
<file path=[Content_Types].xml><?xml version="1.0" encoding="utf-8"?>
<Types xmlns="http://schemas.openxmlformats.org/package/2006/content-types">
  <Default Extension="bin" ContentType="application/vnd.openxmlformats-officedocument.spreadsheetml.printerSettings"/>
  <Default Extension="png" ContentType="image/png"/>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activeX/activeX2.xml" ContentType="application/vnd.ms-office.activeX+xml"/>
  <Override PartName="/xl/activeX/activeX2.bin" ContentType="application/vnd.ms-office.activeX"/>
  <Override PartName="/xl/drawings/drawing2.xml" ContentType="application/vnd.openxmlformats-officedocument.drawing+xml"/>
  <Override PartName="/xl/activeX/activeX3.xml" ContentType="application/vnd.ms-office.activeX+xml"/>
  <Override PartName="/xl/activeX/activeX3.bin" ContentType="application/vnd.ms-office.activeX"/>
  <Override PartName="/xl/activeX/activeX4.xml" ContentType="application/vnd.ms-office.activeX+xml"/>
  <Override PartName="/xl/activeX/activeX4.bin" ContentType="application/vnd.ms-office.activeX"/>
  <Override PartName="/xl/activeX/activeX5.xml" ContentType="application/vnd.ms-office.activeX+xml"/>
  <Override PartName="/xl/activeX/activeX5.bin" ContentType="application/vnd.ms-office.activeX"/>
  <Override PartName="/xl/activeX/activeX6.xml" ContentType="application/vnd.ms-office.activeX+xml"/>
  <Override PartName="/xl/activeX/activeX6.bin" ContentType="application/vnd.ms-office.activeX"/>
  <Override PartName="/xl/activeX/activeX7.xml" ContentType="application/vnd.ms-office.activeX+xml"/>
  <Override PartName="/xl/activeX/activeX7.bin" ContentType="application/vnd.ms-office.activeX"/>
  <Override PartName="/xl/activeX/activeX8.xml" ContentType="application/vnd.ms-office.activeX+xml"/>
  <Override PartName="/xl/activeX/activeX8.bin" ContentType="application/vnd.ms-office.activeX"/>
  <Override PartName="/xl/activeX/activeX9.xml" ContentType="application/vnd.ms-office.activeX+xml"/>
  <Override PartName="/xl/activeX/activeX9.bin" ContentType="application/vnd.ms-office.activeX"/>
  <Override PartName="/xl/activeX/activeX10.xml" ContentType="application/vnd.ms-office.activeX+xml"/>
  <Override PartName="/xl/activeX/activeX10.bin" ContentType="application/vnd.ms-office.activeX"/>
  <Override PartName="/xl/activeX/activeX11.xml" ContentType="application/vnd.ms-office.activeX+xml"/>
  <Override PartName="/xl/activeX/activeX11.bin" ContentType="application/vnd.ms-office.activeX"/>
  <Override PartName="/xl/activeX/activeX12.xml" ContentType="application/vnd.ms-office.activeX+xml"/>
  <Override PartName="/xl/activeX/activeX12.bin" ContentType="application/vnd.ms-office.activeX"/>
  <Override PartName="/xl/activeX/activeX13.xml" ContentType="application/vnd.ms-office.activeX+xml"/>
  <Override PartName="/xl/activeX/activeX13.bin" ContentType="application/vnd.ms-office.activeX"/>
  <Override PartName="/xl/activeX/activeX14.xml" ContentType="application/vnd.ms-office.activeX+xml"/>
  <Override PartName="/xl/activeX/activeX14.bin" ContentType="application/vnd.ms-office.activeX"/>
  <Override PartName="/xl/activeX/activeX15.xml" ContentType="application/vnd.ms-office.activeX+xml"/>
  <Override PartName="/xl/activeX/activeX15.bin" ContentType="application/vnd.ms-office.activeX"/>
  <Override PartName="/xl/activeX/activeX16.xml" ContentType="application/vnd.ms-office.activeX+xml"/>
  <Override PartName="/xl/activeX/activeX16.bin" ContentType="application/vnd.ms-office.activeX"/>
  <Override PartName="/xl/activeX/activeX17.xml" ContentType="application/vnd.ms-office.activeX+xml"/>
  <Override PartName="/xl/activeX/activeX17.bin" ContentType="application/vnd.ms-office.activeX"/>
  <Override PartName="/xl/activeX/activeX18.xml" ContentType="application/vnd.ms-office.activeX+xml"/>
  <Override PartName="/xl/activeX/activeX18.bin" ContentType="application/vnd.ms-office.activeX"/>
  <Override PartName="/xl/activeX/activeX19.xml" ContentType="application/vnd.ms-office.activeX+xml"/>
  <Override PartName="/xl/activeX/activeX19.bin" ContentType="application/vnd.ms-office.activeX"/>
  <Override PartName="/xl/activeX/activeX20.xml" ContentType="application/vnd.ms-office.activeX+xml"/>
  <Override PartName="/xl/activeX/activeX20.bin" ContentType="application/vnd.ms-office.activeX"/>
  <Override PartName="/xl/activeX/activeX21.xml" ContentType="application/vnd.ms-office.activeX+xml"/>
  <Override PartName="/xl/activeX/activeX21.bin" ContentType="application/vnd.ms-office.activeX"/>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tables/table6.xml" ContentType="application/vnd.openxmlformats-officedocument.spreadsheetml.table+xml"/>
  <Override PartName="/xl/queryTables/queryTable6.xml" ContentType="application/vnd.openxmlformats-officedocument.spreadsheetml.queryTable+xml"/>
  <Override PartName="/xl/tables/table7.xml" ContentType="application/vnd.openxmlformats-officedocument.spreadsheetml.table+xml"/>
  <Override PartName="/xl/queryTables/queryTable7.xml" ContentType="application/vnd.openxmlformats-officedocument.spreadsheetml.queryTable+xml"/>
  <Override PartName="/xl/tables/table8.xml" ContentType="application/vnd.openxmlformats-officedocument.spreadsheetml.table+xml"/>
  <Override PartName="/xl/queryTables/queryTable8.xml" ContentType="application/vnd.openxmlformats-officedocument.spreadsheetml.queryTable+xml"/>
  <Override PartName="/xl/tables/table9.xml" ContentType="application/vnd.openxmlformats-officedocument.spreadsheetml.table+xml"/>
  <Override PartName="/xl/queryTables/queryTable9.xml" ContentType="application/vnd.openxmlformats-officedocument.spreadsheetml.queryTable+xml"/>
  <Override PartName="/xl/tables/table10.xml" ContentType="application/vnd.openxmlformats-officedocument.spreadsheetml.table+xml"/>
  <Override PartName="/xl/comments1.xml" ContentType="application/vnd.openxmlformats-officedocument.spreadsheetml.comments+xml"/>
  <Override PartName="/xl/tables/table11.xml" ContentType="application/vnd.openxmlformats-officedocument.spreadsheetml.table+xml"/>
  <Override PartName="/xl/tables/table12.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2" codeName="{8C4F1C90-05EB-6A55-5F09-09C24B55AC0B}"/>
  <workbookPr codeName="ThisWorkbook" defaultThemeVersion="124226"/>
  <bookViews>
    <workbookView xWindow="-15" yWindow="165" windowWidth="28815" windowHeight="14625" tabRatio="660"/>
  </bookViews>
  <sheets>
    <sheet name="Intro Checker" sheetId="10" r:id="rId1"/>
    <sheet name="RTA Manager" sheetId="4" state="hidden" r:id="rId2"/>
    <sheet name="Settings" sheetId="3" state="hidden" r:id="rId3"/>
    <sheet name="RTAimport" sheetId="5" state="hidden" r:id="rId4"/>
    <sheet name="PriorityLoad" sheetId="9" state="hidden" r:id="rId5"/>
    <sheet name="Report_reportMain" sheetId="7" state="hidden" r:id="rId6"/>
    <sheet name="Report_reportBlue" sheetId="11" state="hidden" r:id="rId7"/>
  </sheets>
  <functionGroups builtInGroupCount="17"/>
  <definedNames>
    <definedName name="_xlnm._FilterDatabase" localSheetId="1" hidden="1">'RTA Manager'!$A$1:$C$1</definedName>
    <definedName name="AISconfirmed">'RTA Manager'!$BB$6:$BB$5000</definedName>
    <definedName name="aisHide">'RTA Manager'!$F:$H</definedName>
    <definedName name="ATTRclass" localSheetId="6">Table1[Class]</definedName>
    <definedName name="ATTRclass">Table1[Class]</definedName>
    <definedName name="BuildNum">Settings!$Q$13</definedName>
    <definedName name="cFilt">Settings!$O$3</definedName>
    <definedName name="deptHide">'RTA Manager'!$E:$E,'RTA Manager'!$K:$Q,'RTA Manager'!$S:$AJ</definedName>
    <definedName name="DIcode">Settings!$D$17:$M$17</definedName>
    <definedName name="Digital_Infrastructure_Names" localSheetId="2" hidden="1">Settings!$E$29:$E$47</definedName>
    <definedName name="DIgroup">Settings!$D$19:$M$19</definedName>
    <definedName name="DIgroupDelim">Settings!$D$20:$M$20</definedName>
    <definedName name="DIlab">Settings!$D$16:$M$16</definedName>
    <definedName name="DIstate">Settings!$D$18:$M$18</definedName>
    <definedName name="DItype">Settings!$D$15:$M$15</definedName>
    <definedName name="externalReportGenerate">Settings!$O$13</definedName>
    <definedName name="FCcode">Settings!$D$11:$M$11</definedName>
    <definedName name="FCgroup">Settings!$D$13:$M$13</definedName>
    <definedName name="FCgroupDelim">Settings!$D$14:$M$14</definedName>
    <definedName name="FClab">Settings!$D$10:$M$10</definedName>
    <definedName name="FCstate">Settings!$D$12:$M$12</definedName>
    <definedName name="FCtype">Settings!$D$9:$M$9</definedName>
    <definedName name="Flow_Control_Names" localSheetId="2" hidden="1">Settings!$D$29:$D$77</definedName>
    <definedName name="FullScreenMode">Settings!$Q$9</definedName>
    <definedName name="inProc">Settings!$O$9</definedName>
    <definedName name="my_Version">Settings!$Q$13</definedName>
    <definedName name="nameQuery">'RTA Manager'!$I$4</definedName>
    <definedName name="Permanent_Monitoring_Names" localSheetId="2" hidden="1">Settings!$C$29:$C$54</definedName>
    <definedName name="PMcode">Settings!$D$5:$M$5</definedName>
    <definedName name="PMgroup">Settings!$D$7:$N$7</definedName>
    <definedName name="PMgroupDelim">Settings!$D$8:$M$8</definedName>
    <definedName name="PMlab">Settings!$D$4:$M$4</definedName>
    <definedName name="PMstate">Settings!$D$6:$M$6</definedName>
    <definedName name="PMThide">'RTA Manager'!$E:$E,'RTA Manager'!$I:$I,'RTA Manager'!$K:$Q,'RTA Manager'!$S:$AJ</definedName>
    <definedName name="PMtype">Settings!$D$3:$M$3</definedName>
    <definedName name="_xlnm.Print_Area" localSheetId="1">Main[#All]</definedName>
    <definedName name="reportBlue">'RTA Manager'!$E:$E,'RTA Manager'!$G:$G,'RTA Manager'!$H:$H,'RTA Manager'!$K:$Q,'RTA Manager'!$S:$AA</definedName>
    <definedName name="reportFormat">Settings!$O$15</definedName>
    <definedName name="reportMain">'RTA Manager'!$E:$E,'RTA Manager'!$G:$G,'RTA Manager'!$G:$G,'RTA Manager'!$G:$H,'RTA Manager'!$K:$Q,'RTA Manager'!$S:$AA</definedName>
    <definedName name="schedHide">'RTA Manager'!$M:$P</definedName>
    <definedName name="Scode">Settings!$D$23:$M$23</definedName>
    <definedName name="sd">Settings!$N$2</definedName>
    <definedName name="Sgroup">Settings!$D$25:$M$25</definedName>
    <definedName name="SgroupDelim">Settings!$D$26:$M$26</definedName>
    <definedName name="sheetViewMode">Settings!$Q$3</definedName>
    <definedName name="showAll">'RTA Manager'!$M:$P</definedName>
    <definedName name="showPastEngStatus">Settings!$Q$15</definedName>
    <definedName name="Slab">Settings!$D$22:$M$22</definedName>
    <definedName name="Software_Names" localSheetId="2" hidden="1">Settings!$F$29:$F$39</definedName>
    <definedName name="sortCol">Settings!$O$11</definedName>
    <definedName name="sortOrder">Settings!$Q$11</definedName>
    <definedName name="Sstate">Settings!$D$24:$M$24</definedName>
    <definedName name="Stype">Settings!$D$21:$M$21</definedName>
    <definedName name="trackRtaHide">'RTA Manager'!$E:$G,'RTA Manager'!$K:$Q,'RTA Manager'!$S:$Z,'RTA Manager'!$AB:$AL</definedName>
    <definedName name="TSGhide">'RTA Manager'!$E:$H,'RTA Manager'!$K:$K,'RTA Manager'!$K:$AA</definedName>
    <definedName name="Unique_Depts" localSheetId="2" hidden="1">Settings!$G$28:$G$41</definedName>
    <definedName name="Unique_RTA_Codes" localSheetId="2" hidden="1">Settings!$J$28:$J$35</definedName>
    <definedName name="Unique_RTA_States" localSheetId="2" hidden="1">Settings!$I$28:$I$36</definedName>
    <definedName name="Unique_RTA_Types_1" localSheetId="2" hidden="1">Settings!$H$28:$H$37</definedName>
    <definedName name="WD_RTA_Querey_rename" localSheetId="1" hidden="1">'RTA Manager'!$B$5:$AD$1635</definedName>
  </definedNames>
  <calcPr calcId="145621"/>
</workbook>
</file>

<file path=xl/calcChain.xml><?xml version="1.0" encoding="utf-8"?>
<calcChain xmlns="http://schemas.openxmlformats.org/spreadsheetml/2006/main">
  <c r="M469" i="4" l="1"/>
  <c r="M1281" i="4"/>
  <c r="M1346" i="4"/>
  <c r="M1485" i="4"/>
  <c r="M638" i="4"/>
  <c r="M1505" i="4"/>
  <c r="M338" i="4"/>
  <c r="M1229" i="4"/>
  <c r="M1318" i="4"/>
  <c r="M606" i="4"/>
  <c r="M1210" i="4"/>
  <c r="M549" i="4"/>
  <c r="M528" i="4"/>
  <c r="M529" i="4"/>
  <c r="M122" i="4"/>
  <c r="M1102" i="4"/>
  <c r="M331" i="4"/>
  <c r="M848" i="4"/>
  <c r="M180" i="4"/>
  <c r="M379" i="4"/>
  <c r="M378" i="4"/>
  <c r="M190" i="4"/>
  <c r="M1418" i="4"/>
  <c r="M748" i="4"/>
  <c r="M1450" i="4"/>
  <c r="M1296" i="4"/>
  <c r="M819" i="4"/>
  <c r="M755" i="4"/>
  <c r="M931" i="4"/>
  <c r="M759" i="4"/>
  <c r="M1135" i="4"/>
  <c r="M451" i="4"/>
  <c r="M1336" i="4"/>
  <c r="M841" i="4"/>
  <c r="M745" i="4"/>
  <c r="M751" i="4"/>
  <c r="M1018" i="4"/>
  <c r="M1002" i="4"/>
  <c r="M31" i="4"/>
  <c r="M183" i="4"/>
  <c r="M1088" i="4"/>
  <c r="M577" i="4"/>
  <c r="M1205" i="4"/>
  <c r="M505" i="4"/>
  <c r="M92" i="4"/>
  <c r="M1383" i="4"/>
  <c r="M747" i="4"/>
  <c r="M241" i="4"/>
  <c r="M1074" i="4"/>
  <c r="M974" i="4"/>
  <c r="M1251" i="4"/>
  <c r="M1397" i="4"/>
  <c r="M977" i="4"/>
  <c r="M1283" i="4"/>
  <c r="M61" i="4"/>
  <c r="M743" i="4"/>
  <c r="M1226" i="4"/>
  <c r="M891" i="4"/>
  <c r="M1130" i="4"/>
  <c r="M1254" i="4"/>
  <c r="M1150" i="4"/>
  <c r="M1080" i="4"/>
  <c r="M1417" i="4"/>
  <c r="M1347" i="4"/>
  <c r="M1446" i="4"/>
  <c r="M296" i="4"/>
  <c r="M41" i="4"/>
  <c r="M123" i="4"/>
  <c r="M1507" i="4"/>
  <c r="M1122" i="4"/>
  <c r="M815" i="4"/>
  <c r="M1553" i="4"/>
  <c r="M1423" i="4"/>
  <c r="M930" i="4"/>
  <c r="M797" i="4"/>
  <c r="M750" i="4"/>
  <c r="M443" i="4"/>
  <c r="M281" i="4"/>
  <c r="M1496" i="4"/>
  <c r="M1350" i="4"/>
  <c r="M968" i="4"/>
  <c r="M67" i="4"/>
  <c r="M68" i="4"/>
  <c r="M36" i="4"/>
  <c r="M32" i="4"/>
  <c r="M1331" i="4"/>
  <c r="M1224" i="4"/>
  <c r="M1499" i="4"/>
  <c r="M695" i="4"/>
  <c r="M1106" i="4"/>
  <c r="M1488" i="4"/>
  <c r="M1309" i="4"/>
  <c r="M1327" i="4"/>
  <c r="M1212" i="4"/>
  <c r="M646" i="4"/>
  <c r="M1317" i="4"/>
  <c r="M1269" i="4"/>
  <c r="M1084" i="4"/>
  <c r="M749" i="4"/>
  <c r="M1231" i="4"/>
  <c r="M821" i="4"/>
  <c r="M676" i="4"/>
  <c r="M1144" i="4"/>
  <c r="M1021" i="4"/>
  <c r="M1439" i="4"/>
  <c r="M1398" i="4"/>
  <c r="M1217" i="4"/>
  <c r="M215" i="4"/>
  <c r="M1171" i="4"/>
  <c r="M1486" i="4"/>
  <c r="M929" i="4"/>
  <c r="M1538" i="4"/>
  <c r="M17" i="4"/>
  <c r="M1262" i="4"/>
  <c r="M279" i="4"/>
  <c r="M1311" i="4"/>
  <c r="M522" i="4"/>
  <c r="M38" i="4"/>
  <c r="M35" i="4"/>
  <c r="M903" i="4"/>
  <c r="M694" i="4"/>
  <c r="M1196" i="4"/>
  <c r="M284" i="4"/>
  <c r="M898" i="4"/>
  <c r="M1214" i="4"/>
  <c r="M1236" i="4"/>
  <c r="M932" i="4"/>
  <c r="M713" i="4"/>
  <c r="M998" i="4"/>
  <c r="M808" i="4"/>
  <c r="M607" i="4"/>
  <c r="M1105" i="4"/>
  <c r="M849" i="4"/>
  <c r="M851" i="4"/>
  <c r="M1286" i="4"/>
  <c r="M71" i="4"/>
  <c r="M1600" i="4"/>
  <c r="M1565" i="4"/>
  <c r="M1000" i="4"/>
  <c r="M1177" i="4"/>
  <c r="M1386" i="4"/>
  <c r="M1624" i="4"/>
  <c r="M306" i="4"/>
  <c r="M246" i="4"/>
  <c r="M1303" i="4"/>
  <c r="M884" i="4"/>
  <c r="M504" i="4"/>
  <c r="M625" i="4"/>
  <c r="M1280" i="4"/>
  <c r="M1114" i="4"/>
  <c r="M1094" i="4"/>
  <c r="M282" i="4"/>
  <c r="M181" i="4"/>
  <c r="M1449" i="4"/>
  <c r="M1091" i="4"/>
  <c r="M1343" i="4"/>
  <c r="M853" i="4"/>
  <c r="M679" i="4"/>
  <c r="M280" i="4"/>
  <c r="M1473" i="4"/>
  <c r="M465" i="4"/>
  <c r="M919" i="4"/>
  <c r="M993" i="4"/>
  <c r="M1618" i="4"/>
  <c r="M1393" i="4"/>
  <c r="M1320" i="4"/>
  <c r="M1430" i="4"/>
  <c r="M940" i="4"/>
  <c r="M890" i="4"/>
  <c r="M961" i="4"/>
  <c r="M568" i="4"/>
  <c r="M211" i="4"/>
  <c r="M557" i="4"/>
  <c r="M1027" i="4"/>
  <c r="M406" i="4"/>
  <c r="M1005" i="4"/>
  <c r="M1146" i="4"/>
  <c r="M1250" i="4"/>
  <c r="M127" i="4"/>
  <c r="M1431" i="4"/>
  <c r="M937" i="4"/>
  <c r="M690" i="4"/>
  <c r="M346" i="4"/>
  <c r="M1616" i="4"/>
  <c r="M258" i="4"/>
  <c r="M347" i="4"/>
  <c r="M277" i="4"/>
  <c r="M1396" i="4"/>
  <c r="M216" i="4"/>
  <c r="M1599" i="4"/>
  <c r="M857" i="4"/>
  <c r="M1077" i="4"/>
  <c r="M351" i="4"/>
  <c r="M184" i="4"/>
  <c r="M1432" i="4"/>
  <c r="M837" i="4"/>
  <c r="M455" i="4"/>
  <c r="M892" i="4"/>
  <c r="M1023" i="4"/>
  <c r="M1572" i="4"/>
  <c r="M796" i="4"/>
  <c r="M1349" i="4"/>
  <c r="M430" i="4"/>
  <c r="M436" i="4"/>
  <c r="M799" i="4"/>
  <c r="M1617" i="4"/>
  <c r="M1573" i="4"/>
  <c r="M1401" i="4"/>
  <c r="M1615" i="4"/>
  <c r="M345" i="4"/>
  <c r="M1319" i="4"/>
  <c r="M437" i="4"/>
  <c r="M1292" i="4"/>
  <c r="M1448" i="4"/>
  <c r="M624" i="4"/>
  <c r="M727" i="4"/>
  <c r="M570" i="4"/>
  <c r="M1182" i="4"/>
  <c r="M726" i="4"/>
  <c r="M1256" i="4"/>
  <c r="M1630" i="4"/>
  <c r="M1263" i="4"/>
  <c r="M1297" i="4"/>
  <c r="M1277" i="4"/>
  <c r="M1230" i="4"/>
  <c r="M1227" i="4"/>
  <c r="M18" i="4"/>
  <c r="M703" i="4"/>
  <c r="M760" i="4"/>
  <c r="M822" i="4"/>
  <c r="M26" i="4"/>
  <c r="M1031" i="4"/>
  <c r="M1351" i="4"/>
  <c r="M1330" i="4"/>
  <c r="M1156" i="4"/>
  <c r="M1131" i="4"/>
  <c r="M1119" i="4"/>
  <c r="M1121" i="4"/>
  <c r="M182" i="4"/>
  <c r="M191" i="4"/>
  <c r="M1195" i="4"/>
  <c r="M1003" i="4"/>
  <c r="M809" i="4"/>
  <c r="M946" i="4"/>
  <c r="M807" i="4"/>
  <c r="M1253" i="4"/>
  <c r="M120" i="4"/>
  <c r="M910" i="4"/>
  <c r="M905" i="4"/>
  <c r="M1362" i="4"/>
  <c r="M1634" i="4"/>
  <c r="M1071" i="4"/>
  <c r="M179" i="4"/>
  <c r="M899" i="4"/>
  <c r="M1623" i="4"/>
  <c r="M1147" i="4"/>
  <c r="M1090" i="4"/>
  <c r="M832" i="4"/>
  <c r="M1388" i="4"/>
  <c r="M1055" i="4"/>
  <c r="M806" i="4"/>
  <c r="M844" i="4"/>
  <c r="M1204" i="4"/>
  <c r="M238" i="4"/>
  <c r="M777" i="4"/>
  <c r="M906" i="4"/>
  <c r="M1208" i="4"/>
  <c r="M1495" i="4"/>
  <c r="M423" i="4"/>
  <c r="M958" i="4"/>
  <c r="M772" i="4"/>
  <c r="M425" i="4"/>
  <c r="M1006" i="4"/>
  <c r="M663" i="4"/>
  <c r="M371" i="4"/>
  <c r="M798" i="4"/>
  <c r="M999" i="4"/>
  <c r="M818" i="4"/>
  <c r="M1024" i="4"/>
  <c r="M200" i="4"/>
  <c r="M949" i="4"/>
  <c r="M268" i="4"/>
  <c r="M308" i="4"/>
  <c r="M1506" i="4"/>
  <c r="M801" i="4"/>
  <c r="M352" i="4"/>
  <c r="M838" i="4"/>
  <c r="M1063" i="4"/>
  <c r="M1341" i="4"/>
  <c r="M779" i="4"/>
  <c r="M320" i="4"/>
  <c r="M538" i="4"/>
  <c r="M1046" i="4"/>
  <c r="M954" i="4"/>
  <c r="M422" i="4"/>
  <c r="M865" i="4"/>
  <c r="M1007" i="4"/>
  <c r="M1061" i="4"/>
  <c r="M856" i="4"/>
  <c r="M833" i="4"/>
  <c r="M1537" i="4"/>
  <c r="M508" i="4"/>
  <c r="M553" i="4"/>
  <c r="M652" i="4"/>
  <c r="M1054" i="4"/>
  <c r="M866" i="4"/>
  <c r="M1621" i="4"/>
  <c r="M1042" i="4"/>
  <c r="M630" i="4"/>
  <c r="M1110" i="4"/>
  <c r="M598" i="4"/>
  <c r="M507" i="4"/>
  <c r="M626" i="4"/>
  <c r="M239" i="4"/>
  <c r="M721" i="4"/>
  <c r="M1414" i="4"/>
  <c r="M1613" i="4"/>
  <c r="M214" i="4"/>
  <c r="M267" i="4"/>
  <c r="M843" i="4"/>
  <c r="M1288" i="4"/>
  <c r="M686" i="4"/>
  <c r="M631" i="4"/>
  <c r="M647" i="4"/>
  <c r="M380" i="4"/>
  <c r="M1465" i="4"/>
  <c r="M563" i="4"/>
  <c r="M141" i="4"/>
  <c r="M398" i="4"/>
  <c r="M1045" i="4"/>
  <c r="M278" i="4"/>
  <c r="M1235" i="4"/>
  <c r="M1073" i="4"/>
  <c r="M1525" i="4"/>
  <c r="M707" i="4"/>
  <c r="M921" i="4"/>
  <c r="M1471" i="4"/>
  <c r="M387" i="4"/>
  <c r="M976" i="4"/>
  <c r="M944" i="4"/>
  <c r="M996" i="4"/>
  <c r="M1266" i="4"/>
  <c r="M248" i="4"/>
  <c r="M545" i="4"/>
  <c r="M496" i="4"/>
  <c r="M506" i="4"/>
  <c r="M1399" i="4"/>
  <c r="M1604" i="4"/>
  <c r="M651" i="4"/>
  <c r="M649" i="4"/>
  <c r="M1050" i="4"/>
  <c r="M650" i="4"/>
  <c r="M295" i="4"/>
  <c r="M964" i="4"/>
  <c r="M500" i="4"/>
  <c r="M1291" i="4"/>
  <c r="M383" i="4"/>
  <c r="M1241" i="4"/>
  <c r="M1187" i="4"/>
  <c r="M412" i="4"/>
  <c r="M639" i="4"/>
  <c r="M1590" i="4"/>
  <c r="M1197" i="4"/>
  <c r="M317" i="4"/>
  <c r="M1029" i="4"/>
  <c r="M614" i="4"/>
  <c r="M195" i="4"/>
  <c r="M1415" i="4"/>
  <c r="M867" i="4"/>
  <c r="M245" i="4"/>
  <c r="M952" i="4"/>
  <c r="M1608" i="4"/>
  <c r="M1611" i="4"/>
  <c r="M1587" i="4"/>
  <c r="M561" i="4"/>
  <c r="M1582" i="4"/>
  <c r="M358" i="4"/>
  <c r="M261" i="4"/>
  <c r="M476" i="4"/>
  <c r="M342" i="4"/>
  <c r="M1221" i="4"/>
  <c r="M584" i="4"/>
  <c r="M681" i="4"/>
  <c r="M710" i="4"/>
  <c r="M982" i="4"/>
  <c r="M1203" i="4"/>
  <c r="M94" i="4"/>
  <c r="M714" i="4"/>
  <c r="M986" i="4"/>
  <c r="M235" i="4"/>
  <c r="M1157" i="4"/>
  <c r="M269" i="4"/>
  <c r="M805" i="4"/>
  <c r="M419" i="4"/>
  <c r="M1387" i="4"/>
  <c r="M457" i="4"/>
  <c r="M1290" i="4"/>
  <c r="M212" i="4"/>
  <c r="M503" i="4"/>
  <c r="M670" i="4"/>
  <c r="M1521" i="4"/>
  <c r="M617" i="4"/>
  <c r="M413" i="4"/>
  <c r="M995" i="4"/>
  <c r="M193" i="4"/>
  <c r="M980" i="4"/>
  <c r="M633" i="4"/>
  <c r="M588" i="4"/>
  <c r="M582" i="4"/>
  <c r="M325" i="4"/>
  <c r="M494" i="4"/>
  <c r="M493" i="4"/>
  <c r="M157" i="4"/>
  <c r="M225" i="4"/>
  <c r="M776" i="4"/>
  <c r="M1511" i="4"/>
  <c r="M820" i="4"/>
  <c r="M311" i="4"/>
  <c r="M368" i="4"/>
  <c r="M965" i="4"/>
  <c r="M953" i="4"/>
  <c r="M416" i="4"/>
  <c r="M1409" i="4"/>
  <c r="M654" i="4"/>
  <c r="M189" i="4"/>
  <c r="M934" i="4"/>
  <c r="M697" i="4"/>
  <c r="M1392" i="4"/>
  <c r="M792" i="4"/>
  <c r="M1569" i="4"/>
  <c r="M1367" i="4"/>
  <c r="M292" i="4"/>
  <c r="M473" i="4"/>
  <c r="M894" i="4"/>
  <c r="M487" i="4"/>
  <c r="M591" i="4"/>
  <c r="M629" i="4"/>
  <c r="M431" i="4"/>
  <c r="M1059" i="4"/>
  <c r="M444" i="4"/>
  <c r="M1503" i="4"/>
  <c r="M466" i="4"/>
  <c r="M790" i="4"/>
  <c r="M997" i="4"/>
  <c r="M1574" i="4"/>
  <c r="M907" i="4"/>
  <c r="M418" i="4"/>
  <c r="M407" i="4"/>
  <c r="M15" i="4"/>
  <c r="M1233" i="4"/>
  <c r="M1215" i="4"/>
  <c r="M1542" i="4"/>
  <c r="M1302" i="4"/>
  <c r="M778" i="4"/>
  <c r="M1520" i="4"/>
  <c r="M201" i="4"/>
  <c r="M408" i="4"/>
  <c r="M945" i="4"/>
  <c r="M531" i="4"/>
  <c r="M1216" i="4"/>
  <c r="M302" i="4"/>
  <c r="M384" i="4"/>
  <c r="M696" i="4"/>
  <c r="M446" i="4"/>
  <c r="M240" i="4"/>
  <c r="M767" i="4"/>
  <c r="M299" i="4"/>
  <c r="M454" i="4"/>
  <c r="M1198" i="4"/>
  <c r="M580" i="4"/>
  <c r="M1348" i="4"/>
  <c r="M975" i="4"/>
  <c r="M674" i="4"/>
  <c r="M204" i="4"/>
  <c r="M1314" i="4"/>
  <c r="M360" i="4"/>
  <c r="M794" i="4"/>
  <c r="M1008" i="4"/>
  <c r="M1220" i="4"/>
  <c r="M1422" i="4"/>
  <c r="M780" i="4"/>
  <c r="M297" i="4"/>
  <c r="M1461" i="4"/>
  <c r="M653" i="4"/>
  <c r="M546" i="4"/>
  <c r="M1554" i="4"/>
  <c r="M213" i="4"/>
  <c r="M1609" i="4"/>
  <c r="M1457" i="4"/>
  <c r="M830" i="4"/>
  <c r="M665" i="4"/>
  <c r="M1240" i="4"/>
  <c r="M429" i="4"/>
  <c r="M468" i="4"/>
  <c r="M1123" i="4"/>
  <c r="M913" i="4"/>
  <c r="M1443" i="4"/>
  <c r="M1192" i="4"/>
  <c r="M512" i="4"/>
  <c r="M855" i="4"/>
  <c r="M135" i="4"/>
  <c r="M350" i="4"/>
  <c r="M572" i="4"/>
  <c r="M401" i="4"/>
  <c r="M1278" i="4"/>
  <c r="M1508" i="4"/>
  <c r="M1459" i="4"/>
  <c r="M1019" i="4"/>
  <c r="M81" i="4"/>
  <c r="M774" i="4"/>
  <c r="M1354" i="4"/>
  <c r="M385" i="4"/>
  <c r="M10" i="4"/>
  <c r="M560" i="4"/>
  <c r="M1337" i="4"/>
  <c r="M441" i="4"/>
  <c r="M435" i="4"/>
  <c r="M1085" i="4"/>
  <c r="M460" i="4"/>
  <c r="M448" i="4"/>
  <c r="M417" i="4"/>
  <c r="M1051" i="4"/>
  <c r="M1209" i="4"/>
  <c r="M575" i="4"/>
  <c r="M1424" i="4"/>
  <c r="M785" i="4"/>
  <c r="M987" i="4"/>
  <c r="M265" i="4"/>
  <c r="M1531" i="4"/>
  <c r="M789" i="4"/>
  <c r="M814" i="4"/>
  <c r="M868" i="4"/>
  <c r="M811" i="4"/>
  <c r="M461" i="4"/>
  <c r="M548" i="4"/>
  <c r="M1151" i="4"/>
  <c r="M724" i="4"/>
  <c r="M592" i="4"/>
  <c r="M1300" i="4"/>
  <c r="M456" i="4"/>
  <c r="M375" i="4"/>
  <c r="M1022" i="4"/>
  <c r="M847" i="4"/>
  <c r="M869" i="4"/>
  <c r="M691" i="4"/>
  <c r="M1385" i="4"/>
  <c r="M1588" i="4"/>
  <c r="M1546" i="4"/>
  <c r="M376" i="4"/>
  <c r="M587" i="4"/>
  <c r="M920" i="4"/>
  <c r="M1570" i="4"/>
  <c r="M421" i="4"/>
  <c r="M1163" i="4"/>
  <c r="M1312" i="4"/>
  <c r="M567" i="4"/>
  <c r="M532" i="4"/>
  <c r="M784" i="4"/>
  <c r="M533" i="4"/>
  <c r="M564" i="4"/>
  <c r="M232" i="4"/>
  <c r="M593" i="4"/>
  <c r="M453" i="4"/>
  <c r="M579" i="4"/>
  <c r="M394" i="4"/>
  <c r="M426" i="4"/>
  <c r="M1627" i="4"/>
  <c r="M1468" i="4"/>
  <c r="M1194" i="4"/>
  <c r="M363" i="4"/>
  <c r="M251" i="4"/>
  <c r="M1096" i="4"/>
  <c r="M924" i="4"/>
  <c r="M252" i="4"/>
  <c r="M552" i="4"/>
  <c r="M901" i="4"/>
  <c r="M483" i="4"/>
  <c r="M555" i="4"/>
  <c r="M222" i="4"/>
  <c r="M957" i="4"/>
  <c r="M1188" i="4"/>
  <c r="M330" i="4"/>
  <c r="M1472" i="4"/>
  <c r="M382" i="4"/>
  <c r="M1048" i="4"/>
  <c r="M559" i="4"/>
  <c r="M569" i="4"/>
  <c r="M586" i="4"/>
  <c r="M900" i="4"/>
  <c r="M463" i="4"/>
  <c r="M372" i="4"/>
  <c r="M344" i="4"/>
  <c r="M367" i="4"/>
  <c r="M486" i="4"/>
  <c r="M594" i="4"/>
  <c r="M589" i="4"/>
  <c r="M566" i="4"/>
  <c r="M972" i="4"/>
  <c r="M943" i="4"/>
  <c r="M283" i="4"/>
  <c r="M1597" i="4"/>
  <c r="M711" i="4"/>
  <c r="M590" i="4"/>
  <c r="M442" i="4"/>
  <c r="M510" i="4"/>
  <c r="M513" i="4"/>
  <c r="M1066" i="4"/>
  <c r="M1550" i="4"/>
  <c r="M558" i="4"/>
  <c r="M824" i="4"/>
  <c r="M597" i="4"/>
  <c r="M260" i="4"/>
  <c r="M341" i="4"/>
  <c r="M404" i="4"/>
  <c r="M1540" i="4"/>
  <c r="M1480" i="4"/>
  <c r="M243" i="4"/>
  <c r="M1340" i="4"/>
  <c r="M450" i="4"/>
  <c r="M445" i="4"/>
  <c r="M1140" i="4"/>
  <c r="M266" i="4"/>
  <c r="M370" i="4"/>
  <c r="M1242" i="4"/>
  <c r="M307" i="4"/>
  <c r="M1322" i="4"/>
  <c r="M1041" i="4"/>
  <c r="M812" i="4"/>
  <c r="M1199" i="4"/>
  <c r="M1183" i="4"/>
  <c r="M1421" i="4"/>
  <c r="M1053" i="4"/>
  <c r="M357" i="4"/>
  <c r="M1038" i="4"/>
  <c r="M1065" i="4"/>
  <c r="M462" i="4"/>
  <c r="M1518" i="4"/>
  <c r="M1324" i="4"/>
  <c r="M1578" i="4"/>
  <c r="M795" i="4"/>
  <c r="M596" i="4"/>
  <c r="M1404" i="4"/>
  <c r="M562" i="4"/>
  <c r="M1534" i="4"/>
  <c r="M485" i="4"/>
  <c r="M511" i="4"/>
  <c r="M1532" i="4"/>
  <c r="M599" i="4"/>
  <c r="M1274" i="4"/>
  <c r="M864" i="4"/>
  <c r="M1093" i="4"/>
  <c r="M475" i="4"/>
  <c r="M1581" i="4"/>
  <c r="M551" i="4"/>
  <c r="M693" i="4"/>
  <c r="M1075" i="4"/>
  <c r="M933" i="4"/>
  <c r="M1025" i="4"/>
  <c r="M1598" i="4"/>
  <c r="M635" i="4"/>
  <c r="M470" i="4"/>
  <c r="M1536" i="4"/>
  <c r="M739" i="4"/>
  <c r="M303" i="4"/>
  <c r="M1218" i="4"/>
  <c r="M1466" i="4"/>
  <c r="M1619" i="4"/>
  <c r="M1158" i="4"/>
  <c r="M334" i="4"/>
  <c r="M482" i="4"/>
  <c r="M348" i="4"/>
  <c r="M765" i="4"/>
  <c r="M685" i="4"/>
  <c r="M737" i="4"/>
  <c r="M1298" i="4"/>
  <c r="M870" i="4"/>
  <c r="M340" i="4"/>
  <c r="M804" i="4"/>
  <c r="M491" i="4"/>
  <c r="M684" i="4"/>
  <c r="M731" i="4"/>
  <c r="M1513" i="4"/>
  <c r="M234" i="4"/>
  <c r="M539" i="4"/>
  <c r="M1442" i="4"/>
  <c r="M104" i="4"/>
  <c r="M163" i="4"/>
  <c r="M110" i="4"/>
  <c r="M478" i="4"/>
  <c r="M1067" i="4"/>
  <c r="M896" i="4"/>
  <c r="M706" i="4"/>
  <c r="M1519" i="4"/>
  <c r="M452" i="4"/>
  <c r="M1560" i="4"/>
  <c r="M155" i="4"/>
  <c r="M1610" i="4"/>
  <c r="M1170" i="4"/>
  <c r="M519" i="4"/>
  <c r="M773" i="4"/>
  <c r="M642" i="4"/>
  <c r="M1452" i="4"/>
  <c r="M554" i="4"/>
  <c r="M1566" i="4"/>
  <c r="M1275" i="4"/>
  <c r="M374" i="4"/>
  <c r="M1445" i="4"/>
  <c r="M1390" i="4"/>
  <c r="M399" i="4"/>
  <c r="M802" i="4"/>
  <c r="M420" i="4"/>
  <c r="M637" i="4"/>
  <c r="M1294" i="4"/>
  <c r="M359" i="4"/>
  <c r="M1441" i="4"/>
  <c r="M1056" i="4"/>
  <c r="M427" i="4"/>
  <c r="M318" i="4"/>
  <c r="M187" i="4"/>
  <c r="M1238" i="4"/>
  <c r="M1591" i="4"/>
  <c r="M520" i="4"/>
  <c r="M224" i="4"/>
  <c r="M871" i="4"/>
  <c r="M1272" i="4"/>
  <c r="M1037" i="4"/>
  <c r="M912" i="4"/>
  <c r="M1476" i="4"/>
  <c r="M477" i="4"/>
  <c r="M716" i="4"/>
  <c r="M718" i="4"/>
  <c r="M1284" i="4"/>
  <c r="M583" i="4"/>
  <c r="M1009" i="4"/>
  <c r="M1069" i="4"/>
  <c r="M618" i="4"/>
  <c r="M571" i="4"/>
  <c r="M556" i="4"/>
  <c r="M488" i="4"/>
  <c r="M1512" i="4"/>
  <c r="M119" i="4"/>
  <c r="M364" i="4"/>
  <c r="M825" i="4"/>
  <c r="M1545" i="4"/>
  <c r="M221" i="4"/>
  <c r="M846" i="4"/>
  <c r="M447" i="4"/>
  <c r="M872" i="4"/>
  <c r="M1376" i="4"/>
  <c r="M1010" i="4"/>
  <c r="M1273" i="4"/>
  <c r="M1407" i="4"/>
  <c r="M516" i="4"/>
  <c r="M1335" i="4"/>
  <c r="M464" i="4"/>
  <c r="M715" i="4"/>
  <c r="M1497" i="4"/>
  <c r="M623" i="4"/>
  <c r="M1522" i="4"/>
  <c r="M397" i="4"/>
  <c r="M509" i="4"/>
  <c r="M1035" i="4"/>
  <c r="M620" i="4"/>
  <c r="M291" i="4"/>
  <c r="M547" i="4"/>
  <c r="M1416" i="4"/>
  <c r="M621" i="4"/>
  <c r="M775" i="4"/>
  <c r="M484" i="4"/>
  <c r="M514" i="4"/>
  <c r="M1528" i="4"/>
  <c r="M402" i="4"/>
  <c r="M622" i="4"/>
  <c r="M209" i="4"/>
  <c r="M388" i="4"/>
  <c r="M301" i="4"/>
  <c r="M226" i="4"/>
  <c r="M1052" i="4"/>
  <c r="M893" i="4"/>
  <c r="M1245" i="4"/>
  <c r="M1078" i="4"/>
  <c r="M304" i="4"/>
  <c r="M405" i="4"/>
  <c r="M902" i="4"/>
  <c r="M829" i="4"/>
  <c r="M1493" i="4"/>
  <c r="M140" i="4"/>
  <c r="M362" i="4"/>
  <c r="M361" i="4"/>
  <c r="M576" i="4"/>
  <c r="M1295" i="4"/>
  <c r="M315" i="4"/>
  <c r="M852" i="4"/>
  <c r="M1527" i="4"/>
  <c r="M237" i="4"/>
  <c r="M523" i="4"/>
  <c r="M1030" i="4"/>
  <c r="M438" i="4"/>
  <c r="M439" i="4"/>
  <c r="M432" i="4"/>
  <c r="M433" i="4"/>
  <c r="M1575" i="4"/>
  <c r="M886" i="4"/>
  <c r="M1586" i="4"/>
  <c r="M1339" i="4"/>
  <c r="M1467" i="4"/>
  <c r="M259" i="4"/>
  <c r="M395" i="4"/>
  <c r="M644" i="4"/>
  <c r="M1633" i="4"/>
  <c r="M59" i="4"/>
  <c r="M1011" i="4"/>
  <c r="M1111" i="4"/>
  <c r="M220" i="4"/>
  <c r="M223" i="4"/>
  <c r="M480" i="4"/>
  <c r="M207" i="4"/>
  <c r="M365" i="4"/>
  <c r="M914" i="4"/>
  <c r="M1514" i="4"/>
  <c r="M1427" i="4"/>
  <c r="M736" i="4"/>
  <c r="M741" i="4"/>
  <c r="M1563" i="4"/>
  <c r="M458" i="4"/>
  <c r="M1200" i="4"/>
  <c r="M1344" i="4"/>
  <c r="M671" i="4"/>
  <c r="M1329" i="4"/>
  <c r="M636" i="4"/>
  <c r="M1168" i="4"/>
  <c r="M256" i="4"/>
  <c r="M233" i="4"/>
  <c r="M1382" i="4"/>
  <c r="M873" i="4"/>
  <c r="M1596" i="4"/>
  <c r="M1425" i="4"/>
  <c r="M1539" i="4"/>
  <c r="M428" i="4"/>
  <c r="M1289" i="4"/>
  <c r="M740" i="4"/>
  <c r="M1612" i="4"/>
  <c r="M1585" i="4"/>
  <c r="M764" i="4"/>
  <c r="M1012" i="4"/>
  <c r="M1475" i="4"/>
  <c r="M1444" i="4"/>
  <c r="M874" i="4"/>
  <c r="M298" i="4"/>
  <c r="M381" i="4"/>
  <c r="M1270" i="4"/>
  <c r="M1556" i="4"/>
  <c r="M845" i="4"/>
  <c r="M810" i="4"/>
  <c r="M242" i="4"/>
  <c r="M1279" i="4"/>
  <c r="M1099" i="4"/>
  <c r="M1501" i="4"/>
  <c r="M918" i="4"/>
  <c r="M967" i="4"/>
  <c r="M826" i="4"/>
  <c r="M343" i="4"/>
  <c r="M515" i="4"/>
  <c r="M1013" i="4"/>
  <c r="M991" i="4"/>
  <c r="M742" i="4"/>
  <c r="M1167" i="4"/>
  <c r="M788" i="4"/>
  <c r="M959" i="4"/>
  <c r="M1420" i="4"/>
  <c r="M1265" i="4"/>
  <c r="M1529" i="4"/>
  <c r="M817" i="4"/>
  <c r="M276" i="4"/>
  <c r="M1489" i="4"/>
  <c r="M143" i="4"/>
  <c r="M45" i="4"/>
  <c r="M839" i="4"/>
  <c r="M936" i="4"/>
  <c r="M373" i="4"/>
  <c r="M1366" i="4"/>
  <c r="M762" i="4"/>
  <c r="M1567" i="4"/>
  <c r="M615" i="4"/>
  <c r="M1504" i="4"/>
  <c r="M1116" i="4"/>
  <c r="M354" i="4"/>
  <c r="M337" i="4"/>
  <c r="M434" i="4"/>
  <c r="M1492" i="4"/>
  <c r="M770" i="4"/>
  <c r="M875" i="4"/>
  <c r="M876" i="4"/>
  <c r="M196" i="4"/>
  <c r="M1557" i="4"/>
  <c r="M1325" i="4"/>
  <c r="M1622" i="4"/>
  <c r="M1014" i="4"/>
  <c r="M199" i="4"/>
  <c r="M286" i="4"/>
  <c r="M692" i="4"/>
  <c r="M719" i="4"/>
  <c r="M1264" i="4"/>
  <c r="M287" i="4"/>
  <c r="M1402" i="4"/>
  <c r="M440" i="4"/>
  <c r="M1137" i="4"/>
  <c r="M1237" i="4"/>
  <c r="M1139" i="4"/>
  <c r="M915" i="4"/>
  <c r="M578" i="4"/>
  <c r="M941" i="4"/>
  <c r="M1028" i="4"/>
  <c r="M393" i="4"/>
  <c r="M1015" i="4"/>
  <c r="M1411" i="4"/>
  <c r="M244" i="4"/>
  <c r="M1145" i="4"/>
  <c r="M1070" i="4"/>
  <c r="M1141" i="4"/>
  <c r="M524" i="4"/>
  <c r="M1526" i="4"/>
  <c r="M1460" i="4"/>
  <c r="M1016" i="4"/>
  <c r="M1571" i="4"/>
  <c r="M1544" i="4"/>
  <c r="M657" i="4"/>
  <c r="M293" i="4"/>
  <c r="M495" i="4"/>
  <c r="M877" i="4"/>
  <c r="M878" i="4"/>
  <c r="M879" i="4"/>
  <c r="M210" i="4"/>
  <c r="M1108" i="4"/>
  <c r="M7" i="4"/>
  <c r="M955" i="4"/>
  <c r="M1185" i="4"/>
  <c r="M1186" i="4"/>
  <c r="M1184" i="4"/>
  <c r="M610" i="4"/>
  <c r="M787" i="4"/>
  <c r="M1426" i="4"/>
  <c r="M1103" i="4"/>
  <c r="M1517" i="4"/>
  <c r="M988" i="4"/>
  <c r="M666" i="4"/>
  <c r="M956" i="4"/>
  <c r="M656" i="4"/>
  <c r="M1360" i="4"/>
  <c r="M672" i="4"/>
  <c r="M1153" i="4"/>
  <c r="M978" i="4"/>
  <c r="M1548" i="4"/>
  <c r="M1155" i="4"/>
  <c r="M627" i="4"/>
  <c r="M192" i="4"/>
  <c r="M471" i="4"/>
  <c r="M813" i="4"/>
  <c r="M585" i="4"/>
  <c r="M208" i="4"/>
  <c r="M403" i="4"/>
  <c r="M632" i="4"/>
  <c r="M353" i="4"/>
  <c r="M1408" i="4"/>
  <c r="M1400" i="4"/>
  <c r="M863" i="4"/>
  <c r="M926" i="4"/>
  <c r="M925" i="4"/>
  <c r="M1568" i="4"/>
  <c r="M1579" i="4"/>
  <c r="M294" i="4"/>
  <c r="M228" i="4"/>
  <c r="M1189" i="4"/>
  <c r="M1115" i="4"/>
  <c r="M990" i="4"/>
  <c r="M1533" i="4"/>
  <c r="M612" i="4"/>
  <c r="M782" i="4"/>
  <c r="M565" i="4"/>
  <c r="M188" i="4"/>
  <c r="M206" i="4"/>
  <c r="M339" i="4"/>
  <c r="M1307" i="4"/>
  <c r="M904" i="4"/>
  <c r="M722" i="4"/>
  <c r="M1447" i="4"/>
  <c r="M1166" i="4"/>
  <c r="M1541" i="4"/>
  <c r="M335" i="4"/>
  <c r="M414" i="4"/>
  <c r="M396" i="4"/>
  <c r="M1044" i="4"/>
  <c r="M628" i="4"/>
  <c r="M319" i="4"/>
  <c r="M928" i="4"/>
  <c r="M492" i="4"/>
  <c r="M313" i="4"/>
  <c r="M1321" i="4"/>
  <c r="M1097" i="4"/>
  <c r="M1592" i="4"/>
  <c r="M678" i="4"/>
  <c r="M1017" i="4"/>
  <c r="M1595" i="4"/>
  <c r="M274" i="4"/>
  <c r="M960" i="4"/>
  <c r="M305" i="4"/>
  <c r="M526" i="4"/>
  <c r="M323" i="4"/>
  <c r="M1433" i="4"/>
  <c r="M1559" i="4"/>
  <c r="M400" i="4"/>
  <c r="M611" i="4"/>
  <c r="M1593" i="4"/>
  <c r="M948" i="4"/>
  <c r="M1438" i="4"/>
  <c r="M275" i="4"/>
  <c r="M449" i="4"/>
  <c r="M1178" i="4"/>
  <c r="M971" i="4"/>
  <c r="M1282" i="4"/>
  <c r="M738" i="4"/>
  <c r="M823" i="4"/>
  <c r="M1082" i="4"/>
  <c r="M229" i="4"/>
  <c r="M1179" i="4"/>
  <c r="M424" i="4"/>
  <c r="M1211" i="4"/>
  <c r="M992" i="4"/>
  <c r="M1406" i="4"/>
  <c r="M729" i="4"/>
  <c r="M1087" i="4"/>
  <c r="M481" i="4"/>
  <c r="M922" i="4"/>
  <c r="M1165" i="4"/>
  <c r="M1428" i="4"/>
  <c r="M1352" i="4"/>
  <c r="M616" i="4"/>
  <c r="M60" i="4"/>
  <c r="M1315" i="4"/>
  <c r="M619" i="4"/>
  <c r="M497" i="4"/>
  <c r="M1228" i="4"/>
  <c r="M1463" i="4"/>
  <c r="M1316" i="4"/>
  <c r="M146" i="4"/>
  <c r="M603" i="4"/>
  <c r="M717" i="4"/>
  <c r="M951" i="4"/>
  <c r="M702" i="4"/>
  <c r="M322" i="4"/>
  <c r="M950" i="4"/>
  <c r="M911" i="4"/>
  <c r="M761" i="4"/>
  <c r="M1049" i="4"/>
  <c r="M730" i="4"/>
  <c r="M1440" i="4"/>
  <c r="M1164" i="4"/>
  <c r="M332" i="4"/>
  <c r="M935" i="4"/>
  <c r="M880" i="4"/>
  <c r="M881" i="4"/>
  <c r="M1490" i="4"/>
  <c r="M581" i="4"/>
  <c r="M1491" i="4"/>
  <c r="M689" i="4"/>
  <c r="M688" i="4"/>
  <c r="M668" i="4"/>
  <c r="M1034" i="4"/>
  <c r="M263" i="4"/>
  <c r="M835" i="4"/>
  <c r="M474" i="4"/>
  <c r="M756" i="4"/>
  <c r="M1364" i="4"/>
  <c r="M1410" i="4"/>
  <c r="M1606" i="4"/>
  <c r="M97" i="4"/>
  <c r="M1403" i="4"/>
  <c r="M262" i="4"/>
  <c r="M842" i="4"/>
  <c r="M687" i="4"/>
  <c r="M1551" i="4"/>
  <c r="M1547" i="4"/>
  <c r="M1451" i="4"/>
  <c r="M746" i="4"/>
  <c r="M79" i="4"/>
  <c r="M236" i="4"/>
  <c r="M1464" i="4"/>
  <c r="M1381" i="4"/>
  <c r="M333" i="4"/>
  <c r="M895" i="4"/>
  <c r="M257" i="4"/>
  <c r="M1602" i="4"/>
  <c r="M1223" i="4"/>
  <c r="M1454" i="4"/>
  <c r="M1434" i="4"/>
  <c r="M321" i="4"/>
  <c r="M1138" i="4"/>
  <c r="M349" i="4"/>
  <c r="M634" i="4"/>
  <c r="M219" i="4"/>
  <c r="M791" i="4"/>
  <c r="M1405" i="4"/>
  <c r="M962" i="4"/>
  <c r="M355" i="4"/>
  <c r="M185" i="4"/>
  <c r="M377" i="4"/>
  <c r="M1394" i="4"/>
  <c r="M356" i="4"/>
  <c r="M781" i="4"/>
  <c r="M1605" i="4"/>
  <c r="M989" i="4"/>
  <c r="M1287" i="4"/>
  <c r="M231" i="4"/>
  <c r="M641" i="4"/>
  <c r="M1222" i="4"/>
  <c r="M1040" i="4"/>
  <c r="M859" i="4"/>
  <c r="M255" i="4"/>
  <c r="M763" i="4"/>
  <c r="M1020" i="4"/>
  <c r="M1202" i="4"/>
  <c r="M247" i="4"/>
  <c r="M391" i="4"/>
  <c r="M1246" i="4"/>
  <c r="M655" i="4"/>
  <c r="M366" i="4"/>
  <c r="M1395" i="4"/>
  <c r="M1562" i="4"/>
  <c r="M1092" i="4"/>
  <c r="M1219" i="4"/>
  <c r="M1470" i="4"/>
  <c r="M1086" i="4"/>
  <c r="M1455" i="4"/>
  <c r="M757" i="4"/>
  <c r="M1036" i="4"/>
  <c r="M1213" i="4"/>
  <c r="M1552" i="4"/>
  <c r="M608" i="4"/>
  <c r="M1625" i="4"/>
  <c r="M250" i="4"/>
  <c r="M113" i="4"/>
  <c r="M1244" i="4"/>
  <c r="M310" i="4"/>
  <c r="M1338" i="4"/>
  <c r="M836" i="4"/>
  <c r="M21" i="4"/>
  <c r="M65" i="4"/>
  <c r="M1142" i="4"/>
  <c r="M601" i="4"/>
  <c r="M1479" i="4"/>
  <c r="M324" i="4"/>
  <c r="M1453" i="4"/>
  <c r="M1477" i="4"/>
  <c r="M254" i="4"/>
  <c r="M766" i="4"/>
  <c r="M602" i="4"/>
  <c r="M1469" i="4"/>
  <c r="M1530" i="4"/>
  <c r="M709" i="4"/>
  <c r="M1180" i="4"/>
  <c r="M1299" i="4"/>
  <c r="M1543" i="4"/>
  <c r="M1412" i="4"/>
  <c r="M994" i="4"/>
  <c r="M1032" i="4"/>
  <c r="M540" i="4"/>
  <c r="M1361" i="4"/>
  <c r="M683" i="4"/>
  <c r="M249" i="4"/>
  <c r="M664" i="4"/>
  <c r="M640" i="4"/>
  <c r="M1515" i="4"/>
  <c r="M854" i="4"/>
  <c r="M1626" i="4"/>
  <c r="M939" i="4"/>
  <c r="M669" i="4"/>
  <c r="M124" i="4"/>
  <c r="M947" i="4"/>
  <c r="M501" i="4"/>
  <c r="M609" i="4"/>
  <c r="M827" i="4"/>
  <c r="M227" i="4"/>
  <c r="M1258" i="4"/>
  <c r="M885" i="4"/>
  <c r="M1057" i="4"/>
  <c r="M1614" i="4"/>
  <c r="M1058" i="4"/>
  <c r="M108" i="4"/>
  <c r="M1260" i="4"/>
  <c r="M218" i="4"/>
  <c r="M1148" i="4"/>
  <c r="M390" i="4"/>
  <c r="M659" i="4"/>
  <c r="M1594" i="4"/>
  <c r="M392" i="4"/>
  <c r="M253" i="4"/>
  <c r="M272" i="4"/>
  <c r="M271" i="4"/>
  <c r="M677" i="4"/>
  <c r="M186" i="4"/>
  <c r="M309" i="4"/>
  <c r="M970" i="4"/>
  <c r="M1234" i="4"/>
  <c r="M1134" i="4"/>
  <c r="M1172" i="4"/>
  <c r="M70" i="4"/>
  <c r="M831" i="4"/>
  <c r="M927" i="4"/>
  <c r="M648" i="4"/>
  <c r="M1333" i="4"/>
  <c r="M752" i="4"/>
  <c r="M1353" i="4"/>
  <c r="M149" i="4"/>
  <c r="M1628" i="4"/>
  <c r="M909" i="4"/>
  <c r="M938" i="4"/>
  <c r="M1583" i="4"/>
  <c r="M1584" i="4"/>
  <c r="M786" i="4"/>
  <c r="M834" i="4"/>
  <c r="M673" i="4"/>
  <c r="M667" i="4"/>
  <c r="M1257" i="4"/>
  <c r="M753" i="4"/>
  <c r="M1332" i="4"/>
  <c r="M1620" i="4"/>
  <c r="M758" i="4"/>
  <c r="M217" i="4"/>
  <c r="M1313" i="4"/>
  <c r="M783" i="4"/>
  <c r="M1474" i="4"/>
  <c r="M285" i="4"/>
  <c r="M643" i="4"/>
  <c r="M314" i="4"/>
  <c r="M1126" i="4"/>
  <c r="M828" i="4"/>
  <c r="M675" i="4"/>
  <c r="M942" i="4"/>
  <c r="M1152" i="4"/>
  <c r="M1437" i="4"/>
  <c r="M1160" i="4"/>
  <c r="M1380" i="4"/>
  <c r="M1429" i="4"/>
  <c r="M660" i="4"/>
  <c r="M1104" i="4"/>
  <c r="M861" i="4"/>
  <c r="M984" i="4"/>
  <c r="M1033" i="4"/>
  <c r="M923" i="4"/>
  <c r="M803" i="4"/>
  <c r="M1389" i="4"/>
  <c r="M1498" i="4"/>
  <c r="M203" i="4"/>
  <c r="M1355" i="4"/>
  <c r="M1356" i="4"/>
  <c r="M73" i="4"/>
  <c r="M1161" i="4"/>
  <c r="M1154" i="4"/>
  <c r="M860" i="4"/>
  <c r="M769" i="4"/>
  <c r="M530" i="4"/>
  <c r="M1159" i="4"/>
  <c r="M1632" i="4"/>
  <c r="M1098" i="4"/>
  <c r="M100" i="4"/>
  <c r="M1267" i="4"/>
  <c r="M1629" i="4"/>
  <c r="M1255" i="4"/>
  <c r="M1462" i="4"/>
  <c r="M1345" i="4"/>
  <c r="M173" i="4"/>
  <c r="M499" i="4"/>
  <c r="M969" i="4"/>
  <c r="M883" i="4"/>
  <c r="M1176" i="4"/>
  <c r="M1494" i="4"/>
  <c r="M1173" i="4"/>
  <c r="M467" i="4"/>
  <c r="M1004" i="4"/>
  <c r="M732" i="4"/>
  <c r="M205" i="4"/>
  <c r="M1535" i="4"/>
  <c r="M680" i="4"/>
  <c r="M264" i="4"/>
  <c r="M613" i="4"/>
  <c r="M1458" i="4"/>
  <c r="M985" i="4"/>
  <c r="M1481" i="4"/>
  <c r="M1191" i="4"/>
  <c r="M1413" i="4"/>
  <c r="M1487" i="4"/>
  <c r="M1248" i="4"/>
  <c r="M1549" i="4"/>
  <c r="M1125" i="4"/>
  <c r="M897" i="4"/>
  <c r="M1175" i="4"/>
  <c r="M1001" i="4"/>
  <c r="M887" i="4"/>
  <c r="M1524" i="4"/>
  <c r="M1136" i="4"/>
  <c r="M1249" i="4"/>
  <c r="M1357" i="4"/>
  <c r="M1603" i="4"/>
  <c r="M1635" i="4"/>
  <c r="M1484" i="4"/>
  <c r="M165" i="4"/>
  <c r="M645" i="4"/>
  <c r="M889" i="4"/>
  <c r="M55" i="4"/>
  <c r="M57" i="4"/>
  <c r="M1128" i="4"/>
  <c r="M1276" i="4"/>
  <c r="M1261" i="4"/>
  <c r="M1334" i="4"/>
  <c r="M40" i="4"/>
  <c r="M1308" i="4"/>
  <c r="M202" i="4"/>
  <c r="M744" i="4"/>
  <c r="M161" i="4"/>
  <c r="M87" i="4"/>
  <c r="M132" i="4"/>
  <c r="M145" i="4"/>
  <c r="M983" i="4"/>
  <c r="M336" i="4"/>
  <c r="M1589" i="4"/>
  <c r="M527" i="4"/>
  <c r="M1101" i="4"/>
  <c r="M69" i="4"/>
  <c r="M1358" i="4"/>
  <c r="M850" i="4"/>
  <c r="M698" i="4"/>
  <c r="M1310" i="4"/>
  <c r="M1232" i="4"/>
  <c r="M409" i="4"/>
  <c r="M1510" i="4"/>
  <c r="M273" i="4"/>
  <c r="M1456" i="4"/>
  <c r="M1112" i="4"/>
  <c r="M1117" i="4"/>
  <c r="M1062" i="4"/>
  <c r="M534" i="4"/>
  <c r="M858" i="4"/>
  <c r="M1107" i="4"/>
  <c r="M981" i="4"/>
  <c r="M1129" i="4"/>
  <c r="M543" i="4"/>
  <c r="M1285" i="4"/>
  <c r="M1580" i="4"/>
  <c r="M1193" i="4"/>
  <c r="M1225" i="4"/>
  <c r="M1143" i="4"/>
  <c r="M1268" i="4"/>
  <c r="M1169" i="4"/>
  <c r="M816" i="4"/>
  <c r="M1089" i="4"/>
  <c r="M1149" i="4"/>
  <c r="M1100" i="4"/>
  <c r="M1301" i="4"/>
  <c r="M862" i="4"/>
  <c r="M973" i="4"/>
  <c r="M502" i="4"/>
  <c r="M386" i="4"/>
  <c r="M1601" i="4"/>
  <c r="M1207" i="4"/>
  <c r="M410" i="4"/>
  <c r="M411" i="4"/>
  <c r="M6" i="4"/>
  <c r="M1419" i="4"/>
  <c r="M152" i="4"/>
  <c r="M754" i="4"/>
  <c r="M1304" i="4"/>
  <c r="M1482" i="4"/>
  <c r="M541" i="4"/>
  <c r="M230" i="4"/>
  <c r="M1384" i="4"/>
  <c r="M701" i="4"/>
  <c r="M1391" i="4"/>
  <c r="M699" i="4"/>
  <c r="M917" i="4"/>
  <c r="M1306" i="4"/>
  <c r="M1305" i="4"/>
  <c r="M535" i="4"/>
  <c r="M682" i="4"/>
  <c r="M1243" i="4"/>
  <c r="M197" i="4"/>
  <c r="M840" i="4"/>
  <c r="M1081" i="4"/>
  <c r="M1328" i="4"/>
  <c r="M662" i="4"/>
  <c r="M1359" i="4"/>
  <c r="M159" i="4"/>
  <c r="M270" i="4"/>
  <c r="M1162" i="4"/>
  <c r="M1079" i="4"/>
  <c r="M661" i="4"/>
  <c r="M1181" i="4"/>
  <c r="M908" i="4"/>
  <c r="M194" i="4"/>
  <c r="M136" i="4"/>
  <c r="M882" i="4"/>
  <c r="M316" i="4"/>
  <c r="M704" i="4"/>
  <c r="M1323" i="4"/>
  <c r="M542" i="4"/>
  <c r="M326" i="4"/>
  <c r="M327" i="4"/>
  <c r="M328" i="4"/>
  <c r="M329" i="4"/>
  <c r="M489" i="4"/>
  <c r="M595" i="4"/>
  <c r="M1326" i="4"/>
  <c r="M521" i="4"/>
  <c r="M517" i="4"/>
  <c r="M518" i="4"/>
  <c r="M574" i="4"/>
  <c r="M573" i="4"/>
  <c r="M1247" i="4"/>
  <c r="M1039" i="4"/>
  <c r="M771" i="4"/>
  <c r="M369" i="4"/>
  <c r="M1483" i="4"/>
  <c r="M793" i="4"/>
  <c r="M979" i="4"/>
  <c r="M1365" i="4"/>
  <c r="M525" i="4"/>
  <c r="M605" i="4"/>
  <c r="M604" i="4"/>
  <c r="M1509" i="4"/>
  <c r="M1577" i="4"/>
  <c r="M1576" i="4"/>
  <c r="M1127" i="4"/>
  <c r="M966" i="4"/>
  <c r="M720" i="4"/>
  <c r="M1190" i="4"/>
  <c r="M1271" i="4"/>
  <c r="M300" i="4"/>
  <c r="M728" i="4"/>
  <c r="M290" i="4"/>
  <c r="M1026" i="4"/>
  <c r="M288" i="4"/>
  <c r="M289" i="4"/>
  <c r="M1523" i="4"/>
  <c r="M1363" i="4"/>
  <c r="M1293" i="4"/>
  <c r="M963" i="4"/>
  <c r="M725" i="4"/>
  <c r="M415" i="4"/>
  <c r="M176" i="4"/>
  <c r="M1502" i="4"/>
  <c r="M1555" i="4"/>
  <c r="M1500" i="4"/>
  <c r="M312" i="4"/>
  <c r="M1201" i="4"/>
  <c r="M1239" i="4"/>
  <c r="M11" i="4"/>
  <c r="M1174" i="4"/>
  <c r="M1120" i="4"/>
  <c r="M16" i="4"/>
  <c r="M1372" i="4"/>
  <c r="M459" i="4"/>
  <c r="M198" i="4"/>
  <c r="M708" i="4"/>
  <c r="M167" i="4"/>
  <c r="M169" i="4"/>
  <c r="M1252" i="4"/>
  <c r="M800" i="4"/>
  <c r="M116" i="4"/>
  <c r="M1378" i="4"/>
  <c r="M58" i="4"/>
  <c r="M1371" i="4"/>
  <c r="M23" i="4"/>
  <c r="M115" i="4"/>
  <c r="M658" i="4"/>
  <c r="M1379" i="4"/>
  <c r="M700" i="4"/>
  <c r="M47" i="4"/>
  <c r="M82" i="4"/>
  <c r="M705" i="4"/>
  <c r="M1558" i="4"/>
  <c r="M1478" i="4"/>
  <c r="M1516" i="4"/>
  <c r="M1124" i="4"/>
  <c r="M1109" i="4"/>
  <c r="M30" i="4"/>
  <c r="M178" i="4"/>
  <c r="M1047" i="4"/>
  <c r="M128" i="4"/>
  <c r="M1095" i="4"/>
  <c r="M1206" i="4"/>
  <c r="M1369" i="4"/>
  <c r="M1436" i="4"/>
  <c r="M1435" i="4"/>
  <c r="M1118" i="4"/>
  <c r="M151" i="4"/>
  <c r="M472" i="4"/>
  <c r="M1076" i="4"/>
  <c r="M1072" i="4"/>
  <c r="M888" i="4"/>
  <c r="M8" i="4"/>
  <c r="M389" i="4"/>
  <c r="M85" i="4"/>
  <c r="M22" i="4"/>
  <c r="M1370" i="4"/>
  <c r="M1043" i="4"/>
  <c r="M24" i="4"/>
  <c r="M1561" i="4"/>
  <c r="M27" i="4"/>
  <c r="M1373" i="4"/>
  <c r="M1375" i="4"/>
  <c r="M1377" i="4"/>
  <c r="M96" i="4"/>
  <c r="M1133" i="4"/>
  <c r="M1083" i="4"/>
  <c r="M733" i="4"/>
  <c r="M734" i="4"/>
  <c r="M133" i="4"/>
  <c r="M735" i="4"/>
  <c r="M1132" i="4"/>
  <c r="M1374" i="4"/>
  <c r="M1368" i="4"/>
  <c r="M118" i="4"/>
  <c r="M1607" i="4"/>
  <c r="M121" i="4"/>
  <c r="M166" i="4"/>
  <c r="M83" i="4"/>
  <c r="M600" i="4"/>
  <c r="M498" i="4"/>
  <c r="M1259" i="4"/>
  <c r="M916" i="4"/>
  <c r="M768" i="4"/>
  <c r="M177" i="4"/>
  <c r="M129" i="4"/>
  <c r="M126" i="4"/>
  <c r="M1060" i="4"/>
  <c r="M77" i="4"/>
  <c r="M131" i="4"/>
  <c r="M490" i="4"/>
  <c r="M138" i="4"/>
  <c r="M134" i="4"/>
  <c r="M14" i="4"/>
  <c r="M28" i="4"/>
  <c r="M13" i="4"/>
  <c r="M1064" i="4"/>
  <c r="M46" i="4"/>
  <c r="M150" i="4"/>
  <c r="M1564" i="4"/>
  <c r="M130" i="4"/>
  <c r="M117" i="4"/>
  <c r="M75" i="4"/>
  <c r="M66" i="4"/>
  <c r="M107" i="4"/>
  <c r="M74" i="4"/>
  <c r="M111" i="4"/>
  <c r="M114" i="4"/>
  <c r="M125" i="4"/>
  <c r="M109" i="4"/>
  <c r="M112" i="4"/>
  <c r="M101" i="4"/>
  <c r="M103" i="4"/>
  <c r="M99" i="4"/>
  <c r="M106" i="4"/>
  <c r="M91" i="4"/>
  <c r="M712" i="4"/>
  <c r="M1113" i="4"/>
  <c r="M64" i="4"/>
  <c r="M39" i="4"/>
  <c r="M1342" i="4"/>
  <c r="M147" i="4"/>
  <c r="M142" i="4"/>
  <c r="M98" i="4"/>
  <c r="M49" i="4"/>
  <c r="M89" i="4"/>
  <c r="M78" i="4"/>
  <c r="M44" i="4"/>
  <c r="M84" i="4"/>
  <c r="M93" i="4"/>
  <c r="M137" i="4"/>
  <c r="M144" i="4"/>
  <c r="M139" i="4"/>
  <c r="M34" i="4"/>
  <c r="M537" i="4"/>
  <c r="M536" i="4"/>
  <c r="M1631" i="4"/>
  <c r="M12" i="4"/>
  <c r="M479" i="4"/>
  <c r="M170" i="4"/>
  <c r="M171" i="4"/>
  <c r="M52" i="4"/>
  <c r="M154" i="4"/>
  <c r="M550" i="4"/>
  <c r="M174" i="4"/>
  <c r="M175" i="4"/>
  <c r="M164" i="4"/>
  <c r="M158" i="4"/>
  <c r="M160" i="4"/>
  <c r="M162" i="4"/>
  <c r="M168" i="4"/>
  <c r="M156" i="4"/>
  <c r="M172" i="4"/>
  <c r="M19" i="4"/>
  <c r="M9" i="4"/>
  <c r="M76" i="4"/>
  <c r="M544" i="4"/>
  <c r="M86" i="4"/>
  <c r="M54" i="4"/>
  <c r="M29" i="4"/>
  <c r="M51" i="4"/>
  <c r="M72" i="4"/>
  <c r="M20" i="4"/>
  <c r="M80" i="4"/>
  <c r="M63" i="4"/>
  <c r="M50" i="4"/>
  <c r="M48" i="4"/>
  <c r="M53" i="4"/>
  <c r="M62" i="4"/>
  <c r="M88" i="4"/>
  <c r="M37" i="4"/>
  <c r="M148" i="4"/>
  <c r="M1068" i="4"/>
  <c r="M723" i="4"/>
  <c r="M105" i="4"/>
  <c r="M25" i="4"/>
  <c r="M43" i="4"/>
  <c r="M102" i="4"/>
  <c r="M153" i="4"/>
  <c r="M90" i="4"/>
  <c r="M95" i="4"/>
  <c r="M42" i="4"/>
  <c r="M33" i="4"/>
  <c r="M56" i="4"/>
  <c r="N469" i="4"/>
  <c r="N1281" i="4"/>
  <c r="N1346" i="4"/>
  <c r="N1485" i="4"/>
  <c r="N638" i="4"/>
  <c r="N1505" i="4"/>
  <c r="N338" i="4"/>
  <c r="N1229" i="4"/>
  <c r="N1318" i="4"/>
  <c r="N606" i="4"/>
  <c r="N1210" i="4"/>
  <c r="N549" i="4"/>
  <c r="N528" i="4"/>
  <c r="N529" i="4"/>
  <c r="N122" i="4"/>
  <c r="N1102" i="4"/>
  <c r="N331" i="4"/>
  <c r="N848" i="4"/>
  <c r="N180" i="4"/>
  <c r="N379" i="4"/>
  <c r="N378" i="4"/>
  <c r="N190" i="4"/>
  <c r="N1418" i="4"/>
  <c r="N748" i="4"/>
  <c r="N1450" i="4"/>
  <c r="N1296" i="4"/>
  <c r="N819" i="4"/>
  <c r="N755" i="4"/>
  <c r="N931" i="4"/>
  <c r="N759" i="4"/>
  <c r="N1135" i="4"/>
  <c r="N451" i="4"/>
  <c r="N1336" i="4"/>
  <c r="N841" i="4"/>
  <c r="N745" i="4"/>
  <c r="N751" i="4"/>
  <c r="N1018" i="4"/>
  <c r="N1002" i="4"/>
  <c r="N31" i="4"/>
  <c r="N183" i="4"/>
  <c r="N1088" i="4"/>
  <c r="N577" i="4"/>
  <c r="N1205" i="4"/>
  <c r="N505" i="4"/>
  <c r="N92" i="4"/>
  <c r="N1383" i="4"/>
  <c r="N747" i="4"/>
  <c r="N241" i="4"/>
  <c r="N1074" i="4"/>
  <c r="N974" i="4"/>
  <c r="N1251" i="4"/>
  <c r="N1397" i="4"/>
  <c r="N977" i="4"/>
  <c r="N1283" i="4"/>
  <c r="N61" i="4"/>
  <c r="N743" i="4"/>
  <c r="N1226" i="4"/>
  <c r="N891" i="4"/>
  <c r="N1130" i="4"/>
  <c r="N1254" i="4"/>
  <c r="N1150" i="4"/>
  <c r="N1080" i="4"/>
  <c r="N1417" i="4"/>
  <c r="N1347" i="4"/>
  <c r="N1446" i="4"/>
  <c r="N296" i="4"/>
  <c r="N41" i="4"/>
  <c r="N123" i="4"/>
  <c r="N1507" i="4"/>
  <c r="N1122" i="4"/>
  <c r="N815" i="4"/>
  <c r="N1553" i="4"/>
  <c r="N1423" i="4"/>
  <c r="N930" i="4"/>
  <c r="N797" i="4"/>
  <c r="N750" i="4"/>
  <c r="N443" i="4"/>
  <c r="N281" i="4"/>
  <c r="N1496" i="4"/>
  <c r="N1350" i="4"/>
  <c r="N968" i="4"/>
  <c r="N67" i="4"/>
  <c r="N68" i="4"/>
  <c r="N36" i="4"/>
  <c r="N32" i="4"/>
  <c r="N1331" i="4"/>
  <c r="N1224" i="4"/>
  <c r="N1499" i="4"/>
  <c r="N695" i="4"/>
  <c r="N1106" i="4"/>
  <c r="N1488" i="4"/>
  <c r="N1309" i="4"/>
  <c r="N1327" i="4"/>
  <c r="N1212" i="4"/>
  <c r="N646" i="4"/>
  <c r="N1317" i="4"/>
  <c r="N1269" i="4"/>
  <c r="N1084" i="4"/>
  <c r="N749" i="4"/>
  <c r="N1231" i="4"/>
  <c r="N821" i="4"/>
  <c r="N676" i="4"/>
  <c r="N1144" i="4"/>
  <c r="N1021" i="4"/>
  <c r="N1439" i="4"/>
  <c r="N1398" i="4"/>
  <c r="N1217" i="4"/>
  <c r="N215" i="4"/>
  <c r="N1171" i="4"/>
  <c r="N1486" i="4"/>
  <c r="N929" i="4"/>
  <c r="N1538" i="4"/>
  <c r="N17" i="4"/>
  <c r="N1262" i="4"/>
  <c r="N279" i="4"/>
  <c r="N1311" i="4"/>
  <c r="N522" i="4"/>
  <c r="N38" i="4"/>
  <c r="N35" i="4"/>
  <c r="N903" i="4"/>
  <c r="N694" i="4"/>
  <c r="N1196" i="4"/>
  <c r="N284" i="4"/>
  <c r="N898" i="4"/>
  <c r="N1214" i="4"/>
  <c r="N1236" i="4"/>
  <c r="N932" i="4"/>
  <c r="N713" i="4"/>
  <c r="N998" i="4"/>
  <c r="N808" i="4"/>
  <c r="N607" i="4"/>
  <c r="N1105" i="4"/>
  <c r="N849" i="4"/>
  <c r="N851" i="4"/>
  <c r="N1286" i="4"/>
  <c r="N71" i="4"/>
  <c r="N1600" i="4"/>
  <c r="N1565" i="4"/>
  <c r="N1000" i="4"/>
  <c r="N1177" i="4"/>
  <c r="N1386" i="4"/>
  <c r="N1624" i="4"/>
  <c r="N306" i="4"/>
  <c r="N246" i="4"/>
  <c r="N1303" i="4"/>
  <c r="N884" i="4"/>
  <c r="N504" i="4"/>
  <c r="N625" i="4"/>
  <c r="N1280" i="4"/>
  <c r="N1114" i="4"/>
  <c r="N1094" i="4"/>
  <c r="N282" i="4"/>
  <c r="N181" i="4"/>
  <c r="N1449" i="4"/>
  <c r="N1091" i="4"/>
  <c r="N1343" i="4"/>
  <c r="N853" i="4"/>
  <c r="N679" i="4"/>
  <c r="N280" i="4"/>
  <c r="N1473" i="4"/>
  <c r="N465" i="4"/>
  <c r="N919" i="4"/>
  <c r="N993" i="4"/>
  <c r="N1618" i="4"/>
  <c r="N1393" i="4"/>
  <c r="N1320" i="4"/>
  <c r="N1430" i="4"/>
  <c r="N940" i="4"/>
  <c r="N890" i="4"/>
  <c r="N961" i="4"/>
  <c r="N568" i="4"/>
  <c r="N211" i="4"/>
  <c r="N557" i="4"/>
  <c r="N1027" i="4"/>
  <c r="N406" i="4"/>
  <c r="N1005" i="4"/>
  <c r="N1146" i="4"/>
  <c r="N1250" i="4"/>
  <c r="N127" i="4"/>
  <c r="N1431" i="4"/>
  <c r="N937" i="4"/>
  <c r="N690" i="4"/>
  <c r="N346" i="4"/>
  <c r="N1616" i="4"/>
  <c r="N258" i="4"/>
  <c r="N347" i="4"/>
  <c r="N277" i="4"/>
  <c r="N1396" i="4"/>
  <c r="N216" i="4"/>
  <c r="N1599" i="4"/>
  <c r="N857" i="4"/>
  <c r="N1077" i="4"/>
  <c r="N351" i="4"/>
  <c r="N184" i="4"/>
  <c r="N1432" i="4"/>
  <c r="N837" i="4"/>
  <c r="N455" i="4"/>
  <c r="N892" i="4"/>
  <c r="N1023" i="4"/>
  <c r="N1572" i="4"/>
  <c r="N796" i="4"/>
  <c r="N1349" i="4"/>
  <c r="N430" i="4"/>
  <c r="N436" i="4"/>
  <c r="N799" i="4"/>
  <c r="N1617" i="4"/>
  <c r="N1573" i="4"/>
  <c r="N1401" i="4"/>
  <c r="N1615" i="4"/>
  <c r="N345" i="4"/>
  <c r="N1319" i="4"/>
  <c r="N437" i="4"/>
  <c r="N1292" i="4"/>
  <c r="N1448" i="4"/>
  <c r="N624" i="4"/>
  <c r="N727" i="4"/>
  <c r="N570" i="4"/>
  <c r="N1182" i="4"/>
  <c r="N726" i="4"/>
  <c r="N1256" i="4"/>
  <c r="N1630" i="4"/>
  <c r="N1263" i="4"/>
  <c r="N1297" i="4"/>
  <c r="N1277" i="4"/>
  <c r="N1230" i="4"/>
  <c r="N1227" i="4"/>
  <c r="N18" i="4"/>
  <c r="N703" i="4"/>
  <c r="N760" i="4"/>
  <c r="N822" i="4"/>
  <c r="N26" i="4"/>
  <c r="N1031" i="4"/>
  <c r="N1351" i="4"/>
  <c r="N1330" i="4"/>
  <c r="N1156" i="4"/>
  <c r="N1131" i="4"/>
  <c r="N1119" i="4"/>
  <c r="N1121" i="4"/>
  <c r="N182" i="4"/>
  <c r="N191" i="4"/>
  <c r="N1195" i="4"/>
  <c r="N1003" i="4"/>
  <c r="N809" i="4"/>
  <c r="N946" i="4"/>
  <c r="N807" i="4"/>
  <c r="N1253" i="4"/>
  <c r="N120" i="4"/>
  <c r="N910" i="4"/>
  <c r="N905" i="4"/>
  <c r="N1362" i="4"/>
  <c r="N1634" i="4"/>
  <c r="N1071" i="4"/>
  <c r="N179" i="4"/>
  <c r="N899" i="4"/>
  <c r="N1623" i="4"/>
  <c r="N1147" i="4"/>
  <c r="N1090" i="4"/>
  <c r="N832" i="4"/>
  <c r="N1388" i="4"/>
  <c r="N1055" i="4"/>
  <c r="N806" i="4"/>
  <c r="N844" i="4"/>
  <c r="N1204" i="4"/>
  <c r="N238" i="4"/>
  <c r="N777" i="4"/>
  <c r="N906" i="4"/>
  <c r="N1208" i="4"/>
  <c r="N1495" i="4"/>
  <c r="N423" i="4"/>
  <c r="N958" i="4"/>
  <c r="N772" i="4"/>
  <c r="N425" i="4"/>
  <c r="N1006" i="4"/>
  <c r="N663" i="4"/>
  <c r="N371" i="4"/>
  <c r="N798" i="4"/>
  <c r="N999" i="4"/>
  <c r="N818" i="4"/>
  <c r="N1024" i="4"/>
  <c r="N200" i="4"/>
  <c r="N949" i="4"/>
  <c r="N268" i="4"/>
  <c r="N308" i="4"/>
  <c r="N1506" i="4"/>
  <c r="N801" i="4"/>
  <c r="N352" i="4"/>
  <c r="N838" i="4"/>
  <c r="N1063" i="4"/>
  <c r="N1341" i="4"/>
  <c r="N779" i="4"/>
  <c r="N320" i="4"/>
  <c r="N538" i="4"/>
  <c r="N1046" i="4"/>
  <c r="N954" i="4"/>
  <c r="N422" i="4"/>
  <c r="N865" i="4"/>
  <c r="N1007" i="4"/>
  <c r="N1061" i="4"/>
  <c r="N856" i="4"/>
  <c r="N833" i="4"/>
  <c r="N1537" i="4"/>
  <c r="N508" i="4"/>
  <c r="N553" i="4"/>
  <c r="N652" i="4"/>
  <c r="N1054" i="4"/>
  <c r="N866" i="4"/>
  <c r="N1621" i="4"/>
  <c r="N1042" i="4"/>
  <c r="N630" i="4"/>
  <c r="N1110" i="4"/>
  <c r="N598" i="4"/>
  <c r="N507" i="4"/>
  <c r="N626" i="4"/>
  <c r="N239" i="4"/>
  <c r="N721" i="4"/>
  <c r="N1414" i="4"/>
  <c r="N1613" i="4"/>
  <c r="N214" i="4"/>
  <c r="N267" i="4"/>
  <c r="N843" i="4"/>
  <c r="N1288" i="4"/>
  <c r="N686" i="4"/>
  <c r="N631" i="4"/>
  <c r="N647" i="4"/>
  <c r="N380" i="4"/>
  <c r="N1465" i="4"/>
  <c r="N563" i="4"/>
  <c r="N141" i="4"/>
  <c r="N398" i="4"/>
  <c r="N1045" i="4"/>
  <c r="N278" i="4"/>
  <c r="N1235" i="4"/>
  <c r="N1073" i="4"/>
  <c r="N1525" i="4"/>
  <c r="N707" i="4"/>
  <c r="N921" i="4"/>
  <c r="N1471" i="4"/>
  <c r="N387" i="4"/>
  <c r="N976" i="4"/>
  <c r="N944" i="4"/>
  <c r="N996" i="4"/>
  <c r="N1266" i="4"/>
  <c r="N248" i="4"/>
  <c r="N545" i="4"/>
  <c r="N496" i="4"/>
  <c r="N506" i="4"/>
  <c r="N1399" i="4"/>
  <c r="N1604" i="4"/>
  <c r="N651" i="4"/>
  <c r="N649" i="4"/>
  <c r="N1050" i="4"/>
  <c r="N650" i="4"/>
  <c r="N295" i="4"/>
  <c r="N964" i="4"/>
  <c r="N500" i="4"/>
  <c r="N1291" i="4"/>
  <c r="N383" i="4"/>
  <c r="N1241" i="4"/>
  <c r="N1187" i="4"/>
  <c r="N412" i="4"/>
  <c r="N639" i="4"/>
  <c r="N1590" i="4"/>
  <c r="N1197" i="4"/>
  <c r="N317" i="4"/>
  <c r="N1029" i="4"/>
  <c r="N614" i="4"/>
  <c r="N195" i="4"/>
  <c r="N1415" i="4"/>
  <c r="N867" i="4"/>
  <c r="N245" i="4"/>
  <c r="N952" i="4"/>
  <c r="N1608" i="4"/>
  <c r="N1611" i="4"/>
  <c r="N1587" i="4"/>
  <c r="N561" i="4"/>
  <c r="N1582" i="4"/>
  <c r="N358" i="4"/>
  <c r="N261" i="4"/>
  <c r="N476" i="4"/>
  <c r="N342" i="4"/>
  <c r="N1221" i="4"/>
  <c r="N584" i="4"/>
  <c r="N681" i="4"/>
  <c r="N710" i="4"/>
  <c r="N982" i="4"/>
  <c r="N1203" i="4"/>
  <c r="N94" i="4"/>
  <c r="N714" i="4"/>
  <c r="N986" i="4"/>
  <c r="N235" i="4"/>
  <c r="N1157" i="4"/>
  <c r="N269" i="4"/>
  <c r="N805" i="4"/>
  <c r="N419" i="4"/>
  <c r="N1387" i="4"/>
  <c r="N457" i="4"/>
  <c r="N1290" i="4"/>
  <c r="N212" i="4"/>
  <c r="N503" i="4"/>
  <c r="N670" i="4"/>
  <c r="N1521" i="4"/>
  <c r="N617" i="4"/>
  <c r="N413" i="4"/>
  <c r="N995" i="4"/>
  <c r="N193" i="4"/>
  <c r="N980" i="4"/>
  <c r="N633" i="4"/>
  <c r="N588" i="4"/>
  <c r="N582" i="4"/>
  <c r="N325" i="4"/>
  <c r="N494" i="4"/>
  <c r="N493" i="4"/>
  <c r="N157" i="4"/>
  <c r="N225" i="4"/>
  <c r="N776" i="4"/>
  <c r="N1511" i="4"/>
  <c r="N820" i="4"/>
  <c r="N311" i="4"/>
  <c r="N368" i="4"/>
  <c r="N965" i="4"/>
  <c r="N953" i="4"/>
  <c r="N416" i="4"/>
  <c r="N1409" i="4"/>
  <c r="N654" i="4"/>
  <c r="N189" i="4"/>
  <c r="N934" i="4"/>
  <c r="N697" i="4"/>
  <c r="N1392" i="4"/>
  <c r="N792" i="4"/>
  <c r="N1569" i="4"/>
  <c r="N1367" i="4"/>
  <c r="N292" i="4"/>
  <c r="N473" i="4"/>
  <c r="N894" i="4"/>
  <c r="N487" i="4"/>
  <c r="N591" i="4"/>
  <c r="N629" i="4"/>
  <c r="N431" i="4"/>
  <c r="N1059" i="4"/>
  <c r="N444" i="4"/>
  <c r="N1503" i="4"/>
  <c r="N466" i="4"/>
  <c r="N790" i="4"/>
  <c r="N997" i="4"/>
  <c r="N1574" i="4"/>
  <c r="N907" i="4"/>
  <c r="N418" i="4"/>
  <c r="N407" i="4"/>
  <c r="N15" i="4"/>
  <c r="N1233" i="4"/>
  <c r="N1215" i="4"/>
  <c r="N1542" i="4"/>
  <c r="N1302" i="4"/>
  <c r="N778" i="4"/>
  <c r="N1520" i="4"/>
  <c r="N201" i="4"/>
  <c r="N408" i="4"/>
  <c r="N945" i="4"/>
  <c r="N531" i="4"/>
  <c r="N1216" i="4"/>
  <c r="N302" i="4"/>
  <c r="N384" i="4"/>
  <c r="N696" i="4"/>
  <c r="N446" i="4"/>
  <c r="N240" i="4"/>
  <c r="N767" i="4"/>
  <c r="N299" i="4"/>
  <c r="N454" i="4"/>
  <c r="N1198" i="4"/>
  <c r="N580" i="4"/>
  <c r="N1348" i="4"/>
  <c r="N975" i="4"/>
  <c r="N674" i="4"/>
  <c r="N204" i="4"/>
  <c r="N1314" i="4"/>
  <c r="N360" i="4"/>
  <c r="N794" i="4"/>
  <c r="N1008" i="4"/>
  <c r="N1220" i="4"/>
  <c r="N1422" i="4"/>
  <c r="N780" i="4"/>
  <c r="N297" i="4"/>
  <c r="N1461" i="4"/>
  <c r="N653" i="4"/>
  <c r="N546" i="4"/>
  <c r="N1554" i="4"/>
  <c r="N213" i="4"/>
  <c r="N1609" i="4"/>
  <c r="N1457" i="4"/>
  <c r="N830" i="4"/>
  <c r="N665" i="4"/>
  <c r="N1240" i="4"/>
  <c r="N429" i="4"/>
  <c r="N468" i="4"/>
  <c r="N1123" i="4"/>
  <c r="N913" i="4"/>
  <c r="N1443" i="4"/>
  <c r="N1192" i="4"/>
  <c r="N512" i="4"/>
  <c r="N855" i="4"/>
  <c r="N135" i="4"/>
  <c r="N350" i="4"/>
  <c r="N572" i="4"/>
  <c r="N401" i="4"/>
  <c r="N1278" i="4"/>
  <c r="N1508" i="4"/>
  <c r="N1459" i="4"/>
  <c r="N1019" i="4"/>
  <c r="N81" i="4"/>
  <c r="N774" i="4"/>
  <c r="N1354" i="4"/>
  <c r="N385" i="4"/>
  <c r="N10" i="4"/>
  <c r="N560" i="4"/>
  <c r="N1337" i="4"/>
  <c r="N441" i="4"/>
  <c r="N435" i="4"/>
  <c r="N1085" i="4"/>
  <c r="N460" i="4"/>
  <c r="N448" i="4"/>
  <c r="N417" i="4"/>
  <c r="N1051" i="4"/>
  <c r="N1209" i="4"/>
  <c r="N575" i="4"/>
  <c r="N1424" i="4"/>
  <c r="N785" i="4"/>
  <c r="N987" i="4"/>
  <c r="N265" i="4"/>
  <c r="N1531" i="4"/>
  <c r="N789" i="4"/>
  <c r="N814" i="4"/>
  <c r="N868" i="4"/>
  <c r="N811" i="4"/>
  <c r="N461" i="4"/>
  <c r="N548" i="4"/>
  <c r="N1151" i="4"/>
  <c r="N724" i="4"/>
  <c r="N592" i="4"/>
  <c r="N1300" i="4"/>
  <c r="N456" i="4"/>
  <c r="N375" i="4"/>
  <c r="N1022" i="4"/>
  <c r="N847" i="4"/>
  <c r="N869" i="4"/>
  <c r="N691" i="4"/>
  <c r="N1385" i="4"/>
  <c r="N1588" i="4"/>
  <c r="N1546" i="4"/>
  <c r="N376" i="4"/>
  <c r="N587" i="4"/>
  <c r="N920" i="4"/>
  <c r="N1570" i="4"/>
  <c r="N421" i="4"/>
  <c r="N1163" i="4"/>
  <c r="N1312" i="4"/>
  <c r="N567" i="4"/>
  <c r="N532" i="4"/>
  <c r="N784" i="4"/>
  <c r="N533" i="4"/>
  <c r="N564" i="4"/>
  <c r="N232" i="4"/>
  <c r="N593" i="4"/>
  <c r="N453" i="4"/>
  <c r="N579" i="4"/>
  <c r="N394" i="4"/>
  <c r="N426" i="4"/>
  <c r="N1627" i="4"/>
  <c r="N1468" i="4"/>
  <c r="N1194" i="4"/>
  <c r="N363" i="4"/>
  <c r="N251" i="4"/>
  <c r="N1096" i="4"/>
  <c r="N924" i="4"/>
  <c r="N252" i="4"/>
  <c r="N552" i="4"/>
  <c r="N901" i="4"/>
  <c r="N483" i="4"/>
  <c r="N555" i="4"/>
  <c r="N222" i="4"/>
  <c r="N957" i="4"/>
  <c r="N1188" i="4"/>
  <c r="N330" i="4"/>
  <c r="N1472" i="4"/>
  <c r="N382" i="4"/>
  <c r="N1048" i="4"/>
  <c r="N559" i="4"/>
  <c r="N569" i="4"/>
  <c r="N586" i="4"/>
  <c r="N900" i="4"/>
  <c r="N463" i="4"/>
  <c r="N372" i="4"/>
  <c r="N344" i="4"/>
  <c r="N367" i="4"/>
  <c r="N486" i="4"/>
  <c r="N594" i="4"/>
  <c r="N589" i="4"/>
  <c r="N566" i="4"/>
  <c r="N972" i="4"/>
  <c r="N943" i="4"/>
  <c r="N283" i="4"/>
  <c r="N1597" i="4"/>
  <c r="N711" i="4"/>
  <c r="N590" i="4"/>
  <c r="N442" i="4"/>
  <c r="N510" i="4"/>
  <c r="N513" i="4"/>
  <c r="N1066" i="4"/>
  <c r="N1550" i="4"/>
  <c r="N558" i="4"/>
  <c r="N824" i="4"/>
  <c r="N597" i="4"/>
  <c r="N260" i="4"/>
  <c r="N341" i="4"/>
  <c r="N404" i="4"/>
  <c r="N1540" i="4"/>
  <c r="N1480" i="4"/>
  <c r="N243" i="4"/>
  <c r="N1340" i="4"/>
  <c r="N450" i="4"/>
  <c r="N445" i="4"/>
  <c r="N1140" i="4"/>
  <c r="N266" i="4"/>
  <c r="N370" i="4"/>
  <c r="N1242" i="4"/>
  <c r="N307" i="4"/>
  <c r="N1322" i="4"/>
  <c r="N1041" i="4"/>
  <c r="N812" i="4"/>
  <c r="N1199" i="4"/>
  <c r="N1183" i="4"/>
  <c r="N1421" i="4"/>
  <c r="N1053" i="4"/>
  <c r="N357" i="4"/>
  <c r="N1038" i="4"/>
  <c r="N1065" i="4"/>
  <c r="N462" i="4"/>
  <c r="N1518" i="4"/>
  <c r="N1324" i="4"/>
  <c r="N1578" i="4"/>
  <c r="N795" i="4"/>
  <c r="N596" i="4"/>
  <c r="N1404" i="4"/>
  <c r="N562" i="4"/>
  <c r="N1534" i="4"/>
  <c r="N485" i="4"/>
  <c r="N511" i="4"/>
  <c r="N1532" i="4"/>
  <c r="N599" i="4"/>
  <c r="N1274" i="4"/>
  <c r="N864" i="4"/>
  <c r="N1093" i="4"/>
  <c r="N475" i="4"/>
  <c r="N1581" i="4"/>
  <c r="N551" i="4"/>
  <c r="N693" i="4"/>
  <c r="N1075" i="4"/>
  <c r="N933" i="4"/>
  <c r="N1025" i="4"/>
  <c r="N1598" i="4"/>
  <c r="N635" i="4"/>
  <c r="N470" i="4"/>
  <c r="N1536" i="4"/>
  <c r="N739" i="4"/>
  <c r="N303" i="4"/>
  <c r="N1218" i="4"/>
  <c r="N1466" i="4"/>
  <c r="N1619" i="4"/>
  <c r="N1158" i="4"/>
  <c r="N334" i="4"/>
  <c r="N482" i="4"/>
  <c r="N348" i="4"/>
  <c r="N765" i="4"/>
  <c r="N685" i="4"/>
  <c r="N737" i="4"/>
  <c r="N1298" i="4"/>
  <c r="N870" i="4"/>
  <c r="N340" i="4"/>
  <c r="N804" i="4"/>
  <c r="N491" i="4"/>
  <c r="N684" i="4"/>
  <c r="N731" i="4"/>
  <c r="N1513" i="4"/>
  <c r="N234" i="4"/>
  <c r="N539" i="4"/>
  <c r="N1442" i="4"/>
  <c r="N104" i="4"/>
  <c r="N163" i="4"/>
  <c r="N110" i="4"/>
  <c r="N478" i="4"/>
  <c r="N1067" i="4"/>
  <c r="N896" i="4"/>
  <c r="N706" i="4"/>
  <c r="N1519" i="4"/>
  <c r="N452" i="4"/>
  <c r="N1560" i="4"/>
  <c r="N155" i="4"/>
  <c r="N1610" i="4"/>
  <c r="N1170" i="4"/>
  <c r="N519" i="4"/>
  <c r="N773" i="4"/>
  <c r="N642" i="4"/>
  <c r="N1452" i="4"/>
  <c r="N554" i="4"/>
  <c r="N1566" i="4"/>
  <c r="N1275" i="4"/>
  <c r="N374" i="4"/>
  <c r="N1445" i="4"/>
  <c r="N1390" i="4"/>
  <c r="N399" i="4"/>
  <c r="N802" i="4"/>
  <c r="N420" i="4"/>
  <c r="N637" i="4"/>
  <c r="N1294" i="4"/>
  <c r="N359" i="4"/>
  <c r="N1441" i="4"/>
  <c r="N1056" i="4"/>
  <c r="N427" i="4"/>
  <c r="N318" i="4"/>
  <c r="N187" i="4"/>
  <c r="N1238" i="4"/>
  <c r="N1591" i="4"/>
  <c r="N520" i="4"/>
  <c r="N224" i="4"/>
  <c r="N871" i="4"/>
  <c r="N1272" i="4"/>
  <c r="N1037" i="4"/>
  <c r="N912" i="4"/>
  <c r="N1476" i="4"/>
  <c r="N477" i="4"/>
  <c r="N716" i="4"/>
  <c r="N718" i="4"/>
  <c r="N1284" i="4"/>
  <c r="N583" i="4"/>
  <c r="N1009" i="4"/>
  <c r="N1069" i="4"/>
  <c r="N618" i="4"/>
  <c r="N571" i="4"/>
  <c r="N556" i="4"/>
  <c r="N488" i="4"/>
  <c r="N1512" i="4"/>
  <c r="N119" i="4"/>
  <c r="N364" i="4"/>
  <c r="N825" i="4"/>
  <c r="N1545" i="4"/>
  <c r="N221" i="4"/>
  <c r="N846" i="4"/>
  <c r="N447" i="4"/>
  <c r="N872" i="4"/>
  <c r="N1376" i="4"/>
  <c r="N1010" i="4"/>
  <c r="N1273" i="4"/>
  <c r="N1407" i="4"/>
  <c r="N516" i="4"/>
  <c r="N1335" i="4"/>
  <c r="N464" i="4"/>
  <c r="N715" i="4"/>
  <c r="N1497" i="4"/>
  <c r="N623" i="4"/>
  <c r="N1522" i="4"/>
  <c r="N397" i="4"/>
  <c r="N509" i="4"/>
  <c r="N1035" i="4"/>
  <c r="N620" i="4"/>
  <c r="N291" i="4"/>
  <c r="N547" i="4"/>
  <c r="N1416" i="4"/>
  <c r="N621" i="4"/>
  <c r="N775" i="4"/>
  <c r="N484" i="4"/>
  <c r="N514" i="4"/>
  <c r="N1528" i="4"/>
  <c r="N402" i="4"/>
  <c r="N622" i="4"/>
  <c r="N209" i="4"/>
  <c r="N388" i="4"/>
  <c r="N301" i="4"/>
  <c r="N226" i="4"/>
  <c r="N1052" i="4"/>
  <c r="N893" i="4"/>
  <c r="N1245" i="4"/>
  <c r="N1078" i="4"/>
  <c r="N304" i="4"/>
  <c r="N405" i="4"/>
  <c r="N902" i="4"/>
  <c r="N829" i="4"/>
  <c r="N1493" i="4"/>
  <c r="N140" i="4"/>
  <c r="N362" i="4"/>
  <c r="N361" i="4"/>
  <c r="N576" i="4"/>
  <c r="N1295" i="4"/>
  <c r="N315" i="4"/>
  <c r="N852" i="4"/>
  <c r="N1527" i="4"/>
  <c r="N237" i="4"/>
  <c r="N523" i="4"/>
  <c r="N1030" i="4"/>
  <c r="N438" i="4"/>
  <c r="N439" i="4"/>
  <c r="N432" i="4"/>
  <c r="N433" i="4"/>
  <c r="N1575" i="4"/>
  <c r="N886" i="4"/>
  <c r="N1586" i="4"/>
  <c r="N1339" i="4"/>
  <c r="N1467" i="4"/>
  <c r="N259" i="4"/>
  <c r="N395" i="4"/>
  <c r="N644" i="4"/>
  <c r="N1633" i="4"/>
  <c r="N59" i="4"/>
  <c r="N1011" i="4"/>
  <c r="N1111" i="4"/>
  <c r="N220" i="4"/>
  <c r="N223" i="4"/>
  <c r="N480" i="4"/>
  <c r="N207" i="4"/>
  <c r="N365" i="4"/>
  <c r="N914" i="4"/>
  <c r="N1514" i="4"/>
  <c r="N1427" i="4"/>
  <c r="N736" i="4"/>
  <c r="N741" i="4"/>
  <c r="N1563" i="4"/>
  <c r="N458" i="4"/>
  <c r="N1200" i="4"/>
  <c r="N1344" i="4"/>
  <c r="N671" i="4"/>
  <c r="N1329" i="4"/>
  <c r="N636" i="4"/>
  <c r="N1168" i="4"/>
  <c r="N256" i="4"/>
  <c r="N233" i="4"/>
  <c r="N1382" i="4"/>
  <c r="N873" i="4"/>
  <c r="N1596" i="4"/>
  <c r="N1425" i="4"/>
  <c r="N1539" i="4"/>
  <c r="N428" i="4"/>
  <c r="N1289" i="4"/>
  <c r="N740" i="4"/>
  <c r="N1612" i="4"/>
  <c r="N1585" i="4"/>
  <c r="N764" i="4"/>
  <c r="N1012" i="4"/>
  <c r="N1475" i="4"/>
  <c r="N1444" i="4"/>
  <c r="N874" i="4"/>
  <c r="N298" i="4"/>
  <c r="N381" i="4"/>
  <c r="N1270" i="4"/>
  <c r="N1556" i="4"/>
  <c r="N845" i="4"/>
  <c r="N810" i="4"/>
  <c r="N242" i="4"/>
  <c r="N1279" i="4"/>
  <c r="N1099" i="4"/>
  <c r="N1501" i="4"/>
  <c r="N918" i="4"/>
  <c r="N967" i="4"/>
  <c r="N826" i="4"/>
  <c r="N343" i="4"/>
  <c r="N515" i="4"/>
  <c r="N1013" i="4"/>
  <c r="N991" i="4"/>
  <c r="N742" i="4"/>
  <c r="N1167" i="4"/>
  <c r="N788" i="4"/>
  <c r="N959" i="4"/>
  <c r="N1420" i="4"/>
  <c r="N1265" i="4"/>
  <c r="N1529" i="4"/>
  <c r="N817" i="4"/>
  <c r="N276" i="4"/>
  <c r="N1489" i="4"/>
  <c r="N143" i="4"/>
  <c r="N45" i="4"/>
  <c r="N839" i="4"/>
  <c r="N936" i="4"/>
  <c r="N373" i="4"/>
  <c r="N1366" i="4"/>
  <c r="N762" i="4"/>
  <c r="N1567" i="4"/>
  <c r="N615" i="4"/>
  <c r="N1504" i="4"/>
  <c r="N1116" i="4"/>
  <c r="N354" i="4"/>
  <c r="N337" i="4"/>
  <c r="N434" i="4"/>
  <c r="N1492" i="4"/>
  <c r="N770" i="4"/>
  <c r="N875" i="4"/>
  <c r="N876" i="4"/>
  <c r="N196" i="4"/>
  <c r="N1557" i="4"/>
  <c r="N1325" i="4"/>
  <c r="N1622" i="4"/>
  <c r="N1014" i="4"/>
  <c r="N199" i="4"/>
  <c r="N286" i="4"/>
  <c r="N692" i="4"/>
  <c r="N719" i="4"/>
  <c r="N1264" i="4"/>
  <c r="N287" i="4"/>
  <c r="N1402" i="4"/>
  <c r="N440" i="4"/>
  <c r="N1137" i="4"/>
  <c r="N1237" i="4"/>
  <c r="N1139" i="4"/>
  <c r="N915" i="4"/>
  <c r="N578" i="4"/>
  <c r="N941" i="4"/>
  <c r="N1028" i="4"/>
  <c r="N393" i="4"/>
  <c r="N1015" i="4"/>
  <c r="N1411" i="4"/>
  <c r="N244" i="4"/>
  <c r="N1145" i="4"/>
  <c r="N1070" i="4"/>
  <c r="N1141" i="4"/>
  <c r="N524" i="4"/>
  <c r="N1526" i="4"/>
  <c r="N1460" i="4"/>
  <c r="N1016" i="4"/>
  <c r="N1571" i="4"/>
  <c r="N1544" i="4"/>
  <c r="N657" i="4"/>
  <c r="N293" i="4"/>
  <c r="N495" i="4"/>
  <c r="N877" i="4"/>
  <c r="N878" i="4"/>
  <c r="N879" i="4"/>
  <c r="N210" i="4"/>
  <c r="N1108" i="4"/>
  <c r="N7" i="4"/>
  <c r="N955" i="4"/>
  <c r="N1185" i="4"/>
  <c r="N1186" i="4"/>
  <c r="N1184" i="4"/>
  <c r="N610" i="4"/>
  <c r="N787" i="4"/>
  <c r="N1426" i="4"/>
  <c r="N1103" i="4"/>
  <c r="N1517" i="4"/>
  <c r="N988" i="4"/>
  <c r="N666" i="4"/>
  <c r="N956" i="4"/>
  <c r="N656" i="4"/>
  <c r="N1360" i="4"/>
  <c r="N672" i="4"/>
  <c r="N1153" i="4"/>
  <c r="N978" i="4"/>
  <c r="N1548" i="4"/>
  <c r="N1155" i="4"/>
  <c r="N627" i="4"/>
  <c r="N192" i="4"/>
  <c r="N471" i="4"/>
  <c r="N813" i="4"/>
  <c r="N585" i="4"/>
  <c r="N208" i="4"/>
  <c r="N403" i="4"/>
  <c r="N632" i="4"/>
  <c r="N353" i="4"/>
  <c r="N1408" i="4"/>
  <c r="N1400" i="4"/>
  <c r="N863" i="4"/>
  <c r="N926" i="4"/>
  <c r="N925" i="4"/>
  <c r="N1568" i="4"/>
  <c r="N1579" i="4"/>
  <c r="N294" i="4"/>
  <c r="N228" i="4"/>
  <c r="N1189" i="4"/>
  <c r="N1115" i="4"/>
  <c r="N990" i="4"/>
  <c r="N1533" i="4"/>
  <c r="N612" i="4"/>
  <c r="N782" i="4"/>
  <c r="N565" i="4"/>
  <c r="N188" i="4"/>
  <c r="N206" i="4"/>
  <c r="N339" i="4"/>
  <c r="N1307" i="4"/>
  <c r="N904" i="4"/>
  <c r="N722" i="4"/>
  <c r="N1447" i="4"/>
  <c r="N1166" i="4"/>
  <c r="N1541" i="4"/>
  <c r="N335" i="4"/>
  <c r="N414" i="4"/>
  <c r="N396" i="4"/>
  <c r="N1044" i="4"/>
  <c r="N628" i="4"/>
  <c r="N319" i="4"/>
  <c r="N928" i="4"/>
  <c r="N492" i="4"/>
  <c r="N313" i="4"/>
  <c r="N1321" i="4"/>
  <c r="N1097" i="4"/>
  <c r="N1592" i="4"/>
  <c r="N678" i="4"/>
  <c r="N1017" i="4"/>
  <c r="N1595" i="4"/>
  <c r="N274" i="4"/>
  <c r="N960" i="4"/>
  <c r="N305" i="4"/>
  <c r="N526" i="4"/>
  <c r="N323" i="4"/>
  <c r="N1433" i="4"/>
  <c r="N1559" i="4"/>
  <c r="N400" i="4"/>
  <c r="N611" i="4"/>
  <c r="N1593" i="4"/>
  <c r="N948" i="4"/>
  <c r="N1438" i="4"/>
  <c r="N275" i="4"/>
  <c r="N449" i="4"/>
  <c r="N1178" i="4"/>
  <c r="N971" i="4"/>
  <c r="N1282" i="4"/>
  <c r="N738" i="4"/>
  <c r="N823" i="4"/>
  <c r="N1082" i="4"/>
  <c r="N229" i="4"/>
  <c r="N1179" i="4"/>
  <c r="N424" i="4"/>
  <c r="N1211" i="4"/>
  <c r="N992" i="4"/>
  <c r="N1406" i="4"/>
  <c r="N729" i="4"/>
  <c r="N1087" i="4"/>
  <c r="N481" i="4"/>
  <c r="N922" i="4"/>
  <c r="N1165" i="4"/>
  <c r="N1428" i="4"/>
  <c r="N1352" i="4"/>
  <c r="N616" i="4"/>
  <c r="N60" i="4"/>
  <c r="N1315" i="4"/>
  <c r="N619" i="4"/>
  <c r="N497" i="4"/>
  <c r="N1228" i="4"/>
  <c r="N1463" i="4"/>
  <c r="N1316" i="4"/>
  <c r="N146" i="4"/>
  <c r="N603" i="4"/>
  <c r="N717" i="4"/>
  <c r="N951" i="4"/>
  <c r="N702" i="4"/>
  <c r="N322" i="4"/>
  <c r="N950" i="4"/>
  <c r="N911" i="4"/>
  <c r="N761" i="4"/>
  <c r="N1049" i="4"/>
  <c r="N730" i="4"/>
  <c r="N1440" i="4"/>
  <c r="N1164" i="4"/>
  <c r="N332" i="4"/>
  <c r="N935" i="4"/>
  <c r="N880" i="4"/>
  <c r="N881" i="4"/>
  <c r="N1490" i="4"/>
  <c r="N581" i="4"/>
  <c r="N1491" i="4"/>
  <c r="N689" i="4"/>
  <c r="N688" i="4"/>
  <c r="N668" i="4"/>
  <c r="N1034" i="4"/>
  <c r="N263" i="4"/>
  <c r="N835" i="4"/>
  <c r="N474" i="4"/>
  <c r="N756" i="4"/>
  <c r="N1364" i="4"/>
  <c r="N1410" i="4"/>
  <c r="N1606" i="4"/>
  <c r="N97" i="4"/>
  <c r="N1403" i="4"/>
  <c r="N262" i="4"/>
  <c r="N842" i="4"/>
  <c r="N687" i="4"/>
  <c r="N1551" i="4"/>
  <c r="N1547" i="4"/>
  <c r="N1451" i="4"/>
  <c r="N746" i="4"/>
  <c r="N79" i="4"/>
  <c r="N236" i="4"/>
  <c r="N1464" i="4"/>
  <c r="N1381" i="4"/>
  <c r="N333" i="4"/>
  <c r="N895" i="4"/>
  <c r="N257" i="4"/>
  <c r="N1602" i="4"/>
  <c r="N1223" i="4"/>
  <c r="N1454" i="4"/>
  <c r="N1434" i="4"/>
  <c r="N321" i="4"/>
  <c r="N1138" i="4"/>
  <c r="N349" i="4"/>
  <c r="N634" i="4"/>
  <c r="N219" i="4"/>
  <c r="N791" i="4"/>
  <c r="N1405" i="4"/>
  <c r="N962" i="4"/>
  <c r="N355" i="4"/>
  <c r="N185" i="4"/>
  <c r="N377" i="4"/>
  <c r="N1394" i="4"/>
  <c r="N356" i="4"/>
  <c r="N781" i="4"/>
  <c r="N1605" i="4"/>
  <c r="N989" i="4"/>
  <c r="N1287" i="4"/>
  <c r="N231" i="4"/>
  <c r="N641" i="4"/>
  <c r="N1222" i="4"/>
  <c r="N1040" i="4"/>
  <c r="N859" i="4"/>
  <c r="N255" i="4"/>
  <c r="N763" i="4"/>
  <c r="N1020" i="4"/>
  <c r="N1202" i="4"/>
  <c r="N247" i="4"/>
  <c r="N391" i="4"/>
  <c r="N1246" i="4"/>
  <c r="N655" i="4"/>
  <c r="N366" i="4"/>
  <c r="N1395" i="4"/>
  <c r="N1562" i="4"/>
  <c r="N1092" i="4"/>
  <c r="N1219" i="4"/>
  <c r="N1470" i="4"/>
  <c r="N1086" i="4"/>
  <c r="N1455" i="4"/>
  <c r="N757" i="4"/>
  <c r="N1036" i="4"/>
  <c r="N1213" i="4"/>
  <c r="N1552" i="4"/>
  <c r="N608" i="4"/>
  <c r="N1625" i="4"/>
  <c r="N250" i="4"/>
  <c r="N113" i="4"/>
  <c r="N1244" i="4"/>
  <c r="N310" i="4"/>
  <c r="N1338" i="4"/>
  <c r="N836" i="4"/>
  <c r="N21" i="4"/>
  <c r="N65" i="4"/>
  <c r="N1142" i="4"/>
  <c r="N601" i="4"/>
  <c r="N1479" i="4"/>
  <c r="N324" i="4"/>
  <c r="N1453" i="4"/>
  <c r="N1477" i="4"/>
  <c r="N254" i="4"/>
  <c r="N766" i="4"/>
  <c r="N602" i="4"/>
  <c r="N1469" i="4"/>
  <c r="N1530" i="4"/>
  <c r="N709" i="4"/>
  <c r="N1180" i="4"/>
  <c r="N1299" i="4"/>
  <c r="N1543" i="4"/>
  <c r="N1412" i="4"/>
  <c r="N994" i="4"/>
  <c r="N1032" i="4"/>
  <c r="N540" i="4"/>
  <c r="N1361" i="4"/>
  <c r="N683" i="4"/>
  <c r="N249" i="4"/>
  <c r="N664" i="4"/>
  <c r="N640" i="4"/>
  <c r="N1515" i="4"/>
  <c r="N854" i="4"/>
  <c r="N1626" i="4"/>
  <c r="N939" i="4"/>
  <c r="N669" i="4"/>
  <c r="N124" i="4"/>
  <c r="N947" i="4"/>
  <c r="N501" i="4"/>
  <c r="N609" i="4"/>
  <c r="N827" i="4"/>
  <c r="N227" i="4"/>
  <c r="N1258" i="4"/>
  <c r="N885" i="4"/>
  <c r="N1057" i="4"/>
  <c r="N1614" i="4"/>
  <c r="N1058" i="4"/>
  <c r="N108" i="4"/>
  <c r="N1260" i="4"/>
  <c r="N218" i="4"/>
  <c r="N1148" i="4"/>
  <c r="N390" i="4"/>
  <c r="N659" i="4"/>
  <c r="N1594" i="4"/>
  <c r="N392" i="4"/>
  <c r="N253" i="4"/>
  <c r="N272" i="4"/>
  <c r="N271" i="4"/>
  <c r="N677" i="4"/>
  <c r="N186" i="4"/>
  <c r="N309" i="4"/>
  <c r="N970" i="4"/>
  <c r="N1234" i="4"/>
  <c r="N1134" i="4"/>
  <c r="N1172" i="4"/>
  <c r="N70" i="4"/>
  <c r="N831" i="4"/>
  <c r="N927" i="4"/>
  <c r="N648" i="4"/>
  <c r="N1333" i="4"/>
  <c r="N752" i="4"/>
  <c r="N1353" i="4"/>
  <c r="N149" i="4"/>
  <c r="N1628" i="4"/>
  <c r="N909" i="4"/>
  <c r="N938" i="4"/>
  <c r="N1583" i="4"/>
  <c r="N1584" i="4"/>
  <c r="N786" i="4"/>
  <c r="N834" i="4"/>
  <c r="N673" i="4"/>
  <c r="N667" i="4"/>
  <c r="N1257" i="4"/>
  <c r="N753" i="4"/>
  <c r="N1332" i="4"/>
  <c r="N1620" i="4"/>
  <c r="N758" i="4"/>
  <c r="N217" i="4"/>
  <c r="N1313" i="4"/>
  <c r="N783" i="4"/>
  <c r="N1474" i="4"/>
  <c r="N285" i="4"/>
  <c r="N643" i="4"/>
  <c r="N314" i="4"/>
  <c r="N1126" i="4"/>
  <c r="N828" i="4"/>
  <c r="N675" i="4"/>
  <c r="N942" i="4"/>
  <c r="N1152" i="4"/>
  <c r="N1437" i="4"/>
  <c r="N1160" i="4"/>
  <c r="N1380" i="4"/>
  <c r="N1429" i="4"/>
  <c r="N660" i="4"/>
  <c r="N1104" i="4"/>
  <c r="N861" i="4"/>
  <c r="N984" i="4"/>
  <c r="N1033" i="4"/>
  <c r="N923" i="4"/>
  <c r="N803" i="4"/>
  <c r="N1389" i="4"/>
  <c r="N1498" i="4"/>
  <c r="N203" i="4"/>
  <c r="N1355" i="4"/>
  <c r="N1356" i="4"/>
  <c r="N73" i="4"/>
  <c r="N1161" i="4"/>
  <c r="N1154" i="4"/>
  <c r="N860" i="4"/>
  <c r="N769" i="4"/>
  <c r="N530" i="4"/>
  <c r="N1159" i="4"/>
  <c r="N1632" i="4"/>
  <c r="N1098" i="4"/>
  <c r="N100" i="4"/>
  <c r="N1267" i="4"/>
  <c r="N1629" i="4"/>
  <c r="N1255" i="4"/>
  <c r="N1462" i="4"/>
  <c r="N1345" i="4"/>
  <c r="N173" i="4"/>
  <c r="N499" i="4"/>
  <c r="N969" i="4"/>
  <c r="N883" i="4"/>
  <c r="N1176" i="4"/>
  <c r="N1494" i="4"/>
  <c r="N1173" i="4"/>
  <c r="N467" i="4"/>
  <c r="N1004" i="4"/>
  <c r="N732" i="4"/>
  <c r="N205" i="4"/>
  <c r="N1535" i="4"/>
  <c r="N680" i="4"/>
  <c r="N264" i="4"/>
  <c r="N613" i="4"/>
  <c r="N1458" i="4"/>
  <c r="N985" i="4"/>
  <c r="N1481" i="4"/>
  <c r="N1191" i="4"/>
  <c r="N1413" i="4"/>
  <c r="N1487" i="4"/>
  <c r="N1248" i="4"/>
  <c r="N1549" i="4"/>
  <c r="N1125" i="4"/>
  <c r="N897" i="4"/>
  <c r="N1175" i="4"/>
  <c r="N1001" i="4"/>
  <c r="N887" i="4"/>
  <c r="N1524" i="4"/>
  <c r="N1136" i="4"/>
  <c r="N1249" i="4"/>
  <c r="N1357" i="4"/>
  <c r="N1603" i="4"/>
  <c r="N1635" i="4"/>
  <c r="N1484" i="4"/>
  <c r="N165" i="4"/>
  <c r="N645" i="4"/>
  <c r="N889" i="4"/>
  <c r="N55" i="4"/>
  <c r="N57" i="4"/>
  <c r="N1128" i="4"/>
  <c r="N1276" i="4"/>
  <c r="N1261" i="4"/>
  <c r="N1334" i="4"/>
  <c r="N40" i="4"/>
  <c r="N1308" i="4"/>
  <c r="N202" i="4"/>
  <c r="N744" i="4"/>
  <c r="N161" i="4"/>
  <c r="N87" i="4"/>
  <c r="N132" i="4"/>
  <c r="N145" i="4"/>
  <c r="N983" i="4"/>
  <c r="N336" i="4"/>
  <c r="N1589" i="4"/>
  <c r="N527" i="4"/>
  <c r="N1101" i="4"/>
  <c r="N69" i="4"/>
  <c r="N1358" i="4"/>
  <c r="N850" i="4"/>
  <c r="N698" i="4"/>
  <c r="N1310" i="4"/>
  <c r="N1232" i="4"/>
  <c r="N409" i="4"/>
  <c r="N1510" i="4"/>
  <c r="N273" i="4"/>
  <c r="N1456" i="4"/>
  <c r="N1112" i="4"/>
  <c r="N1117" i="4"/>
  <c r="N1062" i="4"/>
  <c r="N534" i="4"/>
  <c r="N858" i="4"/>
  <c r="N1107" i="4"/>
  <c r="N981" i="4"/>
  <c r="N1129" i="4"/>
  <c r="N543" i="4"/>
  <c r="N1285" i="4"/>
  <c r="N1580" i="4"/>
  <c r="N1193" i="4"/>
  <c r="N1225" i="4"/>
  <c r="N1143" i="4"/>
  <c r="N1268" i="4"/>
  <c r="N1169" i="4"/>
  <c r="N816" i="4"/>
  <c r="N1089" i="4"/>
  <c r="N1149" i="4"/>
  <c r="N1100" i="4"/>
  <c r="N1301" i="4"/>
  <c r="N862" i="4"/>
  <c r="N973" i="4"/>
  <c r="N502" i="4"/>
  <c r="N386" i="4"/>
  <c r="N1601" i="4"/>
  <c r="N1207" i="4"/>
  <c r="N410" i="4"/>
  <c r="N411" i="4"/>
  <c r="N6" i="4"/>
  <c r="N1419" i="4"/>
  <c r="N152" i="4"/>
  <c r="N754" i="4"/>
  <c r="N1304" i="4"/>
  <c r="N1482" i="4"/>
  <c r="N541" i="4"/>
  <c r="N230" i="4"/>
  <c r="N1384" i="4"/>
  <c r="N701" i="4"/>
  <c r="N1391" i="4"/>
  <c r="N699" i="4"/>
  <c r="N917" i="4"/>
  <c r="N1306" i="4"/>
  <c r="N1305" i="4"/>
  <c r="N535" i="4"/>
  <c r="N682" i="4"/>
  <c r="N1243" i="4"/>
  <c r="N197" i="4"/>
  <c r="N840" i="4"/>
  <c r="N1081" i="4"/>
  <c r="N1328" i="4"/>
  <c r="N662" i="4"/>
  <c r="N1359" i="4"/>
  <c r="N159" i="4"/>
  <c r="N270" i="4"/>
  <c r="N1162" i="4"/>
  <c r="N1079" i="4"/>
  <c r="N661" i="4"/>
  <c r="N1181" i="4"/>
  <c r="N908" i="4"/>
  <c r="N194" i="4"/>
  <c r="N136" i="4"/>
  <c r="N882" i="4"/>
  <c r="N316" i="4"/>
  <c r="N704" i="4"/>
  <c r="N1323" i="4"/>
  <c r="N542" i="4"/>
  <c r="N326" i="4"/>
  <c r="N327" i="4"/>
  <c r="N328" i="4"/>
  <c r="N329" i="4"/>
  <c r="N489" i="4"/>
  <c r="N595" i="4"/>
  <c r="N1326" i="4"/>
  <c r="N521" i="4"/>
  <c r="N517" i="4"/>
  <c r="N518" i="4"/>
  <c r="N574" i="4"/>
  <c r="N573" i="4"/>
  <c r="N1247" i="4"/>
  <c r="N1039" i="4"/>
  <c r="N771" i="4"/>
  <c r="N369" i="4"/>
  <c r="N1483" i="4"/>
  <c r="N793" i="4"/>
  <c r="N979" i="4"/>
  <c r="N1365" i="4"/>
  <c r="N525" i="4"/>
  <c r="N605" i="4"/>
  <c r="N604" i="4"/>
  <c r="N1509" i="4"/>
  <c r="N1577" i="4"/>
  <c r="N1576" i="4"/>
  <c r="N1127" i="4"/>
  <c r="N966" i="4"/>
  <c r="N720" i="4"/>
  <c r="N1190" i="4"/>
  <c r="N1271" i="4"/>
  <c r="N300" i="4"/>
  <c r="N728" i="4"/>
  <c r="N290" i="4"/>
  <c r="N1026" i="4"/>
  <c r="N288" i="4"/>
  <c r="N289" i="4"/>
  <c r="N1523" i="4"/>
  <c r="N1363" i="4"/>
  <c r="N1293" i="4"/>
  <c r="N963" i="4"/>
  <c r="N725" i="4"/>
  <c r="N415" i="4"/>
  <c r="N176" i="4"/>
  <c r="N1502" i="4"/>
  <c r="N1555" i="4"/>
  <c r="N1500" i="4"/>
  <c r="N312" i="4"/>
  <c r="N1201" i="4"/>
  <c r="N1239" i="4"/>
  <c r="N11" i="4"/>
  <c r="N1174" i="4"/>
  <c r="N1120" i="4"/>
  <c r="N16" i="4"/>
  <c r="N1372" i="4"/>
  <c r="N459" i="4"/>
  <c r="N198" i="4"/>
  <c r="N708" i="4"/>
  <c r="N167" i="4"/>
  <c r="N169" i="4"/>
  <c r="N1252" i="4"/>
  <c r="N800" i="4"/>
  <c r="N116" i="4"/>
  <c r="N1378" i="4"/>
  <c r="N58" i="4"/>
  <c r="N1371" i="4"/>
  <c r="N23" i="4"/>
  <c r="N115" i="4"/>
  <c r="N658" i="4"/>
  <c r="N1379" i="4"/>
  <c r="N700" i="4"/>
  <c r="N47" i="4"/>
  <c r="N82" i="4"/>
  <c r="N705" i="4"/>
  <c r="N1558" i="4"/>
  <c r="N1478" i="4"/>
  <c r="N1516" i="4"/>
  <c r="N1124" i="4"/>
  <c r="N1109" i="4"/>
  <c r="N30" i="4"/>
  <c r="N178" i="4"/>
  <c r="N1047" i="4"/>
  <c r="N128" i="4"/>
  <c r="N1095" i="4"/>
  <c r="N1206" i="4"/>
  <c r="N1369" i="4"/>
  <c r="N1436" i="4"/>
  <c r="N1435" i="4"/>
  <c r="N1118" i="4"/>
  <c r="N151" i="4"/>
  <c r="N472" i="4"/>
  <c r="N1076" i="4"/>
  <c r="N1072" i="4"/>
  <c r="N888" i="4"/>
  <c r="N8" i="4"/>
  <c r="N389" i="4"/>
  <c r="N85" i="4"/>
  <c r="N22" i="4"/>
  <c r="N1370" i="4"/>
  <c r="N1043" i="4"/>
  <c r="N24" i="4"/>
  <c r="N1561" i="4"/>
  <c r="N27" i="4"/>
  <c r="N1373" i="4"/>
  <c r="N1375" i="4"/>
  <c r="N1377" i="4"/>
  <c r="N96" i="4"/>
  <c r="N1133" i="4"/>
  <c r="N1083" i="4"/>
  <c r="N733" i="4"/>
  <c r="N734" i="4"/>
  <c r="N133" i="4"/>
  <c r="N735" i="4"/>
  <c r="N1132" i="4"/>
  <c r="N1374" i="4"/>
  <c r="N1368" i="4"/>
  <c r="N118" i="4"/>
  <c r="N1607" i="4"/>
  <c r="N121" i="4"/>
  <c r="N166" i="4"/>
  <c r="N83" i="4"/>
  <c r="N600" i="4"/>
  <c r="N498" i="4"/>
  <c r="N1259" i="4"/>
  <c r="N916" i="4"/>
  <c r="N768" i="4"/>
  <c r="N177" i="4"/>
  <c r="N129" i="4"/>
  <c r="N126" i="4"/>
  <c r="N1060" i="4"/>
  <c r="N77" i="4"/>
  <c r="N131" i="4"/>
  <c r="N490" i="4"/>
  <c r="N138" i="4"/>
  <c r="N134" i="4"/>
  <c r="N14" i="4"/>
  <c r="N28" i="4"/>
  <c r="N13" i="4"/>
  <c r="N1064" i="4"/>
  <c r="N46" i="4"/>
  <c r="N150" i="4"/>
  <c r="N1564" i="4"/>
  <c r="N130" i="4"/>
  <c r="N117" i="4"/>
  <c r="N75" i="4"/>
  <c r="N66" i="4"/>
  <c r="N107" i="4"/>
  <c r="N74" i="4"/>
  <c r="N111" i="4"/>
  <c r="N114" i="4"/>
  <c r="N125" i="4"/>
  <c r="N109" i="4"/>
  <c r="N112" i="4"/>
  <c r="N101" i="4"/>
  <c r="N103" i="4"/>
  <c r="N99" i="4"/>
  <c r="N106" i="4"/>
  <c r="N91" i="4"/>
  <c r="N712" i="4"/>
  <c r="N1113" i="4"/>
  <c r="N64" i="4"/>
  <c r="N39" i="4"/>
  <c r="N1342" i="4"/>
  <c r="N147" i="4"/>
  <c r="N142" i="4"/>
  <c r="N98" i="4"/>
  <c r="N49" i="4"/>
  <c r="N89" i="4"/>
  <c r="N78" i="4"/>
  <c r="N44" i="4"/>
  <c r="N84" i="4"/>
  <c r="N93" i="4"/>
  <c r="N137" i="4"/>
  <c r="N144" i="4"/>
  <c r="N139" i="4"/>
  <c r="N34" i="4"/>
  <c r="N537" i="4"/>
  <c r="N536" i="4"/>
  <c r="N1631" i="4"/>
  <c r="N12" i="4"/>
  <c r="N479" i="4"/>
  <c r="N170" i="4"/>
  <c r="N171" i="4"/>
  <c r="N52" i="4"/>
  <c r="N154" i="4"/>
  <c r="N550" i="4"/>
  <c r="N174" i="4"/>
  <c r="N175" i="4"/>
  <c r="N164" i="4"/>
  <c r="N158" i="4"/>
  <c r="N160" i="4"/>
  <c r="N162" i="4"/>
  <c r="N168" i="4"/>
  <c r="N156" i="4"/>
  <c r="N172" i="4"/>
  <c r="N19" i="4"/>
  <c r="N9" i="4"/>
  <c r="N76" i="4"/>
  <c r="N544" i="4"/>
  <c r="N86" i="4"/>
  <c r="N54" i="4"/>
  <c r="N29" i="4"/>
  <c r="N51" i="4"/>
  <c r="N72" i="4"/>
  <c r="N20" i="4"/>
  <c r="N80" i="4"/>
  <c r="N63" i="4"/>
  <c r="N50" i="4"/>
  <c r="N48" i="4"/>
  <c r="N53" i="4"/>
  <c r="N62" i="4"/>
  <c r="N88" i="4"/>
  <c r="N37" i="4"/>
  <c r="N148" i="4"/>
  <c r="N1068" i="4"/>
  <c r="N723" i="4"/>
  <c r="N105" i="4"/>
  <c r="N25" i="4"/>
  <c r="N43" i="4"/>
  <c r="N102" i="4"/>
  <c r="N153" i="4"/>
  <c r="N90" i="4"/>
  <c r="N95" i="4"/>
  <c r="N42" i="4"/>
  <c r="N33" i="4"/>
  <c r="N56" i="4"/>
  <c r="O469" i="4"/>
  <c r="O1281" i="4"/>
  <c r="O1346" i="4"/>
  <c r="O1485" i="4"/>
  <c r="O638" i="4"/>
  <c r="O1505" i="4"/>
  <c r="O338" i="4"/>
  <c r="O1229" i="4"/>
  <c r="O1318" i="4"/>
  <c r="O606" i="4"/>
  <c r="O1210" i="4"/>
  <c r="O549" i="4"/>
  <c r="O528" i="4"/>
  <c r="O529" i="4"/>
  <c r="O122" i="4"/>
  <c r="O1102" i="4"/>
  <c r="O331" i="4"/>
  <c r="O848" i="4"/>
  <c r="O180" i="4"/>
  <c r="O379" i="4"/>
  <c r="O378" i="4"/>
  <c r="O190" i="4"/>
  <c r="O1418" i="4"/>
  <c r="O748" i="4"/>
  <c r="O1450" i="4"/>
  <c r="O1296" i="4"/>
  <c r="O819" i="4"/>
  <c r="O755" i="4"/>
  <c r="O931" i="4"/>
  <c r="O759" i="4"/>
  <c r="O1135" i="4"/>
  <c r="O451" i="4"/>
  <c r="O1336" i="4"/>
  <c r="O841" i="4"/>
  <c r="O745" i="4"/>
  <c r="O751" i="4"/>
  <c r="O1018" i="4"/>
  <c r="O1002" i="4"/>
  <c r="O31" i="4"/>
  <c r="O183" i="4"/>
  <c r="O1088" i="4"/>
  <c r="O577" i="4"/>
  <c r="O1205" i="4"/>
  <c r="O505" i="4"/>
  <c r="O92" i="4"/>
  <c r="O1383" i="4"/>
  <c r="O747" i="4"/>
  <c r="O241" i="4"/>
  <c r="O1074" i="4"/>
  <c r="O974" i="4"/>
  <c r="O1251" i="4"/>
  <c r="O1397" i="4"/>
  <c r="O977" i="4"/>
  <c r="O1283" i="4"/>
  <c r="O61" i="4"/>
  <c r="O743" i="4"/>
  <c r="O1226" i="4"/>
  <c r="O891" i="4"/>
  <c r="O1130" i="4"/>
  <c r="O1254" i="4"/>
  <c r="O1150" i="4"/>
  <c r="O1080" i="4"/>
  <c r="O1417" i="4"/>
  <c r="O1347" i="4"/>
  <c r="O1446" i="4"/>
  <c r="O296" i="4"/>
  <c r="O41" i="4"/>
  <c r="O123" i="4"/>
  <c r="O1507" i="4"/>
  <c r="O1122" i="4"/>
  <c r="O815" i="4"/>
  <c r="O1553" i="4"/>
  <c r="O1423" i="4"/>
  <c r="O930" i="4"/>
  <c r="O797" i="4"/>
  <c r="O750" i="4"/>
  <c r="O443" i="4"/>
  <c r="O281" i="4"/>
  <c r="O1496" i="4"/>
  <c r="O1350" i="4"/>
  <c r="O968" i="4"/>
  <c r="O67" i="4"/>
  <c r="O68" i="4"/>
  <c r="O36" i="4"/>
  <c r="O32" i="4"/>
  <c r="O1331" i="4"/>
  <c r="O1224" i="4"/>
  <c r="O1499" i="4"/>
  <c r="O695" i="4"/>
  <c r="O1106" i="4"/>
  <c r="O1488" i="4"/>
  <c r="O1309" i="4"/>
  <c r="O1327" i="4"/>
  <c r="O1212" i="4"/>
  <c r="O646" i="4"/>
  <c r="O1317" i="4"/>
  <c r="O1269" i="4"/>
  <c r="O1084" i="4"/>
  <c r="O749" i="4"/>
  <c r="O1231" i="4"/>
  <c r="O821" i="4"/>
  <c r="O676" i="4"/>
  <c r="O1144" i="4"/>
  <c r="O1021" i="4"/>
  <c r="O1439" i="4"/>
  <c r="O1398" i="4"/>
  <c r="O1217" i="4"/>
  <c r="O215" i="4"/>
  <c r="O1171" i="4"/>
  <c r="O1486" i="4"/>
  <c r="O929" i="4"/>
  <c r="O1538" i="4"/>
  <c r="O17" i="4"/>
  <c r="O1262" i="4"/>
  <c r="O279" i="4"/>
  <c r="O1311" i="4"/>
  <c r="O522" i="4"/>
  <c r="O38" i="4"/>
  <c r="O35" i="4"/>
  <c r="O903" i="4"/>
  <c r="O694" i="4"/>
  <c r="O1196" i="4"/>
  <c r="O284" i="4"/>
  <c r="O898" i="4"/>
  <c r="O1214" i="4"/>
  <c r="O1236" i="4"/>
  <c r="O932" i="4"/>
  <c r="O713" i="4"/>
  <c r="O998" i="4"/>
  <c r="O808" i="4"/>
  <c r="O607" i="4"/>
  <c r="O1105" i="4"/>
  <c r="O849" i="4"/>
  <c r="O851" i="4"/>
  <c r="O1286" i="4"/>
  <c r="O71" i="4"/>
  <c r="O1600" i="4"/>
  <c r="O1565" i="4"/>
  <c r="O1000" i="4"/>
  <c r="O1177" i="4"/>
  <c r="O1386" i="4"/>
  <c r="O1624" i="4"/>
  <c r="O306" i="4"/>
  <c r="O246" i="4"/>
  <c r="O1303" i="4"/>
  <c r="O884" i="4"/>
  <c r="O504" i="4"/>
  <c r="O625" i="4"/>
  <c r="O1280" i="4"/>
  <c r="O1114" i="4"/>
  <c r="O1094" i="4"/>
  <c r="O282" i="4"/>
  <c r="O181" i="4"/>
  <c r="O1449" i="4"/>
  <c r="O1091" i="4"/>
  <c r="O1343" i="4"/>
  <c r="O853" i="4"/>
  <c r="O679" i="4"/>
  <c r="O280" i="4"/>
  <c r="O1473" i="4"/>
  <c r="O465" i="4"/>
  <c r="O919" i="4"/>
  <c r="O993" i="4"/>
  <c r="O1618" i="4"/>
  <c r="O1393" i="4"/>
  <c r="O1320" i="4"/>
  <c r="O1430" i="4"/>
  <c r="O940" i="4"/>
  <c r="O890" i="4"/>
  <c r="O961" i="4"/>
  <c r="O568" i="4"/>
  <c r="O211" i="4"/>
  <c r="O557" i="4"/>
  <c r="O1027" i="4"/>
  <c r="O406" i="4"/>
  <c r="O1005" i="4"/>
  <c r="O1146" i="4"/>
  <c r="O1250" i="4"/>
  <c r="O127" i="4"/>
  <c r="O1431" i="4"/>
  <c r="O937" i="4"/>
  <c r="O690" i="4"/>
  <c r="O346" i="4"/>
  <c r="O1616" i="4"/>
  <c r="O258" i="4"/>
  <c r="O347" i="4"/>
  <c r="O277" i="4"/>
  <c r="O1396" i="4"/>
  <c r="O216" i="4"/>
  <c r="O1599" i="4"/>
  <c r="O857" i="4"/>
  <c r="O1077" i="4"/>
  <c r="O351" i="4"/>
  <c r="O184" i="4"/>
  <c r="O1432" i="4"/>
  <c r="O837" i="4"/>
  <c r="O455" i="4"/>
  <c r="O892" i="4"/>
  <c r="O1023" i="4"/>
  <c r="O1572" i="4"/>
  <c r="O796" i="4"/>
  <c r="O1349" i="4"/>
  <c r="O430" i="4"/>
  <c r="O436" i="4"/>
  <c r="O799" i="4"/>
  <c r="O1617" i="4"/>
  <c r="O1573" i="4"/>
  <c r="O1401" i="4"/>
  <c r="O1615" i="4"/>
  <c r="O345" i="4"/>
  <c r="O1319" i="4"/>
  <c r="O437" i="4"/>
  <c r="O1292" i="4"/>
  <c r="O1448" i="4"/>
  <c r="O624" i="4"/>
  <c r="O727" i="4"/>
  <c r="O570" i="4"/>
  <c r="O1182" i="4"/>
  <c r="O726" i="4"/>
  <c r="O1256" i="4"/>
  <c r="O1630" i="4"/>
  <c r="O1263" i="4"/>
  <c r="O1297" i="4"/>
  <c r="O1277" i="4"/>
  <c r="O1230" i="4"/>
  <c r="O1227" i="4"/>
  <c r="O18" i="4"/>
  <c r="O703" i="4"/>
  <c r="O760" i="4"/>
  <c r="O822" i="4"/>
  <c r="O26" i="4"/>
  <c r="O1031" i="4"/>
  <c r="O1351" i="4"/>
  <c r="O1330" i="4"/>
  <c r="O1156" i="4"/>
  <c r="O1131" i="4"/>
  <c r="O1119" i="4"/>
  <c r="O1121" i="4"/>
  <c r="O182" i="4"/>
  <c r="O191" i="4"/>
  <c r="O1195" i="4"/>
  <c r="O1003" i="4"/>
  <c r="O809" i="4"/>
  <c r="O946" i="4"/>
  <c r="O807" i="4"/>
  <c r="O1253" i="4"/>
  <c r="O120" i="4"/>
  <c r="O910" i="4"/>
  <c r="O905" i="4"/>
  <c r="O1362" i="4"/>
  <c r="O1634" i="4"/>
  <c r="O1071" i="4"/>
  <c r="O179" i="4"/>
  <c r="O899" i="4"/>
  <c r="O1623" i="4"/>
  <c r="O1147" i="4"/>
  <c r="O1090" i="4"/>
  <c r="O832" i="4"/>
  <c r="O1388" i="4"/>
  <c r="O1055" i="4"/>
  <c r="O806" i="4"/>
  <c r="O844" i="4"/>
  <c r="O1204" i="4"/>
  <c r="O238" i="4"/>
  <c r="O777" i="4"/>
  <c r="O906" i="4"/>
  <c r="O1208" i="4"/>
  <c r="O1495" i="4"/>
  <c r="O423" i="4"/>
  <c r="O958" i="4"/>
  <c r="O772" i="4"/>
  <c r="O425" i="4"/>
  <c r="O1006" i="4"/>
  <c r="O663" i="4"/>
  <c r="O371" i="4"/>
  <c r="O798" i="4"/>
  <c r="O999" i="4"/>
  <c r="O818" i="4"/>
  <c r="O1024" i="4"/>
  <c r="O200" i="4"/>
  <c r="O949" i="4"/>
  <c r="O268" i="4"/>
  <c r="O308" i="4"/>
  <c r="O1506" i="4"/>
  <c r="O801" i="4"/>
  <c r="O352" i="4"/>
  <c r="O838" i="4"/>
  <c r="O1063" i="4"/>
  <c r="O1341" i="4"/>
  <c r="O779" i="4"/>
  <c r="O320" i="4"/>
  <c r="O538" i="4"/>
  <c r="O1046" i="4"/>
  <c r="O954" i="4"/>
  <c r="O422" i="4"/>
  <c r="O865" i="4"/>
  <c r="O1007" i="4"/>
  <c r="O1061" i="4"/>
  <c r="O856" i="4"/>
  <c r="O833" i="4"/>
  <c r="O1537" i="4"/>
  <c r="O508" i="4"/>
  <c r="O553" i="4"/>
  <c r="O652" i="4"/>
  <c r="O1054" i="4"/>
  <c r="O866" i="4"/>
  <c r="O1621" i="4"/>
  <c r="O1042" i="4"/>
  <c r="O630" i="4"/>
  <c r="O1110" i="4"/>
  <c r="O598" i="4"/>
  <c r="O507" i="4"/>
  <c r="O626" i="4"/>
  <c r="O239" i="4"/>
  <c r="O721" i="4"/>
  <c r="O1414" i="4"/>
  <c r="O1613" i="4"/>
  <c r="O214" i="4"/>
  <c r="O267" i="4"/>
  <c r="O843" i="4"/>
  <c r="O1288" i="4"/>
  <c r="O686" i="4"/>
  <c r="O631" i="4"/>
  <c r="O647" i="4"/>
  <c r="O380" i="4"/>
  <c r="O1465" i="4"/>
  <c r="O563" i="4"/>
  <c r="O141" i="4"/>
  <c r="O398" i="4"/>
  <c r="O1045" i="4"/>
  <c r="O278" i="4"/>
  <c r="O1235" i="4"/>
  <c r="O1073" i="4"/>
  <c r="O1525" i="4"/>
  <c r="O707" i="4"/>
  <c r="O921" i="4"/>
  <c r="O1471" i="4"/>
  <c r="O387" i="4"/>
  <c r="O976" i="4"/>
  <c r="O944" i="4"/>
  <c r="O996" i="4"/>
  <c r="O1266" i="4"/>
  <c r="O248" i="4"/>
  <c r="O545" i="4"/>
  <c r="O496" i="4"/>
  <c r="O506" i="4"/>
  <c r="O1399" i="4"/>
  <c r="O1604" i="4"/>
  <c r="O651" i="4"/>
  <c r="O649" i="4"/>
  <c r="O1050" i="4"/>
  <c r="O650" i="4"/>
  <c r="O295" i="4"/>
  <c r="O964" i="4"/>
  <c r="O500" i="4"/>
  <c r="O1291" i="4"/>
  <c r="O383" i="4"/>
  <c r="O1241" i="4"/>
  <c r="O1187" i="4"/>
  <c r="O412" i="4"/>
  <c r="O639" i="4"/>
  <c r="O1590" i="4"/>
  <c r="O1197" i="4"/>
  <c r="O317" i="4"/>
  <c r="O1029" i="4"/>
  <c r="O614" i="4"/>
  <c r="O195" i="4"/>
  <c r="O1415" i="4"/>
  <c r="O867" i="4"/>
  <c r="O245" i="4"/>
  <c r="O952" i="4"/>
  <c r="O1608" i="4"/>
  <c r="O1611" i="4"/>
  <c r="O1587" i="4"/>
  <c r="O561" i="4"/>
  <c r="O1582" i="4"/>
  <c r="O358" i="4"/>
  <c r="O261" i="4"/>
  <c r="O476" i="4"/>
  <c r="O342" i="4"/>
  <c r="O1221" i="4"/>
  <c r="O584" i="4"/>
  <c r="O681" i="4"/>
  <c r="O710" i="4"/>
  <c r="O982" i="4"/>
  <c r="O1203" i="4"/>
  <c r="O94" i="4"/>
  <c r="O714" i="4"/>
  <c r="O986" i="4"/>
  <c r="O235" i="4"/>
  <c r="O1157" i="4"/>
  <c r="O269" i="4"/>
  <c r="O805" i="4"/>
  <c r="O419" i="4"/>
  <c r="O1387" i="4"/>
  <c r="O457" i="4"/>
  <c r="O1290" i="4"/>
  <c r="O212" i="4"/>
  <c r="O503" i="4"/>
  <c r="O670" i="4"/>
  <c r="O1521" i="4"/>
  <c r="O617" i="4"/>
  <c r="O413" i="4"/>
  <c r="O995" i="4"/>
  <c r="O193" i="4"/>
  <c r="O980" i="4"/>
  <c r="O633" i="4"/>
  <c r="O588" i="4"/>
  <c r="O582" i="4"/>
  <c r="O325" i="4"/>
  <c r="O494" i="4"/>
  <c r="O493" i="4"/>
  <c r="O157" i="4"/>
  <c r="O225" i="4"/>
  <c r="O776" i="4"/>
  <c r="O1511" i="4"/>
  <c r="O820" i="4"/>
  <c r="O311" i="4"/>
  <c r="O368" i="4"/>
  <c r="O965" i="4"/>
  <c r="O953" i="4"/>
  <c r="O416" i="4"/>
  <c r="O1409" i="4"/>
  <c r="O654" i="4"/>
  <c r="O189" i="4"/>
  <c r="O934" i="4"/>
  <c r="O697" i="4"/>
  <c r="O1392" i="4"/>
  <c r="O792" i="4"/>
  <c r="O1569" i="4"/>
  <c r="O1367" i="4"/>
  <c r="O292" i="4"/>
  <c r="O473" i="4"/>
  <c r="O894" i="4"/>
  <c r="O487" i="4"/>
  <c r="O591" i="4"/>
  <c r="O629" i="4"/>
  <c r="O431" i="4"/>
  <c r="O1059" i="4"/>
  <c r="O444" i="4"/>
  <c r="O1503" i="4"/>
  <c r="O466" i="4"/>
  <c r="O790" i="4"/>
  <c r="O997" i="4"/>
  <c r="O1574" i="4"/>
  <c r="O907" i="4"/>
  <c r="O418" i="4"/>
  <c r="O407" i="4"/>
  <c r="O15" i="4"/>
  <c r="O1233" i="4"/>
  <c r="O1215" i="4"/>
  <c r="O1542" i="4"/>
  <c r="O1302" i="4"/>
  <c r="O778" i="4"/>
  <c r="O1520" i="4"/>
  <c r="O201" i="4"/>
  <c r="O408" i="4"/>
  <c r="O945" i="4"/>
  <c r="O531" i="4"/>
  <c r="O1216" i="4"/>
  <c r="O302" i="4"/>
  <c r="O384" i="4"/>
  <c r="O696" i="4"/>
  <c r="O446" i="4"/>
  <c r="O240" i="4"/>
  <c r="O767" i="4"/>
  <c r="O299" i="4"/>
  <c r="O454" i="4"/>
  <c r="O1198" i="4"/>
  <c r="O580" i="4"/>
  <c r="O1348" i="4"/>
  <c r="O975" i="4"/>
  <c r="O674" i="4"/>
  <c r="O204" i="4"/>
  <c r="O1314" i="4"/>
  <c r="O360" i="4"/>
  <c r="O794" i="4"/>
  <c r="O1008" i="4"/>
  <c r="O1220" i="4"/>
  <c r="O1422" i="4"/>
  <c r="O780" i="4"/>
  <c r="O297" i="4"/>
  <c r="O1461" i="4"/>
  <c r="O653" i="4"/>
  <c r="O546" i="4"/>
  <c r="O1554" i="4"/>
  <c r="O213" i="4"/>
  <c r="O1609" i="4"/>
  <c r="O1457" i="4"/>
  <c r="O830" i="4"/>
  <c r="O665" i="4"/>
  <c r="O1240" i="4"/>
  <c r="O429" i="4"/>
  <c r="O468" i="4"/>
  <c r="O1123" i="4"/>
  <c r="O913" i="4"/>
  <c r="O1443" i="4"/>
  <c r="O1192" i="4"/>
  <c r="O512" i="4"/>
  <c r="O855" i="4"/>
  <c r="O135" i="4"/>
  <c r="O350" i="4"/>
  <c r="O572" i="4"/>
  <c r="O401" i="4"/>
  <c r="O1278" i="4"/>
  <c r="O1508" i="4"/>
  <c r="O1459" i="4"/>
  <c r="O1019" i="4"/>
  <c r="O81" i="4"/>
  <c r="O774" i="4"/>
  <c r="O1354" i="4"/>
  <c r="O385" i="4"/>
  <c r="O10" i="4"/>
  <c r="O560" i="4"/>
  <c r="O1337" i="4"/>
  <c r="O441" i="4"/>
  <c r="O435" i="4"/>
  <c r="O1085" i="4"/>
  <c r="O460" i="4"/>
  <c r="O448" i="4"/>
  <c r="O417" i="4"/>
  <c r="O1051" i="4"/>
  <c r="O1209" i="4"/>
  <c r="O575" i="4"/>
  <c r="O1424" i="4"/>
  <c r="O785" i="4"/>
  <c r="O987" i="4"/>
  <c r="O265" i="4"/>
  <c r="O1531" i="4"/>
  <c r="O789" i="4"/>
  <c r="O814" i="4"/>
  <c r="O868" i="4"/>
  <c r="O811" i="4"/>
  <c r="O461" i="4"/>
  <c r="O548" i="4"/>
  <c r="O1151" i="4"/>
  <c r="O724" i="4"/>
  <c r="O592" i="4"/>
  <c r="O1300" i="4"/>
  <c r="O456" i="4"/>
  <c r="O375" i="4"/>
  <c r="O1022" i="4"/>
  <c r="O847" i="4"/>
  <c r="O869" i="4"/>
  <c r="O691" i="4"/>
  <c r="O1385" i="4"/>
  <c r="O1588" i="4"/>
  <c r="O1546" i="4"/>
  <c r="O376" i="4"/>
  <c r="O587" i="4"/>
  <c r="O920" i="4"/>
  <c r="O1570" i="4"/>
  <c r="O421" i="4"/>
  <c r="O1163" i="4"/>
  <c r="O1312" i="4"/>
  <c r="O567" i="4"/>
  <c r="O532" i="4"/>
  <c r="O784" i="4"/>
  <c r="O533" i="4"/>
  <c r="O564" i="4"/>
  <c r="O232" i="4"/>
  <c r="O593" i="4"/>
  <c r="O453" i="4"/>
  <c r="O579" i="4"/>
  <c r="O394" i="4"/>
  <c r="O426" i="4"/>
  <c r="O1627" i="4"/>
  <c r="O1468" i="4"/>
  <c r="O1194" i="4"/>
  <c r="O363" i="4"/>
  <c r="O251" i="4"/>
  <c r="O1096" i="4"/>
  <c r="O924" i="4"/>
  <c r="O252" i="4"/>
  <c r="O552" i="4"/>
  <c r="O901" i="4"/>
  <c r="O483" i="4"/>
  <c r="O555" i="4"/>
  <c r="O222" i="4"/>
  <c r="O957" i="4"/>
  <c r="O1188" i="4"/>
  <c r="O330" i="4"/>
  <c r="O1472" i="4"/>
  <c r="O382" i="4"/>
  <c r="O1048" i="4"/>
  <c r="O559" i="4"/>
  <c r="O569" i="4"/>
  <c r="O586" i="4"/>
  <c r="O900" i="4"/>
  <c r="O463" i="4"/>
  <c r="O372" i="4"/>
  <c r="O344" i="4"/>
  <c r="O367" i="4"/>
  <c r="O486" i="4"/>
  <c r="O594" i="4"/>
  <c r="O589" i="4"/>
  <c r="O566" i="4"/>
  <c r="O972" i="4"/>
  <c r="O943" i="4"/>
  <c r="O283" i="4"/>
  <c r="O1597" i="4"/>
  <c r="O711" i="4"/>
  <c r="O590" i="4"/>
  <c r="O442" i="4"/>
  <c r="O510" i="4"/>
  <c r="O513" i="4"/>
  <c r="O1066" i="4"/>
  <c r="O1550" i="4"/>
  <c r="O558" i="4"/>
  <c r="O824" i="4"/>
  <c r="O597" i="4"/>
  <c r="O260" i="4"/>
  <c r="O341" i="4"/>
  <c r="O404" i="4"/>
  <c r="O1540" i="4"/>
  <c r="O1480" i="4"/>
  <c r="O243" i="4"/>
  <c r="O1340" i="4"/>
  <c r="O450" i="4"/>
  <c r="O445" i="4"/>
  <c r="O1140" i="4"/>
  <c r="O266" i="4"/>
  <c r="O370" i="4"/>
  <c r="O1242" i="4"/>
  <c r="O307" i="4"/>
  <c r="O1322" i="4"/>
  <c r="O1041" i="4"/>
  <c r="O812" i="4"/>
  <c r="O1199" i="4"/>
  <c r="O1183" i="4"/>
  <c r="O1421" i="4"/>
  <c r="O1053" i="4"/>
  <c r="O357" i="4"/>
  <c r="O1038" i="4"/>
  <c r="O1065" i="4"/>
  <c r="O462" i="4"/>
  <c r="O1518" i="4"/>
  <c r="O1324" i="4"/>
  <c r="O1578" i="4"/>
  <c r="O795" i="4"/>
  <c r="O596" i="4"/>
  <c r="O1404" i="4"/>
  <c r="O562" i="4"/>
  <c r="O1534" i="4"/>
  <c r="O485" i="4"/>
  <c r="O511" i="4"/>
  <c r="O1532" i="4"/>
  <c r="O599" i="4"/>
  <c r="O1274" i="4"/>
  <c r="O864" i="4"/>
  <c r="O1093" i="4"/>
  <c r="O475" i="4"/>
  <c r="O1581" i="4"/>
  <c r="O551" i="4"/>
  <c r="O693" i="4"/>
  <c r="O1075" i="4"/>
  <c r="O933" i="4"/>
  <c r="O1025" i="4"/>
  <c r="O1598" i="4"/>
  <c r="O635" i="4"/>
  <c r="O470" i="4"/>
  <c r="O1536" i="4"/>
  <c r="O739" i="4"/>
  <c r="O303" i="4"/>
  <c r="O1218" i="4"/>
  <c r="O1466" i="4"/>
  <c r="O1619" i="4"/>
  <c r="O1158" i="4"/>
  <c r="O334" i="4"/>
  <c r="O482" i="4"/>
  <c r="O348" i="4"/>
  <c r="O765" i="4"/>
  <c r="O685" i="4"/>
  <c r="O737" i="4"/>
  <c r="O1298" i="4"/>
  <c r="O870" i="4"/>
  <c r="O340" i="4"/>
  <c r="O804" i="4"/>
  <c r="O491" i="4"/>
  <c r="O684" i="4"/>
  <c r="O731" i="4"/>
  <c r="O1513" i="4"/>
  <c r="O234" i="4"/>
  <c r="O539" i="4"/>
  <c r="O1442" i="4"/>
  <c r="O104" i="4"/>
  <c r="O163" i="4"/>
  <c r="O110" i="4"/>
  <c r="O478" i="4"/>
  <c r="O1067" i="4"/>
  <c r="O896" i="4"/>
  <c r="O706" i="4"/>
  <c r="O1519" i="4"/>
  <c r="O452" i="4"/>
  <c r="O1560" i="4"/>
  <c r="O155" i="4"/>
  <c r="O1610" i="4"/>
  <c r="O1170" i="4"/>
  <c r="O519" i="4"/>
  <c r="O773" i="4"/>
  <c r="O642" i="4"/>
  <c r="O1452" i="4"/>
  <c r="O554" i="4"/>
  <c r="O1566" i="4"/>
  <c r="O1275" i="4"/>
  <c r="O374" i="4"/>
  <c r="O1445" i="4"/>
  <c r="O1390" i="4"/>
  <c r="O399" i="4"/>
  <c r="O802" i="4"/>
  <c r="O420" i="4"/>
  <c r="O637" i="4"/>
  <c r="O1294" i="4"/>
  <c r="O359" i="4"/>
  <c r="O1441" i="4"/>
  <c r="O1056" i="4"/>
  <c r="O427" i="4"/>
  <c r="O318" i="4"/>
  <c r="O187" i="4"/>
  <c r="O1238" i="4"/>
  <c r="O1591" i="4"/>
  <c r="O520" i="4"/>
  <c r="O224" i="4"/>
  <c r="O871" i="4"/>
  <c r="O1272" i="4"/>
  <c r="O1037" i="4"/>
  <c r="O912" i="4"/>
  <c r="O1476" i="4"/>
  <c r="O477" i="4"/>
  <c r="O716" i="4"/>
  <c r="O718" i="4"/>
  <c r="O1284" i="4"/>
  <c r="O583" i="4"/>
  <c r="O1009" i="4"/>
  <c r="O1069" i="4"/>
  <c r="O618" i="4"/>
  <c r="O571" i="4"/>
  <c r="O556" i="4"/>
  <c r="O488" i="4"/>
  <c r="O1512" i="4"/>
  <c r="O119" i="4"/>
  <c r="O364" i="4"/>
  <c r="O825" i="4"/>
  <c r="O1545" i="4"/>
  <c r="O221" i="4"/>
  <c r="O846" i="4"/>
  <c r="O447" i="4"/>
  <c r="O872" i="4"/>
  <c r="O1376" i="4"/>
  <c r="O1010" i="4"/>
  <c r="O1273" i="4"/>
  <c r="O1407" i="4"/>
  <c r="O516" i="4"/>
  <c r="O1335" i="4"/>
  <c r="O464" i="4"/>
  <c r="O715" i="4"/>
  <c r="O1497" i="4"/>
  <c r="O623" i="4"/>
  <c r="O1522" i="4"/>
  <c r="O397" i="4"/>
  <c r="O509" i="4"/>
  <c r="O1035" i="4"/>
  <c r="O620" i="4"/>
  <c r="O291" i="4"/>
  <c r="O547" i="4"/>
  <c r="O1416" i="4"/>
  <c r="O621" i="4"/>
  <c r="O775" i="4"/>
  <c r="O484" i="4"/>
  <c r="O514" i="4"/>
  <c r="O1528" i="4"/>
  <c r="O402" i="4"/>
  <c r="O622" i="4"/>
  <c r="O209" i="4"/>
  <c r="O388" i="4"/>
  <c r="O301" i="4"/>
  <c r="O226" i="4"/>
  <c r="O1052" i="4"/>
  <c r="O893" i="4"/>
  <c r="O1245" i="4"/>
  <c r="O1078" i="4"/>
  <c r="O304" i="4"/>
  <c r="O405" i="4"/>
  <c r="O902" i="4"/>
  <c r="O829" i="4"/>
  <c r="O1493" i="4"/>
  <c r="O140" i="4"/>
  <c r="O362" i="4"/>
  <c r="O361" i="4"/>
  <c r="O576" i="4"/>
  <c r="O1295" i="4"/>
  <c r="O315" i="4"/>
  <c r="O852" i="4"/>
  <c r="O1527" i="4"/>
  <c r="O237" i="4"/>
  <c r="O523" i="4"/>
  <c r="O1030" i="4"/>
  <c r="O438" i="4"/>
  <c r="O439" i="4"/>
  <c r="O432" i="4"/>
  <c r="O433" i="4"/>
  <c r="O1575" i="4"/>
  <c r="O886" i="4"/>
  <c r="O1586" i="4"/>
  <c r="O1339" i="4"/>
  <c r="O1467" i="4"/>
  <c r="O259" i="4"/>
  <c r="O395" i="4"/>
  <c r="O644" i="4"/>
  <c r="O1633" i="4"/>
  <c r="O59" i="4"/>
  <c r="O1011" i="4"/>
  <c r="O1111" i="4"/>
  <c r="O220" i="4"/>
  <c r="O223" i="4"/>
  <c r="O480" i="4"/>
  <c r="O207" i="4"/>
  <c r="O365" i="4"/>
  <c r="O914" i="4"/>
  <c r="O1514" i="4"/>
  <c r="O1427" i="4"/>
  <c r="O736" i="4"/>
  <c r="O741" i="4"/>
  <c r="O1563" i="4"/>
  <c r="O458" i="4"/>
  <c r="O1200" i="4"/>
  <c r="O1344" i="4"/>
  <c r="O671" i="4"/>
  <c r="O1329" i="4"/>
  <c r="O636" i="4"/>
  <c r="O1168" i="4"/>
  <c r="O256" i="4"/>
  <c r="O233" i="4"/>
  <c r="O1382" i="4"/>
  <c r="O873" i="4"/>
  <c r="O1596" i="4"/>
  <c r="O1425" i="4"/>
  <c r="O1539" i="4"/>
  <c r="O428" i="4"/>
  <c r="O1289" i="4"/>
  <c r="O740" i="4"/>
  <c r="O1612" i="4"/>
  <c r="O1585" i="4"/>
  <c r="O764" i="4"/>
  <c r="O1012" i="4"/>
  <c r="O1475" i="4"/>
  <c r="O1444" i="4"/>
  <c r="O874" i="4"/>
  <c r="O298" i="4"/>
  <c r="O381" i="4"/>
  <c r="O1270" i="4"/>
  <c r="O1556" i="4"/>
  <c r="O845" i="4"/>
  <c r="O810" i="4"/>
  <c r="O242" i="4"/>
  <c r="O1279" i="4"/>
  <c r="O1099" i="4"/>
  <c r="O1501" i="4"/>
  <c r="O918" i="4"/>
  <c r="O967" i="4"/>
  <c r="O826" i="4"/>
  <c r="O343" i="4"/>
  <c r="O515" i="4"/>
  <c r="O1013" i="4"/>
  <c r="O991" i="4"/>
  <c r="O742" i="4"/>
  <c r="O1167" i="4"/>
  <c r="O788" i="4"/>
  <c r="O959" i="4"/>
  <c r="O1420" i="4"/>
  <c r="O1265" i="4"/>
  <c r="O1529" i="4"/>
  <c r="O817" i="4"/>
  <c r="O276" i="4"/>
  <c r="O1489" i="4"/>
  <c r="O143" i="4"/>
  <c r="O45" i="4"/>
  <c r="O839" i="4"/>
  <c r="O936" i="4"/>
  <c r="O373" i="4"/>
  <c r="O1366" i="4"/>
  <c r="O762" i="4"/>
  <c r="O1567" i="4"/>
  <c r="O615" i="4"/>
  <c r="O1504" i="4"/>
  <c r="O1116" i="4"/>
  <c r="O354" i="4"/>
  <c r="O337" i="4"/>
  <c r="O434" i="4"/>
  <c r="O1492" i="4"/>
  <c r="O770" i="4"/>
  <c r="O875" i="4"/>
  <c r="O876" i="4"/>
  <c r="O196" i="4"/>
  <c r="O1557" i="4"/>
  <c r="O1325" i="4"/>
  <c r="O1622" i="4"/>
  <c r="O1014" i="4"/>
  <c r="O199" i="4"/>
  <c r="O286" i="4"/>
  <c r="O692" i="4"/>
  <c r="O719" i="4"/>
  <c r="O1264" i="4"/>
  <c r="O287" i="4"/>
  <c r="O1402" i="4"/>
  <c r="O440" i="4"/>
  <c r="O1137" i="4"/>
  <c r="O1237" i="4"/>
  <c r="O1139" i="4"/>
  <c r="O915" i="4"/>
  <c r="O578" i="4"/>
  <c r="O941" i="4"/>
  <c r="O1028" i="4"/>
  <c r="O393" i="4"/>
  <c r="O1015" i="4"/>
  <c r="O1411" i="4"/>
  <c r="O244" i="4"/>
  <c r="O1145" i="4"/>
  <c r="O1070" i="4"/>
  <c r="O1141" i="4"/>
  <c r="O524" i="4"/>
  <c r="O1526" i="4"/>
  <c r="O1460" i="4"/>
  <c r="O1016" i="4"/>
  <c r="O1571" i="4"/>
  <c r="O1544" i="4"/>
  <c r="O657" i="4"/>
  <c r="O293" i="4"/>
  <c r="O495" i="4"/>
  <c r="O877" i="4"/>
  <c r="O878" i="4"/>
  <c r="O879" i="4"/>
  <c r="O210" i="4"/>
  <c r="O1108" i="4"/>
  <c r="O7" i="4"/>
  <c r="O955" i="4"/>
  <c r="O1185" i="4"/>
  <c r="O1186" i="4"/>
  <c r="O1184" i="4"/>
  <c r="O610" i="4"/>
  <c r="O787" i="4"/>
  <c r="O1426" i="4"/>
  <c r="O1103" i="4"/>
  <c r="O1517" i="4"/>
  <c r="O988" i="4"/>
  <c r="O666" i="4"/>
  <c r="O956" i="4"/>
  <c r="O656" i="4"/>
  <c r="O1360" i="4"/>
  <c r="O672" i="4"/>
  <c r="O1153" i="4"/>
  <c r="O978" i="4"/>
  <c r="O1548" i="4"/>
  <c r="O1155" i="4"/>
  <c r="O627" i="4"/>
  <c r="O192" i="4"/>
  <c r="O471" i="4"/>
  <c r="O813" i="4"/>
  <c r="O585" i="4"/>
  <c r="O208" i="4"/>
  <c r="O403" i="4"/>
  <c r="O632" i="4"/>
  <c r="O353" i="4"/>
  <c r="O1408" i="4"/>
  <c r="O1400" i="4"/>
  <c r="O863" i="4"/>
  <c r="O926" i="4"/>
  <c r="O925" i="4"/>
  <c r="O1568" i="4"/>
  <c r="O1579" i="4"/>
  <c r="O294" i="4"/>
  <c r="O228" i="4"/>
  <c r="O1189" i="4"/>
  <c r="O1115" i="4"/>
  <c r="O990" i="4"/>
  <c r="O1533" i="4"/>
  <c r="O612" i="4"/>
  <c r="O782" i="4"/>
  <c r="O565" i="4"/>
  <c r="O188" i="4"/>
  <c r="O206" i="4"/>
  <c r="O339" i="4"/>
  <c r="O1307" i="4"/>
  <c r="O904" i="4"/>
  <c r="O722" i="4"/>
  <c r="O1447" i="4"/>
  <c r="O1166" i="4"/>
  <c r="O1541" i="4"/>
  <c r="O335" i="4"/>
  <c r="O414" i="4"/>
  <c r="O396" i="4"/>
  <c r="O1044" i="4"/>
  <c r="O628" i="4"/>
  <c r="O319" i="4"/>
  <c r="O928" i="4"/>
  <c r="O492" i="4"/>
  <c r="O313" i="4"/>
  <c r="O1321" i="4"/>
  <c r="O1097" i="4"/>
  <c r="O1592" i="4"/>
  <c r="O678" i="4"/>
  <c r="O1017" i="4"/>
  <c r="O1595" i="4"/>
  <c r="O274" i="4"/>
  <c r="O960" i="4"/>
  <c r="O305" i="4"/>
  <c r="O526" i="4"/>
  <c r="O323" i="4"/>
  <c r="O1433" i="4"/>
  <c r="O1559" i="4"/>
  <c r="O400" i="4"/>
  <c r="O611" i="4"/>
  <c r="O1593" i="4"/>
  <c r="O948" i="4"/>
  <c r="O1438" i="4"/>
  <c r="O275" i="4"/>
  <c r="O449" i="4"/>
  <c r="O1178" i="4"/>
  <c r="O971" i="4"/>
  <c r="O1282" i="4"/>
  <c r="O738" i="4"/>
  <c r="O823" i="4"/>
  <c r="O1082" i="4"/>
  <c r="O229" i="4"/>
  <c r="O1179" i="4"/>
  <c r="O424" i="4"/>
  <c r="O1211" i="4"/>
  <c r="O992" i="4"/>
  <c r="O1406" i="4"/>
  <c r="O729" i="4"/>
  <c r="O1087" i="4"/>
  <c r="O481" i="4"/>
  <c r="O922" i="4"/>
  <c r="O1165" i="4"/>
  <c r="O1428" i="4"/>
  <c r="O1352" i="4"/>
  <c r="O616" i="4"/>
  <c r="O60" i="4"/>
  <c r="O1315" i="4"/>
  <c r="O619" i="4"/>
  <c r="O497" i="4"/>
  <c r="O1228" i="4"/>
  <c r="O1463" i="4"/>
  <c r="O1316" i="4"/>
  <c r="O146" i="4"/>
  <c r="O603" i="4"/>
  <c r="O717" i="4"/>
  <c r="O951" i="4"/>
  <c r="O702" i="4"/>
  <c r="O322" i="4"/>
  <c r="O950" i="4"/>
  <c r="O911" i="4"/>
  <c r="O761" i="4"/>
  <c r="O1049" i="4"/>
  <c r="O730" i="4"/>
  <c r="O1440" i="4"/>
  <c r="O1164" i="4"/>
  <c r="O332" i="4"/>
  <c r="O935" i="4"/>
  <c r="O880" i="4"/>
  <c r="O881" i="4"/>
  <c r="O1490" i="4"/>
  <c r="O581" i="4"/>
  <c r="O1491" i="4"/>
  <c r="O689" i="4"/>
  <c r="O688" i="4"/>
  <c r="O668" i="4"/>
  <c r="O1034" i="4"/>
  <c r="O263" i="4"/>
  <c r="O835" i="4"/>
  <c r="O474" i="4"/>
  <c r="O756" i="4"/>
  <c r="O1364" i="4"/>
  <c r="O1410" i="4"/>
  <c r="O1606" i="4"/>
  <c r="O97" i="4"/>
  <c r="O1403" i="4"/>
  <c r="O262" i="4"/>
  <c r="O842" i="4"/>
  <c r="O687" i="4"/>
  <c r="O1551" i="4"/>
  <c r="O1547" i="4"/>
  <c r="O1451" i="4"/>
  <c r="O746" i="4"/>
  <c r="O79" i="4"/>
  <c r="O236" i="4"/>
  <c r="O1464" i="4"/>
  <c r="O1381" i="4"/>
  <c r="O333" i="4"/>
  <c r="O895" i="4"/>
  <c r="O257" i="4"/>
  <c r="O1602" i="4"/>
  <c r="O1223" i="4"/>
  <c r="O1454" i="4"/>
  <c r="O1434" i="4"/>
  <c r="O321" i="4"/>
  <c r="O1138" i="4"/>
  <c r="O349" i="4"/>
  <c r="O634" i="4"/>
  <c r="O219" i="4"/>
  <c r="O791" i="4"/>
  <c r="O1405" i="4"/>
  <c r="O962" i="4"/>
  <c r="O355" i="4"/>
  <c r="O185" i="4"/>
  <c r="O377" i="4"/>
  <c r="O1394" i="4"/>
  <c r="O356" i="4"/>
  <c r="O781" i="4"/>
  <c r="O1605" i="4"/>
  <c r="O989" i="4"/>
  <c r="O1287" i="4"/>
  <c r="O231" i="4"/>
  <c r="O641" i="4"/>
  <c r="O1222" i="4"/>
  <c r="O1040" i="4"/>
  <c r="O859" i="4"/>
  <c r="O255" i="4"/>
  <c r="O763" i="4"/>
  <c r="O1020" i="4"/>
  <c r="O1202" i="4"/>
  <c r="O247" i="4"/>
  <c r="O391" i="4"/>
  <c r="O1246" i="4"/>
  <c r="O655" i="4"/>
  <c r="O366" i="4"/>
  <c r="O1395" i="4"/>
  <c r="O1562" i="4"/>
  <c r="O1092" i="4"/>
  <c r="O1219" i="4"/>
  <c r="O1470" i="4"/>
  <c r="O1086" i="4"/>
  <c r="O1455" i="4"/>
  <c r="O757" i="4"/>
  <c r="O1036" i="4"/>
  <c r="O1213" i="4"/>
  <c r="O1552" i="4"/>
  <c r="O608" i="4"/>
  <c r="O1625" i="4"/>
  <c r="O250" i="4"/>
  <c r="O113" i="4"/>
  <c r="O1244" i="4"/>
  <c r="O310" i="4"/>
  <c r="O1338" i="4"/>
  <c r="O836" i="4"/>
  <c r="O21" i="4"/>
  <c r="O65" i="4"/>
  <c r="O1142" i="4"/>
  <c r="O601" i="4"/>
  <c r="O1479" i="4"/>
  <c r="O324" i="4"/>
  <c r="O1453" i="4"/>
  <c r="O1477" i="4"/>
  <c r="O254" i="4"/>
  <c r="O766" i="4"/>
  <c r="O602" i="4"/>
  <c r="O1469" i="4"/>
  <c r="O1530" i="4"/>
  <c r="O709" i="4"/>
  <c r="O1180" i="4"/>
  <c r="O1299" i="4"/>
  <c r="O1543" i="4"/>
  <c r="O1412" i="4"/>
  <c r="O994" i="4"/>
  <c r="O1032" i="4"/>
  <c r="O540" i="4"/>
  <c r="O1361" i="4"/>
  <c r="O683" i="4"/>
  <c r="O249" i="4"/>
  <c r="O664" i="4"/>
  <c r="O640" i="4"/>
  <c r="O1515" i="4"/>
  <c r="O854" i="4"/>
  <c r="O1626" i="4"/>
  <c r="O939" i="4"/>
  <c r="O669" i="4"/>
  <c r="O124" i="4"/>
  <c r="O947" i="4"/>
  <c r="O501" i="4"/>
  <c r="O609" i="4"/>
  <c r="O827" i="4"/>
  <c r="O227" i="4"/>
  <c r="O1258" i="4"/>
  <c r="O885" i="4"/>
  <c r="O1057" i="4"/>
  <c r="O1614" i="4"/>
  <c r="O1058" i="4"/>
  <c r="O108" i="4"/>
  <c r="O1260" i="4"/>
  <c r="O218" i="4"/>
  <c r="O1148" i="4"/>
  <c r="O390" i="4"/>
  <c r="O659" i="4"/>
  <c r="O1594" i="4"/>
  <c r="O392" i="4"/>
  <c r="O253" i="4"/>
  <c r="O272" i="4"/>
  <c r="O271" i="4"/>
  <c r="O677" i="4"/>
  <c r="O186" i="4"/>
  <c r="O309" i="4"/>
  <c r="O970" i="4"/>
  <c r="O1234" i="4"/>
  <c r="O1134" i="4"/>
  <c r="O1172" i="4"/>
  <c r="O70" i="4"/>
  <c r="O831" i="4"/>
  <c r="O927" i="4"/>
  <c r="O648" i="4"/>
  <c r="O1333" i="4"/>
  <c r="O752" i="4"/>
  <c r="O1353" i="4"/>
  <c r="O149" i="4"/>
  <c r="O1628" i="4"/>
  <c r="O909" i="4"/>
  <c r="O938" i="4"/>
  <c r="O1583" i="4"/>
  <c r="O1584" i="4"/>
  <c r="O786" i="4"/>
  <c r="O834" i="4"/>
  <c r="O673" i="4"/>
  <c r="O667" i="4"/>
  <c r="O1257" i="4"/>
  <c r="O753" i="4"/>
  <c r="O1332" i="4"/>
  <c r="O1620" i="4"/>
  <c r="O758" i="4"/>
  <c r="O217" i="4"/>
  <c r="O1313" i="4"/>
  <c r="O783" i="4"/>
  <c r="O1474" i="4"/>
  <c r="O285" i="4"/>
  <c r="O643" i="4"/>
  <c r="O314" i="4"/>
  <c r="O1126" i="4"/>
  <c r="O828" i="4"/>
  <c r="O675" i="4"/>
  <c r="O942" i="4"/>
  <c r="O1152" i="4"/>
  <c r="O1437" i="4"/>
  <c r="O1160" i="4"/>
  <c r="O1380" i="4"/>
  <c r="O1429" i="4"/>
  <c r="O660" i="4"/>
  <c r="O1104" i="4"/>
  <c r="O861" i="4"/>
  <c r="O984" i="4"/>
  <c r="O1033" i="4"/>
  <c r="O923" i="4"/>
  <c r="O803" i="4"/>
  <c r="O1389" i="4"/>
  <c r="O1498" i="4"/>
  <c r="O203" i="4"/>
  <c r="O1355" i="4"/>
  <c r="O1356" i="4"/>
  <c r="O73" i="4"/>
  <c r="O1161" i="4"/>
  <c r="O1154" i="4"/>
  <c r="O860" i="4"/>
  <c r="O769" i="4"/>
  <c r="O530" i="4"/>
  <c r="O1159" i="4"/>
  <c r="O1632" i="4"/>
  <c r="O1098" i="4"/>
  <c r="O100" i="4"/>
  <c r="O1267" i="4"/>
  <c r="O1629" i="4"/>
  <c r="O1255" i="4"/>
  <c r="O1462" i="4"/>
  <c r="O1345" i="4"/>
  <c r="O173" i="4"/>
  <c r="O499" i="4"/>
  <c r="O969" i="4"/>
  <c r="O883" i="4"/>
  <c r="O1176" i="4"/>
  <c r="O1494" i="4"/>
  <c r="O1173" i="4"/>
  <c r="O467" i="4"/>
  <c r="O1004" i="4"/>
  <c r="O732" i="4"/>
  <c r="O205" i="4"/>
  <c r="O1535" i="4"/>
  <c r="O680" i="4"/>
  <c r="O264" i="4"/>
  <c r="O613" i="4"/>
  <c r="O1458" i="4"/>
  <c r="O985" i="4"/>
  <c r="O1481" i="4"/>
  <c r="O1191" i="4"/>
  <c r="O1413" i="4"/>
  <c r="O1487" i="4"/>
  <c r="O1248" i="4"/>
  <c r="O1549" i="4"/>
  <c r="O1125" i="4"/>
  <c r="O897" i="4"/>
  <c r="O1175" i="4"/>
  <c r="O1001" i="4"/>
  <c r="O887" i="4"/>
  <c r="O1524" i="4"/>
  <c r="O1136" i="4"/>
  <c r="O1249" i="4"/>
  <c r="O1357" i="4"/>
  <c r="O1603" i="4"/>
  <c r="O1635" i="4"/>
  <c r="O1484" i="4"/>
  <c r="O165" i="4"/>
  <c r="O645" i="4"/>
  <c r="O889" i="4"/>
  <c r="O55" i="4"/>
  <c r="O57" i="4"/>
  <c r="O1128" i="4"/>
  <c r="O1276" i="4"/>
  <c r="O1261" i="4"/>
  <c r="O1334" i="4"/>
  <c r="O40" i="4"/>
  <c r="O1308" i="4"/>
  <c r="O202" i="4"/>
  <c r="O744" i="4"/>
  <c r="O161" i="4"/>
  <c r="O87" i="4"/>
  <c r="O132" i="4"/>
  <c r="O145" i="4"/>
  <c r="O983" i="4"/>
  <c r="O336" i="4"/>
  <c r="O1589" i="4"/>
  <c r="O527" i="4"/>
  <c r="O1101" i="4"/>
  <c r="O69" i="4"/>
  <c r="O1358" i="4"/>
  <c r="O850" i="4"/>
  <c r="O698" i="4"/>
  <c r="O1310" i="4"/>
  <c r="O1232" i="4"/>
  <c r="O409" i="4"/>
  <c r="O1510" i="4"/>
  <c r="O273" i="4"/>
  <c r="O1456" i="4"/>
  <c r="O1112" i="4"/>
  <c r="O1117" i="4"/>
  <c r="O1062" i="4"/>
  <c r="O534" i="4"/>
  <c r="O858" i="4"/>
  <c r="O1107" i="4"/>
  <c r="O981" i="4"/>
  <c r="O1129" i="4"/>
  <c r="O543" i="4"/>
  <c r="O1285" i="4"/>
  <c r="O1580" i="4"/>
  <c r="O1193" i="4"/>
  <c r="O1225" i="4"/>
  <c r="O1143" i="4"/>
  <c r="O1268" i="4"/>
  <c r="O1169" i="4"/>
  <c r="O816" i="4"/>
  <c r="O1089" i="4"/>
  <c r="O1149" i="4"/>
  <c r="O1100" i="4"/>
  <c r="O1301" i="4"/>
  <c r="O862" i="4"/>
  <c r="O973" i="4"/>
  <c r="O502" i="4"/>
  <c r="O386" i="4"/>
  <c r="O1601" i="4"/>
  <c r="O1207" i="4"/>
  <c r="O410" i="4"/>
  <c r="O411" i="4"/>
  <c r="O6" i="4"/>
  <c r="O1419" i="4"/>
  <c r="O152" i="4"/>
  <c r="O754" i="4"/>
  <c r="O1304" i="4"/>
  <c r="O1482" i="4"/>
  <c r="O541" i="4"/>
  <c r="O230" i="4"/>
  <c r="O1384" i="4"/>
  <c r="O701" i="4"/>
  <c r="O1391" i="4"/>
  <c r="O699" i="4"/>
  <c r="O917" i="4"/>
  <c r="O1306" i="4"/>
  <c r="O1305" i="4"/>
  <c r="O535" i="4"/>
  <c r="O682" i="4"/>
  <c r="O1243" i="4"/>
  <c r="O197" i="4"/>
  <c r="O840" i="4"/>
  <c r="O1081" i="4"/>
  <c r="O1328" i="4"/>
  <c r="O662" i="4"/>
  <c r="O1359" i="4"/>
  <c r="O159" i="4"/>
  <c r="O270" i="4"/>
  <c r="O1162" i="4"/>
  <c r="O1079" i="4"/>
  <c r="O661" i="4"/>
  <c r="O1181" i="4"/>
  <c r="O908" i="4"/>
  <c r="O194" i="4"/>
  <c r="O136" i="4"/>
  <c r="O882" i="4"/>
  <c r="O316" i="4"/>
  <c r="O704" i="4"/>
  <c r="O1323" i="4"/>
  <c r="O542" i="4"/>
  <c r="O326" i="4"/>
  <c r="O327" i="4"/>
  <c r="O328" i="4"/>
  <c r="O329" i="4"/>
  <c r="O489" i="4"/>
  <c r="O595" i="4"/>
  <c r="O1326" i="4"/>
  <c r="O521" i="4"/>
  <c r="O517" i="4"/>
  <c r="O518" i="4"/>
  <c r="O574" i="4"/>
  <c r="O573" i="4"/>
  <c r="O1247" i="4"/>
  <c r="O1039" i="4"/>
  <c r="O771" i="4"/>
  <c r="O369" i="4"/>
  <c r="O1483" i="4"/>
  <c r="O793" i="4"/>
  <c r="O979" i="4"/>
  <c r="O1365" i="4"/>
  <c r="O525" i="4"/>
  <c r="O605" i="4"/>
  <c r="O604" i="4"/>
  <c r="O1509" i="4"/>
  <c r="O1577" i="4"/>
  <c r="O1576" i="4"/>
  <c r="O1127" i="4"/>
  <c r="O966" i="4"/>
  <c r="O720" i="4"/>
  <c r="O1190" i="4"/>
  <c r="O1271" i="4"/>
  <c r="O300" i="4"/>
  <c r="O728" i="4"/>
  <c r="O290" i="4"/>
  <c r="O1026" i="4"/>
  <c r="O288" i="4"/>
  <c r="O289" i="4"/>
  <c r="O1523" i="4"/>
  <c r="O1363" i="4"/>
  <c r="O1293" i="4"/>
  <c r="O963" i="4"/>
  <c r="O725" i="4"/>
  <c r="O415" i="4"/>
  <c r="O176" i="4"/>
  <c r="O1502" i="4"/>
  <c r="O1555" i="4"/>
  <c r="O1500" i="4"/>
  <c r="O312" i="4"/>
  <c r="O1201" i="4"/>
  <c r="O1239" i="4"/>
  <c r="O11" i="4"/>
  <c r="O1174" i="4"/>
  <c r="O1120" i="4"/>
  <c r="O16" i="4"/>
  <c r="O1372" i="4"/>
  <c r="O459" i="4"/>
  <c r="O198" i="4"/>
  <c r="O708" i="4"/>
  <c r="O167" i="4"/>
  <c r="O169" i="4"/>
  <c r="O1252" i="4"/>
  <c r="O800" i="4"/>
  <c r="O116" i="4"/>
  <c r="O1378" i="4"/>
  <c r="O58" i="4"/>
  <c r="O1371" i="4"/>
  <c r="O23" i="4"/>
  <c r="O115" i="4"/>
  <c r="O658" i="4"/>
  <c r="O1379" i="4"/>
  <c r="O700" i="4"/>
  <c r="O47" i="4"/>
  <c r="O82" i="4"/>
  <c r="O705" i="4"/>
  <c r="O1558" i="4"/>
  <c r="O1478" i="4"/>
  <c r="O1516" i="4"/>
  <c r="O1124" i="4"/>
  <c r="O1109" i="4"/>
  <c r="O30" i="4"/>
  <c r="O178" i="4"/>
  <c r="O1047" i="4"/>
  <c r="O128" i="4"/>
  <c r="O1095" i="4"/>
  <c r="O1206" i="4"/>
  <c r="O1369" i="4"/>
  <c r="O1436" i="4"/>
  <c r="O1435" i="4"/>
  <c r="O1118" i="4"/>
  <c r="O151" i="4"/>
  <c r="O472" i="4"/>
  <c r="O1076" i="4"/>
  <c r="O1072" i="4"/>
  <c r="O888" i="4"/>
  <c r="O8" i="4"/>
  <c r="O389" i="4"/>
  <c r="O85" i="4"/>
  <c r="O22" i="4"/>
  <c r="O1370" i="4"/>
  <c r="O1043" i="4"/>
  <c r="O24" i="4"/>
  <c r="O1561" i="4"/>
  <c r="O27" i="4"/>
  <c r="O1373" i="4"/>
  <c r="O1375" i="4"/>
  <c r="O1377" i="4"/>
  <c r="O96" i="4"/>
  <c r="O1133" i="4"/>
  <c r="O1083" i="4"/>
  <c r="O733" i="4"/>
  <c r="O734" i="4"/>
  <c r="O133" i="4"/>
  <c r="O735" i="4"/>
  <c r="O1132" i="4"/>
  <c r="O1374" i="4"/>
  <c r="O1368" i="4"/>
  <c r="O118" i="4"/>
  <c r="O1607" i="4"/>
  <c r="O121" i="4"/>
  <c r="O166" i="4"/>
  <c r="O83" i="4"/>
  <c r="O600" i="4"/>
  <c r="O498" i="4"/>
  <c r="O1259" i="4"/>
  <c r="O916" i="4"/>
  <c r="O768" i="4"/>
  <c r="O177" i="4"/>
  <c r="O129" i="4"/>
  <c r="O126" i="4"/>
  <c r="O1060" i="4"/>
  <c r="O77" i="4"/>
  <c r="O131" i="4"/>
  <c r="O490" i="4"/>
  <c r="O138" i="4"/>
  <c r="O134" i="4"/>
  <c r="O14" i="4"/>
  <c r="O28" i="4"/>
  <c r="O13" i="4"/>
  <c r="O1064" i="4"/>
  <c r="O46" i="4"/>
  <c r="O150" i="4"/>
  <c r="O1564" i="4"/>
  <c r="O130" i="4"/>
  <c r="O117" i="4"/>
  <c r="O75" i="4"/>
  <c r="O66" i="4"/>
  <c r="O107" i="4"/>
  <c r="O74" i="4"/>
  <c r="O111" i="4"/>
  <c r="O114" i="4"/>
  <c r="O125" i="4"/>
  <c r="O109" i="4"/>
  <c r="O112" i="4"/>
  <c r="O101" i="4"/>
  <c r="O103" i="4"/>
  <c r="O99" i="4"/>
  <c r="O106" i="4"/>
  <c r="O91" i="4"/>
  <c r="O712" i="4"/>
  <c r="O1113" i="4"/>
  <c r="O64" i="4"/>
  <c r="O39" i="4"/>
  <c r="O1342" i="4"/>
  <c r="O147" i="4"/>
  <c r="O142" i="4"/>
  <c r="O98" i="4"/>
  <c r="O49" i="4"/>
  <c r="O89" i="4"/>
  <c r="O78" i="4"/>
  <c r="O44" i="4"/>
  <c r="O84" i="4"/>
  <c r="O93" i="4"/>
  <c r="O137" i="4"/>
  <c r="O144" i="4"/>
  <c r="O139" i="4"/>
  <c r="O34" i="4"/>
  <c r="O537" i="4"/>
  <c r="O536" i="4"/>
  <c r="O1631" i="4"/>
  <c r="O12" i="4"/>
  <c r="O479" i="4"/>
  <c r="O170" i="4"/>
  <c r="O171" i="4"/>
  <c r="O52" i="4"/>
  <c r="O154" i="4"/>
  <c r="O550" i="4"/>
  <c r="O174" i="4"/>
  <c r="O175" i="4"/>
  <c r="O164" i="4"/>
  <c r="O158" i="4"/>
  <c r="O160" i="4"/>
  <c r="O162" i="4"/>
  <c r="O168" i="4"/>
  <c r="O156" i="4"/>
  <c r="O172" i="4"/>
  <c r="O19" i="4"/>
  <c r="O9" i="4"/>
  <c r="O76" i="4"/>
  <c r="O544" i="4"/>
  <c r="O86" i="4"/>
  <c r="O54" i="4"/>
  <c r="O29" i="4"/>
  <c r="O51" i="4"/>
  <c r="O72" i="4"/>
  <c r="O20" i="4"/>
  <c r="O80" i="4"/>
  <c r="O63" i="4"/>
  <c r="O50" i="4"/>
  <c r="O48" i="4"/>
  <c r="O53" i="4"/>
  <c r="O62" i="4"/>
  <c r="O88" i="4"/>
  <c r="O37" i="4"/>
  <c r="O148" i="4"/>
  <c r="O1068" i="4"/>
  <c r="O723" i="4"/>
  <c r="O105" i="4"/>
  <c r="O25" i="4"/>
  <c r="O43" i="4"/>
  <c r="O102" i="4"/>
  <c r="O153" i="4"/>
  <c r="O90" i="4"/>
  <c r="O95" i="4"/>
  <c r="O42" i="4"/>
  <c r="O33" i="4"/>
  <c r="O56" i="4"/>
  <c r="P469" i="4"/>
  <c r="P1281" i="4"/>
  <c r="P1346" i="4"/>
  <c r="P1485" i="4"/>
  <c r="P638" i="4"/>
  <c r="P1505" i="4"/>
  <c r="P338" i="4"/>
  <c r="P1229" i="4"/>
  <c r="P1318" i="4"/>
  <c r="P606" i="4"/>
  <c r="P1210" i="4"/>
  <c r="P549" i="4"/>
  <c r="P528" i="4"/>
  <c r="P529" i="4"/>
  <c r="P122" i="4"/>
  <c r="P1102" i="4"/>
  <c r="P331" i="4"/>
  <c r="P848" i="4"/>
  <c r="P180" i="4"/>
  <c r="P379" i="4"/>
  <c r="P378" i="4"/>
  <c r="P190" i="4"/>
  <c r="P1418" i="4"/>
  <c r="P748" i="4"/>
  <c r="P1450" i="4"/>
  <c r="P1296" i="4"/>
  <c r="P819" i="4"/>
  <c r="P755" i="4"/>
  <c r="P931" i="4"/>
  <c r="P759" i="4"/>
  <c r="P1135" i="4"/>
  <c r="P451" i="4"/>
  <c r="P1336" i="4"/>
  <c r="P841" i="4"/>
  <c r="P745" i="4"/>
  <c r="P751" i="4"/>
  <c r="P1018" i="4"/>
  <c r="P1002" i="4"/>
  <c r="P31" i="4"/>
  <c r="P183" i="4"/>
  <c r="P1088" i="4"/>
  <c r="P577" i="4"/>
  <c r="P1205" i="4"/>
  <c r="P505" i="4"/>
  <c r="P92" i="4"/>
  <c r="P1383" i="4"/>
  <c r="P747" i="4"/>
  <c r="P241" i="4"/>
  <c r="P1074" i="4"/>
  <c r="P974" i="4"/>
  <c r="P1251" i="4"/>
  <c r="P1397" i="4"/>
  <c r="P977" i="4"/>
  <c r="P1283" i="4"/>
  <c r="P61" i="4"/>
  <c r="P743" i="4"/>
  <c r="P1226" i="4"/>
  <c r="P891" i="4"/>
  <c r="P1130" i="4"/>
  <c r="P1254" i="4"/>
  <c r="P1150" i="4"/>
  <c r="P1080" i="4"/>
  <c r="P1417" i="4"/>
  <c r="P1347" i="4"/>
  <c r="P1446" i="4"/>
  <c r="P296" i="4"/>
  <c r="P41" i="4"/>
  <c r="P123" i="4"/>
  <c r="P1507" i="4"/>
  <c r="P1122" i="4"/>
  <c r="P815" i="4"/>
  <c r="P1553" i="4"/>
  <c r="P1423" i="4"/>
  <c r="P930" i="4"/>
  <c r="P797" i="4"/>
  <c r="P750" i="4"/>
  <c r="P443" i="4"/>
  <c r="P281" i="4"/>
  <c r="P1496" i="4"/>
  <c r="P1350" i="4"/>
  <c r="P968" i="4"/>
  <c r="P67" i="4"/>
  <c r="P68" i="4"/>
  <c r="P36" i="4"/>
  <c r="P32" i="4"/>
  <c r="P1331" i="4"/>
  <c r="P1224" i="4"/>
  <c r="P1499" i="4"/>
  <c r="P695" i="4"/>
  <c r="P1106" i="4"/>
  <c r="P1488" i="4"/>
  <c r="P1309" i="4"/>
  <c r="P1327" i="4"/>
  <c r="P1212" i="4"/>
  <c r="P646" i="4"/>
  <c r="P1317" i="4"/>
  <c r="P1269" i="4"/>
  <c r="P1084" i="4"/>
  <c r="P749" i="4"/>
  <c r="P1231" i="4"/>
  <c r="P821" i="4"/>
  <c r="P676" i="4"/>
  <c r="P1144" i="4"/>
  <c r="P1021" i="4"/>
  <c r="P1439" i="4"/>
  <c r="P1398" i="4"/>
  <c r="P1217" i="4"/>
  <c r="P215" i="4"/>
  <c r="P1171" i="4"/>
  <c r="P1486" i="4"/>
  <c r="P929" i="4"/>
  <c r="P1538" i="4"/>
  <c r="P17" i="4"/>
  <c r="P1262" i="4"/>
  <c r="P279" i="4"/>
  <c r="P1311" i="4"/>
  <c r="P522" i="4"/>
  <c r="P38" i="4"/>
  <c r="P35" i="4"/>
  <c r="P903" i="4"/>
  <c r="P694" i="4"/>
  <c r="P1196" i="4"/>
  <c r="P284" i="4"/>
  <c r="P898" i="4"/>
  <c r="P1214" i="4"/>
  <c r="P1236" i="4"/>
  <c r="P932" i="4"/>
  <c r="P713" i="4"/>
  <c r="P998" i="4"/>
  <c r="P808" i="4"/>
  <c r="P607" i="4"/>
  <c r="P1105" i="4"/>
  <c r="P849" i="4"/>
  <c r="P851" i="4"/>
  <c r="P1286" i="4"/>
  <c r="P71" i="4"/>
  <c r="P1600" i="4"/>
  <c r="P1565" i="4"/>
  <c r="P1000" i="4"/>
  <c r="P1177" i="4"/>
  <c r="P1386" i="4"/>
  <c r="P1624" i="4"/>
  <c r="P306" i="4"/>
  <c r="P246" i="4"/>
  <c r="P1303" i="4"/>
  <c r="P884" i="4"/>
  <c r="P504" i="4"/>
  <c r="P625" i="4"/>
  <c r="P1280" i="4"/>
  <c r="P1114" i="4"/>
  <c r="P1094" i="4"/>
  <c r="P282" i="4"/>
  <c r="P181" i="4"/>
  <c r="P1449" i="4"/>
  <c r="P1091" i="4"/>
  <c r="P1343" i="4"/>
  <c r="P853" i="4"/>
  <c r="P679" i="4"/>
  <c r="P280" i="4"/>
  <c r="P1473" i="4"/>
  <c r="P465" i="4"/>
  <c r="P919" i="4"/>
  <c r="P993" i="4"/>
  <c r="P1618" i="4"/>
  <c r="P1393" i="4"/>
  <c r="P1320" i="4"/>
  <c r="P1430" i="4"/>
  <c r="P940" i="4"/>
  <c r="P890" i="4"/>
  <c r="P961" i="4"/>
  <c r="P568" i="4"/>
  <c r="P211" i="4"/>
  <c r="P557" i="4"/>
  <c r="P1027" i="4"/>
  <c r="P406" i="4"/>
  <c r="P1005" i="4"/>
  <c r="P1146" i="4"/>
  <c r="P1250" i="4"/>
  <c r="P127" i="4"/>
  <c r="P1431" i="4"/>
  <c r="P937" i="4"/>
  <c r="P690" i="4"/>
  <c r="P346" i="4"/>
  <c r="P1616" i="4"/>
  <c r="P258" i="4"/>
  <c r="P347" i="4"/>
  <c r="P277" i="4"/>
  <c r="P1396" i="4"/>
  <c r="P216" i="4"/>
  <c r="P1599" i="4"/>
  <c r="P857" i="4"/>
  <c r="P1077" i="4"/>
  <c r="P351" i="4"/>
  <c r="P184" i="4"/>
  <c r="P1432" i="4"/>
  <c r="P837" i="4"/>
  <c r="P455" i="4"/>
  <c r="P892" i="4"/>
  <c r="P1023" i="4"/>
  <c r="P1572" i="4"/>
  <c r="P796" i="4"/>
  <c r="P1349" i="4"/>
  <c r="P430" i="4"/>
  <c r="P436" i="4"/>
  <c r="P799" i="4"/>
  <c r="P1617" i="4"/>
  <c r="P1573" i="4"/>
  <c r="P1401" i="4"/>
  <c r="P1615" i="4"/>
  <c r="P345" i="4"/>
  <c r="P1319" i="4"/>
  <c r="P437" i="4"/>
  <c r="P1292" i="4"/>
  <c r="P1448" i="4"/>
  <c r="P624" i="4"/>
  <c r="P727" i="4"/>
  <c r="P570" i="4"/>
  <c r="P1182" i="4"/>
  <c r="P726" i="4"/>
  <c r="P1256" i="4"/>
  <c r="P1630" i="4"/>
  <c r="P1263" i="4"/>
  <c r="P1297" i="4"/>
  <c r="P1277" i="4"/>
  <c r="P1230" i="4"/>
  <c r="P1227" i="4"/>
  <c r="P18" i="4"/>
  <c r="P703" i="4"/>
  <c r="P760" i="4"/>
  <c r="P822" i="4"/>
  <c r="P26" i="4"/>
  <c r="P1031" i="4"/>
  <c r="P1351" i="4"/>
  <c r="P1330" i="4"/>
  <c r="P1156" i="4"/>
  <c r="P1131" i="4"/>
  <c r="P1119" i="4"/>
  <c r="P1121" i="4"/>
  <c r="P182" i="4"/>
  <c r="P191" i="4"/>
  <c r="P1195" i="4"/>
  <c r="P1003" i="4"/>
  <c r="P809" i="4"/>
  <c r="P946" i="4"/>
  <c r="P807" i="4"/>
  <c r="P1253" i="4"/>
  <c r="P120" i="4"/>
  <c r="P910" i="4"/>
  <c r="P905" i="4"/>
  <c r="P1362" i="4"/>
  <c r="P1634" i="4"/>
  <c r="P1071" i="4"/>
  <c r="P179" i="4"/>
  <c r="P899" i="4"/>
  <c r="P1623" i="4"/>
  <c r="P1147" i="4"/>
  <c r="P1090" i="4"/>
  <c r="P832" i="4"/>
  <c r="P1388" i="4"/>
  <c r="P1055" i="4"/>
  <c r="P806" i="4"/>
  <c r="P844" i="4"/>
  <c r="P1204" i="4"/>
  <c r="P238" i="4"/>
  <c r="P777" i="4"/>
  <c r="P906" i="4"/>
  <c r="P1208" i="4"/>
  <c r="P1495" i="4"/>
  <c r="P423" i="4"/>
  <c r="P958" i="4"/>
  <c r="P772" i="4"/>
  <c r="P425" i="4"/>
  <c r="P1006" i="4"/>
  <c r="P663" i="4"/>
  <c r="P371" i="4"/>
  <c r="P798" i="4"/>
  <c r="P999" i="4"/>
  <c r="P818" i="4"/>
  <c r="P1024" i="4"/>
  <c r="P200" i="4"/>
  <c r="P949" i="4"/>
  <c r="P268" i="4"/>
  <c r="P308" i="4"/>
  <c r="P1506" i="4"/>
  <c r="P801" i="4"/>
  <c r="P352" i="4"/>
  <c r="P838" i="4"/>
  <c r="P1063" i="4"/>
  <c r="P1341" i="4"/>
  <c r="P779" i="4"/>
  <c r="P320" i="4"/>
  <c r="P538" i="4"/>
  <c r="P1046" i="4"/>
  <c r="P954" i="4"/>
  <c r="P422" i="4"/>
  <c r="P865" i="4"/>
  <c r="P1007" i="4"/>
  <c r="P1061" i="4"/>
  <c r="P856" i="4"/>
  <c r="P833" i="4"/>
  <c r="P1537" i="4"/>
  <c r="P508" i="4"/>
  <c r="P553" i="4"/>
  <c r="P652" i="4"/>
  <c r="P1054" i="4"/>
  <c r="P866" i="4"/>
  <c r="P1621" i="4"/>
  <c r="P1042" i="4"/>
  <c r="P630" i="4"/>
  <c r="P1110" i="4"/>
  <c r="P598" i="4"/>
  <c r="P507" i="4"/>
  <c r="P626" i="4"/>
  <c r="P239" i="4"/>
  <c r="P721" i="4"/>
  <c r="P1414" i="4"/>
  <c r="P1613" i="4"/>
  <c r="P214" i="4"/>
  <c r="P267" i="4"/>
  <c r="P843" i="4"/>
  <c r="P1288" i="4"/>
  <c r="P686" i="4"/>
  <c r="P631" i="4"/>
  <c r="P647" i="4"/>
  <c r="P380" i="4"/>
  <c r="P1465" i="4"/>
  <c r="P563" i="4"/>
  <c r="P141" i="4"/>
  <c r="P398" i="4"/>
  <c r="P1045" i="4"/>
  <c r="P278" i="4"/>
  <c r="P1235" i="4"/>
  <c r="P1073" i="4"/>
  <c r="P1525" i="4"/>
  <c r="P707" i="4"/>
  <c r="P921" i="4"/>
  <c r="P1471" i="4"/>
  <c r="P387" i="4"/>
  <c r="P976" i="4"/>
  <c r="P944" i="4"/>
  <c r="P996" i="4"/>
  <c r="P1266" i="4"/>
  <c r="P248" i="4"/>
  <c r="P545" i="4"/>
  <c r="P496" i="4"/>
  <c r="P506" i="4"/>
  <c r="P1399" i="4"/>
  <c r="P1604" i="4"/>
  <c r="P651" i="4"/>
  <c r="P649" i="4"/>
  <c r="P1050" i="4"/>
  <c r="P650" i="4"/>
  <c r="P295" i="4"/>
  <c r="P964" i="4"/>
  <c r="P500" i="4"/>
  <c r="P1291" i="4"/>
  <c r="P383" i="4"/>
  <c r="P1241" i="4"/>
  <c r="P1187" i="4"/>
  <c r="P412" i="4"/>
  <c r="P639" i="4"/>
  <c r="P1590" i="4"/>
  <c r="P1197" i="4"/>
  <c r="P317" i="4"/>
  <c r="P1029" i="4"/>
  <c r="P614" i="4"/>
  <c r="P195" i="4"/>
  <c r="P1415" i="4"/>
  <c r="P867" i="4"/>
  <c r="P245" i="4"/>
  <c r="P952" i="4"/>
  <c r="P1608" i="4"/>
  <c r="P1611" i="4"/>
  <c r="P1587" i="4"/>
  <c r="P561" i="4"/>
  <c r="P1582" i="4"/>
  <c r="P358" i="4"/>
  <c r="P261" i="4"/>
  <c r="P476" i="4"/>
  <c r="P342" i="4"/>
  <c r="P1221" i="4"/>
  <c r="P584" i="4"/>
  <c r="P681" i="4"/>
  <c r="P710" i="4"/>
  <c r="P982" i="4"/>
  <c r="P1203" i="4"/>
  <c r="P94" i="4"/>
  <c r="P714" i="4"/>
  <c r="P986" i="4"/>
  <c r="P235" i="4"/>
  <c r="P1157" i="4"/>
  <c r="P269" i="4"/>
  <c r="P805" i="4"/>
  <c r="P419" i="4"/>
  <c r="P1387" i="4"/>
  <c r="P457" i="4"/>
  <c r="P1290" i="4"/>
  <c r="P212" i="4"/>
  <c r="P503" i="4"/>
  <c r="P670" i="4"/>
  <c r="P1521" i="4"/>
  <c r="P617" i="4"/>
  <c r="P413" i="4"/>
  <c r="P995" i="4"/>
  <c r="P193" i="4"/>
  <c r="P980" i="4"/>
  <c r="P633" i="4"/>
  <c r="P588" i="4"/>
  <c r="P582" i="4"/>
  <c r="P325" i="4"/>
  <c r="P494" i="4"/>
  <c r="P493" i="4"/>
  <c r="P157" i="4"/>
  <c r="P225" i="4"/>
  <c r="P776" i="4"/>
  <c r="P1511" i="4"/>
  <c r="P820" i="4"/>
  <c r="P311" i="4"/>
  <c r="P368" i="4"/>
  <c r="P965" i="4"/>
  <c r="P953" i="4"/>
  <c r="P416" i="4"/>
  <c r="P1409" i="4"/>
  <c r="P654" i="4"/>
  <c r="P189" i="4"/>
  <c r="P934" i="4"/>
  <c r="P697" i="4"/>
  <c r="P1392" i="4"/>
  <c r="P792" i="4"/>
  <c r="P1569" i="4"/>
  <c r="P1367" i="4"/>
  <c r="P292" i="4"/>
  <c r="P473" i="4"/>
  <c r="P894" i="4"/>
  <c r="P487" i="4"/>
  <c r="P591" i="4"/>
  <c r="P629" i="4"/>
  <c r="P431" i="4"/>
  <c r="P1059" i="4"/>
  <c r="P444" i="4"/>
  <c r="P1503" i="4"/>
  <c r="P466" i="4"/>
  <c r="P790" i="4"/>
  <c r="P997" i="4"/>
  <c r="P1574" i="4"/>
  <c r="P907" i="4"/>
  <c r="P418" i="4"/>
  <c r="P407" i="4"/>
  <c r="P15" i="4"/>
  <c r="P1233" i="4"/>
  <c r="P1215" i="4"/>
  <c r="P1542" i="4"/>
  <c r="P1302" i="4"/>
  <c r="P778" i="4"/>
  <c r="P1520" i="4"/>
  <c r="P201" i="4"/>
  <c r="P408" i="4"/>
  <c r="P945" i="4"/>
  <c r="P531" i="4"/>
  <c r="P1216" i="4"/>
  <c r="P302" i="4"/>
  <c r="P384" i="4"/>
  <c r="P696" i="4"/>
  <c r="P446" i="4"/>
  <c r="P240" i="4"/>
  <c r="P767" i="4"/>
  <c r="P299" i="4"/>
  <c r="P454" i="4"/>
  <c r="P1198" i="4"/>
  <c r="P580" i="4"/>
  <c r="P1348" i="4"/>
  <c r="P975" i="4"/>
  <c r="P674" i="4"/>
  <c r="P204" i="4"/>
  <c r="P1314" i="4"/>
  <c r="P360" i="4"/>
  <c r="P794" i="4"/>
  <c r="P1008" i="4"/>
  <c r="P1220" i="4"/>
  <c r="P1422" i="4"/>
  <c r="P780" i="4"/>
  <c r="P297" i="4"/>
  <c r="P1461" i="4"/>
  <c r="P653" i="4"/>
  <c r="P546" i="4"/>
  <c r="P1554" i="4"/>
  <c r="P213" i="4"/>
  <c r="P1609" i="4"/>
  <c r="P1457" i="4"/>
  <c r="P830" i="4"/>
  <c r="P665" i="4"/>
  <c r="P1240" i="4"/>
  <c r="P429" i="4"/>
  <c r="P468" i="4"/>
  <c r="P1123" i="4"/>
  <c r="P913" i="4"/>
  <c r="P1443" i="4"/>
  <c r="P1192" i="4"/>
  <c r="P512" i="4"/>
  <c r="P855" i="4"/>
  <c r="P135" i="4"/>
  <c r="P350" i="4"/>
  <c r="P572" i="4"/>
  <c r="P401" i="4"/>
  <c r="P1278" i="4"/>
  <c r="P1508" i="4"/>
  <c r="P1459" i="4"/>
  <c r="P1019" i="4"/>
  <c r="P81" i="4"/>
  <c r="P774" i="4"/>
  <c r="P1354" i="4"/>
  <c r="P385" i="4"/>
  <c r="P10" i="4"/>
  <c r="P560" i="4"/>
  <c r="P1337" i="4"/>
  <c r="P441" i="4"/>
  <c r="P435" i="4"/>
  <c r="P1085" i="4"/>
  <c r="P460" i="4"/>
  <c r="P448" i="4"/>
  <c r="P417" i="4"/>
  <c r="P1051" i="4"/>
  <c r="P1209" i="4"/>
  <c r="P575" i="4"/>
  <c r="P1424" i="4"/>
  <c r="P785" i="4"/>
  <c r="P987" i="4"/>
  <c r="P265" i="4"/>
  <c r="P1531" i="4"/>
  <c r="P789" i="4"/>
  <c r="P814" i="4"/>
  <c r="P868" i="4"/>
  <c r="P811" i="4"/>
  <c r="P461" i="4"/>
  <c r="P548" i="4"/>
  <c r="P1151" i="4"/>
  <c r="P724" i="4"/>
  <c r="P592" i="4"/>
  <c r="P1300" i="4"/>
  <c r="P456" i="4"/>
  <c r="P375" i="4"/>
  <c r="P1022" i="4"/>
  <c r="P847" i="4"/>
  <c r="P869" i="4"/>
  <c r="P691" i="4"/>
  <c r="P1385" i="4"/>
  <c r="P1588" i="4"/>
  <c r="P1546" i="4"/>
  <c r="P376" i="4"/>
  <c r="P587" i="4"/>
  <c r="P920" i="4"/>
  <c r="P1570" i="4"/>
  <c r="P421" i="4"/>
  <c r="P1163" i="4"/>
  <c r="P1312" i="4"/>
  <c r="P567" i="4"/>
  <c r="P532" i="4"/>
  <c r="P784" i="4"/>
  <c r="P533" i="4"/>
  <c r="P564" i="4"/>
  <c r="P232" i="4"/>
  <c r="P593" i="4"/>
  <c r="P453" i="4"/>
  <c r="P579" i="4"/>
  <c r="P394" i="4"/>
  <c r="P426" i="4"/>
  <c r="P1627" i="4"/>
  <c r="P1468" i="4"/>
  <c r="P1194" i="4"/>
  <c r="P363" i="4"/>
  <c r="P251" i="4"/>
  <c r="P1096" i="4"/>
  <c r="P924" i="4"/>
  <c r="P252" i="4"/>
  <c r="P552" i="4"/>
  <c r="P901" i="4"/>
  <c r="P483" i="4"/>
  <c r="P555" i="4"/>
  <c r="P222" i="4"/>
  <c r="P957" i="4"/>
  <c r="P1188" i="4"/>
  <c r="P330" i="4"/>
  <c r="P1472" i="4"/>
  <c r="P382" i="4"/>
  <c r="P1048" i="4"/>
  <c r="P559" i="4"/>
  <c r="P569" i="4"/>
  <c r="P586" i="4"/>
  <c r="P900" i="4"/>
  <c r="P463" i="4"/>
  <c r="P372" i="4"/>
  <c r="P344" i="4"/>
  <c r="P367" i="4"/>
  <c r="P486" i="4"/>
  <c r="P594" i="4"/>
  <c r="P589" i="4"/>
  <c r="P566" i="4"/>
  <c r="P972" i="4"/>
  <c r="P943" i="4"/>
  <c r="P283" i="4"/>
  <c r="P1597" i="4"/>
  <c r="P711" i="4"/>
  <c r="P590" i="4"/>
  <c r="P442" i="4"/>
  <c r="P510" i="4"/>
  <c r="P513" i="4"/>
  <c r="P1066" i="4"/>
  <c r="P1550" i="4"/>
  <c r="P558" i="4"/>
  <c r="P824" i="4"/>
  <c r="P597" i="4"/>
  <c r="P260" i="4"/>
  <c r="P341" i="4"/>
  <c r="P404" i="4"/>
  <c r="P1540" i="4"/>
  <c r="P1480" i="4"/>
  <c r="P243" i="4"/>
  <c r="P1340" i="4"/>
  <c r="P450" i="4"/>
  <c r="P445" i="4"/>
  <c r="P1140" i="4"/>
  <c r="P266" i="4"/>
  <c r="P370" i="4"/>
  <c r="P1242" i="4"/>
  <c r="P307" i="4"/>
  <c r="P1322" i="4"/>
  <c r="P1041" i="4"/>
  <c r="P812" i="4"/>
  <c r="P1199" i="4"/>
  <c r="P1183" i="4"/>
  <c r="P1421" i="4"/>
  <c r="P1053" i="4"/>
  <c r="P357" i="4"/>
  <c r="P1038" i="4"/>
  <c r="P1065" i="4"/>
  <c r="P462" i="4"/>
  <c r="P1518" i="4"/>
  <c r="P1324" i="4"/>
  <c r="P1578" i="4"/>
  <c r="P795" i="4"/>
  <c r="P596" i="4"/>
  <c r="P1404" i="4"/>
  <c r="P562" i="4"/>
  <c r="P1534" i="4"/>
  <c r="P485" i="4"/>
  <c r="P511" i="4"/>
  <c r="P1532" i="4"/>
  <c r="P599" i="4"/>
  <c r="P1274" i="4"/>
  <c r="P864" i="4"/>
  <c r="P1093" i="4"/>
  <c r="P475" i="4"/>
  <c r="P1581" i="4"/>
  <c r="P551" i="4"/>
  <c r="P693" i="4"/>
  <c r="P1075" i="4"/>
  <c r="P933" i="4"/>
  <c r="P1025" i="4"/>
  <c r="P1598" i="4"/>
  <c r="P635" i="4"/>
  <c r="P470" i="4"/>
  <c r="P1536" i="4"/>
  <c r="P739" i="4"/>
  <c r="P303" i="4"/>
  <c r="P1218" i="4"/>
  <c r="P1466" i="4"/>
  <c r="P1619" i="4"/>
  <c r="P1158" i="4"/>
  <c r="P334" i="4"/>
  <c r="P482" i="4"/>
  <c r="P348" i="4"/>
  <c r="P765" i="4"/>
  <c r="P685" i="4"/>
  <c r="P737" i="4"/>
  <c r="P1298" i="4"/>
  <c r="P870" i="4"/>
  <c r="P340" i="4"/>
  <c r="P804" i="4"/>
  <c r="P491" i="4"/>
  <c r="P684" i="4"/>
  <c r="P731" i="4"/>
  <c r="P1513" i="4"/>
  <c r="P234" i="4"/>
  <c r="P539" i="4"/>
  <c r="P1442" i="4"/>
  <c r="P104" i="4"/>
  <c r="P163" i="4"/>
  <c r="P110" i="4"/>
  <c r="P478" i="4"/>
  <c r="P1067" i="4"/>
  <c r="P896" i="4"/>
  <c r="P706" i="4"/>
  <c r="P1519" i="4"/>
  <c r="P452" i="4"/>
  <c r="P1560" i="4"/>
  <c r="P155" i="4"/>
  <c r="P1610" i="4"/>
  <c r="P1170" i="4"/>
  <c r="P519" i="4"/>
  <c r="P773" i="4"/>
  <c r="P642" i="4"/>
  <c r="P1452" i="4"/>
  <c r="P554" i="4"/>
  <c r="P1566" i="4"/>
  <c r="P1275" i="4"/>
  <c r="P374" i="4"/>
  <c r="P1445" i="4"/>
  <c r="P1390" i="4"/>
  <c r="P399" i="4"/>
  <c r="P802" i="4"/>
  <c r="P420" i="4"/>
  <c r="P637" i="4"/>
  <c r="P1294" i="4"/>
  <c r="P359" i="4"/>
  <c r="P1441" i="4"/>
  <c r="P1056" i="4"/>
  <c r="P427" i="4"/>
  <c r="P318" i="4"/>
  <c r="P187" i="4"/>
  <c r="P1238" i="4"/>
  <c r="P1591" i="4"/>
  <c r="P520" i="4"/>
  <c r="P224" i="4"/>
  <c r="P871" i="4"/>
  <c r="P1272" i="4"/>
  <c r="P1037" i="4"/>
  <c r="P912" i="4"/>
  <c r="P1476" i="4"/>
  <c r="P477" i="4"/>
  <c r="P716" i="4"/>
  <c r="P718" i="4"/>
  <c r="P1284" i="4"/>
  <c r="P583" i="4"/>
  <c r="P1009" i="4"/>
  <c r="P1069" i="4"/>
  <c r="P618" i="4"/>
  <c r="P571" i="4"/>
  <c r="P556" i="4"/>
  <c r="P488" i="4"/>
  <c r="P1512" i="4"/>
  <c r="P119" i="4"/>
  <c r="P364" i="4"/>
  <c r="P825" i="4"/>
  <c r="P1545" i="4"/>
  <c r="P221" i="4"/>
  <c r="P846" i="4"/>
  <c r="P447" i="4"/>
  <c r="P872" i="4"/>
  <c r="P1376" i="4"/>
  <c r="P1010" i="4"/>
  <c r="P1273" i="4"/>
  <c r="P1407" i="4"/>
  <c r="P516" i="4"/>
  <c r="P1335" i="4"/>
  <c r="P464" i="4"/>
  <c r="P715" i="4"/>
  <c r="P1497" i="4"/>
  <c r="P623" i="4"/>
  <c r="P1522" i="4"/>
  <c r="P397" i="4"/>
  <c r="P509" i="4"/>
  <c r="P1035" i="4"/>
  <c r="P620" i="4"/>
  <c r="P291" i="4"/>
  <c r="P547" i="4"/>
  <c r="P1416" i="4"/>
  <c r="P621" i="4"/>
  <c r="P775" i="4"/>
  <c r="P484" i="4"/>
  <c r="P514" i="4"/>
  <c r="P1528" i="4"/>
  <c r="P402" i="4"/>
  <c r="P622" i="4"/>
  <c r="P209" i="4"/>
  <c r="P388" i="4"/>
  <c r="P301" i="4"/>
  <c r="P226" i="4"/>
  <c r="P1052" i="4"/>
  <c r="P893" i="4"/>
  <c r="P1245" i="4"/>
  <c r="P1078" i="4"/>
  <c r="P304" i="4"/>
  <c r="P405" i="4"/>
  <c r="P902" i="4"/>
  <c r="P829" i="4"/>
  <c r="P1493" i="4"/>
  <c r="P140" i="4"/>
  <c r="P362" i="4"/>
  <c r="P361" i="4"/>
  <c r="P576" i="4"/>
  <c r="P1295" i="4"/>
  <c r="P315" i="4"/>
  <c r="P852" i="4"/>
  <c r="P1527" i="4"/>
  <c r="P237" i="4"/>
  <c r="P523" i="4"/>
  <c r="P1030" i="4"/>
  <c r="P438" i="4"/>
  <c r="P439" i="4"/>
  <c r="P432" i="4"/>
  <c r="P433" i="4"/>
  <c r="P1575" i="4"/>
  <c r="P886" i="4"/>
  <c r="P1586" i="4"/>
  <c r="P1339" i="4"/>
  <c r="P1467" i="4"/>
  <c r="P259" i="4"/>
  <c r="P395" i="4"/>
  <c r="P644" i="4"/>
  <c r="P1633" i="4"/>
  <c r="P59" i="4"/>
  <c r="P1011" i="4"/>
  <c r="P1111" i="4"/>
  <c r="P220" i="4"/>
  <c r="P223" i="4"/>
  <c r="P480" i="4"/>
  <c r="P207" i="4"/>
  <c r="P365" i="4"/>
  <c r="P914" i="4"/>
  <c r="P1514" i="4"/>
  <c r="P1427" i="4"/>
  <c r="P736" i="4"/>
  <c r="P741" i="4"/>
  <c r="P1563" i="4"/>
  <c r="P458" i="4"/>
  <c r="P1200" i="4"/>
  <c r="P1344" i="4"/>
  <c r="P671" i="4"/>
  <c r="P1329" i="4"/>
  <c r="P636" i="4"/>
  <c r="P1168" i="4"/>
  <c r="P256" i="4"/>
  <c r="P233" i="4"/>
  <c r="P1382" i="4"/>
  <c r="P873" i="4"/>
  <c r="P1596" i="4"/>
  <c r="P1425" i="4"/>
  <c r="P1539" i="4"/>
  <c r="P428" i="4"/>
  <c r="P1289" i="4"/>
  <c r="P740" i="4"/>
  <c r="P1612" i="4"/>
  <c r="P1585" i="4"/>
  <c r="P764" i="4"/>
  <c r="P1012" i="4"/>
  <c r="P1475" i="4"/>
  <c r="P1444" i="4"/>
  <c r="P874" i="4"/>
  <c r="P298" i="4"/>
  <c r="P381" i="4"/>
  <c r="P1270" i="4"/>
  <c r="P1556" i="4"/>
  <c r="P845" i="4"/>
  <c r="P810" i="4"/>
  <c r="P242" i="4"/>
  <c r="P1279" i="4"/>
  <c r="P1099" i="4"/>
  <c r="P1501" i="4"/>
  <c r="P918" i="4"/>
  <c r="P967" i="4"/>
  <c r="P826" i="4"/>
  <c r="P343" i="4"/>
  <c r="P515" i="4"/>
  <c r="P1013" i="4"/>
  <c r="P991" i="4"/>
  <c r="P742" i="4"/>
  <c r="P1167" i="4"/>
  <c r="P788" i="4"/>
  <c r="P959" i="4"/>
  <c r="P1420" i="4"/>
  <c r="P1265" i="4"/>
  <c r="P1529" i="4"/>
  <c r="P817" i="4"/>
  <c r="P276" i="4"/>
  <c r="P1489" i="4"/>
  <c r="P143" i="4"/>
  <c r="P45" i="4"/>
  <c r="P839" i="4"/>
  <c r="P936" i="4"/>
  <c r="P373" i="4"/>
  <c r="P1366" i="4"/>
  <c r="P762" i="4"/>
  <c r="P1567" i="4"/>
  <c r="P615" i="4"/>
  <c r="P1504" i="4"/>
  <c r="P1116" i="4"/>
  <c r="P354" i="4"/>
  <c r="P337" i="4"/>
  <c r="P434" i="4"/>
  <c r="P1492" i="4"/>
  <c r="P770" i="4"/>
  <c r="P875" i="4"/>
  <c r="P876" i="4"/>
  <c r="P196" i="4"/>
  <c r="P1557" i="4"/>
  <c r="P1325" i="4"/>
  <c r="P1622" i="4"/>
  <c r="P1014" i="4"/>
  <c r="P199" i="4"/>
  <c r="P286" i="4"/>
  <c r="P692" i="4"/>
  <c r="P719" i="4"/>
  <c r="P1264" i="4"/>
  <c r="P287" i="4"/>
  <c r="P1402" i="4"/>
  <c r="P440" i="4"/>
  <c r="P1137" i="4"/>
  <c r="P1237" i="4"/>
  <c r="P1139" i="4"/>
  <c r="P915" i="4"/>
  <c r="P578" i="4"/>
  <c r="P941" i="4"/>
  <c r="P1028" i="4"/>
  <c r="P393" i="4"/>
  <c r="P1015" i="4"/>
  <c r="P1411" i="4"/>
  <c r="P244" i="4"/>
  <c r="P1145" i="4"/>
  <c r="P1070" i="4"/>
  <c r="P1141" i="4"/>
  <c r="P524" i="4"/>
  <c r="P1526" i="4"/>
  <c r="P1460" i="4"/>
  <c r="P1016" i="4"/>
  <c r="P1571" i="4"/>
  <c r="P1544" i="4"/>
  <c r="P657" i="4"/>
  <c r="P293" i="4"/>
  <c r="P495" i="4"/>
  <c r="P877" i="4"/>
  <c r="P878" i="4"/>
  <c r="P879" i="4"/>
  <c r="P210" i="4"/>
  <c r="P1108" i="4"/>
  <c r="P7" i="4"/>
  <c r="P955" i="4"/>
  <c r="P1185" i="4"/>
  <c r="P1186" i="4"/>
  <c r="P1184" i="4"/>
  <c r="P610" i="4"/>
  <c r="P787" i="4"/>
  <c r="P1426" i="4"/>
  <c r="P1103" i="4"/>
  <c r="P1517" i="4"/>
  <c r="P988" i="4"/>
  <c r="P666" i="4"/>
  <c r="P956" i="4"/>
  <c r="P656" i="4"/>
  <c r="P1360" i="4"/>
  <c r="P672" i="4"/>
  <c r="P1153" i="4"/>
  <c r="P978" i="4"/>
  <c r="P1548" i="4"/>
  <c r="P1155" i="4"/>
  <c r="P627" i="4"/>
  <c r="P192" i="4"/>
  <c r="P471" i="4"/>
  <c r="P813" i="4"/>
  <c r="P585" i="4"/>
  <c r="P208" i="4"/>
  <c r="P403" i="4"/>
  <c r="P632" i="4"/>
  <c r="P353" i="4"/>
  <c r="P1408" i="4"/>
  <c r="P1400" i="4"/>
  <c r="P863" i="4"/>
  <c r="P926" i="4"/>
  <c r="P925" i="4"/>
  <c r="P1568" i="4"/>
  <c r="P1579" i="4"/>
  <c r="P294" i="4"/>
  <c r="P228" i="4"/>
  <c r="P1189" i="4"/>
  <c r="P1115" i="4"/>
  <c r="P990" i="4"/>
  <c r="P1533" i="4"/>
  <c r="P612" i="4"/>
  <c r="P782" i="4"/>
  <c r="P565" i="4"/>
  <c r="P188" i="4"/>
  <c r="P206" i="4"/>
  <c r="P339" i="4"/>
  <c r="P1307" i="4"/>
  <c r="P904" i="4"/>
  <c r="P722" i="4"/>
  <c r="P1447" i="4"/>
  <c r="P1166" i="4"/>
  <c r="P1541" i="4"/>
  <c r="P335" i="4"/>
  <c r="P414" i="4"/>
  <c r="P396" i="4"/>
  <c r="P1044" i="4"/>
  <c r="P628" i="4"/>
  <c r="P319" i="4"/>
  <c r="P928" i="4"/>
  <c r="P492" i="4"/>
  <c r="P313" i="4"/>
  <c r="P1321" i="4"/>
  <c r="P1097" i="4"/>
  <c r="P1592" i="4"/>
  <c r="P678" i="4"/>
  <c r="P1017" i="4"/>
  <c r="P1595" i="4"/>
  <c r="P274" i="4"/>
  <c r="P960" i="4"/>
  <c r="P305" i="4"/>
  <c r="P526" i="4"/>
  <c r="P323" i="4"/>
  <c r="P1433" i="4"/>
  <c r="P1559" i="4"/>
  <c r="P400" i="4"/>
  <c r="P611" i="4"/>
  <c r="P1593" i="4"/>
  <c r="P948" i="4"/>
  <c r="P1438" i="4"/>
  <c r="P275" i="4"/>
  <c r="P449" i="4"/>
  <c r="P1178" i="4"/>
  <c r="P971" i="4"/>
  <c r="P1282" i="4"/>
  <c r="P738" i="4"/>
  <c r="P823" i="4"/>
  <c r="P1082" i="4"/>
  <c r="P229" i="4"/>
  <c r="P1179" i="4"/>
  <c r="P424" i="4"/>
  <c r="P1211" i="4"/>
  <c r="P992" i="4"/>
  <c r="P1406" i="4"/>
  <c r="P729" i="4"/>
  <c r="P1087" i="4"/>
  <c r="P481" i="4"/>
  <c r="P922" i="4"/>
  <c r="P1165" i="4"/>
  <c r="P1428" i="4"/>
  <c r="P1352" i="4"/>
  <c r="P616" i="4"/>
  <c r="P60" i="4"/>
  <c r="P1315" i="4"/>
  <c r="P619" i="4"/>
  <c r="P497" i="4"/>
  <c r="P1228" i="4"/>
  <c r="P1463" i="4"/>
  <c r="P1316" i="4"/>
  <c r="P146" i="4"/>
  <c r="P603" i="4"/>
  <c r="P717" i="4"/>
  <c r="P951" i="4"/>
  <c r="P702" i="4"/>
  <c r="P322" i="4"/>
  <c r="P950" i="4"/>
  <c r="P911" i="4"/>
  <c r="P761" i="4"/>
  <c r="P1049" i="4"/>
  <c r="P730" i="4"/>
  <c r="P1440" i="4"/>
  <c r="P1164" i="4"/>
  <c r="P332" i="4"/>
  <c r="P935" i="4"/>
  <c r="P880" i="4"/>
  <c r="P881" i="4"/>
  <c r="P1490" i="4"/>
  <c r="P581" i="4"/>
  <c r="P1491" i="4"/>
  <c r="P689" i="4"/>
  <c r="P688" i="4"/>
  <c r="P668" i="4"/>
  <c r="P1034" i="4"/>
  <c r="P263" i="4"/>
  <c r="P835" i="4"/>
  <c r="P474" i="4"/>
  <c r="P756" i="4"/>
  <c r="P1364" i="4"/>
  <c r="P1410" i="4"/>
  <c r="P1606" i="4"/>
  <c r="P97" i="4"/>
  <c r="P1403" i="4"/>
  <c r="P262" i="4"/>
  <c r="P842" i="4"/>
  <c r="P687" i="4"/>
  <c r="P1551" i="4"/>
  <c r="P1547" i="4"/>
  <c r="P1451" i="4"/>
  <c r="P746" i="4"/>
  <c r="P79" i="4"/>
  <c r="P236" i="4"/>
  <c r="P1464" i="4"/>
  <c r="P1381" i="4"/>
  <c r="P333" i="4"/>
  <c r="P895" i="4"/>
  <c r="P257" i="4"/>
  <c r="P1602" i="4"/>
  <c r="P1223" i="4"/>
  <c r="P1454" i="4"/>
  <c r="P1434" i="4"/>
  <c r="P321" i="4"/>
  <c r="P1138" i="4"/>
  <c r="P349" i="4"/>
  <c r="P634" i="4"/>
  <c r="P219" i="4"/>
  <c r="P791" i="4"/>
  <c r="P1405" i="4"/>
  <c r="P962" i="4"/>
  <c r="P355" i="4"/>
  <c r="P185" i="4"/>
  <c r="P377" i="4"/>
  <c r="P1394" i="4"/>
  <c r="P356" i="4"/>
  <c r="P781" i="4"/>
  <c r="P1605" i="4"/>
  <c r="P989" i="4"/>
  <c r="P1287" i="4"/>
  <c r="P231" i="4"/>
  <c r="P641" i="4"/>
  <c r="P1222" i="4"/>
  <c r="P1040" i="4"/>
  <c r="P859" i="4"/>
  <c r="P255" i="4"/>
  <c r="P763" i="4"/>
  <c r="P1020" i="4"/>
  <c r="P1202" i="4"/>
  <c r="P247" i="4"/>
  <c r="P391" i="4"/>
  <c r="P1246" i="4"/>
  <c r="P655" i="4"/>
  <c r="P366" i="4"/>
  <c r="P1395" i="4"/>
  <c r="P1562" i="4"/>
  <c r="P1092" i="4"/>
  <c r="P1219" i="4"/>
  <c r="P1470" i="4"/>
  <c r="P1086" i="4"/>
  <c r="P1455" i="4"/>
  <c r="P757" i="4"/>
  <c r="P1036" i="4"/>
  <c r="P1213" i="4"/>
  <c r="P1552" i="4"/>
  <c r="P608" i="4"/>
  <c r="P1625" i="4"/>
  <c r="P250" i="4"/>
  <c r="P113" i="4"/>
  <c r="P1244" i="4"/>
  <c r="P310" i="4"/>
  <c r="P1338" i="4"/>
  <c r="P836" i="4"/>
  <c r="P21" i="4"/>
  <c r="P65" i="4"/>
  <c r="P1142" i="4"/>
  <c r="P601" i="4"/>
  <c r="P1479" i="4"/>
  <c r="P324" i="4"/>
  <c r="P1453" i="4"/>
  <c r="P1477" i="4"/>
  <c r="P254" i="4"/>
  <c r="P766" i="4"/>
  <c r="P602" i="4"/>
  <c r="P1469" i="4"/>
  <c r="P1530" i="4"/>
  <c r="P709" i="4"/>
  <c r="P1180" i="4"/>
  <c r="P1299" i="4"/>
  <c r="P1543" i="4"/>
  <c r="P1412" i="4"/>
  <c r="P994" i="4"/>
  <c r="P1032" i="4"/>
  <c r="P540" i="4"/>
  <c r="P1361" i="4"/>
  <c r="P683" i="4"/>
  <c r="P249" i="4"/>
  <c r="P664" i="4"/>
  <c r="P640" i="4"/>
  <c r="P1515" i="4"/>
  <c r="P854" i="4"/>
  <c r="P1626" i="4"/>
  <c r="P939" i="4"/>
  <c r="P669" i="4"/>
  <c r="P124" i="4"/>
  <c r="P947" i="4"/>
  <c r="P501" i="4"/>
  <c r="P609" i="4"/>
  <c r="P827" i="4"/>
  <c r="P227" i="4"/>
  <c r="P1258" i="4"/>
  <c r="P885" i="4"/>
  <c r="P1057" i="4"/>
  <c r="P1614" i="4"/>
  <c r="P1058" i="4"/>
  <c r="P108" i="4"/>
  <c r="P1260" i="4"/>
  <c r="P218" i="4"/>
  <c r="P1148" i="4"/>
  <c r="P390" i="4"/>
  <c r="P659" i="4"/>
  <c r="P1594" i="4"/>
  <c r="P392" i="4"/>
  <c r="P253" i="4"/>
  <c r="P272" i="4"/>
  <c r="P271" i="4"/>
  <c r="P677" i="4"/>
  <c r="P186" i="4"/>
  <c r="P309" i="4"/>
  <c r="P970" i="4"/>
  <c r="P1234" i="4"/>
  <c r="P1134" i="4"/>
  <c r="P1172" i="4"/>
  <c r="P70" i="4"/>
  <c r="P831" i="4"/>
  <c r="P927" i="4"/>
  <c r="P648" i="4"/>
  <c r="P1333" i="4"/>
  <c r="P752" i="4"/>
  <c r="P1353" i="4"/>
  <c r="P149" i="4"/>
  <c r="P1628" i="4"/>
  <c r="P909" i="4"/>
  <c r="P938" i="4"/>
  <c r="P1583" i="4"/>
  <c r="P1584" i="4"/>
  <c r="P786" i="4"/>
  <c r="P834" i="4"/>
  <c r="P673" i="4"/>
  <c r="P667" i="4"/>
  <c r="P1257" i="4"/>
  <c r="P753" i="4"/>
  <c r="P1332" i="4"/>
  <c r="P1620" i="4"/>
  <c r="P758" i="4"/>
  <c r="P217" i="4"/>
  <c r="P1313" i="4"/>
  <c r="P783" i="4"/>
  <c r="P1474" i="4"/>
  <c r="P285" i="4"/>
  <c r="P643" i="4"/>
  <c r="P314" i="4"/>
  <c r="P1126" i="4"/>
  <c r="P828" i="4"/>
  <c r="P675" i="4"/>
  <c r="P942" i="4"/>
  <c r="P1152" i="4"/>
  <c r="P1437" i="4"/>
  <c r="P1160" i="4"/>
  <c r="P1380" i="4"/>
  <c r="P1429" i="4"/>
  <c r="P660" i="4"/>
  <c r="P1104" i="4"/>
  <c r="P861" i="4"/>
  <c r="P984" i="4"/>
  <c r="P1033" i="4"/>
  <c r="P923" i="4"/>
  <c r="P803" i="4"/>
  <c r="P1389" i="4"/>
  <c r="P1498" i="4"/>
  <c r="P203" i="4"/>
  <c r="P1355" i="4"/>
  <c r="P1356" i="4"/>
  <c r="P73" i="4"/>
  <c r="P1161" i="4"/>
  <c r="P1154" i="4"/>
  <c r="P860" i="4"/>
  <c r="P769" i="4"/>
  <c r="P530" i="4"/>
  <c r="P1159" i="4"/>
  <c r="P1632" i="4"/>
  <c r="P1098" i="4"/>
  <c r="P100" i="4"/>
  <c r="P1267" i="4"/>
  <c r="P1629" i="4"/>
  <c r="P1255" i="4"/>
  <c r="P1462" i="4"/>
  <c r="P1345" i="4"/>
  <c r="P173" i="4"/>
  <c r="P499" i="4"/>
  <c r="P969" i="4"/>
  <c r="P883" i="4"/>
  <c r="P1176" i="4"/>
  <c r="P1494" i="4"/>
  <c r="P1173" i="4"/>
  <c r="P467" i="4"/>
  <c r="P1004" i="4"/>
  <c r="P732" i="4"/>
  <c r="P205" i="4"/>
  <c r="P1535" i="4"/>
  <c r="P680" i="4"/>
  <c r="P264" i="4"/>
  <c r="P613" i="4"/>
  <c r="P1458" i="4"/>
  <c r="P985" i="4"/>
  <c r="P1481" i="4"/>
  <c r="P1191" i="4"/>
  <c r="P1413" i="4"/>
  <c r="P1487" i="4"/>
  <c r="P1248" i="4"/>
  <c r="P1549" i="4"/>
  <c r="P1125" i="4"/>
  <c r="P897" i="4"/>
  <c r="P1175" i="4"/>
  <c r="P1001" i="4"/>
  <c r="P887" i="4"/>
  <c r="P1524" i="4"/>
  <c r="P1136" i="4"/>
  <c r="P1249" i="4"/>
  <c r="P1357" i="4"/>
  <c r="P1603" i="4"/>
  <c r="P1635" i="4"/>
  <c r="P1484" i="4"/>
  <c r="P165" i="4"/>
  <c r="P645" i="4"/>
  <c r="P889" i="4"/>
  <c r="P55" i="4"/>
  <c r="P57" i="4"/>
  <c r="P1128" i="4"/>
  <c r="P1276" i="4"/>
  <c r="P1261" i="4"/>
  <c r="P1334" i="4"/>
  <c r="P40" i="4"/>
  <c r="P1308" i="4"/>
  <c r="P202" i="4"/>
  <c r="P744" i="4"/>
  <c r="P161" i="4"/>
  <c r="P87" i="4"/>
  <c r="P132" i="4"/>
  <c r="P145" i="4"/>
  <c r="P983" i="4"/>
  <c r="P336" i="4"/>
  <c r="P1589" i="4"/>
  <c r="P527" i="4"/>
  <c r="P1101" i="4"/>
  <c r="P69" i="4"/>
  <c r="P1358" i="4"/>
  <c r="P850" i="4"/>
  <c r="P698" i="4"/>
  <c r="P1310" i="4"/>
  <c r="P1232" i="4"/>
  <c r="P409" i="4"/>
  <c r="P1510" i="4"/>
  <c r="P273" i="4"/>
  <c r="P1456" i="4"/>
  <c r="P1112" i="4"/>
  <c r="P1117" i="4"/>
  <c r="P1062" i="4"/>
  <c r="P534" i="4"/>
  <c r="P858" i="4"/>
  <c r="P1107" i="4"/>
  <c r="P981" i="4"/>
  <c r="P1129" i="4"/>
  <c r="P543" i="4"/>
  <c r="P1285" i="4"/>
  <c r="P1580" i="4"/>
  <c r="P1193" i="4"/>
  <c r="P1225" i="4"/>
  <c r="P1143" i="4"/>
  <c r="P1268" i="4"/>
  <c r="P1169" i="4"/>
  <c r="P816" i="4"/>
  <c r="P1089" i="4"/>
  <c r="P1149" i="4"/>
  <c r="P1100" i="4"/>
  <c r="P1301" i="4"/>
  <c r="P862" i="4"/>
  <c r="P973" i="4"/>
  <c r="P502" i="4"/>
  <c r="P386" i="4"/>
  <c r="P1601" i="4"/>
  <c r="P1207" i="4"/>
  <c r="P410" i="4"/>
  <c r="P411" i="4"/>
  <c r="P6" i="4"/>
  <c r="P1419" i="4"/>
  <c r="P152" i="4"/>
  <c r="P754" i="4"/>
  <c r="P1304" i="4"/>
  <c r="P1482" i="4"/>
  <c r="P541" i="4"/>
  <c r="P230" i="4"/>
  <c r="P1384" i="4"/>
  <c r="P701" i="4"/>
  <c r="P1391" i="4"/>
  <c r="P699" i="4"/>
  <c r="P917" i="4"/>
  <c r="P1306" i="4"/>
  <c r="P1305" i="4"/>
  <c r="P535" i="4"/>
  <c r="P682" i="4"/>
  <c r="P1243" i="4"/>
  <c r="P197" i="4"/>
  <c r="P840" i="4"/>
  <c r="P1081" i="4"/>
  <c r="P1328" i="4"/>
  <c r="P662" i="4"/>
  <c r="P1359" i="4"/>
  <c r="P159" i="4"/>
  <c r="P270" i="4"/>
  <c r="P1162" i="4"/>
  <c r="P1079" i="4"/>
  <c r="P661" i="4"/>
  <c r="P1181" i="4"/>
  <c r="P908" i="4"/>
  <c r="P194" i="4"/>
  <c r="P136" i="4"/>
  <c r="P882" i="4"/>
  <c r="P316" i="4"/>
  <c r="P704" i="4"/>
  <c r="P1323" i="4"/>
  <c r="P542" i="4"/>
  <c r="P326" i="4"/>
  <c r="P327" i="4"/>
  <c r="P328" i="4"/>
  <c r="P329" i="4"/>
  <c r="P489" i="4"/>
  <c r="P595" i="4"/>
  <c r="P1326" i="4"/>
  <c r="P521" i="4"/>
  <c r="P517" i="4"/>
  <c r="P518" i="4"/>
  <c r="P574" i="4"/>
  <c r="P573" i="4"/>
  <c r="P1247" i="4"/>
  <c r="P1039" i="4"/>
  <c r="P771" i="4"/>
  <c r="P369" i="4"/>
  <c r="P1483" i="4"/>
  <c r="P793" i="4"/>
  <c r="P979" i="4"/>
  <c r="P1365" i="4"/>
  <c r="P525" i="4"/>
  <c r="P605" i="4"/>
  <c r="P604" i="4"/>
  <c r="P1509" i="4"/>
  <c r="P1577" i="4"/>
  <c r="P1576" i="4"/>
  <c r="P1127" i="4"/>
  <c r="P966" i="4"/>
  <c r="P720" i="4"/>
  <c r="P1190" i="4"/>
  <c r="P1271" i="4"/>
  <c r="P300" i="4"/>
  <c r="P728" i="4"/>
  <c r="P290" i="4"/>
  <c r="P1026" i="4"/>
  <c r="P288" i="4"/>
  <c r="P289" i="4"/>
  <c r="P1523" i="4"/>
  <c r="P1363" i="4"/>
  <c r="P1293" i="4"/>
  <c r="P963" i="4"/>
  <c r="P725" i="4"/>
  <c r="P415" i="4"/>
  <c r="P176" i="4"/>
  <c r="P1502" i="4"/>
  <c r="P1555" i="4"/>
  <c r="P1500" i="4"/>
  <c r="P312" i="4"/>
  <c r="P1201" i="4"/>
  <c r="P1239" i="4"/>
  <c r="P11" i="4"/>
  <c r="P1174" i="4"/>
  <c r="P1120" i="4"/>
  <c r="P16" i="4"/>
  <c r="P1372" i="4"/>
  <c r="P459" i="4"/>
  <c r="P198" i="4"/>
  <c r="P708" i="4"/>
  <c r="P167" i="4"/>
  <c r="P169" i="4"/>
  <c r="P1252" i="4"/>
  <c r="P800" i="4"/>
  <c r="P116" i="4"/>
  <c r="P1378" i="4"/>
  <c r="P58" i="4"/>
  <c r="P1371" i="4"/>
  <c r="P23" i="4"/>
  <c r="P115" i="4"/>
  <c r="P658" i="4"/>
  <c r="P1379" i="4"/>
  <c r="P700" i="4"/>
  <c r="P47" i="4"/>
  <c r="P82" i="4"/>
  <c r="P705" i="4"/>
  <c r="P1558" i="4"/>
  <c r="P1478" i="4"/>
  <c r="P1516" i="4"/>
  <c r="P1124" i="4"/>
  <c r="P1109" i="4"/>
  <c r="P30" i="4"/>
  <c r="P178" i="4"/>
  <c r="P1047" i="4"/>
  <c r="P128" i="4"/>
  <c r="P1095" i="4"/>
  <c r="P1206" i="4"/>
  <c r="P1369" i="4"/>
  <c r="P1436" i="4"/>
  <c r="P1435" i="4"/>
  <c r="P1118" i="4"/>
  <c r="P151" i="4"/>
  <c r="P472" i="4"/>
  <c r="P1076" i="4"/>
  <c r="P1072" i="4"/>
  <c r="P888" i="4"/>
  <c r="P8" i="4"/>
  <c r="P389" i="4"/>
  <c r="P85" i="4"/>
  <c r="P22" i="4"/>
  <c r="P1370" i="4"/>
  <c r="P1043" i="4"/>
  <c r="P24" i="4"/>
  <c r="P1561" i="4"/>
  <c r="P27" i="4"/>
  <c r="P1373" i="4"/>
  <c r="P1375" i="4"/>
  <c r="P1377" i="4"/>
  <c r="P96" i="4"/>
  <c r="P1133" i="4"/>
  <c r="P1083" i="4"/>
  <c r="P733" i="4"/>
  <c r="P734" i="4"/>
  <c r="P133" i="4"/>
  <c r="P735" i="4"/>
  <c r="P1132" i="4"/>
  <c r="P1374" i="4"/>
  <c r="P1368" i="4"/>
  <c r="P118" i="4"/>
  <c r="P1607" i="4"/>
  <c r="P121" i="4"/>
  <c r="P166" i="4"/>
  <c r="P83" i="4"/>
  <c r="P600" i="4"/>
  <c r="P498" i="4"/>
  <c r="P1259" i="4"/>
  <c r="P916" i="4"/>
  <c r="P768" i="4"/>
  <c r="P177" i="4"/>
  <c r="P129" i="4"/>
  <c r="P126" i="4"/>
  <c r="P1060" i="4"/>
  <c r="P77" i="4"/>
  <c r="P131" i="4"/>
  <c r="P490" i="4"/>
  <c r="P138" i="4"/>
  <c r="P134" i="4"/>
  <c r="P14" i="4"/>
  <c r="P28" i="4"/>
  <c r="P13" i="4"/>
  <c r="P1064" i="4"/>
  <c r="P46" i="4"/>
  <c r="P150" i="4"/>
  <c r="P1564" i="4"/>
  <c r="P130" i="4"/>
  <c r="P117" i="4"/>
  <c r="P75" i="4"/>
  <c r="P66" i="4"/>
  <c r="P107" i="4"/>
  <c r="P74" i="4"/>
  <c r="P111" i="4"/>
  <c r="P114" i="4"/>
  <c r="P125" i="4"/>
  <c r="P109" i="4"/>
  <c r="P112" i="4"/>
  <c r="P101" i="4"/>
  <c r="P103" i="4"/>
  <c r="P99" i="4"/>
  <c r="P106" i="4"/>
  <c r="P91" i="4"/>
  <c r="P712" i="4"/>
  <c r="P1113" i="4"/>
  <c r="P64" i="4"/>
  <c r="P39" i="4"/>
  <c r="P1342" i="4"/>
  <c r="P147" i="4"/>
  <c r="P142" i="4"/>
  <c r="P98" i="4"/>
  <c r="P49" i="4"/>
  <c r="P89" i="4"/>
  <c r="P78" i="4"/>
  <c r="P44" i="4"/>
  <c r="P84" i="4"/>
  <c r="P93" i="4"/>
  <c r="P137" i="4"/>
  <c r="P144" i="4"/>
  <c r="P139" i="4"/>
  <c r="P34" i="4"/>
  <c r="P537" i="4"/>
  <c r="P536" i="4"/>
  <c r="P1631" i="4"/>
  <c r="P12" i="4"/>
  <c r="P479" i="4"/>
  <c r="P170" i="4"/>
  <c r="P171" i="4"/>
  <c r="P52" i="4"/>
  <c r="P154" i="4"/>
  <c r="P550" i="4"/>
  <c r="P174" i="4"/>
  <c r="P175" i="4"/>
  <c r="P164" i="4"/>
  <c r="P158" i="4"/>
  <c r="P160" i="4"/>
  <c r="P162" i="4"/>
  <c r="P168" i="4"/>
  <c r="P156" i="4"/>
  <c r="P172" i="4"/>
  <c r="P19" i="4"/>
  <c r="P9" i="4"/>
  <c r="P76" i="4"/>
  <c r="P544" i="4"/>
  <c r="P86" i="4"/>
  <c r="P54" i="4"/>
  <c r="P29" i="4"/>
  <c r="P51" i="4"/>
  <c r="P72" i="4"/>
  <c r="P20" i="4"/>
  <c r="P80" i="4"/>
  <c r="P63" i="4"/>
  <c r="P50" i="4"/>
  <c r="P48" i="4"/>
  <c r="P53" i="4"/>
  <c r="P62" i="4"/>
  <c r="P88" i="4"/>
  <c r="P37" i="4"/>
  <c r="P148" i="4"/>
  <c r="P1068" i="4"/>
  <c r="P723" i="4"/>
  <c r="P105" i="4"/>
  <c r="P25" i="4"/>
  <c r="P43" i="4"/>
  <c r="P102" i="4"/>
  <c r="P153" i="4"/>
  <c r="P90" i="4"/>
  <c r="P95" i="4"/>
  <c r="P42" i="4"/>
  <c r="P33" i="4"/>
  <c r="P56" i="4"/>
  <c r="A469" i="4"/>
  <c r="A331" i="4"/>
  <c r="A1336" i="4"/>
  <c r="A1074" i="4"/>
  <c r="A1446" i="4"/>
  <c r="A968" i="4"/>
  <c r="A1269" i="4"/>
  <c r="A17" i="4"/>
  <c r="A998" i="4"/>
  <c r="A1303" i="4"/>
  <c r="A465" i="4"/>
  <c r="A1146" i="4"/>
  <c r="A351" i="4"/>
  <c r="A1615" i="4"/>
  <c r="A1230" i="4"/>
  <c r="A1195" i="4"/>
  <c r="A1090" i="4"/>
  <c r="A1006" i="4"/>
  <c r="A1341" i="4"/>
  <c r="A1054" i="4"/>
  <c r="A1288" i="4"/>
  <c r="A1471" i="4"/>
  <c r="A295" i="4"/>
  <c r="A867" i="4"/>
  <c r="A982" i="4"/>
  <c r="A1521" i="4"/>
  <c r="A820" i="4"/>
  <c r="A473" i="4"/>
  <c r="A15" i="4"/>
  <c r="A240" i="4"/>
  <c r="A780" i="4"/>
  <c r="A1443" i="4"/>
  <c r="A1505" i="4"/>
  <c r="A190" i="4"/>
  <c r="A1002" i="4"/>
  <c r="A1283" i="4"/>
  <c r="A1122" i="4"/>
  <c r="A1331" i="4"/>
  <c r="A676" i="4"/>
  <c r="A38" i="4"/>
  <c r="A851" i="4"/>
  <c r="A1114" i="4"/>
  <c r="A1320" i="4"/>
  <c r="A690" i="4"/>
  <c r="A892" i="4"/>
  <c r="A1448" i="4"/>
  <c r="A822" i="4"/>
  <c r="A1253" i="4"/>
  <c r="A844" i="4"/>
  <c r="A818" i="4"/>
  <c r="A954" i="4"/>
  <c r="A1110" i="4"/>
  <c r="A1465" i="4"/>
  <c r="A1266" i="4"/>
  <c r="A1241" i="4"/>
  <c r="A1587" i="4"/>
  <c r="A235" i="4"/>
  <c r="A980" i="4"/>
  <c r="A416" i="4"/>
  <c r="A431" i="4"/>
  <c r="A778" i="4"/>
  <c r="A580" i="4"/>
  <c r="A1554" i="4"/>
  <c r="A350" i="4"/>
  <c r="A122" i="4"/>
  <c r="A1135" i="4"/>
  <c r="A747" i="4"/>
  <c r="A1417" i="4"/>
  <c r="A1496" i="4"/>
  <c r="A646" i="4"/>
  <c r="A929" i="4"/>
  <c r="A932" i="4"/>
  <c r="A306" i="4"/>
  <c r="A280" i="4"/>
  <c r="A406" i="4"/>
  <c r="A857" i="4"/>
  <c r="A1573" i="4"/>
  <c r="A1297" i="4"/>
  <c r="A182" i="4"/>
  <c r="A1623" i="4"/>
  <c r="A772" i="4"/>
  <c r="A638" i="4"/>
  <c r="A378" i="4"/>
  <c r="A1018" i="4"/>
  <c r="A977" i="4"/>
  <c r="A1507" i="4"/>
  <c r="A32" i="4"/>
  <c r="A821" i="4"/>
  <c r="A522" i="4"/>
  <c r="A849" i="4"/>
  <c r="A1280" i="4"/>
  <c r="A1393" i="4"/>
  <c r="A937" i="4"/>
  <c r="A455" i="4"/>
  <c r="A1292" i="4"/>
  <c r="A760" i="4"/>
  <c r="A807" i="4"/>
  <c r="A806" i="4"/>
  <c r="A999" i="4"/>
  <c r="A1046" i="4"/>
  <c r="A630" i="4"/>
  <c r="A380" i="4"/>
  <c r="A996" i="4"/>
  <c r="A383" i="4"/>
  <c r="A1611" i="4"/>
  <c r="A986" i="4"/>
  <c r="A193" i="4"/>
  <c r="A953" i="4"/>
  <c r="A629" i="4"/>
  <c r="A1302" i="4"/>
  <c r="A1198" i="4"/>
  <c r="A546" i="4"/>
  <c r="A135" i="4"/>
  <c r="A606" i="4"/>
  <c r="A1296" i="4"/>
  <c r="A577" i="4"/>
  <c r="A891" i="4"/>
  <c r="A930" i="4"/>
  <c r="A1106" i="4"/>
  <c r="A1398" i="4"/>
  <c r="A1196" i="4"/>
  <c r="A1565" i="4"/>
  <c r="A1449" i="4"/>
  <c r="A961" i="4"/>
  <c r="A347" i="4"/>
  <c r="A1349" i="4"/>
  <c r="A1182" i="4"/>
  <c r="A1330" i="4"/>
  <c r="A1362" i="4"/>
  <c r="A906" i="4"/>
  <c r="A268" i="4"/>
  <c r="A1061" i="4"/>
  <c r="A239" i="4"/>
  <c r="A1045" i="4"/>
  <c r="A506" i="4"/>
  <c r="A1590" i="4"/>
  <c r="A261" i="4"/>
  <c r="A419" i="4"/>
  <c r="A325" i="4"/>
  <c r="A934" i="4"/>
  <c r="A466" i="4"/>
  <c r="A945" i="4"/>
  <c r="A204" i="4"/>
  <c r="A830" i="4"/>
  <c r="A1346" i="4"/>
  <c r="A180" i="4"/>
  <c r="A745" i="4"/>
  <c r="A1251" i="4"/>
  <c r="A41" i="4"/>
  <c r="A68" i="4"/>
  <c r="A749" i="4"/>
  <c r="A279" i="4"/>
  <c r="A607" i="4"/>
  <c r="A504" i="4"/>
  <c r="A993" i="4"/>
  <c r="A127" i="4"/>
  <c r="A1432" i="4"/>
  <c r="A1319" i="4"/>
  <c r="A18" i="4"/>
  <c r="A809" i="4"/>
  <c r="A1388" i="4"/>
  <c r="A371" i="4"/>
  <c r="A320" i="4"/>
  <c r="A1621" i="4"/>
  <c r="A631" i="4"/>
  <c r="A976" i="4"/>
  <c r="A500" i="4"/>
  <c r="A952" i="4"/>
  <c r="A94" i="4"/>
  <c r="A413" i="4"/>
  <c r="A368" i="4"/>
  <c r="A487" i="4"/>
  <c r="A1215" i="4"/>
  <c r="A299" i="4"/>
  <c r="A1461" i="4"/>
  <c r="A512" i="4"/>
  <c r="A1229" i="4"/>
  <c r="A748" i="4"/>
  <c r="A183" i="4"/>
  <c r="A743" i="4"/>
  <c r="A1553" i="4"/>
  <c r="A1499" i="4"/>
  <c r="A1021" i="4"/>
  <c r="A903" i="4"/>
  <c r="A71" i="4"/>
  <c r="A282" i="4"/>
  <c r="A940" i="4"/>
  <c r="A1616" i="4"/>
  <c r="A1572" i="4"/>
  <c r="A727" i="4"/>
  <c r="A1031" i="4"/>
  <c r="A910" i="4"/>
  <c r="A238" i="4"/>
  <c r="A200" i="4"/>
  <c r="A865" i="4"/>
  <c r="A507" i="4"/>
  <c r="A141" i="4"/>
  <c r="A545" i="4"/>
  <c r="A412" i="4"/>
  <c r="A1582" i="4"/>
  <c r="A269" i="4"/>
  <c r="A588" i="4"/>
  <c r="A654" i="4"/>
  <c r="A444" i="4"/>
  <c r="A201" i="4"/>
  <c r="A975" i="4"/>
  <c r="A1609" i="4"/>
  <c r="A401" i="4"/>
  <c r="A1318" i="4"/>
  <c r="A1088" i="4"/>
  <c r="A1423" i="4"/>
  <c r="A1439" i="4"/>
  <c r="A1600" i="4"/>
  <c r="A890" i="4"/>
  <c r="A796" i="4"/>
  <c r="A1351" i="4"/>
  <c r="A777" i="4"/>
  <c r="A1007" i="4"/>
  <c r="A398" i="4"/>
  <c r="A639" i="4"/>
  <c r="A805" i="4"/>
  <c r="A189" i="4"/>
  <c r="A408" i="4"/>
  <c r="A1457" i="4"/>
  <c r="A529" i="4"/>
  <c r="A1383" i="4"/>
  <c r="A281" i="4"/>
  <c r="A1486" i="4"/>
  <c r="A1624" i="4"/>
  <c r="A1027" i="4"/>
  <c r="A1617" i="4"/>
  <c r="A1121" i="4"/>
  <c r="A958" i="4"/>
  <c r="A508" i="4"/>
  <c r="A1525" i="4"/>
  <c r="A614" i="4"/>
  <c r="A212" i="4"/>
  <c r="A1569" i="4"/>
  <c r="A384" i="4"/>
  <c r="A468" i="4"/>
  <c r="A1418" i="4"/>
  <c r="A61" i="4"/>
  <c r="A1224" i="4"/>
  <c r="A35" i="4"/>
  <c r="A1094" i="4"/>
  <c r="A346" i="4"/>
  <c r="A624" i="4"/>
  <c r="A120" i="4"/>
  <c r="A1024" i="4"/>
  <c r="A856" i="4"/>
  <c r="A267" i="4"/>
  <c r="A248" i="4"/>
  <c r="A1197" i="4"/>
  <c r="A681" i="4"/>
  <c r="A633" i="4"/>
  <c r="A697" i="4"/>
  <c r="A418" i="4"/>
  <c r="A1348" i="4"/>
  <c r="A665" i="4"/>
  <c r="A1485" i="4"/>
  <c r="A755" i="4"/>
  <c r="A241" i="4"/>
  <c r="A123" i="4"/>
  <c r="A1309" i="4"/>
  <c r="A1538" i="4"/>
  <c r="A1105" i="4"/>
  <c r="A1343" i="4"/>
  <c r="A1005" i="4"/>
  <c r="A837" i="4"/>
  <c r="A1256" i="4"/>
  <c r="A191" i="4"/>
  <c r="A1055" i="4"/>
  <c r="A1506" i="4"/>
  <c r="A652" i="4"/>
  <c r="A647" i="4"/>
  <c r="A1604" i="4"/>
  <c r="A1415" i="4"/>
  <c r="A714" i="4"/>
  <c r="A493" i="4"/>
  <c r="A292" i="4"/>
  <c r="A1542" i="4"/>
  <c r="A360" i="4"/>
  <c r="A913" i="4"/>
  <c r="A1337" i="4"/>
  <c r="A814" i="4"/>
  <c r="A1588" i="4"/>
  <c r="A453" i="4"/>
  <c r="A222" i="4"/>
  <c r="A594" i="4"/>
  <c r="A597" i="4"/>
  <c r="A1041" i="4"/>
  <c r="A562" i="4"/>
  <c r="A1598" i="4"/>
  <c r="A1298" i="4"/>
  <c r="A896" i="4"/>
  <c r="A1445" i="4"/>
  <c r="A224" i="4"/>
  <c r="A488" i="4"/>
  <c r="A464" i="4"/>
  <c r="A1528" i="4"/>
  <c r="A140" i="4"/>
  <c r="A886" i="4"/>
  <c r="A914" i="4"/>
  <c r="A873" i="4"/>
  <c r="A1270" i="4"/>
  <c r="A1167" i="4"/>
  <c r="A1567" i="4"/>
  <c r="A199" i="4"/>
  <c r="A1015" i="4"/>
  <c r="A878" i="4"/>
  <c r="A956" i="4"/>
  <c r="A353" i="4"/>
  <c r="A565" i="4"/>
  <c r="A928" i="4"/>
  <c r="A400" i="4"/>
  <c r="A441" i="4"/>
  <c r="A868" i="4"/>
  <c r="A1546" i="4"/>
  <c r="A579" i="4"/>
  <c r="A957" i="4"/>
  <c r="A589" i="4"/>
  <c r="A260" i="4"/>
  <c r="A812" i="4"/>
  <c r="A1534" i="4"/>
  <c r="A635" i="4"/>
  <c r="A870" i="4"/>
  <c r="A706" i="4"/>
  <c r="A1390" i="4"/>
  <c r="A871" i="4"/>
  <c r="A1512" i="4"/>
  <c r="A715" i="4"/>
  <c r="A402" i="4"/>
  <c r="A362" i="4"/>
  <c r="A1586" i="4"/>
  <c r="A1514" i="4"/>
  <c r="A1450" i="4"/>
  <c r="A1150" i="4"/>
  <c r="A1171" i="4"/>
  <c r="A181" i="4"/>
  <c r="A216" i="4"/>
  <c r="A1119" i="4"/>
  <c r="A949" i="4"/>
  <c r="A1613" i="4"/>
  <c r="A1029" i="4"/>
  <c r="A582" i="4"/>
  <c r="A1574" i="4"/>
  <c r="A429" i="4"/>
  <c r="A759" i="4"/>
  <c r="A296" i="4"/>
  <c r="A1262" i="4"/>
  <c r="A679" i="4"/>
  <c r="A184" i="4"/>
  <c r="A1003" i="4"/>
  <c r="A352" i="4"/>
  <c r="A686" i="4"/>
  <c r="A245" i="4"/>
  <c r="A225" i="4"/>
  <c r="A1233" i="4"/>
  <c r="A1192" i="4"/>
  <c r="A31" i="4"/>
  <c r="A797" i="4"/>
  <c r="A284" i="4"/>
  <c r="A1430" i="4"/>
  <c r="A430" i="4"/>
  <c r="A1634" i="4"/>
  <c r="A838" i="4"/>
  <c r="A721" i="4"/>
  <c r="A1399" i="4"/>
  <c r="A561" i="4"/>
  <c r="A503" i="4"/>
  <c r="A1367" i="4"/>
  <c r="A531" i="4"/>
  <c r="A213" i="4"/>
  <c r="A549" i="4"/>
  <c r="A751" i="4"/>
  <c r="A1347" i="4"/>
  <c r="A1317" i="4"/>
  <c r="A898" i="4"/>
  <c r="A625" i="4"/>
  <c r="A1431" i="4"/>
  <c r="A1401" i="4"/>
  <c r="A1131" i="4"/>
  <c r="A1495" i="4"/>
  <c r="A538" i="4"/>
  <c r="A843" i="4"/>
  <c r="A650" i="4"/>
  <c r="A342" i="4"/>
  <c r="A995" i="4"/>
  <c r="A591" i="4"/>
  <c r="A446" i="4"/>
  <c r="A1240" i="4"/>
  <c r="A460" i="4"/>
  <c r="A1300" i="4"/>
  <c r="A533" i="4"/>
  <c r="A1472" i="4"/>
  <c r="A590" i="4"/>
  <c r="A370" i="4"/>
  <c r="A1532" i="4"/>
  <c r="A1619" i="4"/>
  <c r="A163" i="4"/>
  <c r="A420" i="4"/>
  <c r="A718" i="4"/>
  <c r="A1273" i="4"/>
  <c r="A388" i="4"/>
  <c r="A237" i="4"/>
  <c r="A223" i="4"/>
  <c r="A428" i="4"/>
  <c r="A918" i="4"/>
  <c r="A936" i="4"/>
  <c r="A1264" i="4"/>
  <c r="A1460" i="4"/>
  <c r="A1103" i="4"/>
  <c r="A926" i="4"/>
  <c r="A1166" i="4"/>
  <c r="A526" i="4"/>
  <c r="A448" i="4"/>
  <c r="A456" i="4"/>
  <c r="A564" i="4"/>
  <c r="A382" i="4"/>
  <c r="A442" i="4"/>
  <c r="A1242" i="4"/>
  <c r="A599" i="4"/>
  <c r="A1158" i="4"/>
  <c r="A110" i="4"/>
  <c r="A637" i="4"/>
  <c r="A1284" i="4"/>
  <c r="A1407" i="4"/>
  <c r="A301" i="4"/>
  <c r="A523" i="4"/>
  <c r="A480" i="4"/>
  <c r="A1596" i="4"/>
  <c r="A1556" i="4"/>
  <c r="A788" i="4"/>
  <c r="A615" i="4"/>
  <c r="A286" i="4"/>
  <c r="A1411" i="4"/>
  <c r="A879" i="4"/>
  <c r="A656" i="4"/>
  <c r="A1408" i="4"/>
  <c r="A188" i="4"/>
  <c r="A492" i="4"/>
  <c r="A611" i="4"/>
  <c r="A417" i="4"/>
  <c r="A724" i="4"/>
  <c r="A421" i="4"/>
  <c r="A1194" i="4"/>
  <c r="A1048" i="4"/>
  <c r="A1597" i="4"/>
  <c r="A243" i="4"/>
  <c r="A357" i="4"/>
  <c r="A1274" i="4"/>
  <c r="A1218" i="4"/>
  <c r="A731" i="4"/>
  <c r="A1610" i="4"/>
  <c r="A1294" i="4"/>
  <c r="A477" i="4"/>
  <c r="A221" i="4"/>
  <c r="A509" i="4"/>
  <c r="A226" i="4"/>
  <c r="A852" i="4"/>
  <c r="A644" i="4"/>
  <c r="A458" i="4"/>
  <c r="A528" i="4"/>
  <c r="A443" i="4"/>
  <c r="A1214" i="4"/>
  <c r="A258" i="4"/>
  <c r="A905" i="4"/>
  <c r="A1537" i="4"/>
  <c r="A651" i="4"/>
  <c r="A157" i="4"/>
  <c r="A674" i="4"/>
  <c r="A848" i="4"/>
  <c r="A67" i="4"/>
  <c r="A808" i="4"/>
  <c r="A1599" i="4"/>
  <c r="A899" i="4"/>
  <c r="A866" i="4"/>
  <c r="A964" i="4"/>
  <c r="A311" i="4"/>
  <c r="A1008" i="4"/>
  <c r="A819" i="4"/>
  <c r="A1488" i="4"/>
  <c r="A1000" i="4"/>
  <c r="A1023" i="4"/>
  <c r="A1204" i="4"/>
  <c r="A553" i="4"/>
  <c r="A707" i="4"/>
  <c r="A476" i="4"/>
  <c r="A776" i="4"/>
  <c r="A1520" i="4"/>
  <c r="A1123" i="4"/>
  <c r="A379" i="4"/>
  <c r="A1254" i="4"/>
  <c r="A1231" i="4"/>
  <c r="A1177" i="4"/>
  <c r="A211" i="4"/>
  <c r="A437" i="4"/>
  <c r="A1071" i="4"/>
  <c r="A1063" i="4"/>
  <c r="A1235" i="4"/>
  <c r="A317" i="4"/>
  <c r="A670" i="4"/>
  <c r="A997" i="4"/>
  <c r="A1422" i="4"/>
  <c r="A1354" i="4"/>
  <c r="A847" i="4"/>
  <c r="A251" i="4"/>
  <c r="A943" i="4"/>
  <c r="A1421" i="4"/>
  <c r="A693" i="4"/>
  <c r="A234" i="4"/>
  <c r="A1441" i="4"/>
  <c r="A825" i="4"/>
  <c r="A621" i="4"/>
  <c r="A439" i="4"/>
  <c r="A1344" i="4"/>
  <c r="A242" i="4"/>
  <c r="A354" i="4"/>
  <c r="A578" i="4"/>
  <c r="A1184" i="4"/>
  <c r="A294" i="4"/>
  <c r="A1097" i="4"/>
  <c r="A385" i="4"/>
  <c r="A869" i="4"/>
  <c r="A1096" i="4"/>
  <c r="A283" i="4"/>
  <c r="A1053" i="4"/>
  <c r="A1075" i="4"/>
  <c r="A539" i="4"/>
  <c r="A1056" i="4"/>
  <c r="A1545" i="4"/>
  <c r="A775" i="4"/>
  <c r="A432" i="4"/>
  <c r="A671" i="4"/>
  <c r="A874" i="4"/>
  <c r="A1529" i="4"/>
  <c r="A875" i="4"/>
  <c r="A941" i="4"/>
  <c r="A955" i="4"/>
  <c r="A192" i="4"/>
  <c r="A1533" i="4"/>
  <c r="A1592" i="4"/>
  <c r="A10" i="4"/>
  <c r="A811" i="4"/>
  <c r="A532" i="4"/>
  <c r="A483" i="4"/>
  <c r="A566" i="4"/>
  <c r="A1140" i="4"/>
  <c r="A596" i="4"/>
  <c r="A470" i="4"/>
  <c r="A1442" i="4"/>
  <c r="A1275" i="4"/>
  <c r="A1272" i="4"/>
  <c r="A1376" i="4"/>
  <c r="A484" i="4"/>
  <c r="A361" i="4"/>
  <c r="A1111" i="4"/>
  <c r="A233" i="4"/>
  <c r="A298" i="4"/>
  <c r="A991" i="4"/>
  <c r="A1366" i="4"/>
  <c r="A1622" i="4"/>
  <c r="A1028" i="4"/>
  <c r="A495" i="4"/>
  <c r="A988" i="4"/>
  <c r="A403" i="4"/>
  <c r="A612" i="4"/>
  <c r="A628" i="4"/>
  <c r="A1433" i="4"/>
  <c r="A1085" i="4"/>
  <c r="A461" i="4"/>
  <c r="A587" i="4"/>
  <c r="A426" i="4"/>
  <c r="A330" i="4"/>
  <c r="A972" i="4"/>
  <c r="A404" i="4"/>
  <c r="A1183" i="4"/>
  <c r="A511" i="4"/>
  <c r="A1536" i="4"/>
  <c r="A804" i="4"/>
  <c r="A452" i="4"/>
  <c r="A802" i="4"/>
  <c r="A1037" i="4"/>
  <c r="A364" i="4"/>
  <c r="A623" i="4"/>
  <c r="A209" i="4"/>
  <c r="A576" i="4"/>
  <c r="A1467" i="4"/>
  <c r="A736" i="4"/>
  <c r="A1539" i="4"/>
  <c r="A810" i="4"/>
  <c r="A1420" i="4"/>
  <c r="A1116" i="4"/>
  <c r="A719" i="4"/>
  <c r="A1145" i="4"/>
  <c r="A1108" i="4"/>
  <c r="A672" i="4"/>
  <c r="A863" i="4"/>
  <c r="A339" i="4"/>
  <c r="A1321" i="4"/>
  <c r="A948" i="4"/>
  <c r="A992" i="4"/>
  <c r="A1316" i="4"/>
  <c r="A880" i="4"/>
  <c r="A97" i="4"/>
  <c r="A1602" i="4"/>
  <c r="A356" i="4"/>
  <c r="A1246" i="4"/>
  <c r="A250" i="4"/>
  <c r="A602" i="4"/>
  <c r="A1515" i="4"/>
  <c r="A108" i="4"/>
  <c r="A1134" i="4"/>
  <c r="A834" i="4"/>
  <c r="A828" i="4"/>
  <c r="A1498" i="4"/>
  <c r="A1255" i="4"/>
  <c r="A264" i="4"/>
  <c r="A1136" i="4"/>
  <c r="A1308" i="4"/>
  <c r="A1310" i="4"/>
  <c r="A1580" i="4"/>
  <c r="A1207" i="4"/>
  <c r="A1306" i="4"/>
  <c r="A1181" i="4"/>
  <c r="A521" i="4"/>
  <c r="A1509" i="4"/>
  <c r="A1293" i="4"/>
  <c r="A459" i="4"/>
  <c r="A47" i="4"/>
  <c r="A1435" i="4"/>
  <c r="A1373" i="4"/>
  <c r="A166" i="4"/>
  <c r="A738" i="4"/>
  <c r="A616" i="4"/>
  <c r="A761" i="4"/>
  <c r="A263" i="4"/>
  <c r="A79" i="4"/>
  <c r="A791" i="4"/>
  <c r="A859" i="4"/>
  <c r="A1455" i="4"/>
  <c r="A601" i="4"/>
  <c r="A1032" i="4"/>
  <c r="A827" i="4"/>
  <c r="A272" i="4"/>
  <c r="A149" i="4"/>
  <c r="A1313" i="4"/>
  <c r="A1104" i="4"/>
  <c r="A530" i="4"/>
  <c r="A1173" i="4"/>
  <c r="A1549" i="4"/>
  <c r="A55" i="4"/>
  <c r="A1589" i="4"/>
  <c r="A534" i="4"/>
  <c r="A1100" i="4"/>
  <c r="A541" i="4"/>
  <c r="A662" i="4"/>
  <c r="A326" i="4"/>
  <c r="A1483" i="4"/>
  <c r="A728" i="4"/>
  <c r="A1201" i="4"/>
  <c r="A58" i="4"/>
  <c r="A178" i="4"/>
  <c r="A85" i="4"/>
  <c r="A424" i="4"/>
  <c r="A1228" i="4"/>
  <c r="A332" i="4"/>
  <c r="A1410" i="4"/>
  <c r="A895" i="4"/>
  <c r="A377" i="4"/>
  <c r="A247" i="4"/>
  <c r="A608" i="4"/>
  <c r="A254" i="4"/>
  <c r="A664" i="4"/>
  <c r="A1614" i="4"/>
  <c r="A970" i="4"/>
  <c r="A1584" i="4"/>
  <c r="A314" i="4"/>
  <c r="A803" i="4"/>
  <c r="A1267" i="4"/>
  <c r="A1535" i="4"/>
  <c r="A887" i="4"/>
  <c r="A1334" i="4"/>
  <c r="A850" i="4"/>
  <c r="A543" i="4"/>
  <c r="A386" i="4"/>
  <c r="A699" i="4"/>
  <c r="A1079" i="4"/>
  <c r="A595" i="4"/>
  <c r="A605" i="4"/>
  <c r="A1523" i="4"/>
  <c r="A16" i="4"/>
  <c r="A1379" i="4"/>
  <c r="A1369" i="4"/>
  <c r="A1561" i="4"/>
  <c r="A1607" i="4"/>
  <c r="A1087" i="4"/>
  <c r="A717" i="4"/>
  <c r="A581" i="4"/>
  <c r="A842" i="4"/>
  <c r="A1434" i="4"/>
  <c r="A989" i="4"/>
  <c r="A1395" i="4"/>
  <c r="A310" i="4"/>
  <c r="A709" i="4"/>
  <c r="A939" i="4"/>
  <c r="A1148" i="4"/>
  <c r="A831" i="4"/>
  <c r="A1257" i="4"/>
  <c r="A1152" i="4"/>
  <c r="A1356" i="4"/>
  <c r="A173" i="4"/>
  <c r="A985" i="4"/>
  <c r="A1603" i="4"/>
  <c r="A161" i="4"/>
  <c r="A1510" i="4"/>
  <c r="A1143" i="4"/>
  <c r="A92" i="4"/>
  <c r="A694" i="4"/>
  <c r="A799" i="4"/>
  <c r="A423" i="4"/>
  <c r="A496" i="4"/>
  <c r="A792" i="4"/>
  <c r="A1278" i="4"/>
  <c r="A1080" i="4"/>
  <c r="A884" i="4"/>
  <c r="A1263" i="4"/>
  <c r="A779" i="4"/>
  <c r="A584" i="4"/>
  <c r="A907" i="4"/>
  <c r="A1210" i="4"/>
  <c r="A1144" i="4"/>
  <c r="A568" i="4"/>
  <c r="A1156" i="4"/>
  <c r="A598" i="4"/>
  <c r="A1187" i="4"/>
  <c r="A494" i="4"/>
  <c r="A696" i="4"/>
  <c r="A1459" i="4"/>
  <c r="A1397" i="4"/>
  <c r="A215" i="4"/>
  <c r="A1473" i="4"/>
  <c r="A436" i="4"/>
  <c r="A1147" i="4"/>
  <c r="A1042" i="4"/>
  <c r="A1291" i="4"/>
  <c r="A1511" i="4"/>
  <c r="A1216" i="4"/>
  <c r="A1508" i="4"/>
  <c r="A920" i="4"/>
  <c r="A569" i="4"/>
  <c r="A450" i="4"/>
  <c r="A739" i="4"/>
  <c r="A519" i="4"/>
  <c r="A1069" i="4"/>
  <c r="A893" i="4"/>
  <c r="A59" i="4"/>
  <c r="A1444" i="4"/>
  <c r="A770" i="4"/>
  <c r="A657" i="4"/>
  <c r="A585" i="4"/>
  <c r="A1595" i="4"/>
  <c r="A265" i="4"/>
  <c r="A1468" i="4"/>
  <c r="A1550" i="4"/>
  <c r="A795" i="4"/>
  <c r="A684" i="4"/>
  <c r="A1238" i="4"/>
  <c r="A397" i="4"/>
  <c r="A315" i="4"/>
  <c r="A256" i="4"/>
  <c r="A967" i="4"/>
  <c r="A337" i="4"/>
  <c r="A1141" i="4"/>
  <c r="A1517" i="4"/>
  <c r="A228" i="4"/>
  <c r="A274" i="4"/>
  <c r="A1424" i="4"/>
  <c r="A376" i="4"/>
  <c r="A1188" i="4"/>
  <c r="A558" i="4"/>
  <c r="A1518" i="4"/>
  <c r="A334" i="4"/>
  <c r="A1519" i="4"/>
  <c r="A1591" i="4"/>
  <c r="A516" i="4"/>
  <c r="A1078" i="4"/>
  <c r="A1339" i="4"/>
  <c r="A1425" i="4"/>
  <c r="A1099" i="4"/>
  <c r="A45" i="4"/>
  <c r="A692" i="4"/>
  <c r="A524" i="4"/>
  <c r="A787" i="4"/>
  <c r="A1400" i="4"/>
  <c r="A722" i="4"/>
  <c r="A960" i="4"/>
  <c r="A1051" i="4"/>
  <c r="A1022" i="4"/>
  <c r="A593" i="4"/>
  <c r="A559" i="4"/>
  <c r="A513" i="4"/>
  <c r="A1322" i="4"/>
  <c r="A864" i="4"/>
  <c r="A482" i="4"/>
  <c r="A1067" i="4"/>
  <c r="A359" i="4"/>
  <c r="A1009" i="4"/>
  <c r="A1335" i="4"/>
  <c r="A1052" i="4"/>
  <c r="A438" i="4"/>
  <c r="A365" i="4"/>
  <c r="A1612" i="4"/>
  <c r="A343" i="4"/>
  <c r="A762" i="4"/>
  <c r="A440" i="4"/>
  <c r="A1544" i="4"/>
  <c r="A666" i="4"/>
  <c r="A1579" i="4"/>
  <c r="A414" i="4"/>
  <c r="A1559" i="4"/>
  <c r="A481" i="4"/>
  <c r="A911" i="4"/>
  <c r="A756" i="4"/>
  <c r="A321" i="4"/>
  <c r="A1040" i="4"/>
  <c r="A1213" i="4"/>
  <c r="A1180" i="4"/>
  <c r="A609" i="4"/>
  <c r="A186" i="4"/>
  <c r="A753" i="4"/>
  <c r="A660" i="4"/>
  <c r="A1098" i="4"/>
  <c r="A1481" i="4"/>
  <c r="A889" i="4"/>
  <c r="A69" i="4"/>
  <c r="A1268" i="4"/>
  <c r="A1482" i="4"/>
  <c r="A270" i="4"/>
  <c r="A573" i="4"/>
  <c r="A300" i="4"/>
  <c r="A1174" i="4"/>
  <c r="A1478" i="4"/>
  <c r="A389" i="4"/>
  <c r="A1368" i="4"/>
  <c r="A1179" i="4"/>
  <c r="A146" i="4"/>
  <c r="A689" i="4"/>
  <c r="A333" i="4"/>
  <c r="A781" i="4"/>
  <c r="A1092" i="4"/>
  <c r="A1477" i="4"/>
  <c r="A854" i="4"/>
  <c r="A659" i="4"/>
  <c r="A1583" i="4"/>
  <c r="A675" i="4"/>
  <c r="A1161" i="4"/>
  <c r="A205" i="4"/>
  <c r="A1249" i="4"/>
  <c r="A132" i="4"/>
  <c r="A1129" i="4"/>
  <c r="A410" i="4"/>
  <c r="A197" i="4"/>
  <c r="A489" i="4"/>
  <c r="A1577" i="4"/>
  <c r="A1502" i="4"/>
  <c r="A658" i="4"/>
  <c r="A1118" i="4"/>
  <c r="A823" i="4"/>
  <c r="A603" i="4"/>
  <c r="A688" i="4"/>
  <c r="A236" i="4"/>
  <c r="A1605" i="4"/>
  <c r="A1219" i="4"/>
  <c r="A1479" i="4"/>
  <c r="A1626" i="4"/>
  <c r="A1594" i="4"/>
  <c r="A1628" i="4"/>
  <c r="A942" i="4"/>
  <c r="A1154" i="4"/>
  <c r="A467" i="4"/>
  <c r="A1357" i="4"/>
  <c r="A145" i="4"/>
  <c r="A858" i="4"/>
  <c r="A411" i="4"/>
  <c r="A840" i="4"/>
  <c r="A327" i="4"/>
  <c r="A1576" i="4"/>
  <c r="A1555" i="4"/>
  <c r="A1371" i="4"/>
  <c r="A151" i="4"/>
  <c r="A733" i="4"/>
  <c r="A1211" i="4"/>
  <c r="A950" i="4"/>
  <c r="A474" i="4"/>
  <c r="A257" i="4"/>
  <c r="A1222" i="4"/>
  <c r="A1036" i="4"/>
  <c r="A766" i="4"/>
  <c r="A501" i="4"/>
  <c r="A677" i="4"/>
  <c r="A786" i="4"/>
  <c r="A1429" i="4"/>
  <c r="A1632" i="4"/>
  <c r="A680" i="4"/>
  <c r="A645" i="4"/>
  <c r="A1101" i="4"/>
  <c r="A1285" i="4"/>
  <c r="A6" i="4"/>
  <c r="A682" i="4"/>
  <c r="A136" i="4"/>
  <c r="A574" i="4"/>
  <c r="A1127" i="4"/>
  <c r="A415" i="4"/>
  <c r="A167" i="4"/>
  <c r="A1558" i="4"/>
  <c r="A472" i="4"/>
  <c r="A96" i="4"/>
  <c r="A1375" i="4"/>
  <c r="A134" i="4"/>
  <c r="A125" i="4"/>
  <c r="A49" i="4"/>
  <c r="A171" i="4"/>
  <c r="A544" i="4"/>
  <c r="A1068" i="4"/>
  <c r="G638" i="4"/>
  <c r="G378" i="4"/>
  <c r="G1018" i="4"/>
  <c r="G977" i="4"/>
  <c r="G1507" i="4"/>
  <c r="G32" i="4"/>
  <c r="G821" i="4"/>
  <c r="G522" i="4"/>
  <c r="G849" i="4"/>
  <c r="G1280" i="4"/>
  <c r="G1393" i="4"/>
  <c r="G937" i="4"/>
  <c r="G455" i="4"/>
  <c r="G1292" i="4"/>
  <c r="G760" i="4"/>
  <c r="G807" i="4"/>
  <c r="G806" i="4"/>
  <c r="G999" i="4"/>
  <c r="G1046" i="4"/>
  <c r="G630" i="4"/>
  <c r="G380" i="4"/>
  <c r="G996" i="4"/>
  <c r="G383" i="4"/>
  <c r="G1611" i="4"/>
  <c r="G986" i="4"/>
  <c r="G193" i="4"/>
  <c r="G953" i="4"/>
  <c r="G629" i="4"/>
  <c r="G1302" i="4"/>
  <c r="G1198" i="4"/>
  <c r="G546" i="4"/>
  <c r="G135" i="4"/>
  <c r="G435" i="4"/>
  <c r="G811" i="4"/>
  <c r="G376" i="4"/>
  <c r="G394" i="4"/>
  <c r="G1188" i="4"/>
  <c r="G566" i="4"/>
  <c r="G341" i="4"/>
  <c r="G1199" i="4"/>
  <c r="G485" i="4"/>
  <c r="G470" i="4"/>
  <c r="G340" i="4"/>
  <c r="G1519" i="4"/>
  <c r="G399" i="4"/>
  <c r="G1272" i="4"/>
  <c r="G119" i="4"/>
  <c r="A931" i="4"/>
  <c r="A1386" i="4"/>
  <c r="A1630" i="4"/>
  <c r="A1073" i="4"/>
  <c r="A1503" i="4"/>
  <c r="A841" i="4"/>
  <c r="A1236" i="4"/>
  <c r="A1227" i="4"/>
  <c r="A387" i="4"/>
  <c r="A894" i="4"/>
  <c r="A1205" i="4"/>
  <c r="A1286" i="4"/>
  <c r="A26" i="4"/>
  <c r="A563" i="4"/>
  <c r="A1157" i="4"/>
  <c r="A790" i="4"/>
  <c r="A1102" i="4"/>
  <c r="A1350" i="4"/>
  <c r="A246" i="4"/>
  <c r="A1277" i="4"/>
  <c r="A798" i="4"/>
  <c r="A944" i="4"/>
  <c r="A965" i="4"/>
  <c r="A653" i="4"/>
  <c r="A548" i="4"/>
  <c r="A372" i="4"/>
  <c r="A1578" i="4"/>
  <c r="A1560" i="4"/>
  <c r="A447" i="4"/>
  <c r="A1295" i="4"/>
  <c r="A1585" i="4"/>
  <c r="A1557" i="4"/>
  <c r="A1153" i="4"/>
  <c r="A396" i="4"/>
  <c r="A1151" i="4"/>
  <c r="A586" i="4"/>
  <c r="A462" i="4"/>
  <c r="A155" i="4"/>
  <c r="A618" i="4"/>
  <c r="A902" i="4"/>
  <c r="A1289" i="4"/>
  <c r="A143" i="4"/>
  <c r="A1237" i="4"/>
  <c r="A978" i="4"/>
  <c r="A1541" i="4"/>
  <c r="A435" i="4"/>
  <c r="A232" i="4"/>
  <c r="A367" i="4"/>
  <c r="A1199" i="4"/>
  <c r="A685" i="4"/>
  <c r="A399" i="4"/>
  <c r="A119" i="4"/>
  <c r="A829" i="4"/>
  <c r="A1427" i="4"/>
  <c r="A845" i="4"/>
  <c r="A1504" i="4"/>
  <c r="A1139" i="4"/>
  <c r="A1185" i="4"/>
  <c r="A1568" i="4"/>
  <c r="A313" i="4"/>
  <c r="A560" i="4"/>
  <c r="A1385" i="4"/>
  <c r="A252" i="4"/>
  <c r="A711" i="4"/>
  <c r="A1038" i="4"/>
  <c r="A1025" i="4"/>
  <c r="A104" i="4"/>
  <c r="A318" i="4"/>
  <c r="A846" i="4"/>
  <c r="A514" i="4"/>
  <c r="A1575" i="4"/>
  <c r="A636" i="4"/>
  <c r="A1501" i="4"/>
  <c r="A1492" i="4"/>
  <c r="A393" i="4"/>
  <c r="A1426" i="4"/>
  <c r="A1115" i="4"/>
  <c r="A1017" i="4"/>
  <c r="A229" i="4"/>
  <c r="A1440" i="4"/>
  <c r="A746" i="4"/>
  <c r="A1287" i="4"/>
  <c r="A1338" i="4"/>
  <c r="A683" i="4"/>
  <c r="A253" i="4"/>
  <c r="A217" i="4"/>
  <c r="A73" i="4"/>
  <c r="A732" i="4"/>
  <c r="A1276" i="4"/>
  <c r="A1062" i="4"/>
  <c r="A1419" i="4"/>
  <c r="A882" i="4"/>
  <c r="A1365" i="4"/>
  <c r="A312" i="4"/>
  <c r="A30" i="4"/>
  <c r="A1133" i="4"/>
  <c r="A449" i="4"/>
  <c r="A702" i="4"/>
  <c r="A1403" i="4"/>
  <c r="A185" i="4"/>
  <c r="A1552" i="4"/>
  <c r="A1299" i="4"/>
  <c r="A1260" i="4"/>
  <c r="A673" i="4"/>
  <c r="A923" i="4"/>
  <c r="A969" i="4"/>
  <c r="A1484" i="4"/>
  <c r="A1232" i="4"/>
  <c r="A502" i="4"/>
  <c r="A1162" i="4"/>
  <c r="A1247" i="4"/>
  <c r="A963" i="4"/>
  <c r="A82" i="4"/>
  <c r="A24" i="4"/>
  <c r="A60" i="4"/>
  <c r="A835" i="4"/>
  <c r="A349" i="4"/>
  <c r="A366" i="4"/>
  <c r="A1530" i="4"/>
  <c r="A227" i="4"/>
  <c r="A1333" i="4"/>
  <c r="A1380" i="4"/>
  <c r="A1345" i="4"/>
  <c r="A1125" i="4"/>
  <c r="A527" i="4"/>
  <c r="A816" i="4"/>
  <c r="A535" i="4"/>
  <c r="A518" i="4"/>
  <c r="A290" i="4"/>
  <c r="A800" i="4"/>
  <c r="A888" i="4"/>
  <c r="A971" i="4"/>
  <c r="A1463" i="4"/>
  <c r="A1606" i="4"/>
  <c r="A962" i="4"/>
  <c r="A1470" i="4"/>
  <c r="A1412" i="4"/>
  <c r="A1058" i="4"/>
  <c r="A909" i="4"/>
  <c r="A984" i="4"/>
  <c r="A1176" i="4"/>
  <c r="A1524" i="4"/>
  <c r="A698" i="4"/>
  <c r="A862" i="4"/>
  <c r="A917" i="4"/>
  <c r="A1323" i="4"/>
  <c r="A979" i="4"/>
  <c r="A1363" i="4"/>
  <c r="A116" i="4"/>
  <c r="A128" i="4"/>
  <c r="A27" i="4"/>
  <c r="A83" i="4"/>
  <c r="A130" i="4"/>
  <c r="A1342" i="4"/>
  <c r="A174" i="4"/>
  <c r="A63" i="4"/>
  <c r="G469" i="4"/>
  <c r="G1450" i="4"/>
  <c r="G92" i="4"/>
  <c r="G1446" i="4"/>
  <c r="G695" i="4"/>
  <c r="G1171" i="4"/>
  <c r="G998" i="4"/>
  <c r="G181" i="4"/>
  <c r="G557" i="4"/>
  <c r="G351" i="4"/>
  <c r="G570" i="4"/>
  <c r="G1119" i="4"/>
  <c r="G1090" i="4"/>
  <c r="G949" i="4"/>
  <c r="G1537" i="4"/>
  <c r="G1288" i="4"/>
  <c r="G496" i="4"/>
  <c r="G1029" i="4"/>
  <c r="G982" i="4"/>
  <c r="G582" i="4"/>
  <c r="G792" i="4"/>
  <c r="G15" i="4"/>
  <c r="G674" i="4"/>
  <c r="G429" i="4"/>
  <c r="G10" i="4"/>
  <c r="G724" i="4"/>
  <c r="G532" i="4"/>
  <c r="G483" i="4"/>
  <c r="G1597" i="4"/>
  <c r="G1140" i="4"/>
  <c r="G596" i="4"/>
  <c r="G1218" i="4"/>
  <c r="G1442" i="4"/>
  <c r="G1275" i="4"/>
  <c r="G477" i="4"/>
  <c r="G1376" i="4"/>
  <c r="G547" i="4"/>
  <c r="G1078" i="4"/>
  <c r="G1030" i="4"/>
  <c r="G1111" i="4"/>
  <c r="G1329" i="4"/>
  <c r="G1012" i="4"/>
  <c r="G826" i="4"/>
  <c r="G45" i="4"/>
  <c r="G876" i="4"/>
  <c r="G1139" i="4"/>
  <c r="A131" i="4"/>
  <c r="A74" i="4"/>
  <c r="A147" i="4"/>
  <c r="A12" i="4"/>
  <c r="A19" i="4"/>
  <c r="A88" i="4"/>
  <c r="G1281" i="4"/>
  <c r="G848" i="4"/>
  <c r="G841" i="4"/>
  <c r="G974" i="4"/>
  <c r="G296" i="4"/>
  <c r="G67" i="4"/>
  <c r="G1084" i="4"/>
  <c r="G1262" i="4"/>
  <c r="G808" i="4"/>
  <c r="G884" i="4"/>
  <c r="G919" i="4"/>
  <c r="G1250" i="4"/>
  <c r="G184" i="4"/>
  <c r="G345" i="4"/>
  <c r="G1227" i="4"/>
  <c r="G1003" i="4"/>
  <c r="G832" i="4"/>
  <c r="G663" i="4"/>
  <c r="G779" i="4"/>
  <c r="G866" i="4"/>
  <c r="G686" i="4"/>
  <c r="G387" i="4"/>
  <c r="G964" i="4"/>
  <c r="G245" i="4"/>
  <c r="G1203" i="4"/>
  <c r="G617" i="4"/>
  <c r="G311" i="4"/>
  <c r="G894" i="4"/>
  <c r="G1233" i="4"/>
  <c r="G767" i="4"/>
  <c r="G297" i="4"/>
  <c r="G1192" i="4"/>
  <c r="G560" i="4"/>
  <c r="G789" i="4"/>
  <c r="G1385" i="4"/>
  <c r="G593" i="4"/>
  <c r="G555" i="4"/>
  <c r="G486" i="4"/>
  <c r="G824" i="4"/>
  <c r="G1322" i="4"/>
  <c r="G1404" i="4"/>
  <c r="G1025" i="4"/>
  <c r="G737" i="4"/>
  <c r="G1067" i="4"/>
  <c r="G374" i="4"/>
  <c r="G520" i="4"/>
  <c r="G556" i="4"/>
  <c r="G1335" i="4"/>
  <c r="G514" i="4"/>
  <c r="G1493" i="4"/>
  <c r="G1575" i="4"/>
  <c r="G365" i="4"/>
  <c r="G1382" i="4"/>
  <c r="G381" i="4"/>
  <c r="G742" i="4"/>
  <c r="G762" i="4"/>
  <c r="A735" i="4"/>
  <c r="A28" i="4"/>
  <c r="A112" i="4"/>
  <c r="A78" i="4"/>
  <c r="A154" i="4"/>
  <c r="A54" i="4"/>
  <c r="A105" i="4"/>
  <c r="G338" i="4"/>
  <c r="G1418" i="4"/>
  <c r="G31" i="4"/>
  <c r="G61" i="4"/>
  <c r="G815" i="4"/>
  <c r="G1224" i="4"/>
  <c r="G1144" i="4"/>
  <c r="G35" i="4"/>
  <c r="G1286" i="4"/>
  <c r="G1094" i="4"/>
  <c r="G1430" i="4"/>
  <c r="G346" i="4"/>
  <c r="G1023" i="4"/>
  <c r="G624" i="4"/>
  <c r="G26" i="4"/>
  <c r="G120" i="4"/>
  <c r="G1204" i="4"/>
  <c r="G1024" i="4"/>
  <c r="G422" i="4"/>
  <c r="G598" i="4"/>
  <c r="G563" i="4"/>
  <c r="G248" i="4"/>
  <c r="G1187" i="4"/>
  <c r="G561" i="4"/>
  <c r="G1157" i="4"/>
  <c r="G633" i="4"/>
  <c r="G1409" i="4"/>
  <c r="G1059" i="4"/>
  <c r="G1520" i="4"/>
  <c r="G1348" i="4"/>
  <c r="G213" i="4"/>
  <c r="G572" i="4"/>
  <c r="G460" i="4"/>
  <c r="G548" i="4"/>
  <c r="G920" i="4"/>
  <c r="G1627" i="4"/>
  <c r="G1472" i="4"/>
  <c r="G943" i="4"/>
  <c r="G1540" i="4"/>
  <c r="G1421" i="4"/>
  <c r="G1532" i="4"/>
  <c r="G739" i="4"/>
  <c r="G491" i="4"/>
  <c r="G1560" i="4"/>
  <c r="G420" i="4"/>
  <c r="G912" i="4"/>
  <c r="G825" i="4"/>
  <c r="G1522" i="4"/>
  <c r="G388" i="4"/>
  <c r="G1295" i="4"/>
  <c r="G259" i="4"/>
  <c r="G741" i="4"/>
  <c r="G428" i="4"/>
  <c r="G242" i="4"/>
  <c r="G1265" i="4"/>
  <c r="G354" i="4"/>
  <c r="A916" i="4"/>
  <c r="A1564" i="4"/>
  <c r="A91" i="4"/>
  <c r="A144" i="4"/>
  <c r="A158" i="4"/>
  <c r="A80" i="4"/>
  <c r="A90" i="4"/>
  <c r="G549" i="4"/>
  <c r="G755" i="4"/>
  <c r="G505" i="4"/>
  <c r="G1254" i="4"/>
  <c r="G750" i="4"/>
  <c r="G1309" i="4"/>
  <c r="G215" i="4"/>
  <c r="G898" i="4"/>
  <c r="G1177" i="4"/>
  <c r="G1343" i="4"/>
  <c r="A1226" i="4"/>
  <c r="A853" i="4"/>
  <c r="A179" i="4"/>
  <c r="A358" i="4"/>
  <c r="A302" i="4"/>
  <c r="A974" i="4"/>
  <c r="A919" i="4"/>
  <c r="A832" i="4"/>
  <c r="A649" i="4"/>
  <c r="A767" i="4"/>
  <c r="A1130" i="4"/>
  <c r="A1091" i="4"/>
  <c r="A1208" i="4"/>
  <c r="A278" i="4"/>
  <c r="A1387" i="4"/>
  <c r="A1314" i="4"/>
  <c r="A451" i="4"/>
  <c r="A36" i="4"/>
  <c r="A1618" i="4"/>
  <c r="A703" i="4"/>
  <c r="A833" i="4"/>
  <c r="A1608" i="4"/>
  <c r="A1392" i="4"/>
  <c r="A855" i="4"/>
  <c r="A1312" i="4"/>
  <c r="A1066" i="4"/>
  <c r="A1093" i="4"/>
  <c r="A554" i="4"/>
  <c r="A1522" i="4"/>
  <c r="A259" i="4"/>
  <c r="A515" i="4"/>
  <c r="A1137" i="4"/>
  <c r="A627" i="4"/>
  <c r="A1438" i="4"/>
  <c r="A1570" i="4"/>
  <c r="A344" i="4"/>
  <c r="A475" i="4"/>
  <c r="A773" i="4"/>
  <c r="A872" i="4"/>
  <c r="A395" i="4"/>
  <c r="A764" i="4"/>
  <c r="A373" i="4"/>
  <c r="A1016" i="4"/>
  <c r="A208" i="4"/>
  <c r="A1044" i="4"/>
  <c r="A1531" i="4"/>
  <c r="A394" i="4"/>
  <c r="A510" i="4"/>
  <c r="A485" i="4"/>
  <c r="A340" i="4"/>
  <c r="A427" i="4"/>
  <c r="A1497" i="4"/>
  <c r="A1030" i="4"/>
  <c r="A1329" i="4"/>
  <c r="A826" i="4"/>
  <c r="A434" i="4"/>
  <c r="A244" i="4"/>
  <c r="A1360" i="4"/>
  <c r="A1189" i="4"/>
  <c r="A678" i="4"/>
  <c r="A785" i="4"/>
  <c r="A1163" i="4"/>
  <c r="A555" i="4"/>
  <c r="A824" i="4"/>
  <c r="A1324" i="4"/>
  <c r="A1466" i="4"/>
  <c r="A1170" i="4"/>
  <c r="A520" i="4"/>
  <c r="A1010" i="4"/>
  <c r="A304" i="4"/>
  <c r="A1633" i="4"/>
  <c r="A1382" i="4"/>
  <c r="A742" i="4"/>
  <c r="A196" i="4"/>
  <c r="A1526" i="4"/>
  <c r="A1155" i="4"/>
  <c r="A782" i="4"/>
  <c r="A305" i="4"/>
  <c r="A1352" i="4"/>
  <c r="A1491" i="4"/>
  <c r="A1381" i="4"/>
  <c r="A1020" i="4"/>
  <c r="A1142" i="4"/>
  <c r="A669" i="4"/>
  <c r="A927" i="4"/>
  <c r="A285" i="4"/>
  <c r="A769" i="4"/>
  <c r="A1248" i="4"/>
  <c r="A87" i="4"/>
  <c r="A981" i="4"/>
  <c r="A701" i="4"/>
  <c r="A542" i="4"/>
  <c r="A966" i="4"/>
  <c r="A169" i="4"/>
  <c r="A1095" i="4"/>
  <c r="A133" i="4"/>
  <c r="A1406" i="4"/>
  <c r="A1164" i="4"/>
  <c r="A1551" i="4"/>
  <c r="A231" i="4"/>
  <c r="A113" i="4"/>
  <c r="A249" i="4"/>
  <c r="A309" i="4"/>
  <c r="A1332" i="4"/>
  <c r="A203" i="4"/>
  <c r="A613" i="4"/>
  <c r="A1261" i="4"/>
  <c r="A1456" i="4"/>
  <c r="A152" i="4"/>
  <c r="A908" i="4"/>
  <c r="A525" i="4"/>
  <c r="A1120" i="4"/>
  <c r="A1516" i="4"/>
  <c r="A1178" i="4"/>
  <c r="A322" i="4"/>
  <c r="A262" i="4"/>
  <c r="A1405" i="4"/>
  <c r="A757" i="4"/>
  <c r="A1543" i="4"/>
  <c r="A218" i="4"/>
  <c r="A667" i="4"/>
  <c r="A861" i="4"/>
  <c r="A883" i="4"/>
  <c r="A165" i="4"/>
  <c r="A409" i="4"/>
  <c r="A1301" i="4"/>
  <c r="A1359" i="4"/>
  <c r="A1039" i="4"/>
  <c r="A725" i="4"/>
  <c r="A705" i="4"/>
  <c r="A22" i="4"/>
  <c r="A1082" i="4"/>
  <c r="A730" i="4"/>
  <c r="A1451" i="4"/>
  <c r="A1394" i="4"/>
  <c r="A1625" i="4"/>
  <c r="A1361" i="4"/>
  <c r="A392" i="4"/>
  <c r="A758" i="4"/>
  <c r="A1389" i="4"/>
  <c r="A1004" i="4"/>
  <c r="A1128" i="4"/>
  <c r="A1117" i="4"/>
  <c r="A1601" i="4"/>
  <c r="A1081" i="4"/>
  <c r="A328" i="4"/>
  <c r="A604" i="4"/>
  <c r="A1500" i="4"/>
  <c r="A23" i="4"/>
  <c r="A1436" i="4"/>
  <c r="A734" i="4"/>
  <c r="A768" i="4"/>
  <c r="A107" i="4"/>
  <c r="A84" i="4"/>
  <c r="A160" i="4"/>
  <c r="A62" i="4"/>
  <c r="G1318" i="4"/>
  <c r="G931" i="4"/>
  <c r="G1074" i="4"/>
  <c r="G1423" i="4"/>
  <c r="G1327" i="4"/>
  <c r="G17" i="4"/>
  <c r="G1600" i="4"/>
  <c r="G853" i="4"/>
  <c r="G1146" i="4"/>
  <c r="G796" i="4"/>
  <c r="G1630" i="4"/>
  <c r="G1195" i="4"/>
  <c r="G777" i="4"/>
  <c r="G801" i="4"/>
  <c r="G1054" i="4"/>
  <c r="G398" i="4"/>
  <c r="G651" i="4"/>
  <c r="G867" i="4"/>
  <c r="G805" i="4"/>
  <c r="G157" i="4"/>
  <c r="G473" i="4"/>
  <c r="G408" i="4"/>
  <c r="G794" i="4"/>
  <c r="G1443" i="4"/>
  <c r="G417" i="4"/>
  <c r="G375" i="4"/>
  <c r="G232" i="4"/>
  <c r="G1048" i="4"/>
  <c r="G510" i="4"/>
  <c r="G307" i="4"/>
  <c r="G1274" i="4"/>
  <c r="G334" i="4"/>
  <c r="G478" i="4"/>
  <c r="G1294" i="4"/>
  <c r="G583" i="4"/>
  <c r="G516" i="4"/>
  <c r="G484" i="4"/>
  <c r="G829" i="4"/>
  <c r="G433" i="4"/>
  <c r="G207" i="4"/>
  <c r="G233" i="4"/>
  <c r="G298" i="4"/>
  <c r="G991" i="4"/>
  <c r="G1366" i="4"/>
  <c r="G1622" i="4"/>
  <c r="A1083" i="4"/>
  <c r="A14" i="4"/>
  <c r="A109" i="4"/>
  <c r="A89" i="4"/>
  <c r="A52" i="4"/>
  <c r="A86" i="4"/>
  <c r="A723" i="4"/>
  <c r="G1505" i="4"/>
  <c r="G190" i="4"/>
  <c r="G1002" i="4"/>
  <c r="G1283" i="4"/>
  <c r="G1122" i="4"/>
  <c r="G1331" i="4"/>
  <c r="G676" i="4"/>
  <c r="G38" i="4"/>
  <c r="G851" i="4"/>
  <c r="G1114" i="4"/>
  <c r="G1320" i="4"/>
  <c r="G690" i="4"/>
  <c r="G892" i="4"/>
  <c r="G1448" i="4"/>
  <c r="G822" i="4"/>
  <c r="G1253" i="4"/>
  <c r="G844" i="4"/>
  <c r="G818" i="4"/>
  <c r="G954" i="4"/>
  <c r="G1110" i="4"/>
  <c r="G1465" i="4"/>
  <c r="G1266" i="4"/>
  <c r="G1241" i="4"/>
  <c r="G1587" i="4"/>
  <c r="G235" i="4"/>
  <c r="G980" i="4"/>
  <c r="G416" i="4"/>
  <c r="G431" i="4"/>
  <c r="G778" i="4"/>
  <c r="G580" i="4"/>
  <c r="G1554" i="4"/>
  <c r="G350" i="4"/>
  <c r="G1085" i="4"/>
  <c r="G461" i="4"/>
  <c r="G587" i="4"/>
  <c r="G426" i="4"/>
  <c r="G330" i="4"/>
  <c r="G972" i="4"/>
  <c r="G404" i="4"/>
  <c r="G1183" i="4"/>
  <c r="G511" i="4"/>
  <c r="G1536" i="4"/>
  <c r="G804" i="4"/>
  <c r="G452" i="4"/>
  <c r="G802" i="4"/>
  <c r="G1037" i="4"/>
  <c r="G364" i="4"/>
  <c r="A695" i="4"/>
  <c r="A801" i="4"/>
  <c r="A794" i="4"/>
  <c r="A1250" i="4"/>
  <c r="A1203" i="4"/>
  <c r="A815" i="4"/>
  <c r="A308" i="4"/>
  <c r="A1409" i="4"/>
  <c r="A505" i="4"/>
  <c r="A1396" i="4"/>
  <c r="A1414" i="4"/>
  <c r="A407" i="4"/>
  <c r="A1627" i="4"/>
  <c r="A348" i="4"/>
  <c r="A620" i="4"/>
  <c r="A1265" i="4"/>
  <c r="A990" i="4"/>
  <c r="A567" i="4"/>
  <c r="A303" i="4"/>
  <c r="A291" i="4"/>
  <c r="A1279" i="4"/>
  <c r="A293" i="4"/>
  <c r="A323" i="4"/>
  <c r="A924" i="4"/>
  <c r="A1581" i="4"/>
  <c r="A583" i="4"/>
  <c r="A433" i="4"/>
  <c r="A959" i="4"/>
  <c r="A1571" i="4"/>
  <c r="A206" i="4"/>
  <c r="A789" i="4"/>
  <c r="A463" i="4"/>
  <c r="A1404" i="4"/>
  <c r="A1452" i="4"/>
  <c r="A1035" i="4"/>
  <c r="A220" i="4"/>
  <c r="A276" i="4"/>
  <c r="A877" i="4"/>
  <c r="A1447" i="4"/>
  <c r="A619" i="4"/>
  <c r="A219" i="4"/>
  <c r="A1453" i="4"/>
  <c r="A1353" i="4"/>
  <c r="A499" i="4"/>
  <c r="A336" i="4"/>
  <c r="A1243" i="4"/>
  <c r="A288" i="4"/>
  <c r="A1076" i="4"/>
  <c r="A922" i="4"/>
  <c r="A1223" i="4"/>
  <c r="A836" i="4"/>
  <c r="A1172" i="4"/>
  <c r="A100" i="4"/>
  <c r="A202" i="4"/>
  <c r="A1391" i="4"/>
  <c r="A720" i="4"/>
  <c r="A1206" i="4"/>
  <c r="A1049" i="4"/>
  <c r="A641" i="4"/>
  <c r="A540" i="4"/>
  <c r="A1620" i="4"/>
  <c r="A1458" i="4"/>
  <c r="A1112" i="4"/>
  <c r="A194" i="4"/>
  <c r="A1239" i="4"/>
  <c r="A1377" i="4"/>
  <c r="A935" i="4"/>
  <c r="A763" i="4"/>
  <c r="A640" i="4"/>
  <c r="A1474" i="4"/>
  <c r="A1487" i="4"/>
  <c r="A1107" i="4"/>
  <c r="A159" i="4"/>
  <c r="A1271" i="4"/>
  <c r="A700" i="4"/>
  <c r="A1374" i="4"/>
  <c r="A103" i="4"/>
  <c r="A172" i="4"/>
  <c r="G528" i="4"/>
  <c r="G1226" i="4"/>
  <c r="G1269" i="4"/>
  <c r="G1386" i="4"/>
  <c r="G258" i="4"/>
  <c r="G1230" i="4"/>
  <c r="G423" i="4"/>
  <c r="G626" i="4"/>
  <c r="G295" i="4"/>
  <c r="G1290" i="4"/>
  <c r="G1503" i="4"/>
  <c r="G780" i="4"/>
  <c r="G1424" i="4"/>
  <c r="G1194" i="4"/>
  <c r="G558" i="4"/>
  <c r="G1581" i="4"/>
  <c r="G1610" i="4"/>
  <c r="G571" i="4"/>
  <c r="G622" i="4"/>
  <c r="G1339" i="4"/>
  <c r="G1425" i="4"/>
  <c r="G959" i="4"/>
  <c r="G692" i="4"/>
  <c r="A46" i="4"/>
  <c r="A93" i="4"/>
  <c r="A72" i="4"/>
  <c r="G606" i="4"/>
  <c r="G577" i="4"/>
  <c r="G930" i="4"/>
  <c r="G1398" i="4"/>
  <c r="G1565" i="4"/>
  <c r="G961" i="4"/>
  <c r="G1349" i="4"/>
  <c r="G1330" i="4"/>
  <c r="G906" i="4"/>
  <c r="G1061" i="4"/>
  <c r="G1045" i="4"/>
  <c r="G1590" i="4"/>
  <c r="G419" i="4"/>
  <c r="G934" i="4"/>
  <c r="G945" i="4"/>
  <c r="G830" i="4"/>
  <c r="G1051" i="4"/>
  <c r="G1163" i="4"/>
  <c r="G559" i="4"/>
  <c r="G1340" i="4"/>
  <c r="G864" i="4"/>
  <c r="G1513" i="4"/>
  <c r="G359" i="4"/>
  <c r="G846" i="4"/>
  <c r="G1416" i="4"/>
  <c r="G576" i="4"/>
  <c r="G1633" i="4"/>
  <c r="G636" i="4"/>
  <c r="G810" i="4"/>
  <c r="G276" i="4"/>
  <c r="G196" i="4"/>
  <c r="A150" i="4"/>
  <c r="A64" i="4"/>
  <c r="A479" i="4"/>
  <c r="A20" i="4"/>
  <c r="A33" i="4"/>
  <c r="G180" i="4"/>
  <c r="G1205" i="4"/>
  <c r="G1417" i="4"/>
  <c r="G68" i="4"/>
  <c r="G1217" i="4"/>
  <c r="G932" i="4"/>
  <c r="G504" i="4"/>
  <c r="G568" i="4"/>
  <c r="G857" i="4"/>
  <c r="G1319" i="4"/>
  <c r="G1156" i="4"/>
  <c r="G1623" i="4"/>
  <c r="G371" i="4"/>
  <c r="G856" i="4"/>
  <c r="G267" i="4"/>
  <c r="G976" i="4"/>
  <c r="G1197" i="4"/>
  <c r="G681" i="4"/>
  <c r="G413" i="4"/>
  <c r="G697" i="4"/>
  <c r="G418" i="4"/>
  <c r="G299" i="4"/>
  <c r="G665" i="4"/>
  <c r="G1354" i="4"/>
  <c r="G814" i="4"/>
  <c r="G1312" i="4"/>
  <c r="G552" i="4"/>
  <c r="G594" i="4"/>
  <c r="G450" i="4"/>
  <c r="G1578" i="4"/>
  <c r="G1598" i="4"/>
  <c r="G234" i="4"/>
  <c r="G554" i="4"/>
  <c r="G224" i="4"/>
  <c r="G447" i="4"/>
  <c r="G621" i="4"/>
  <c r="G140" i="4"/>
  <c r="G59" i="4"/>
  <c r="G1168" i="4"/>
  <c r="G1270" i="4"/>
  <c r="G1489" i="4"/>
  <c r="G1557" i="4"/>
  <c r="A13" i="4"/>
  <c r="A39" i="4"/>
  <c r="A170" i="4"/>
  <c r="A29" i="4"/>
  <c r="A56" i="4"/>
  <c r="G379" i="4"/>
  <c r="G183" i="4"/>
  <c r="G1347" i="4"/>
  <c r="G36" i="4"/>
  <c r="G1021" i="4"/>
  <c r="G713" i="4"/>
  <c r="G625" i="4"/>
  <c r="G940" i="4"/>
  <c r="G1616" i="4"/>
  <c r="G1572" i="4"/>
  <c r="G727" i="4"/>
  <c r="G1031" i="4"/>
  <c r="G910" i="4"/>
  <c r="G238" i="4"/>
  <c r="G200" i="4"/>
  <c r="G865" i="4"/>
  <c r="G507" i="4"/>
  <c r="G141" i="4"/>
  <c r="G545" i="4"/>
  <c r="G412" i="4"/>
  <c r="G1582" i="4"/>
  <c r="G269" i="4"/>
  <c r="G588" i="4"/>
  <c r="G654" i="4"/>
  <c r="G444" i="4"/>
  <c r="G201" i="4"/>
  <c r="G975" i="4"/>
  <c r="G1609" i="4"/>
  <c r="G401" i="4"/>
  <c r="G448" i="4"/>
  <c r="G1151" i="4"/>
  <c r="G1570" i="4"/>
  <c r="G1468" i="4"/>
  <c r="G382" i="4"/>
  <c r="G283" i="4"/>
  <c r="G1480" i="4"/>
  <c r="G1053" i="4"/>
  <c r="G599" i="4"/>
  <c r="G303" i="4"/>
  <c r="G684" i="4"/>
  <c r="G155" i="4"/>
  <c r="G637" i="4"/>
  <c r="G1476" i="4"/>
  <c r="G1545" i="4"/>
  <c r="G397" i="4"/>
  <c r="G301" i="4"/>
  <c r="G315" i="4"/>
  <c r="G395" i="4"/>
  <c r="G1563" i="4"/>
  <c r="G1289" i="4"/>
  <c r="G1279" i="4"/>
  <c r="G1529" i="4"/>
  <c r="G337" i="4"/>
  <c r="G1264" i="4"/>
  <c r="G524" i="4"/>
  <c r="G1185" i="4"/>
  <c r="G1548" i="4"/>
  <c r="G1568" i="4"/>
  <c r="G722" i="4"/>
  <c r="G678" i="4"/>
  <c r="G449" i="4"/>
  <c r="G922" i="4"/>
  <c r="G702" i="4"/>
  <c r="G689" i="4"/>
  <c r="G1551" i="4"/>
  <c r="G1138" i="4"/>
  <c r="G231" i="4"/>
  <c r="G1092" i="4"/>
  <c r="G836" i="4"/>
  <c r="G1299" i="4"/>
  <c r="G124" i="4"/>
  <c r="G659" i="4"/>
  <c r="G648" i="4"/>
  <c r="G1332" i="4"/>
  <c r="G1160" i="4"/>
  <c r="G1161" i="4"/>
  <c r="G969" i="4"/>
  <c r="G1191" i="4"/>
  <c r="G1484" i="4"/>
  <c r="G132" i="4"/>
  <c r="G1456" i="4"/>
  <c r="G1169" i="4"/>
  <c r="G152" i="4"/>
  <c r="G197" i="4"/>
  <c r="G316" i="4"/>
  <c r="G1247" i="4"/>
  <c r="G720" i="4"/>
  <c r="G1502" i="4"/>
  <c r="G1252" i="4"/>
  <c r="G1516" i="4"/>
  <c r="G1072" i="4"/>
  <c r="G1083" i="4"/>
  <c r="G916" i="4"/>
  <c r="G150" i="4"/>
  <c r="G106" i="4"/>
  <c r="G137" i="4"/>
  <c r="G164" i="4"/>
  <c r="G20" i="4"/>
  <c r="G153" i="4"/>
  <c r="G915" i="4"/>
  <c r="G1544" i="4"/>
  <c r="G1426" i="4"/>
  <c r="G813" i="4"/>
  <c r="G1115" i="4"/>
  <c r="G414" i="4"/>
  <c r="G305" i="4"/>
  <c r="G823" i="4"/>
  <c r="G60" i="4"/>
  <c r="G1049" i="4"/>
  <c r="G835" i="4"/>
  <c r="G236" i="4"/>
  <c r="G1405" i="4"/>
  <c r="G255" i="4"/>
  <c r="G757" i="4"/>
  <c r="G1479" i="4"/>
  <c r="G540" i="4"/>
  <c r="G227" i="4"/>
  <c r="G271" i="4"/>
  <c r="G1628" i="4"/>
  <c r="G783" i="4"/>
  <c r="G861" i="4"/>
  <c r="G1159" i="4"/>
  <c r="G467" i="4"/>
  <c r="G1125" i="4"/>
  <c r="G57" i="4"/>
  <c r="G527" i="4"/>
  <c r="G858" i="4"/>
  <c r="G1301" i="4"/>
  <c r="G230" i="4"/>
  <c r="G1359" i="4"/>
  <c r="G327" i="4"/>
  <c r="G793" i="4"/>
  <c r="G290" i="4"/>
  <c r="G1239" i="4"/>
  <c r="G1371" i="4"/>
  <c r="G1047" i="4"/>
  <c r="G22" i="4"/>
  <c r="G1132" i="4"/>
  <c r="G1060" i="4"/>
  <c r="G66" i="4"/>
  <c r="G39" i="4"/>
  <c r="G536" i="4"/>
  <c r="G156" i="4"/>
  <c r="G53" i="4"/>
  <c r="G56" i="4"/>
  <c r="G1015" i="4"/>
  <c r="G878" i="4"/>
  <c r="G956" i="4"/>
  <c r="G353" i="4"/>
  <c r="G565" i="4"/>
  <c r="G928" i="4"/>
  <c r="G400" i="4"/>
  <c r="G1211" i="4"/>
  <c r="G1463" i="4"/>
  <c r="G935" i="4"/>
  <c r="G1606" i="4"/>
  <c r="G257" i="4"/>
  <c r="G1394" i="4"/>
  <c r="G391" i="4"/>
  <c r="G1625" i="4"/>
  <c r="G766" i="4"/>
  <c r="G640" i="4"/>
  <c r="G1058" i="4"/>
  <c r="G1234" i="4"/>
  <c r="G786" i="4"/>
  <c r="G1126" i="4"/>
  <c r="G1389" i="4"/>
  <c r="G1629" i="4"/>
  <c r="G680" i="4"/>
  <c r="G1524" i="4"/>
  <c r="G40" i="4"/>
  <c r="G698" i="4"/>
  <c r="G1285" i="4"/>
  <c r="G1601" i="4"/>
  <c r="G917" i="4"/>
  <c r="G661" i="4"/>
  <c r="G1326" i="4"/>
  <c r="G604" i="4"/>
  <c r="G1363" i="4"/>
  <c r="G1372" i="4"/>
  <c r="G700" i="4"/>
  <c r="G1436" i="4"/>
  <c r="G27" i="4"/>
  <c r="G121" i="4"/>
  <c r="G134" i="4"/>
  <c r="G125" i="4"/>
  <c r="G49" i="4"/>
  <c r="G171" i="4"/>
  <c r="G544" i="4"/>
  <c r="G1068" i="4"/>
  <c r="G1137" i="4"/>
  <c r="G1016" i="4"/>
  <c r="G610" i="4"/>
  <c r="G192" i="4"/>
  <c r="G228" i="4"/>
  <c r="G1541" i="4"/>
  <c r="G274" i="4"/>
  <c r="G1282" i="4"/>
  <c r="G1352" i="4"/>
  <c r="G911" i="4"/>
  <c r="G1034" i="4"/>
  <c r="G746" i="4"/>
  <c r="G219" i="4"/>
  <c r="G1040" i="4"/>
  <c r="G1086" i="4"/>
  <c r="G1142" i="4"/>
  <c r="G994" i="4"/>
  <c r="G609" i="4"/>
  <c r="G253" i="4"/>
  <c r="G1353" i="4"/>
  <c r="G217" i="4"/>
  <c r="G660" i="4"/>
  <c r="G769" i="4"/>
  <c r="G1494" i="4"/>
  <c r="G1248" i="4"/>
  <c r="G889" i="4"/>
  <c r="G336" i="4"/>
  <c r="G1062" i="4"/>
  <c r="G1149" i="4"/>
  <c r="G1482" i="4"/>
  <c r="G1328" i="4"/>
  <c r="G542" i="4"/>
  <c r="G369" i="4"/>
  <c r="G300" i="4"/>
  <c r="G312" i="4"/>
  <c r="G1378" i="4"/>
  <c r="G30" i="4"/>
  <c r="G389" i="4"/>
  <c r="G133" i="4"/>
  <c r="G129" i="4"/>
  <c r="G117" i="4"/>
  <c r="G1113" i="4"/>
  <c r="G34" i="4"/>
  <c r="G162" i="4"/>
  <c r="G50" i="4"/>
  <c r="G42" i="4"/>
  <c r="BB1000" i="4"/>
  <c r="BB3014" i="4"/>
  <c r="BB2730" i="4"/>
  <c r="BB831" i="4"/>
  <c r="BB614" i="4"/>
  <c r="BB4629" i="4"/>
  <c r="BB403" i="4"/>
  <c r="BB4915" i="4"/>
  <c r="BB2252" i="4"/>
  <c r="BB4283" i="4"/>
  <c r="BB4739" i="4"/>
  <c r="BB2034" i="4"/>
  <c r="BB1168" i="4"/>
  <c r="BB3092" i="4"/>
  <c r="BB4673" i="4"/>
  <c r="BB525" i="4"/>
  <c r="BB1601" i="4"/>
  <c r="BB2437" i="4"/>
  <c r="BB1267" i="4"/>
  <c r="BB4429" i="4"/>
  <c r="BB1583" i="4"/>
  <c r="BB3873" i="4"/>
  <c r="BB1382" i="4"/>
  <c r="BB3896" i="4"/>
  <c r="BB592" i="4"/>
  <c r="BB2861" i="4"/>
  <c r="BB635" i="4"/>
  <c r="BB3954" i="4"/>
  <c r="BB3675" i="4"/>
  <c r="BB3315" i="4"/>
  <c r="BB1333" i="4"/>
  <c r="BB1564" i="4"/>
  <c r="BB4463" i="4"/>
  <c r="BB1251" i="4"/>
  <c r="BB4176" i="4"/>
  <c r="BB1940" i="4"/>
  <c r="BB5022" i="4"/>
  <c r="BB215" i="4"/>
  <c r="BB1755" i="4"/>
  <c r="BB4500" i="4"/>
  <c r="BB388" i="4"/>
  <c r="BB2206" i="4"/>
  <c r="BB3944" i="4"/>
  <c r="BB2640" i="4"/>
  <c r="BB3466" i="4"/>
  <c r="BB2629" i="4"/>
  <c r="BB796" i="4"/>
  <c r="BB2238" i="4"/>
  <c r="BB2949" i="4"/>
  <c r="BB1177" i="4"/>
  <c r="BB4484" i="4"/>
  <c r="BB5074" i="4"/>
  <c r="BB42" i="4"/>
  <c r="BB1084" i="4"/>
  <c r="BB1941" i="4"/>
  <c r="BB775" i="4"/>
  <c r="BB96" i="4"/>
  <c r="BB3699" i="4"/>
  <c r="BB1189" i="4"/>
  <c r="BB922" i="4"/>
  <c r="BB333" i="4"/>
  <c r="BB631" i="4"/>
  <c r="BB3204" i="4"/>
  <c r="BB3573" i="4"/>
  <c r="BB409" i="4"/>
  <c r="BB1748" i="4"/>
  <c r="BB1277" i="4"/>
  <c r="BB2098" i="4"/>
  <c r="BB1928" i="4"/>
  <c r="BB4553" i="4"/>
  <c r="BB3418" i="4"/>
  <c r="BB3660" i="4"/>
  <c r="BB978" i="4"/>
  <c r="BB4895" i="4"/>
  <c r="BB1760" i="4"/>
  <c r="BB4712" i="4"/>
  <c r="BB3259" i="4"/>
  <c r="BB3364" i="4"/>
  <c r="BB3058" i="4"/>
  <c r="BB4552" i="4"/>
  <c r="BB1825" i="4"/>
  <c r="BB2469" i="4"/>
  <c r="BB3881" i="4"/>
  <c r="BB3557" i="4"/>
  <c r="BB4138" i="4"/>
  <c r="BB688" i="4"/>
  <c r="BB1104" i="4"/>
  <c r="BB3812" i="4"/>
  <c r="A1327" i="4"/>
  <c r="A626" i="4"/>
  <c r="A1281" i="4"/>
  <c r="A345" i="4"/>
  <c r="A617" i="4"/>
  <c r="A1217" i="4"/>
  <c r="A422" i="4"/>
  <c r="A1059" i="4"/>
  <c r="A750" i="4"/>
  <c r="A1077" i="4"/>
  <c r="A921" i="4"/>
  <c r="A454" i="4"/>
  <c r="A552" i="4"/>
  <c r="A491" i="4"/>
  <c r="A405" i="4"/>
  <c r="A1489" i="4"/>
  <c r="A1307" i="4"/>
  <c r="A901" i="4"/>
  <c r="A765" i="4"/>
  <c r="A1245" i="4"/>
  <c r="A1013" i="4"/>
  <c r="A610" i="4"/>
  <c r="A81" i="4"/>
  <c r="A900" i="4"/>
  <c r="A933" i="4"/>
  <c r="A571" i="4"/>
  <c r="A207" i="4"/>
  <c r="A817" i="4"/>
  <c r="A210" i="4"/>
  <c r="A335" i="4"/>
  <c r="A592" i="4"/>
  <c r="A486" i="4"/>
  <c r="A551" i="4"/>
  <c r="A374" i="4"/>
  <c r="A1416" i="4"/>
  <c r="A1200" i="4"/>
  <c r="A839" i="4"/>
  <c r="A1186" i="4"/>
  <c r="A319" i="4"/>
  <c r="A951" i="4"/>
  <c r="A355" i="4"/>
  <c r="A994" i="4"/>
  <c r="A938" i="4"/>
  <c r="A1494" i="4"/>
  <c r="A273" i="4"/>
  <c r="A1328" i="4"/>
  <c r="A176" i="4"/>
  <c r="A1043" i="4"/>
  <c r="A497" i="4"/>
  <c r="A1138" i="4"/>
  <c r="A1469" i="4"/>
  <c r="A648" i="4"/>
  <c r="A1462" i="4"/>
  <c r="A1358" i="4"/>
  <c r="A1305" i="4"/>
  <c r="A289" i="4"/>
  <c r="A1072" i="4"/>
  <c r="A1490" i="4"/>
  <c r="A255" i="4"/>
  <c r="A947" i="4"/>
  <c r="A783" i="4"/>
  <c r="A1413" i="4"/>
  <c r="A1225" i="4"/>
  <c r="A704" i="4"/>
  <c r="A708" i="4"/>
  <c r="A1132" i="4"/>
  <c r="A668" i="4"/>
  <c r="A391" i="4"/>
  <c r="A1258" i="4"/>
  <c r="A1126" i="4"/>
  <c r="A897" i="4"/>
  <c r="A1089" i="4"/>
  <c r="A661" i="4"/>
  <c r="A1026" i="4"/>
  <c r="A1109" i="4"/>
  <c r="A121" i="4"/>
  <c r="A712" i="4"/>
  <c r="A51" i="4"/>
  <c r="G331" i="4"/>
  <c r="G1150" i="4"/>
  <c r="G1439" i="4"/>
  <c r="G1303" i="4"/>
  <c r="G216" i="4"/>
  <c r="G1351" i="4"/>
  <c r="G1006" i="4"/>
  <c r="G1613" i="4"/>
  <c r="G639" i="4"/>
  <c r="G1521" i="4"/>
  <c r="G1574" i="4"/>
  <c r="G1457" i="4"/>
  <c r="G1531" i="4"/>
  <c r="G924" i="4"/>
  <c r="G243" i="4"/>
  <c r="G933" i="4"/>
  <c r="G642" i="4"/>
  <c r="G221" i="4"/>
  <c r="G226" i="4"/>
  <c r="G644" i="4"/>
  <c r="G740" i="4"/>
  <c r="G817" i="4"/>
  <c r="G1402" i="4"/>
  <c r="A117" i="4"/>
  <c r="A34" i="4"/>
  <c r="A50" i="4"/>
  <c r="G529" i="4"/>
  <c r="G1383" i="4"/>
  <c r="G281" i="4"/>
  <c r="G1486" i="4"/>
  <c r="G1624" i="4"/>
  <c r="G1027" i="4"/>
  <c r="G1617" i="4"/>
  <c r="G1121" i="4"/>
  <c r="G958" i="4"/>
  <c r="G508" i="4"/>
  <c r="G1525" i="4"/>
  <c r="G614" i="4"/>
  <c r="G212" i="4"/>
  <c r="G1569" i="4"/>
  <c r="G384" i="4"/>
  <c r="G468" i="4"/>
  <c r="G785" i="4"/>
  <c r="G784" i="4"/>
  <c r="G463" i="4"/>
  <c r="G266" i="4"/>
  <c r="G551" i="4"/>
  <c r="G104" i="4"/>
  <c r="G318" i="4"/>
  <c r="G1010" i="4"/>
  <c r="G209" i="4"/>
  <c r="G1527" i="4"/>
  <c r="G220" i="4"/>
  <c r="G1539" i="4"/>
  <c r="G1501" i="4"/>
  <c r="G839" i="4"/>
  <c r="A498" i="4"/>
  <c r="A75" i="4"/>
  <c r="A142" i="4"/>
  <c r="A164" i="4"/>
  <c r="A48" i="4"/>
  <c r="G1346" i="4"/>
  <c r="G819" i="4"/>
  <c r="G747" i="4"/>
  <c r="G41" i="4"/>
  <c r="G1488" i="4"/>
  <c r="G929" i="4"/>
  <c r="G607" i="4"/>
  <c r="G1091" i="4"/>
  <c r="G406" i="4"/>
  <c r="G1432" i="4"/>
  <c r="G726" i="4"/>
  <c r="G182" i="4"/>
  <c r="G1388" i="4"/>
  <c r="G308" i="4"/>
  <c r="G553" i="4"/>
  <c r="G631" i="4"/>
  <c r="G1399" i="4"/>
  <c r="G195" i="4"/>
  <c r="G94" i="4"/>
  <c r="G494" i="4"/>
  <c r="G1367" i="4"/>
  <c r="G1215" i="4"/>
  <c r="G1314" i="4"/>
  <c r="G1123" i="4"/>
  <c r="G1337" i="4"/>
  <c r="G1300" i="4"/>
  <c r="G533" i="4"/>
  <c r="G222" i="4"/>
  <c r="G590" i="4"/>
  <c r="G370" i="4"/>
  <c r="G562" i="4"/>
  <c r="G1619" i="4"/>
  <c r="G163" i="4"/>
  <c r="G1445" i="4"/>
  <c r="G718" i="4"/>
  <c r="G1273" i="4"/>
  <c r="G1528" i="4"/>
  <c r="G237" i="4"/>
  <c r="G223" i="4"/>
  <c r="G873" i="4"/>
  <c r="G918" i="4"/>
  <c r="G936" i="4"/>
  <c r="A118" i="4"/>
  <c r="A66" i="4"/>
  <c r="A98" i="4"/>
  <c r="A550" i="4"/>
  <c r="A53" i="4"/>
  <c r="G1485" i="4"/>
  <c r="G748" i="4"/>
  <c r="G241" i="4"/>
  <c r="G123" i="4"/>
  <c r="G1499" i="4"/>
  <c r="G1538" i="4"/>
  <c r="G1105" i="4"/>
  <c r="G282" i="4"/>
  <c r="G211" i="4"/>
  <c r="G1396" i="4"/>
  <c r="G436" i="4"/>
  <c r="G1256" i="4"/>
  <c r="G1131" i="4"/>
  <c r="G1071" i="4"/>
  <c r="G1495" i="4"/>
  <c r="G1506" i="4"/>
  <c r="G833" i="4"/>
  <c r="G1414" i="4"/>
  <c r="G1235" i="4"/>
  <c r="G1604" i="4"/>
  <c r="G317" i="4"/>
  <c r="G342" i="4"/>
  <c r="G457" i="4"/>
  <c r="G493" i="4"/>
  <c r="G1392" i="4"/>
  <c r="G997" i="4"/>
  <c r="G1216" i="4"/>
  <c r="G360" i="4"/>
  <c r="G1240" i="4"/>
  <c r="G1019" i="4"/>
  <c r="G575" i="4"/>
  <c r="G456" i="4"/>
  <c r="G567" i="4"/>
  <c r="G1096" i="4"/>
  <c r="G586" i="4"/>
  <c r="G442" i="4"/>
  <c r="G445" i="4"/>
  <c r="G462" i="4"/>
  <c r="G475" i="4"/>
  <c r="G1158" i="4"/>
  <c r="G539" i="4"/>
  <c r="G773" i="4"/>
  <c r="G1056" i="4"/>
  <c r="G1284" i="4"/>
  <c r="G872" i="4"/>
  <c r="G291" i="4"/>
  <c r="G1245" i="4"/>
  <c r="G523" i="4"/>
  <c r="G1011" i="4"/>
  <c r="G671" i="4"/>
  <c r="G764" i="4"/>
  <c r="G967" i="4"/>
  <c r="G143" i="4"/>
  <c r="G875" i="4"/>
  <c r="G1237" i="4"/>
  <c r="G1571" i="4"/>
  <c r="G787" i="4"/>
  <c r="G471" i="4"/>
  <c r="G1189" i="4"/>
  <c r="G335" i="4"/>
  <c r="G960" i="4"/>
  <c r="G738" i="4"/>
  <c r="G616" i="4"/>
  <c r="G761" i="4"/>
  <c r="G263" i="4"/>
  <c r="G79" i="4"/>
  <c r="G791" i="4"/>
  <c r="G859" i="4"/>
  <c r="G1455" i="4"/>
  <c r="G601" i="4"/>
  <c r="G1032" i="4"/>
  <c r="G827" i="4"/>
  <c r="G272" i="4"/>
  <c r="G149" i="4"/>
  <c r="G1313" i="4"/>
  <c r="G1104" i="4"/>
  <c r="G530" i="4"/>
  <c r="G1173" i="4"/>
  <c r="G1549" i="4"/>
  <c r="G55" i="4"/>
  <c r="G1589" i="4"/>
  <c r="G534" i="4"/>
  <c r="G1100" i="4"/>
  <c r="G541" i="4"/>
  <c r="G662" i="4"/>
  <c r="G326" i="4"/>
  <c r="G1483" i="4"/>
  <c r="G728" i="4"/>
  <c r="G1201" i="4"/>
  <c r="G58" i="4"/>
  <c r="G178" i="4"/>
  <c r="G85" i="4"/>
  <c r="G735" i="4"/>
  <c r="G126" i="4"/>
  <c r="G75" i="4"/>
  <c r="G64" i="4"/>
  <c r="G537" i="4"/>
  <c r="G168" i="4"/>
  <c r="G48" i="4"/>
  <c r="G33" i="4"/>
  <c r="G393" i="4"/>
  <c r="G877" i="4"/>
  <c r="G666" i="4"/>
  <c r="G632" i="4"/>
  <c r="G782" i="4"/>
  <c r="G319" i="4"/>
  <c r="G1559" i="4"/>
  <c r="G424" i="4"/>
  <c r="G1228" i="4"/>
  <c r="G332" i="4"/>
  <c r="G1410" i="4"/>
  <c r="G895" i="4"/>
  <c r="G377" i="4"/>
  <c r="G247" i="4"/>
  <c r="G608" i="4"/>
  <c r="G254" i="4"/>
  <c r="G664" i="4"/>
  <c r="G1614" i="4"/>
  <c r="G970" i="4"/>
  <c r="G1584" i="4"/>
  <c r="G314" i="4"/>
  <c r="G803" i="4"/>
  <c r="G1267" i="4"/>
  <c r="G1535" i="4"/>
  <c r="G887" i="4"/>
  <c r="G1334" i="4"/>
  <c r="G850" i="4"/>
  <c r="G543" i="4"/>
  <c r="G386" i="4"/>
  <c r="G699" i="4"/>
  <c r="G1079" i="4"/>
  <c r="G595" i="4"/>
  <c r="G605" i="4"/>
  <c r="G1523" i="4"/>
  <c r="G16" i="4"/>
  <c r="G1379" i="4"/>
  <c r="G1369" i="4"/>
  <c r="G1561" i="4"/>
  <c r="G1607" i="4"/>
  <c r="G138" i="4"/>
  <c r="G114" i="4"/>
  <c r="G98" i="4"/>
  <c r="G170" i="4"/>
  <c r="G76" i="4"/>
  <c r="G148" i="4"/>
  <c r="G286" i="4"/>
  <c r="G1070" i="4"/>
  <c r="G7" i="4"/>
  <c r="G1153" i="4"/>
  <c r="G926" i="4"/>
  <c r="G1307" i="4"/>
  <c r="G1097" i="4"/>
  <c r="G1438" i="4"/>
  <c r="G1087" i="4"/>
  <c r="G717" i="4"/>
  <c r="G581" i="4"/>
  <c r="G842" i="4"/>
  <c r="G1434" i="4"/>
  <c r="G989" i="4"/>
  <c r="G1395" i="4"/>
  <c r="G310" i="4"/>
  <c r="G709" i="4"/>
  <c r="G939" i="4"/>
  <c r="G1148" i="4"/>
  <c r="G831" i="4"/>
  <c r="G1257" i="4"/>
  <c r="G1152" i="4"/>
  <c r="G1356" i="4"/>
  <c r="G173" i="4"/>
  <c r="G985" i="4"/>
  <c r="G1603" i="4"/>
  <c r="G161" i="4"/>
  <c r="G1510" i="4"/>
  <c r="G1143" i="4"/>
  <c r="G6" i="4"/>
  <c r="G682" i="4"/>
  <c r="G136" i="4"/>
  <c r="G574" i="4"/>
  <c r="G1127" i="4"/>
  <c r="G415" i="4"/>
  <c r="G167" i="4"/>
  <c r="G1558" i="4"/>
  <c r="G472" i="4"/>
  <c r="G96" i="4"/>
  <c r="G498" i="4"/>
  <c r="G1064" i="4"/>
  <c r="G103" i="4"/>
  <c r="G84" i="4"/>
  <c r="G174" i="4"/>
  <c r="G51" i="4"/>
  <c r="G43" i="4"/>
  <c r="G941" i="4"/>
  <c r="G293" i="4"/>
  <c r="G1517" i="4"/>
  <c r="G208" i="4"/>
  <c r="G1533" i="4"/>
  <c r="G1044" i="4"/>
  <c r="G323" i="4"/>
  <c r="G229" i="4"/>
  <c r="G619" i="4"/>
  <c r="G1440" i="4"/>
  <c r="G756" i="4"/>
  <c r="G1381" i="4"/>
  <c r="G355" i="4"/>
  <c r="G1020" i="4"/>
  <c r="G1213" i="4"/>
  <c r="G1453" i="4"/>
  <c r="G683" i="4"/>
  <c r="G885" i="4"/>
  <c r="G186" i="4"/>
  <c r="G938" i="4"/>
  <c r="G285" i="4"/>
  <c r="G1033" i="4"/>
  <c r="G1098" i="4"/>
  <c r="G732" i="4"/>
  <c r="G1175" i="4"/>
  <c r="G1276" i="4"/>
  <c r="G69" i="4"/>
  <c r="G981" i="4"/>
  <c r="G973" i="4"/>
  <c r="G701" i="4"/>
  <c r="G270" i="4"/>
  <c r="G329" i="4"/>
  <c r="G1365" i="4"/>
  <c r="G288" i="4"/>
  <c r="G1174" i="4"/>
  <c r="G115" i="4"/>
  <c r="G1095" i="4"/>
  <c r="G1043" i="4"/>
  <c r="G1368" i="4"/>
  <c r="G131" i="4"/>
  <c r="G74" i="4"/>
  <c r="G147" i="4"/>
  <c r="G12" i="4"/>
  <c r="G19" i="4"/>
  <c r="G88" i="4"/>
  <c r="BB220" i="4"/>
  <c r="BB2285" i="4"/>
  <c r="BB408" i="4"/>
  <c r="BB1037" i="4"/>
  <c r="BB1288" i="4"/>
  <c r="BB2939" i="4"/>
  <c r="BB1075" i="4"/>
  <c r="BB1370" i="4"/>
  <c r="BB2076" i="4"/>
  <c r="BB1312" i="4"/>
  <c r="BB655" i="4"/>
  <c r="BB3450" i="4"/>
  <c r="BB2577" i="4"/>
  <c r="BB774" i="4"/>
  <c r="BB5044" i="4"/>
  <c r="BB2766" i="4"/>
  <c r="BB2432" i="4"/>
  <c r="BB1211" i="4"/>
  <c r="BB1919" i="4"/>
  <c r="BB4827" i="4"/>
  <c r="BB4606" i="4"/>
  <c r="BB5078" i="4"/>
  <c r="BB281" i="4"/>
  <c r="BB4403" i="4"/>
  <c r="BB2069" i="4"/>
  <c r="BB3751" i="4"/>
  <c r="BB1112" i="4"/>
  <c r="BB276" i="4"/>
  <c r="BB4648" i="4"/>
  <c r="BB4568" i="4"/>
  <c r="BB862" i="4"/>
  <c r="BB1242" i="4"/>
  <c r="BB4873" i="4"/>
  <c r="BB4150" i="4"/>
  <c r="BB468" i="4"/>
  <c r="BB2931" i="4"/>
  <c r="BB2995" i="4"/>
  <c r="BB3929" i="4"/>
  <c r="BB3356" i="4"/>
  <c r="BB1285" i="4"/>
  <c r="BB291" i="4"/>
  <c r="BB539" i="4"/>
  <c r="BB4681" i="4"/>
  <c r="BB24" i="4"/>
  <c r="BB3598" i="4"/>
  <c r="BB3613" i="4"/>
  <c r="BB4991" i="4"/>
  <c r="BB2471" i="4"/>
  <c r="BB3471" i="4"/>
  <c r="BB666" i="4"/>
  <c r="BB4417" i="4"/>
  <c r="BB3174" i="4"/>
  <c r="BB1887" i="4"/>
  <c r="BB1480" i="4"/>
  <c r="BB4904" i="4"/>
  <c r="BB4742" i="4"/>
  <c r="BB973" i="4"/>
  <c r="BB3870" i="4"/>
  <c r="BB4229" i="4"/>
  <c r="BB4518" i="4"/>
  <c r="BB3711" i="4"/>
  <c r="BB297" i="4"/>
  <c r="BB486" i="4"/>
  <c r="BB4836" i="4"/>
  <c r="BB1138" i="4"/>
  <c r="BB3534" i="4"/>
  <c r="BB2989" i="4"/>
  <c r="BB1278" i="4"/>
  <c r="BB438" i="4"/>
  <c r="BB5067" i="4"/>
  <c r="BB3705" i="4"/>
  <c r="BB4886" i="4"/>
  <c r="BB2189" i="4"/>
  <c r="BB1264" i="4"/>
  <c r="BB3934" i="4"/>
  <c r="BB4842" i="4"/>
  <c r="BB28" i="4"/>
  <c r="BB4392" i="4"/>
  <c r="BB2209" i="4"/>
  <c r="BB3582" i="4"/>
  <c r="BB2835" i="4"/>
  <c r="BB4265" i="4"/>
  <c r="BB2453" i="4"/>
  <c r="BB3154" i="4"/>
  <c r="BB2102" i="4"/>
  <c r="BB4110" i="4"/>
  <c r="BB444" i="4"/>
  <c r="BB683" i="4"/>
  <c r="BB2935" i="4"/>
  <c r="A570" i="4"/>
  <c r="A1084" i="4"/>
  <c r="A338" i="4"/>
  <c r="A195" i="4"/>
  <c r="A713" i="4"/>
  <c r="A457" i="4"/>
  <c r="A1065" i="4"/>
  <c r="A1168" i="4"/>
  <c r="A575" i="4"/>
  <c r="A1476" i="4"/>
  <c r="A287" i="4"/>
  <c r="A691" i="4"/>
  <c r="A642" i="4"/>
  <c r="A1012" i="4"/>
  <c r="A471" i="4"/>
  <c r="A363" i="4"/>
  <c r="A1513" i="4"/>
  <c r="A1527" i="4"/>
  <c r="A915" i="4"/>
  <c r="A1282" i="4"/>
  <c r="A1086" i="4"/>
  <c r="A1033" i="4"/>
  <c r="A973" i="4"/>
  <c r="A115" i="4"/>
  <c r="A1364" i="4"/>
  <c r="A1057" i="4"/>
  <c r="A1001" i="4"/>
  <c r="A517" i="4"/>
  <c r="A1165" i="4"/>
  <c r="A21" i="4"/>
  <c r="A1159" i="4"/>
  <c r="A230" i="4"/>
  <c r="A1047" i="4"/>
  <c r="A634" i="4"/>
  <c r="A752" i="4"/>
  <c r="A983" i="4"/>
  <c r="A771" i="4"/>
  <c r="A1370" i="4"/>
  <c r="A1631" i="4"/>
  <c r="G1088" i="4"/>
  <c r="G1214" i="4"/>
  <c r="G1615" i="4"/>
  <c r="G1007" i="4"/>
  <c r="G1221" i="4"/>
  <c r="G240" i="4"/>
  <c r="G421" i="4"/>
  <c r="G1518" i="4"/>
  <c r="G1591" i="4"/>
  <c r="G852" i="4"/>
  <c r="G1099" i="4"/>
  <c r="A177" i="4"/>
  <c r="A162" i="4"/>
  <c r="G759" i="4"/>
  <c r="G1212" i="4"/>
  <c r="G679" i="4"/>
  <c r="G1263" i="4"/>
  <c r="G352" i="4"/>
  <c r="G649" i="4"/>
  <c r="G225" i="4"/>
  <c r="G1008" i="4"/>
  <c r="G1022" i="4"/>
  <c r="G513" i="4"/>
  <c r="G482" i="4"/>
  <c r="G1009" i="4"/>
  <c r="G304" i="4"/>
  <c r="G1200" i="4"/>
  <c r="G1420" i="4"/>
  <c r="A490" i="4"/>
  <c r="A537" i="4"/>
  <c r="A153" i="4"/>
  <c r="G745" i="4"/>
  <c r="G1496" i="4"/>
  <c r="G284" i="4"/>
  <c r="G993" i="4"/>
  <c r="G1573" i="4"/>
  <c r="G1634" i="4"/>
  <c r="G320" i="4"/>
  <c r="G707" i="4"/>
  <c r="G476" i="4"/>
  <c r="G368" i="4"/>
  <c r="G696" i="4"/>
  <c r="G1459" i="4"/>
  <c r="G1588" i="4"/>
  <c r="G372" i="4"/>
  <c r="G1065" i="4"/>
  <c r="G1298" i="4"/>
  <c r="G187" i="4"/>
  <c r="G620" i="4"/>
  <c r="G886" i="4"/>
  <c r="G1444" i="4"/>
  <c r="G770" i="4"/>
  <c r="A101" i="4"/>
  <c r="A76" i="4"/>
  <c r="G1102" i="4"/>
  <c r="G743" i="4"/>
  <c r="G1231" i="4"/>
  <c r="G246" i="4"/>
  <c r="G1431" i="4"/>
  <c r="G437" i="4"/>
  <c r="G946" i="4"/>
  <c r="G798" i="4"/>
  <c r="G1042" i="4"/>
  <c r="G944" i="4"/>
  <c r="G1608" i="4"/>
  <c r="G995" i="4"/>
  <c r="G591" i="4"/>
  <c r="G454" i="4"/>
  <c r="G855" i="4"/>
  <c r="G868" i="4"/>
  <c r="G579" i="4"/>
  <c r="G589" i="4"/>
  <c r="G812" i="4"/>
  <c r="G635" i="4"/>
  <c r="G706" i="4"/>
  <c r="G871" i="4"/>
  <c r="G715" i="4"/>
  <c r="G362" i="4"/>
  <c r="G1514" i="4"/>
  <c r="G1556" i="4"/>
  <c r="G615" i="4"/>
  <c r="G244" i="4"/>
  <c r="G1360" i="4"/>
  <c r="G206" i="4"/>
  <c r="G1593" i="4"/>
  <c r="G146" i="4"/>
  <c r="G1403" i="4"/>
  <c r="G781" i="4"/>
  <c r="A557" i="4"/>
  <c r="A663" i="4"/>
  <c r="A726" i="4"/>
  <c r="A1311" i="4"/>
  <c r="A1209" i="4"/>
  <c r="A912" i="4"/>
  <c r="A1019" i="4"/>
  <c r="A1011" i="4"/>
  <c r="A904" i="4"/>
  <c r="A478" i="4"/>
  <c r="A876" i="4"/>
  <c r="A774" i="4"/>
  <c r="A737" i="4"/>
  <c r="A1475" i="4"/>
  <c r="A632" i="4"/>
  <c r="A1562" i="4"/>
  <c r="A1175" i="4"/>
  <c r="A369" i="4"/>
  <c r="A881" i="4"/>
  <c r="A643" i="4"/>
  <c r="A1169" i="4"/>
  <c r="A729" i="4"/>
  <c r="A271" i="4"/>
  <c r="A744" i="4"/>
  <c r="A1124" i="4"/>
  <c r="A65" i="4"/>
  <c r="A1629" i="4"/>
  <c r="A1326" i="4"/>
  <c r="A77" i="4"/>
  <c r="A95" i="4"/>
  <c r="G694" i="4"/>
  <c r="G905" i="4"/>
  <c r="G1471" i="4"/>
  <c r="G302" i="4"/>
  <c r="G900" i="4"/>
  <c r="G731" i="4"/>
  <c r="G361" i="4"/>
  <c r="G1504" i="4"/>
  <c r="A1113" i="4"/>
  <c r="G1296" i="4"/>
  <c r="G1196" i="4"/>
  <c r="G1599" i="4"/>
  <c r="G268" i="4"/>
  <c r="G261" i="4"/>
  <c r="G907" i="4"/>
  <c r="G592" i="4"/>
  <c r="G1038" i="4"/>
  <c r="G1452" i="4"/>
  <c r="G1052" i="4"/>
  <c r="G1612" i="4"/>
  <c r="G1492" i="4"/>
  <c r="A137" i="4"/>
  <c r="G1210" i="4"/>
  <c r="G1130" i="4"/>
  <c r="G279" i="4"/>
  <c r="G127" i="4"/>
  <c r="G18" i="4"/>
  <c r="G838" i="4"/>
  <c r="G1050" i="4"/>
  <c r="G503" i="4"/>
  <c r="G531" i="4"/>
  <c r="G1209" i="4"/>
  <c r="G251" i="4"/>
  <c r="G1041" i="4"/>
  <c r="G896" i="4"/>
  <c r="G488" i="4"/>
  <c r="G439" i="4"/>
  <c r="G515" i="4"/>
  <c r="A138" i="4"/>
  <c r="A156" i="4"/>
  <c r="G451" i="4"/>
  <c r="G1350" i="4"/>
  <c r="G71" i="4"/>
  <c r="G1077" i="4"/>
  <c r="G703" i="4"/>
  <c r="G425" i="4"/>
  <c r="G843" i="4"/>
  <c r="G1291" i="4"/>
  <c r="G670" i="4"/>
  <c r="G407" i="4"/>
  <c r="G653" i="4"/>
  <c r="G265" i="4"/>
  <c r="G901" i="4"/>
  <c r="G260" i="4"/>
  <c r="G1075" i="4"/>
  <c r="G1566" i="4"/>
  <c r="G1512" i="4"/>
  <c r="G902" i="4"/>
  <c r="G256" i="4"/>
  <c r="G788" i="4"/>
  <c r="G1028" i="4"/>
  <c r="G403" i="4"/>
  <c r="G313" i="4"/>
  <c r="G497" i="4"/>
  <c r="G333" i="4"/>
  <c r="G655" i="4"/>
  <c r="G1469" i="4"/>
  <c r="G1260" i="4"/>
  <c r="G673" i="4"/>
  <c r="G203" i="4"/>
  <c r="G613" i="4"/>
  <c r="G202" i="4"/>
  <c r="G1193" i="4"/>
  <c r="G1305" i="4"/>
  <c r="G517" i="4"/>
  <c r="G963" i="4"/>
  <c r="G82" i="4"/>
  <c r="G1375" i="4"/>
  <c r="G28" i="4"/>
  <c r="G78" i="4"/>
  <c r="G54" i="4"/>
  <c r="G287" i="4"/>
  <c r="G1186" i="4"/>
  <c r="G1579" i="4"/>
  <c r="G1017" i="4"/>
  <c r="G1165" i="4"/>
  <c r="G688" i="4"/>
  <c r="G349" i="4"/>
  <c r="G1219" i="4"/>
  <c r="G1543" i="4"/>
  <c r="G1594" i="4"/>
  <c r="G1620" i="4"/>
  <c r="G1154" i="4"/>
  <c r="G1413" i="4"/>
  <c r="G145" i="4"/>
  <c r="G816" i="4"/>
  <c r="G840" i="4"/>
  <c r="G1039" i="4"/>
  <c r="G1555" i="4"/>
  <c r="G1124" i="4"/>
  <c r="G733" i="4"/>
  <c r="G1564" i="4"/>
  <c r="G144" i="4"/>
  <c r="G80" i="4"/>
  <c r="G578" i="4"/>
  <c r="G1103" i="4"/>
  <c r="G990" i="4"/>
  <c r="G526" i="4"/>
  <c r="G1315" i="4"/>
  <c r="G474" i="4"/>
  <c r="G962" i="4"/>
  <c r="G1036" i="4"/>
  <c r="G1361" i="4"/>
  <c r="G677" i="4"/>
  <c r="G1474" i="4"/>
  <c r="G1632" i="4"/>
  <c r="G897" i="4"/>
  <c r="G1101" i="4"/>
  <c r="G862" i="4"/>
  <c r="G159" i="4"/>
  <c r="G979" i="4"/>
  <c r="G11" i="4"/>
  <c r="G128" i="4"/>
  <c r="G1374" i="4"/>
  <c r="G107" i="4"/>
  <c r="G1631" i="4"/>
  <c r="G62" i="4"/>
  <c r="G1141" i="4"/>
  <c r="G978" i="4"/>
  <c r="G904" i="4"/>
  <c r="G275" i="4"/>
  <c r="G951" i="4"/>
  <c r="G687" i="4"/>
  <c r="G1287" i="4"/>
  <c r="G1338" i="4"/>
  <c r="G669" i="4"/>
  <c r="G927" i="4"/>
  <c r="G1437" i="4"/>
  <c r="G499" i="4"/>
  <c r="G1635" i="4"/>
  <c r="G273" i="4"/>
  <c r="G1419" i="4"/>
  <c r="G882" i="4"/>
  <c r="G966" i="4"/>
  <c r="G169" i="4"/>
  <c r="G1076" i="4"/>
  <c r="G1259" i="4"/>
  <c r="G99" i="4"/>
  <c r="G175" i="4"/>
  <c r="G102" i="4"/>
  <c r="BB4215" i="4"/>
  <c r="BB692" i="4"/>
  <c r="BB4315" i="4"/>
  <c r="BB4477" i="4"/>
  <c r="BB1074" i="4"/>
  <c r="BB4636" i="4"/>
  <c r="BB945" i="4"/>
  <c r="BB1803" i="4"/>
  <c r="BB4320" i="4"/>
  <c r="BB3760" i="4"/>
  <c r="BB1357" i="4"/>
  <c r="BB3526" i="4"/>
  <c r="BB2878" i="4"/>
  <c r="BB2364" i="4"/>
  <c r="BB3593" i="4"/>
  <c r="BB3338" i="4"/>
  <c r="BB4075" i="4"/>
  <c r="BB1454" i="4"/>
  <c r="BB4284" i="4"/>
  <c r="BB849" i="4"/>
  <c r="BB4238" i="4"/>
  <c r="BB4121" i="4"/>
  <c r="BB2383" i="4"/>
  <c r="BB2860" i="4"/>
  <c r="BB4900" i="4"/>
  <c r="BB3006" i="4"/>
  <c r="BB3093" i="4"/>
  <c r="BB68" i="4"/>
  <c r="BB1939" i="4"/>
  <c r="BB2893" i="4"/>
  <c r="BB3216" i="4"/>
  <c r="BB4001" i="4"/>
  <c r="BB1955" i="4"/>
  <c r="BB2743" i="4"/>
  <c r="BB2048" i="4"/>
  <c r="BB1799" i="4"/>
  <c r="BB3533" i="4"/>
  <c r="BB4133" i="4"/>
  <c r="BB211" i="4"/>
  <c r="BB3935" i="4"/>
  <c r="BB396" i="4"/>
  <c r="BB494" i="4"/>
  <c r="BB50" i="4"/>
  <c r="BB4855" i="4"/>
  <c r="BB1166" i="4"/>
  <c r="BB2958" i="4"/>
  <c r="BB1859" i="4"/>
  <c r="BB3042" i="4"/>
  <c r="BB3874" i="4"/>
  <c r="BB457" i="4"/>
  <c r="BB589" i="4"/>
  <c r="BB4745" i="4"/>
  <c r="BB2077" i="4"/>
  <c r="BB4541" i="4"/>
  <c r="BB4799" i="4"/>
  <c r="BB2106" i="4"/>
  <c r="BB1726" i="4"/>
  <c r="BB4805" i="4"/>
  <c r="BB690" i="4"/>
  <c r="BB3057" i="4"/>
  <c r="BB3827" i="4"/>
  <c r="BB2852" i="4"/>
  <c r="BB2884" i="4"/>
  <c r="BB5012" i="4"/>
  <c r="BB481" i="4"/>
  <c r="BB1290" i="4"/>
  <c r="BB1316" i="4"/>
  <c r="BB1339" i="4"/>
  <c r="BB948" i="4"/>
  <c r="BB725" i="4"/>
  <c r="BB30" i="4"/>
  <c r="BB1236" i="4"/>
  <c r="BB3535" i="4"/>
  <c r="BB3138" i="4"/>
  <c r="BB1833" i="4"/>
  <c r="BB1715" i="4"/>
  <c r="BB2547" i="4"/>
  <c r="BB3833" i="4"/>
  <c r="BB2119" i="4"/>
  <c r="BB5051" i="4"/>
  <c r="BB5039" i="4"/>
  <c r="BB3893" i="4"/>
  <c r="BB3886" i="4"/>
  <c r="BB894" i="4"/>
  <c r="BB3961" i="4"/>
  <c r="BB2330" i="4"/>
  <c r="BB753" i="4"/>
  <c r="BB2109" i="4"/>
  <c r="BB347" i="4"/>
  <c r="BB1097" i="4"/>
  <c r="BB292" i="4"/>
  <c r="BB2881" i="4"/>
  <c r="BB1224" i="4"/>
  <c r="BB1487" i="4"/>
  <c r="BB1246" i="4"/>
  <c r="BB1867" i="4"/>
  <c r="BB2318" i="4"/>
  <c r="BB3642" i="4"/>
  <c r="BB2480" i="4"/>
  <c r="BB5013" i="4"/>
  <c r="BB888" i="4"/>
  <c r="BB5027" i="4"/>
  <c r="BB2925" i="4"/>
  <c r="BB3202" i="4"/>
  <c r="BB2445" i="4"/>
  <c r="BB1093" i="4"/>
  <c r="BB4958" i="4"/>
  <c r="BB4594" i="4"/>
  <c r="BB2267" i="4"/>
  <c r="BB4881" i="4"/>
  <c r="BB2648" i="4"/>
  <c r="BB3134" i="4"/>
  <c r="BB1713" i="4"/>
  <c r="BB368" i="4"/>
  <c r="BB2668" i="4"/>
  <c r="BB533" i="4"/>
  <c r="BB1216" i="4"/>
  <c r="BB182" i="4"/>
  <c r="BB3989" i="4"/>
  <c r="BB704" i="4"/>
  <c r="BB1649" i="4"/>
  <c r="BB4418" i="4"/>
  <c r="BB3859" i="4"/>
  <c r="BB2563" i="4"/>
  <c r="BB1024" i="4"/>
  <c r="BB4714" i="4"/>
  <c r="BB178" i="4"/>
  <c r="BB4460" i="4"/>
  <c r="BB4679" i="4"/>
  <c r="BB4726" i="4"/>
  <c r="BB2413" i="4"/>
  <c r="BB1513" i="4"/>
  <c r="BB3977" i="4"/>
  <c r="BB834" i="4"/>
  <c r="BB2117" i="4"/>
  <c r="BB3254" i="4"/>
  <c r="BB2458" i="4"/>
  <c r="BB2531" i="4"/>
  <c r="BB1898" i="4"/>
  <c r="BB3285" i="4"/>
  <c r="BB3564" i="4"/>
  <c r="BB3796" i="4"/>
  <c r="BB565" i="4"/>
  <c r="BB1187" i="4"/>
  <c r="BB380" i="4"/>
  <c r="BB1257" i="4"/>
  <c r="BB3420" i="4"/>
  <c r="BB4811" i="4"/>
  <c r="BB3457" i="4"/>
  <c r="BB2855" i="4"/>
  <c r="BB3316" i="4"/>
  <c r="BB2726" i="4"/>
  <c r="BB359" i="4"/>
  <c r="BB4263" i="4"/>
  <c r="BB3797" i="4"/>
  <c r="BB2922" i="4"/>
  <c r="BB2297" i="4"/>
  <c r="BB863" i="4"/>
  <c r="BB2011" i="4"/>
  <c r="BB3263" i="4"/>
  <c r="BB2136" i="4"/>
  <c r="BB1364" i="4"/>
  <c r="BB4360" i="4"/>
  <c r="BB4496" i="4"/>
  <c r="BB2258" i="4"/>
  <c r="BB717" i="4"/>
  <c r="BB2417" i="4"/>
  <c r="BB764" i="4"/>
  <c r="BB3754" i="4"/>
  <c r="BB2306" i="4"/>
  <c r="BB3638" i="4"/>
  <c r="BB3490" i="4"/>
  <c r="BB507" i="4"/>
  <c r="BB5020" i="4"/>
  <c r="BB3652" i="4"/>
  <c r="BB3857" i="4"/>
  <c r="BB3127" i="4"/>
  <c r="BB3036" i="4"/>
  <c r="BB98" i="4"/>
  <c r="BB2818" i="4"/>
  <c r="BB5030" i="4"/>
  <c r="BB7" i="4"/>
  <c r="BB3974" i="4"/>
  <c r="BB4101" i="4"/>
  <c r="BB3336" i="4"/>
  <c r="BB1428" i="4"/>
  <c r="BB988" i="4"/>
  <c r="BB1155" i="4"/>
  <c r="BB1419" i="4"/>
  <c r="BB923" i="4"/>
  <c r="BB3608" i="4"/>
  <c r="BB2859" i="4"/>
  <c r="BB1423" i="4"/>
  <c r="BB455" i="4"/>
  <c r="BB982" i="4"/>
  <c r="BB2151" i="4"/>
  <c r="BB917" i="4"/>
  <c r="BB4946" i="4"/>
  <c r="BB1990" i="4"/>
  <c r="BB485" i="4"/>
  <c r="BB294" i="4"/>
  <c r="BB4071" i="4"/>
  <c r="BB780" i="4"/>
  <c r="BB2923" i="4"/>
  <c r="BB4044" i="4"/>
  <c r="BB919" i="4"/>
  <c r="BB4781" i="4"/>
  <c r="BB3862" i="4"/>
  <c r="BB2420" i="4"/>
  <c r="BB4160" i="4"/>
  <c r="BB441" i="4"/>
  <c r="BB1627" i="4"/>
  <c r="BB2041" i="4"/>
  <c r="BB2732" i="4"/>
  <c r="BB2244" i="4"/>
  <c r="BB3238" i="4"/>
  <c r="BB2770" i="4"/>
  <c r="BB263" i="4"/>
  <c r="BB3386" i="4"/>
  <c r="BB4361" i="4"/>
  <c r="BB1997" i="4"/>
  <c r="BB3735" i="4"/>
  <c r="BB1904" i="4"/>
  <c r="BB2057" i="4"/>
  <c r="BB4301" i="4"/>
  <c r="BB885" i="4"/>
  <c r="BB254" i="4"/>
  <c r="BB756" i="4"/>
  <c r="BB1638" i="4"/>
  <c r="BB4605" i="4"/>
  <c r="BB1699" i="4"/>
  <c r="BB2695" i="4"/>
  <c r="BB314" i="4"/>
  <c r="BB1107" i="4"/>
  <c r="BB3591" i="4"/>
  <c r="BB2260" i="4"/>
  <c r="BB283" i="4"/>
  <c r="BB244" i="4"/>
  <c r="BB25" i="4"/>
  <c r="BB3005" i="4"/>
  <c r="BB1714" i="4"/>
  <c r="BB2595" i="4"/>
  <c r="BB2394" i="4"/>
  <c r="BB4749" i="4"/>
  <c r="BB4396" i="4"/>
  <c r="BB4571" i="4"/>
  <c r="BB145" i="4"/>
  <c r="BB5021" i="4"/>
  <c r="BB1874" i="4"/>
  <c r="BB3371" i="4"/>
  <c r="BB3922" i="4"/>
  <c r="BB4461" i="4"/>
  <c r="BB3544" i="4"/>
  <c r="BB272" i="4"/>
  <c r="BB2142" i="4"/>
  <c r="BB2475" i="4"/>
  <c r="BB4632" i="4"/>
  <c r="BB976" i="4"/>
  <c r="BB2620" i="4"/>
  <c r="BB2017" i="4"/>
  <c r="BB3917" i="4"/>
  <c r="BB4311" i="4"/>
  <c r="BB1573" i="4"/>
  <c r="BB4688" i="4"/>
  <c r="BB505" i="4"/>
  <c r="BB3602" i="4"/>
  <c r="BB229" i="4"/>
  <c r="BB4601" i="4"/>
  <c r="BB3335" i="4"/>
  <c r="BB3884" i="4"/>
  <c r="BB1237" i="4"/>
  <c r="BB4035" i="4"/>
  <c r="BB1596" i="4"/>
  <c r="BB328" i="4"/>
  <c r="BB1391" i="4"/>
  <c r="BB83" i="4"/>
  <c r="BB4016" i="4"/>
  <c r="BB35" i="4"/>
  <c r="BB3523" i="4"/>
  <c r="BB3811" i="4"/>
  <c r="BB1049" i="4"/>
  <c r="BB437" i="4"/>
  <c r="BB997" i="4"/>
  <c r="BB124" i="4"/>
  <c r="BB1966" i="4"/>
  <c r="BB4287" i="4"/>
  <c r="BB120" i="4"/>
  <c r="BB1581" i="4"/>
  <c r="BB4410" i="4"/>
  <c r="BB1969" i="4"/>
  <c r="BB1433" i="4"/>
  <c r="BB3876" i="4"/>
  <c r="BB262" i="4"/>
  <c r="BB4082" i="4"/>
  <c r="BB5028" i="4"/>
  <c r="BB2930" i="4"/>
  <c r="BB4077" i="4"/>
  <c r="BB1838" i="4"/>
  <c r="BB3733" i="4"/>
  <c r="BB4022" i="4"/>
  <c r="BB3532" i="4"/>
  <c r="BB37" i="4"/>
  <c r="BB3163" i="4"/>
  <c r="BB1889" i="4"/>
  <c r="BB1527" i="4"/>
  <c r="BB4580" i="4"/>
  <c r="BB4198" i="4"/>
  <c r="BB3708" i="4"/>
  <c r="BB2866" i="4"/>
  <c r="BB3950" i="4"/>
  <c r="BB252" i="4"/>
  <c r="BB3541" i="4"/>
  <c r="BB133" i="4"/>
  <c r="BB3225" i="4"/>
  <c r="BB2148" i="4"/>
  <c r="BB3835" i="4"/>
  <c r="BB1810" i="4"/>
  <c r="BB4030" i="4"/>
  <c r="BB2772" i="4"/>
  <c r="BB4933" i="4"/>
  <c r="BB3454" i="4"/>
  <c r="BB4140" i="4"/>
  <c r="BB3311" i="4"/>
  <c r="BB3442" i="4"/>
  <c r="BB580" i="4"/>
  <c r="BB3665" i="4"/>
  <c r="BB3519" i="4"/>
  <c r="BB680" i="4"/>
  <c r="BB1621" i="4"/>
  <c r="BB4354" i="4"/>
  <c r="BB3945" i="4"/>
  <c r="A1221" i="4"/>
  <c r="A214" i="4"/>
  <c r="A1050" i="4"/>
  <c r="A946" i="4"/>
  <c r="A987" i="4"/>
  <c r="A741" i="4"/>
  <c r="A1480" i="4"/>
  <c r="A1563" i="4"/>
  <c r="A375" i="4"/>
  <c r="A547" i="4"/>
  <c r="A1402" i="4"/>
  <c r="A784" i="4"/>
  <c r="A716" i="4"/>
  <c r="A381" i="4"/>
  <c r="A275" i="4"/>
  <c r="A885" i="4"/>
  <c r="A1635" i="4"/>
  <c r="A1378" i="4"/>
  <c r="A1202" i="4"/>
  <c r="A1160" i="4"/>
  <c r="A316" i="4"/>
  <c r="A1547" i="4"/>
  <c r="A70" i="4"/>
  <c r="A754" i="4"/>
  <c r="A1428" i="4"/>
  <c r="A324" i="4"/>
  <c r="A40" i="4"/>
  <c r="A11" i="4"/>
  <c r="A1064" i="4"/>
  <c r="G1336" i="4"/>
  <c r="G465" i="4"/>
  <c r="G179" i="4"/>
  <c r="G358" i="4"/>
  <c r="G1278" i="4"/>
  <c r="G367" i="4"/>
  <c r="G427" i="4"/>
  <c r="G1427" i="4"/>
  <c r="G434" i="4"/>
  <c r="A175" i="4"/>
  <c r="G891" i="4"/>
  <c r="G1236" i="4"/>
  <c r="G1182" i="4"/>
  <c r="G239" i="4"/>
  <c r="G584" i="4"/>
  <c r="G204" i="4"/>
  <c r="G363" i="4"/>
  <c r="G1324" i="4"/>
  <c r="G716" i="4"/>
  <c r="G438" i="4"/>
  <c r="G1475" i="4"/>
  <c r="A126" i="4"/>
  <c r="A168" i="4"/>
  <c r="G122" i="4"/>
  <c r="G797" i="4"/>
  <c r="G1000" i="4"/>
  <c r="G277" i="4"/>
  <c r="G809" i="4"/>
  <c r="G1621" i="4"/>
  <c r="G500" i="4"/>
  <c r="G776" i="4"/>
  <c r="G1220" i="4"/>
  <c r="G987" i="4"/>
  <c r="G569" i="4"/>
  <c r="G1093" i="4"/>
  <c r="G519" i="4"/>
  <c r="G464" i="4"/>
  <c r="G914" i="4"/>
  <c r="G1167" i="4"/>
  <c r="A114" i="4"/>
  <c r="A148" i="4"/>
  <c r="G751" i="4"/>
  <c r="G1317" i="4"/>
  <c r="G1473" i="4"/>
  <c r="G837" i="4"/>
  <c r="G191" i="4"/>
  <c r="G1063" i="4"/>
  <c r="G647" i="4"/>
  <c r="G1415" i="4"/>
  <c r="G1511" i="4"/>
  <c r="G1542" i="4"/>
  <c r="G913" i="4"/>
  <c r="G869" i="4"/>
  <c r="G957" i="4"/>
  <c r="G1242" i="4"/>
  <c r="G765" i="4"/>
  <c r="G1390" i="4"/>
  <c r="G1407" i="4"/>
  <c r="G432" i="4"/>
  <c r="G1596" i="4"/>
  <c r="G373" i="4"/>
  <c r="G495" i="4"/>
  <c r="G1400" i="4"/>
  <c r="G1433" i="4"/>
  <c r="G1164" i="4"/>
  <c r="G1223" i="4"/>
  <c r="G1552" i="4"/>
  <c r="G249" i="4"/>
  <c r="G309" i="4"/>
  <c r="G643" i="4"/>
  <c r="G100" i="4"/>
  <c r="G1001" i="4"/>
  <c r="G1358" i="4"/>
  <c r="G502" i="4"/>
  <c r="G1162" i="4"/>
  <c r="G525" i="4"/>
  <c r="G1120" i="4"/>
  <c r="G1206" i="4"/>
  <c r="G118" i="4"/>
  <c r="G111" i="4"/>
  <c r="G479" i="4"/>
  <c r="G37" i="4"/>
  <c r="G1145" i="4"/>
  <c r="G672" i="4"/>
  <c r="G339" i="4"/>
  <c r="G948" i="4"/>
  <c r="G603" i="4"/>
  <c r="G262" i="4"/>
  <c r="G1605" i="4"/>
  <c r="G1244" i="4"/>
  <c r="G1626" i="4"/>
  <c r="G70" i="4"/>
  <c r="G942" i="4"/>
  <c r="G1345" i="4"/>
  <c r="G1357" i="4"/>
  <c r="G409" i="4"/>
  <c r="G411" i="4"/>
  <c r="G194" i="4"/>
  <c r="G1576" i="4"/>
  <c r="G708" i="4"/>
  <c r="G151" i="4"/>
  <c r="G600" i="4"/>
  <c r="G101" i="4"/>
  <c r="G550" i="4"/>
  <c r="G25" i="4"/>
  <c r="G1460" i="4"/>
  <c r="G627" i="4"/>
  <c r="G1166" i="4"/>
  <c r="G971" i="4"/>
  <c r="G950" i="4"/>
  <c r="G1451" i="4"/>
  <c r="G1222" i="4"/>
  <c r="G65" i="4"/>
  <c r="G501" i="4"/>
  <c r="G752" i="4"/>
  <c r="G1429" i="4"/>
  <c r="G1176" i="4"/>
  <c r="G645" i="4"/>
  <c r="G1117" i="4"/>
  <c r="G1304" i="4"/>
  <c r="G1323" i="4"/>
  <c r="G1271" i="4"/>
  <c r="G116" i="4"/>
  <c r="G8" i="4"/>
  <c r="G177" i="4"/>
  <c r="G712" i="4"/>
  <c r="G160" i="4"/>
  <c r="G95" i="4"/>
  <c r="G879" i="4"/>
  <c r="G1408" i="4"/>
  <c r="G492" i="4"/>
  <c r="G992" i="4"/>
  <c r="G880" i="4"/>
  <c r="G1602" i="4"/>
  <c r="G1246" i="4"/>
  <c r="G602" i="4"/>
  <c r="G108" i="4"/>
  <c r="G834" i="4"/>
  <c r="G1498" i="4"/>
  <c r="G264" i="4"/>
  <c r="G1308" i="4"/>
  <c r="G1580" i="4"/>
  <c r="G1306" i="4"/>
  <c r="G521" i="4"/>
  <c r="G1293" i="4"/>
  <c r="G47" i="4"/>
  <c r="G1373" i="4"/>
  <c r="G14" i="4"/>
  <c r="G89" i="4"/>
  <c r="G86" i="4"/>
  <c r="BB164" i="4"/>
  <c r="BB4117" i="4"/>
  <c r="BB3799" i="4"/>
  <c r="BB2096" i="4"/>
  <c r="BB1628" i="4"/>
  <c r="BB2121" i="4"/>
  <c r="BB1515" i="4"/>
  <c r="BB970" i="4"/>
  <c r="BB5065" i="4"/>
  <c r="BB3997" i="4"/>
  <c r="BB4459" i="4"/>
  <c r="BB3611" i="4"/>
  <c r="BB3687" i="4"/>
  <c r="BB3895" i="4"/>
  <c r="BB4665" i="4"/>
  <c r="BB3181" i="4"/>
  <c r="BB3303" i="4"/>
  <c r="BB4837" i="4"/>
  <c r="BB557" i="4"/>
  <c r="BB2485" i="4"/>
  <c r="BB1130" i="4"/>
  <c r="BB4365" i="4"/>
  <c r="BB3562" i="4"/>
  <c r="BB708" i="4"/>
  <c r="BB3515" i="4"/>
  <c r="BB3449" i="4"/>
  <c r="BB1700" i="4"/>
  <c r="BB2385" i="4"/>
  <c r="BB4872" i="4"/>
  <c r="BB1816" i="4"/>
  <c r="BB3068" i="4"/>
  <c r="BB1949" i="4"/>
  <c r="BB4083" i="4"/>
  <c r="BB3549" i="4"/>
  <c r="BB1466" i="4"/>
  <c r="BB1297" i="4"/>
  <c r="BB286" i="4"/>
  <c r="BB2224" i="4"/>
  <c r="BB2363" i="4"/>
  <c r="BB908" i="4"/>
  <c r="BB584" i="4"/>
  <c r="BB3243" i="4"/>
  <c r="BB179" i="4"/>
  <c r="BB881" i="4"/>
  <c r="BB1880" i="4"/>
  <c r="BB1568" i="4"/>
  <c r="BB4450" i="4"/>
  <c r="BB4530" i="4"/>
  <c r="BB3667" i="4"/>
  <c r="BB4992" i="4"/>
  <c r="BB490" i="4"/>
  <c r="BB1001" i="4"/>
  <c r="BB1247" i="4"/>
  <c r="BB3484" i="4"/>
  <c r="BB1183" i="4"/>
  <c r="BB1516" i="4"/>
  <c r="BB3468" i="4"/>
  <c r="BB2612" i="4"/>
  <c r="BB4543" i="4"/>
  <c r="BB3312" i="4"/>
  <c r="BB4211" i="4"/>
  <c r="BB5033" i="4"/>
  <c r="BB1431" i="4"/>
  <c r="BB4474" i="4"/>
  <c r="BB1877" i="4"/>
  <c r="BB2819" i="4"/>
  <c r="BB2514" i="4"/>
  <c r="BB4923" i="4"/>
  <c r="BB3004" i="4"/>
  <c r="BB3021" i="4"/>
  <c r="BB1935" i="4"/>
  <c r="BB2497" i="4"/>
  <c r="BB1048" i="4"/>
  <c r="BB1302" i="4"/>
  <c r="BB189" i="4"/>
  <c r="BB4369" i="4"/>
  <c r="BB5090" i="4"/>
  <c r="BB1658" i="4"/>
  <c r="BB4382" i="4"/>
  <c r="BB2710" i="4"/>
  <c r="BB4996" i="4"/>
  <c r="BB3762" i="4"/>
  <c r="BB477" i="4"/>
  <c r="BB2584" i="4"/>
  <c r="BB4454" i="4"/>
  <c r="BB2253" i="4"/>
  <c r="BB3319" i="4"/>
  <c r="BB1653" i="4"/>
  <c r="BB5023" i="4"/>
  <c r="BB1586" i="4"/>
  <c r="BB3094" i="4"/>
  <c r="BB1163" i="4"/>
  <c r="BB3421" i="4"/>
  <c r="BB2319" i="4"/>
  <c r="BB4275" i="4"/>
  <c r="BB1496" i="4"/>
  <c r="BB3565" i="4"/>
  <c r="BB3022" i="4"/>
  <c r="BB2169" i="4"/>
  <c r="BB1947" i="4"/>
  <c r="BB2461" i="4"/>
  <c r="BB4884" i="4"/>
  <c r="BB295" i="4"/>
  <c r="BB268" i="4"/>
  <c r="BB2707" i="4"/>
  <c r="BB242" i="4"/>
  <c r="BB4079" i="4"/>
  <c r="BB2466" i="4"/>
  <c r="BB321" i="4"/>
  <c r="BB3066" i="4"/>
  <c r="BB3417" i="4"/>
  <c r="BB4736" i="4"/>
  <c r="BB3590" i="4"/>
  <c r="BB3930" i="4"/>
  <c r="BB3370" i="4"/>
  <c r="BB1921" i="4"/>
  <c r="BB52" i="4"/>
  <c r="BB1479" i="4"/>
  <c r="BB1086" i="4"/>
  <c r="BB847" i="4"/>
  <c r="BB1654" i="4"/>
  <c r="BB3136" i="4"/>
  <c r="BB2430" i="4"/>
  <c r="BB4527" i="4"/>
  <c r="BB594" i="4"/>
  <c r="BB498" i="4"/>
  <c r="BB2226" i="4"/>
  <c r="BB369" i="4"/>
  <c r="BB639" i="4"/>
  <c r="BB2295" i="4"/>
  <c r="BB2875" i="4"/>
  <c r="BB2937" i="4"/>
  <c r="BB2398" i="4"/>
  <c r="BB1751" i="4"/>
  <c r="BB34" i="4"/>
  <c r="BB1458" i="4"/>
  <c r="BB3501" i="4"/>
  <c r="BB2679" i="4"/>
  <c r="BB2618" i="4"/>
  <c r="BB3367" i="4"/>
  <c r="BB4334" i="4"/>
  <c r="BB3096" i="4"/>
  <c r="BB3737" i="4"/>
  <c r="BB1905" i="4"/>
  <c r="BB3197" i="4"/>
  <c r="BB2112" i="4"/>
  <c r="BB816" i="4"/>
  <c r="BB4980" i="4"/>
  <c r="BB4423" i="4"/>
  <c r="BB4554" i="4"/>
  <c r="BB1119" i="4"/>
  <c r="BB4330" i="4"/>
  <c r="BB2559" i="4"/>
  <c r="BB4481" i="4"/>
  <c r="BB3516" i="4"/>
  <c r="BB305" i="4"/>
  <c r="BB3474" i="4"/>
  <c r="BB2714" i="4"/>
  <c r="BB1273" i="4"/>
  <c r="BB2135" i="4"/>
  <c r="BB3686" i="4"/>
  <c r="BB4625" i="4"/>
  <c r="BB183" i="4"/>
  <c r="BB3698" i="4"/>
  <c r="BB4755" i="4"/>
  <c r="BB2537" i="4"/>
  <c r="BB154" i="4"/>
  <c r="BB2616" i="4"/>
  <c r="BB3040" i="4"/>
  <c r="BB2568" i="4"/>
  <c r="BB4425" i="4"/>
  <c r="BB2031" i="4"/>
  <c r="BB3570" i="4"/>
  <c r="BB4167" i="4"/>
  <c r="BB1010" i="4"/>
  <c r="BB3758" i="4"/>
  <c r="BB4168" i="4"/>
  <c r="BB3630" i="4"/>
  <c r="BB1442" i="4"/>
  <c r="BB3337" i="4"/>
  <c r="BB375" i="4"/>
  <c r="BB378" i="4"/>
  <c r="BB2793" i="4"/>
  <c r="BB102" i="4"/>
  <c r="BB4317" i="4"/>
  <c r="BB3242" i="4"/>
  <c r="BB2481" i="4"/>
  <c r="BB212" i="4"/>
  <c r="BB2720" i="4"/>
  <c r="BB1191" i="4"/>
  <c r="BB2030" i="4"/>
  <c r="BB1863" i="4"/>
  <c r="BB2368" i="4"/>
  <c r="BB3034" i="4"/>
  <c r="BB4670" i="4"/>
  <c r="BB1977" i="4"/>
  <c r="BB3838" i="4"/>
  <c r="BB3403" i="4"/>
  <c r="BB873" i="4"/>
  <c r="BB2147" i="4"/>
  <c r="BB2998" i="4"/>
  <c r="BB1056" i="4"/>
  <c r="BB1066" i="4"/>
  <c r="BB4388" i="4"/>
  <c r="BB604" i="4"/>
  <c r="BB4839" i="4"/>
  <c r="BB1685" i="4"/>
  <c r="BB1033" i="4"/>
  <c r="BB1489" i="4"/>
  <c r="BB4806" i="4"/>
  <c r="BB4153" i="4"/>
  <c r="BB4419" i="4"/>
  <c r="BB492" i="4"/>
  <c r="BB2647" i="4"/>
  <c r="BB3282" i="4"/>
  <c r="BB1871" i="4"/>
  <c r="BB1824" i="4"/>
  <c r="BB1494" i="4"/>
  <c r="BB4147" i="4"/>
  <c r="BB2804" i="4"/>
  <c r="BB4866" i="4"/>
  <c r="BB1415" i="4"/>
  <c r="BB4682" i="4"/>
  <c r="BB3648" i="4"/>
  <c r="BB1459" i="4"/>
  <c r="BB3098" i="4"/>
  <c r="BB570" i="4"/>
  <c r="BB2656" i="4"/>
  <c r="BB3223" i="4"/>
  <c r="BB2837" i="4"/>
  <c r="BB3207" i="4"/>
  <c r="BB1866" i="4"/>
  <c r="BB2945" i="4"/>
  <c r="BB1861" i="4"/>
  <c r="A277" i="4"/>
  <c r="A710" i="4"/>
  <c r="A7" i="4"/>
  <c r="A925" i="4"/>
  <c r="A740" i="4"/>
  <c r="A266" i="4"/>
  <c r="A813" i="4"/>
  <c r="A1437" i="4"/>
  <c r="A129" i="4"/>
  <c r="A1193" i="4"/>
  <c r="A1244" i="4"/>
  <c r="A1190" i="4"/>
  <c r="A860" i="4"/>
  <c r="A8" i="4"/>
  <c r="G968" i="4"/>
  <c r="G1073" i="4"/>
  <c r="G691" i="4"/>
  <c r="G509" i="4"/>
  <c r="A99" i="4"/>
  <c r="G1106" i="4"/>
  <c r="G899" i="4"/>
  <c r="G466" i="4"/>
  <c r="G711" i="4"/>
  <c r="G1035" i="4"/>
  <c r="G1116" i="4"/>
  <c r="A37" i="4"/>
  <c r="G749" i="4"/>
  <c r="G1297" i="4"/>
  <c r="G278" i="4"/>
  <c r="G790" i="4"/>
  <c r="G453" i="4"/>
  <c r="G348" i="4"/>
  <c r="G405" i="4"/>
  <c r="A1060" i="4"/>
  <c r="G1229" i="4"/>
  <c r="G903" i="4"/>
  <c r="G1277" i="4"/>
  <c r="G652" i="4"/>
  <c r="G714" i="4"/>
  <c r="G1422" i="4"/>
  <c r="G564" i="4"/>
  <c r="G1534" i="4"/>
  <c r="G618" i="4"/>
  <c r="G480" i="4"/>
  <c r="G1014" i="4"/>
  <c r="G628" i="4"/>
  <c r="G1364" i="4"/>
  <c r="G1477" i="4"/>
  <c r="G1583" i="4"/>
  <c r="G205" i="4"/>
  <c r="G1129" i="4"/>
  <c r="G489" i="4"/>
  <c r="G658" i="4"/>
  <c r="G490" i="4"/>
  <c r="G9" i="4"/>
  <c r="G1108" i="4"/>
  <c r="G1321" i="4"/>
  <c r="G1490" i="4"/>
  <c r="G366" i="4"/>
  <c r="G218" i="4"/>
  <c r="G1355" i="4"/>
  <c r="G744" i="4"/>
  <c r="G535" i="4"/>
  <c r="G725" i="4"/>
  <c r="G1377" i="4"/>
  <c r="G44" i="4"/>
  <c r="G440" i="4"/>
  <c r="G294" i="4"/>
  <c r="G1428" i="4"/>
  <c r="G634" i="4"/>
  <c r="G1412" i="4"/>
  <c r="G758" i="4"/>
  <c r="G1487" i="4"/>
  <c r="G1089" i="4"/>
  <c r="G771" i="4"/>
  <c r="G1109" i="4"/>
  <c r="G130" i="4"/>
  <c r="G63" i="4"/>
  <c r="G656" i="4"/>
  <c r="G611" i="4"/>
  <c r="G97" i="4"/>
  <c r="G250" i="4"/>
  <c r="G1134" i="4"/>
  <c r="G1255" i="4"/>
  <c r="G1310" i="4"/>
  <c r="G1181" i="4"/>
  <c r="G459" i="4"/>
  <c r="G166" i="4"/>
  <c r="G52" i="4"/>
  <c r="BB1410" i="4"/>
  <c r="BB4177" i="4"/>
  <c r="BB1295" i="4"/>
  <c r="BB3192" i="4"/>
  <c r="BB588" i="4"/>
  <c r="BB1724" i="4"/>
  <c r="BB1742" i="4"/>
  <c r="BB3200" i="4"/>
  <c r="BB3436" i="4"/>
  <c r="BB4711" i="4"/>
  <c r="BB1284" i="4"/>
  <c r="BB4185" i="4"/>
  <c r="BB4293" i="4"/>
  <c r="BB4675" i="4"/>
  <c r="BB957" i="4"/>
  <c r="BB563" i="4"/>
  <c r="BB1385" i="4"/>
  <c r="BB1786" i="4"/>
  <c r="BB2138" i="4"/>
  <c r="BB707" i="4"/>
  <c r="BB362" i="4"/>
  <c r="BB2279" i="4"/>
  <c r="BB482" i="4"/>
  <c r="BB3618" i="4"/>
  <c r="BB1118" i="4"/>
  <c r="BB3680" i="4"/>
  <c r="BB1779" i="4"/>
  <c r="BB2794" i="4"/>
  <c r="BB2143" i="4"/>
  <c r="BB425" i="4"/>
  <c r="BB4586" i="4"/>
  <c r="BB1078" i="4"/>
  <c r="BB2823" i="4"/>
  <c r="BB806" i="4"/>
  <c r="BB336" i="4"/>
  <c r="BB474" i="4"/>
  <c r="BB41" i="4"/>
  <c r="BB4797" i="4"/>
  <c r="BB1736" i="4"/>
  <c r="BB1643" i="4"/>
  <c r="BB1292" i="4"/>
  <c r="BB1233" i="4"/>
  <c r="BB1500" i="4"/>
  <c r="BB3906" i="4"/>
  <c r="BB1314" i="4"/>
  <c r="BB835" i="4"/>
  <c r="BB2997" i="4"/>
  <c r="BB1235" i="4"/>
  <c r="BB3483" i="4"/>
  <c r="BB3655" i="4"/>
  <c r="BB1347" i="4"/>
  <c r="BB460" i="4"/>
  <c r="BB3643" i="4"/>
  <c r="BB1776" i="4"/>
  <c r="BB3763" i="4"/>
  <c r="BB2256" i="4"/>
  <c r="BB3404" i="4"/>
  <c r="BB2674" i="4"/>
  <c r="BB3852" i="4"/>
  <c r="BB3765" i="4"/>
  <c r="BB4257" i="4"/>
  <c r="BB4840" i="4"/>
  <c r="BB2205" i="4"/>
  <c r="BB4157" i="4"/>
  <c r="BB3256" i="4"/>
  <c r="BB1356" i="4"/>
  <c r="BB2013" i="4"/>
  <c r="BB3268" i="4"/>
  <c r="BB2940" i="4"/>
  <c r="BB4052" i="4"/>
  <c r="BB3848" i="4"/>
  <c r="BB1149" i="4"/>
  <c r="BB2985" i="4"/>
  <c r="BB3792" i="4"/>
  <c r="BB464" i="4"/>
  <c r="BB353" i="4"/>
  <c r="BB2379" i="4"/>
  <c r="BB4733" i="4"/>
  <c r="BB1296" i="4"/>
  <c r="BB1512" i="4"/>
  <c r="BB2266" i="4"/>
  <c r="BB4078" i="4"/>
  <c r="BB384" i="4"/>
  <c r="BB2933" i="4"/>
  <c r="BB2624" i="4"/>
  <c r="BB3447" i="4"/>
  <c r="BB4164" i="4"/>
  <c r="BB769" i="4"/>
  <c r="BB755" i="4"/>
  <c r="BB726" i="4"/>
  <c r="BB936" i="4"/>
  <c r="BB887" i="4"/>
  <c r="BB2450" i="4"/>
  <c r="BB148" i="4"/>
  <c r="BB1252" i="4"/>
  <c r="BB520" i="4"/>
  <c r="BB1870" i="4"/>
  <c r="BB4135" i="4"/>
  <c r="BB1731" i="4"/>
  <c r="BB3430" i="4"/>
  <c r="BB2254" i="4"/>
  <c r="BB2028" i="4"/>
  <c r="BB4558" i="4"/>
  <c r="BB2876" i="4"/>
  <c r="BB4394" i="4"/>
  <c r="BB3215" i="4"/>
  <c r="BB1514" i="4"/>
  <c r="BB612" i="4"/>
  <c r="BB322" i="4"/>
  <c r="BB85" i="4"/>
  <c r="BB4680" i="4"/>
  <c r="BB306" i="4"/>
  <c r="BB3342" i="4"/>
  <c r="BB1115" i="4"/>
  <c r="BB2360" i="4"/>
  <c r="BB2129" i="4"/>
  <c r="BB2145" i="4"/>
  <c r="BB29" i="4"/>
  <c r="BB1916" i="4"/>
  <c r="BB430" i="4"/>
  <c r="BB285" i="4"/>
  <c r="BB3167" i="4"/>
  <c r="BB1950" i="4"/>
  <c r="BB3411" i="4"/>
  <c r="BB3241" i="4"/>
  <c r="BB4918" i="4"/>
  <c r="BB4575" i="4"/>
  <c r="BB1850" i="4"/>
  <c r="BB803" i="4"/>
  <c r="BB4420" i="4"/>
  <c r="BB3770" i="4"/>
  <c r="BB4804" i="4"/>
  <c r="BB832" i="4"/>
  <c r="BB3619" i="4"/>
  <c r="BB413" i="4"/>
  <c r="BB878" i="4"/>
  <c r="BB1376" i="4"/>
  <c r="BB289" i="4"/>
  <c r="BB4253" i="4"/>
  <c r="BB3125" i="4"/>
  <c r="BB3301" i="4"/>
  <c r="BB1173" i="4"/>
  <c r="BB3688" i="4"/>
  <c r="BB2774" i="4"/>
  <c r="BB4779" i="4"/>
  <c r="BB1952" i="4"/>
  <c r="BB548" i="4"/>
  <c r="BB3734" i="4"/>
  <c r="BB852" i="4"/>
  <c r="BB1170" i="4"/>
  <c r="BB4853" i="4"/>
  <c r="BB3206" i="4"/>
  <c r="BB3153" i="4"/>
  <c r="BB654" i="4"/>
  <c r="BB3926" i="4"/>
  <c r="BB4386" i="4"/>
  <c r="BB3375" i="4"/>
  <c r="BB3391" i="4"/>
  <c r="BB1325" i="4"/>
  <c r="BB4256" i="4"/>
  <c r="BB3291" i="4"/>
  <c r="BB645" i="4"/>
  <c r="BB786" i="4"/>
  <c r="BB4703" i="4"/>
  <c r="BB432" i="4"/>
  <c r="BB4350" i="4"/>
  <c r="BB2713" i="4"/>
  <c r="BB4867" i="4"/>
  <c r="BB3183" i="4"/>
  <c r="BB63" i="4"/>
  <c r="BB150" i="4"/>
  <c r="BB4316" i="4"/>
  <c r="BB529" i="4"/>
  <c r="BB3156" i="4"/>
  <c r="BB2870" i="4"/>
  <c r="BB2532" i="4"/>
  <c r="BB2711" i="4"/>
  <c r="BB1868" i="4"/>
  <c r="BB4624" i="4"/>
  <c r="BB2281" i="4"/>
  <c r="BB4427" i="4"/>
  <c r="BB5025" i="4"/>
  <c r="BB66" i="4"/>
  <c r="BB2280" i="4"/>
  <c r="BB4700" i="4"/>
  <c r="BB2682" i="4"/>
  <c r="BB4774" i="4"/>
  <c r="BB4607" i="4"/>
  <c r="BB2103" i="4"/>
  <c r="BB2916" i="4"/>
  <c r="BB361" i="4"/>
  <c r="BB267" i="4"/>
  <c r="BB3505" i="4"/>
  <c r="BB652" i="4"/>
  <c r="BB958" i="4"/>
  <c r="BB3102" i="4"/>
  <c r="BB4097" i="4"/>
  <c r="BB1025" i="4"/>
  <c r="BB3233" i="4"/>
  <c r="BB3647" i="4"/>
  <c r="BB2888" i="4"/>
  <c r="BB1076" i="4"/>
  <c r="BB3646" i="4"/>
  <c r="BB4796" i="4"/>
  <c r="BB3249" i="4"/>
  <c r="BB2239" i="4"/>
  <c r="BB1932" i="4"/>
  <c r="BB1725" i="4"/>
  <c r="BB2806" i="4"/>
  <c r="BB2110" i="4"/>
  <c r="BB2518" i="4"/>
  <c r="BB3779" i="4"/>
  <c r="BB2920" i="4"/>
  <c r="BB62" i="4"/>
  <c r="BB2415" i="4"/>
  <c r="BB5081" i="4"/>
  <c r="BB3538" i="4"/>
  <c r="BB1412" i="4"/>
  <c r="BB4959" i="4"/>
  <c r="BB1968" i="4"/>
  <c r="BB2141" i="4"/>
  <c r="BB897" i="4"/>
  <c r="BB114" i="4"/>
  <c r="BB3854" i="4"/>
  <c r="BB3369" i="4"/>
  <c r="BB699" i="4"/>
  <c r="BB3262" i="4"/>
  <c r="BB1408" i="4"/>
  <c r="BB3084" i="4"/>
  <c r="BB1366" i="4"/>
  <c r="BB1289" i="4"/>
  <c r="BB1733" i="4"/>
  <c r="BB4593" i="4"/>
  <c r="BB4458" i="4"/>
  <c r="BB3793" i="4"/>
  <c r="BB4822" i="4"/>
  <c r="BB4464" i="4"/>
  <c r="BB818" i="4"/>
  <c r="BB4678" i="4"/>
  <c r="BB2663" i="4"/>
  <c r="BB365" i="4"/>
  <c r="BB398" i="4"/>
  <c r="BB1662" i="4"/>
  <c r="BB3400" i="4"/>
  <c r="BB4413" i="4"/>
  <c r="BB543" i="4"/>
  <c r="BB556" i="4"/>
  <c r="BB4776" i="4"/>
  <c r="BB3298" i="4"/>
  <c r="BB1349" i="4"/>
  <c r="BB4088" i="4"/>
  <c r="BB597" i="4"/>
  <c r="BB2498" i="4"/>
  <c r="BB1584" i="4"/>
  <c r="BB4213" i="4"/>
  <c r="BB790" i="4"/>
  <c r="BB760" i="4"/>
  <c r="BB4480" i="4"/>
  <c r="BB2055" i="4"/>
  <c r="BB2414" i="4"/>
  <c r="BB79" i="4"/>
  <c r="BB4248" i="4"/>
  <c r="BB67" i="4"/>
  <c r="BB2562" i="4"/>
  <c r="BB4584" i="4"/>
  <c r="BB4305" i="4"/>
  <c r="BB2035" i="4"/>
  <c r="BB884" i="4"/>
  <c r="BB1028" i="4"/>
  <c r="BB2298" i="4"/>
  <c r="BB2950" i="4"/>
  <c r="BB4174" i="4"/>
  <c r="BB2662" i="4"/>
  <c r="BB2009" i="4"/>
  <c r="BB1775" i="4"/>
  <c r="BB1510" i="4"/>
  <c r="BB2217" i="4"/>
  <c r="BB1467" i="4"/>
  <c r="BB4864" i="4"/>
  <c r="BB754" i="4"/>
  <c r="BB4927" i="4"/>
  <c r="BB3300" i="4"/>
  <c r="BB545" i="4"/>
  <c r="BB4152" i="4"/>
  <c r="BB234" i="4"/>
  <c r="BB4028" i="4"/>
  <c r="BB2323" i="4"/>
  <c r="BB3589" i="4"/>
  <c r="BB163" i="4"/>
  <c r="BB484" i="4"/>
  <c r="BB736" i="4"/>
  <c r="BB278" i="4"/>
  <c r="BB5070" i="4"/>
  <c r="BB4734" i="4"/>
  <c r="BB2405" i="4"/>
  <c r="BB1572" i="4"/>
  <c r="BB1281" i="4"/>
  <c r="BB3748" i="4"/>
  <c r="BB3692" i="4"/>
  <c r="BB747" i="4"/>
  <c r="BB3712" i="4"/>
  <c r="BB158" i="4"/>
  <c r="BB2592" i="4"/>
  <c r="BB1712" i="4"/>
  <c r="BB3632" i="4"/>
  <c r="BB2128" i="4"/>
  <c r="BB3080" i="4"/>
  <c r="BB4988" i="4"/>
  <c r="BB3485" i="4"/>
  <c r="BB4274" i="4"/>
  <c r="BB1901" i="4"/>
  <c r="A1290" i="4"/>
  <c r="A1220" i="4"/>
  <c r="A1540" i="4"/>
  <c r="A445" i="4"/>
  <c r="A341" i="4"/>
  <c r="A1548" i="4"/>
  <c r="A556" i="4"/>
  <c r="A1034" i="4"/>
  <c r="A1149" i="4"/>
  <c r="A655" i="4"/>
  <c r="A198" i="4"/>
  <c r="A1355" i="4"/>
  <c r="A1315" i="4"/>
  <c r="A1304" i="4"/>
  <c r="A139" i="4"/>
  <c r="G890" i="4"/>
  <c r="G820" i="4"/>
  <c r="G357" i="4"/>
  <c r="G458" i="4"/>
  <c r="A102" i="4"/>
  <c r="G1449" i="4"/>
  <c r="G214" i="4"/>
  <c r="G1508" i="4"/>
  <c r="G1466" i="4"/>
  <c r="G1467" i="4"/>
  <c r="A111" i="4"/>
  <c r="G1135" i="4"/>
  <c r="G306" i="4"/>
  <c r="G1208" i="4"/>
  <c r="G952" i="4"/>
  <c r="G1461" i="4"/>
  <c r="G1066" i="4"/>
  <c r="G1441" i="4"/>
  <c r="G1344" i="4"/>
  <c r="A44" i="4"/>
  <c r="G1397" i="4"/>
  <c r="G1618" i="4"/>
  <c r="G1147" i="4"/>
  <c r="G921" i="4"/>
  <c r="G965" i="4"/>
  <c r="G385" i="4"/>
  <c r="G344" i="4"/>
  <c r="G870" i="4"/>
  <c r="G775" i="4"/>
  <c r="G874" i="4"/>
  <c r="G210" i="4"/>
  <c r="G1179" i="4"/>
  <c r="G185" i="4"/>
  <c r="G854" i="4"/>
  <c r="G675" i="4"/>
  <c r="G1249" i="4"/>
  <c r="G410" i="4"/>
  <c r="G1577" i="4"/>
  <c r="G1118" i="4"/>
  <c r="G112" i="4"/>
  <c r="G105" i="4"/>
  <c r="G1155" i="4"/>
  <c r="G1178" i="4"/>
  <c r="G1547" i="4"/>
  <c r="G21" i="4"/>
  <c r="G1333" i="4"/>
  <c r="G883" i="4"/>
  <c r="G1112" i="4"/>
  <c r="G704" i="4"/>
  <c r="G800" i="4"/>
  <c r="G768" i="4"/>
  <c r="G158" i="4"/>
  <c r="G657" i="4"/>
  <c r="G396" i="4"/>
  <c r="G730" i="4"/>
  <c r="G763" i="4"/>
  <c r="G1258" i="4"/>
  <c r="G984" i="4"/>
  <c r="G1128" i="4"/>
  <c r="G1384" i="4"/>
  <c r="G1026" i="4"/>
  <c r="G1370" i="4"/>
  <c r="G1342" i="4"/>
  <c r="G719" i="4"/>
  <c r="G925" i="4"/>
  <c r="G481" i="4"/>
  <c r="G321" i="4"/>
  <c r="G1180" i="4"/>
  <c r="G753" i="4"/>
  <c r="G1481" i="4"/>
  <c r="G1268" i="4"/>
  <c r="G573" i="4"/>
  <c r="G1478" i="4"/>
  <c r="G46" i="4"/>
  <c r="G72" i="4"/>
  <c r="BB4971" i="4"/>
  <c r="BB3872" i="4"/>
  <c r="BB550" i="4"/>
  <c r="BB363" i="4"/>
  <c r="BB2685" i="4"/>
  <c r="BB2957" i="4"/>
  <c r="BB332" i="4"/>
  <c r="BB2761" i="4"/>
  <c r="BB290" i="4"/>
  <c r="BB1361" i="4"/>
  <c r="BB4719" i="4"/>
  <c r="BB2891" i="4"/>
  <c r="BB4278" i="4"/>
  <c r="BB3141" i="4"/>
  <c r="BB400" i="4"/>
  <c r="BB2541" i="4"/>
  <c r="BB2589" i="4"/>
  <c r="BB4465" i="4"/>
  <c r="BB1745" i="4"/>
  <c r="BB3201" i="4"/>
  <c r="BB924" i="4"/>
  <c r="BB109" i="4"/>
  <c r="BB2075" i="4"/>
  <c r="BB503" i="4"/>
  <c r="BB955" i="4"/>
  <c r="BB196" i="4"/>
  <c r="BB4710" i="4"/>
  <c r="BB4669" i="4"/>
  <c r="BB3314" i="4"/>
  <c r="BB1846" i="4"/>
  <c r="BB3486" i="4"/>
  <c r="BB4995" i="4"/>
  <c r="BB739" i="4"/>
  <c r="BB2454" i="4"/>
  <c r="BB3522" i="4"/>
  <c r="BB18" i="4"/>
  <c r="BB4716" i="4"/>
  <c r="BB373" i="4"/>
  <c r="BB491" i="4"/>
  <c r="BB3600" i="4"/>
  <c r="BB1706" i="4"/>
  <c r="BB1542" i="4"/>
  <c r="BB3347" i="4"/>
  <c r="BB453" i="4"/>
  <c r="BB3327" i="4"/>
  <c r="BB1746" i="4"/>
  <c r="BB399" i="4"/>
  <c r="BB4050" i="4"/>
  <c r="BB829" i="4"/>
  <c r="BB4433" i="4"/>
  <c r="BB1683" i="4"/>
  <c r="BB3941" i="4"/>
  <c r="BB4935" i="4"/>
  <c r="BB1840" i="4"/>
  <c r="BB303" i="4"/>
  <c r="BB3187" i="4"/>
  <c r="BB2443" i="4"/>
  <c r="BB2362" i="4"/>
  <c r="BB4815" i="4"/>
  <c r="BB1346" i="4"/>
  <c r="BB3620" i="4"/>
  <c r="BB3554" i="4"/>
  <c r="BB4764" i="4"/>
  <c r="BB882" i="4"/>
  <c r="BB4106" i="4"/>
  <c r="BB2858" i="4"/>
  <c r="BB171" i="4"/>
  <c r="BB742" i="4"/>
  <c r="BB4430" i="4"/>
  <c r="BB2040" i="4"/>
  <c r="BB1114" i="4"/>
  <c r="BB600" i="4"/>
  <c r="BB2556" i="4"/>
  <c r="BB4335" i="4"/>
  <c r="BB3637" i="4"/>
  <c r="BB1619" i="4"/>
  <c r="BB348" i="4"/>
  <c r="BB511" i="4"/>
  <c r="BB4127" i="4"/>
  <c r="BB2932" i="4"/>
  <c r="BB1150" i="4"/>
  <c r="BB2240" i="4"/>
  <c r="BB931" i="4"/>
  <c r="BB1884" i="4"/>
  <c r="BB2972" i="4"/>
  <c r="BB360" i="4"/>
  <c r="BB4751" i="4"/>
  <c r="BB4961" i="4"/>
  <c r="BB4984" i="4"/>
  <c r="BB371" i="4"/>
  <c r="BB423" i="4"/>
  <c r="BB4208" i="4"/>
  <c r="BB3236" i="4"/>
  <c r="BB2914" i="4"/>
  <c r="BB4964" i="4"/>
  <c r="BB1371" i="4"/>
  <c r="BB732" i="4"/>
  <c r="BB776" i="4"/>
  <c r="BB2406" i="4"/>
  <c r="BB1144" i="4"/>
  <c r="BB3120" i="4"/>
  <c r="BB1759" i="4"/>
  <c r="BB939" i="4"/>
  <c r="BB4746" i="4"/>
  <c r="BB3889" i="4"/>
  <c r="BB1853" i="4"/>
  <c r="BB4798" i="4"/>
  <c r="BB1226" i="4"/>
  <c r="BB1027" i="4"/>
  <c r="BB147" i="4"/>
  <c r="BB1582" i="4"/>
  <c r="BB2510" i="4"/>
  <c r="BB2905" i="4"/>
  <c r="BB4825" i="4"/>
  <c r="BB4955" i="4"/>
  <c r="BB4346" i="4"/>
  <c r="BB4828" i="4"/>
  <c r="BB2941" i="4"/>
  <c r="BB1182" i="4"/>
  <c r="BB2634" i="4"/>
  <c r="BB1058" i="4"/>
  <c r="BB3026" i="4"/>
  <c r="BB232" i="4"/>
  <c r="BB3991" i="4"/>
  <c r="BB1286" i="4"/>
  <c r="BB4017" i="4"/>
  <c r="BB1031" i="4"/>
  <c r="BB216" i="4"/>
  <c r="BB547" i="4"/>
  <c r="BB907" i="4"/>
  <c r="BB4821" i="4"/>
  <c r="BB4497" i="4"/>
  <c r="BB1665" i="4"/>
  <c r="BB1855" i="4"/>
  <c r="BB700" i="4"/>
  <c r="BB249" i="4"/>
  <c r="BB382" i="4"/>
  <c r="BB2689" i="4"/>
  <c r="BB886" i="4"/>
  <c r="BB2591" i="4"/>
  <c r="BB1611" i="4"/>
  <c r="BB4846" i="4"/>
  <c r="BB2554" i="4"/>
  <c r="BB3195" i="4"/>
  <c r="BB4925" i="4"/>
  <c r="BB889" i="4"/>
  <c r="BB156" i="4"/>
  <c r="BB4977" i="4"/>
  <c r="BB2994" i="4"/>
  <c r="BB1814" i="4"/>
  <c r="BB1088" i="4"/>
  <c r="BB3555" i="4"/>
  <c r="BB374" i="4"/>
  <c r="BB4195" i="4"/>
  <c r="BB4062" i="4"/>
  <c r="BB372" i="4"/>
  <c r="BB1796" i="4"/>
  <c r="BB4280" i="4"/>
  <c r="BB4791" i="4"/>
  <c r="BB1673" i="4"/>
  <c r="BB4371" i="4"/>
  <c r="BB4482" i="4"/>
  <c r="BB709" i="4"/>
  <c r="BB4691" i="4"/>
  <c r="BB1336" i="4"/>
  <c r="BB1243" i="4"/>
  <c r="BB410" i="4"/>
  <c r="BB624" i="4"/>
  <c r="BB250" i="4"/>
  <c r="BB3151" i="4"/>
  <c r="BB864" i="4"/>
  <c r="BB4524" i="4"/>
  <c r="BB546" i="4"/>
  <c r="BB4439" i="4"/>
  <c r="BB404" i="4"/>
  <c r="BB3822" i="4"/>
  <c r="BB2546" i="4"/>
  <c r="BB1843" i="4"/>
  <c r="BB4574" i="4"/>
  <c r="BB3721" i="4"/>
  <c r="BB2066" i="4"/>
  <c r="BB4744" i="4"/>
  <c r="BB1063" i="4"/>
  <c r="BB1686" i="4"/>
  <c r="BB1993" i="4"/>
  <c r="BB616" i="4"/>
  <c r="BB16" i="4"/>
  <c r="BB2269" i="4"/>
  <c r="BB2895" i="4"/>
  <c r="BB4308" i="4"/>
  <c r="BB3330" i="4"/>
  <c r="BB4241" i="4"/>
  <c r="BB1453" i="4"/>
  <c r="BB1705" i="4"/>
  <c r="BB805" i="4"/>
  <c r="BB996" i="4"/>
  <c r="BB2583" i="4"/>
  <c r="BB4917" i="4"/>
  <c r="BB1670" i="4"/>
  <c r="BB824" i="4"/>
  <c r="BB2479" i="4"/>
  <c r="BB173" i="4"/>
  <c r="BB1146" i="4"/>
  <c r="BB393" i="4"/>
  <c r="BB2287" i="4"/>
  <c r="BB696" i="4"/>
  <c r="BB2979" i="4"/>
  <c r="BB201" i="4"/>
  <c r="BB2396" i="4"/>
  <c r="BB3221" i="4"/>
  <c r="BB2202" i="4"/>
  <c r="BB2149" i="4"/>
  <c r="BB2777" i="4"/>
  <c r="BB2081" i="4"/>
  <c r="BB302" i="4"/>
  <c r="BB2631" i="4"/>
  <c r="BB175" i="4"/>
  <c r="BB181" i="4"/>
  <c r="BB465" i="4"/>
  <c r="BB2792" i="4"/>
  <c r="BB2163" i="4"/>
  <c r="BB3939" i="4"/>
  <c r="BB4957" i="4"/>
  <c r="BB634" i="4"/>
  <c r="BB3258" i="4"/>
  <c r="BB3910" i="4"/>
  <c r="BB2168" i="4"/>
  <c r="BB324" i="4"/>
  <c r="BB3345" i="4"/>
  <c r="BB1557" i="4"/>
  <c r="BB642" i="4"/>
  <c r="BB3517" i="4"/>
  <c r="BB1427" i="4"/>
  <c r="BB2789" i="4"/>
  <c r="BB447" i="4"/>
  <c r="BB2845" i="4"/>
  <c r="BB2416" i="4"/>
  <c r="BB1832" i="4"/>
  <c r="BB890" i="4"/>
  <c r="BB619" i="4"/>
  <c r="BB574" i="4"/>
  <c r="BB2735" i="4"/>
  <c r="BB3940" i="4"/>
  <c r="BB3027" i="4"/>
  <c r="BB3048" i="4"/>
  <c r="BB2951" i="4"/>
  <c r="BB1327" i="4"/>
  <c r="BB4666" i="4"/>
  <c r="BB1991" i="4"/>
  <c r="BB4763" i="4"/>
  <c r="BB4858" i="4"/>
  <c r="BB1212" i="4"/>
  <c r="BB2388" i="4"/>
  <c r="BB3956" i="4"/>
  <c r="BB513" i="4"/>
  <c r="BB2204" i="4"/>
  <c r="BB293" i="4"/>
  <c r="BB1894" i="4"/>
  <c r="BB2104" i="4"/>
  <c r="BB3230" i="4"/>
  <c r="BB2444" i="4"/>
  <c r="BB4626" i="4"/>
  <c r="BB3362" i="4"/>
  <c r="BB3402" i="4"/>
  <c r="BB1522" i="4"/>
  <c r="BB2954" i="4"/>
  <c r="BB3081" i="4"/>
  <c r="BB4608" i="4"/>
  <c r="BB2411" i="4"/>
  <c r="BB2587" i="4"/>
  <c r="BB2116" i="4"/>
  <c r="BB2867" i="4"/>
  <c r="BB4773" i="4"/>
  <c r="BB4694" i="4"/>
  <c r="BB2645" i="4"/>
  <c r="BB804" i="4"/>
  <c r="BB2722" i="4"/>
  <c r="BB4328" i="4"/>
  <c r="BB3528" i="4"/>
  <c r="BB3921" i="4"/>
  <c r="BB4756" i="4"/>
  <c r="BB4536" i="4"/>
  <c r="BB4587" i="4"/>
  <c r="BB1579" i="4"/>
  <c r="BB1240" i="4"/>
  <c r="BB3035" i="4"/>
  <c r="BB3348" i="4"/>
  <c r="BB3641" i="4"/>
  <c r="BB4802" i="4"/>
  <c r="BB1055" i="4"/>
  <c r="BB2511" i="4"/>
  <c r="BB1462" i="4"/>
  <c r="BB3341" i="4"/>
  <c r="BB2339" i="4"/>
  <c r="BB3180" i="4"/>
  <c r="BB879" i="4"/>
  <c r="BB4285" i="4"/>
  <c r="BB3286" i="4"/>
  <c r="BB2561" i="4"/>
  <c r="BB4677" i="4"/>
  <c r="BB967" i="4"/>
  <c r="BB4801" i="4"/>
  <c r="BB1300" i="4"/>
  <c r="BB4595" i="4"/>
  <c r="BB963" i="4"/>
  <c r="BB990" i="4"/>
  <c r="BB3211" i="4"/>
  <c r="BB2223" i="4"/>
  <c r="BB695" i="4"/>
  <c r="BB1763" i="4"/>
  <c r="BB4432" i="4"/>
  <c r="BB4502" i="4"/>
  <c r="BB13" i="4"/>
  <c r="BB4945" i="4"/>
  <c r="BB1616" i="4"/>
  <c r="BB2586" i="4"/>
  <c r="BB3500" i="4"/>
  <c r="BB3904" i="4"/>
  <c r="BB4949" i="4"/>
  <c r="BB3907" i="4"/>
  <c r="BB3664" i="4"/>
  <c r="BB1984" i="4"/>
  <c r="BB3008" i="4"/>
  <c r="BB1734" i="4"/>
  <c r="BB2829" i="4"/>
  <c r="BB4040" i="4"/>
  <c r="BB1729" i="4"/>
  <c r="BB4932" i="4"/>
  <c r="BB308" i="4"/>
  <c r="BB2751" i="4"/>
  <c r="BB4816" i="4"/>
  <c r="BB3165" i="4"/>
  <c r="BB3901" i="4"/>
  <c r="BB3172" i="4"/>
  <c r="BB2715" i="4"/>
  <c r="BB4056" i="4"/>
  <c r="BB2539" i="4"/>
  <c r="BB4003" i="4"/>
  <c r="BB555" i="4"/>
  <c r="BB1805" i="4"/>
  <c r="BB39" i="4"/>
  <c r="BB2724" i="4"/>
  <c r="BB4196" i="4"/>
  <c r="BB675" i="4"/>
  <c r="BB4976" i="4"/>
  <c r="BB4706" i="4"/>
  <c r="BB3213" i="4"/>
  <c r="BB1723" i="4"/>
  <c r="BB376" i="4"/>
  <c r="BB1358" i="4"/>
  <c r="BB3568" i="4"/>
  <c r="BB71" i="4"/>
  <c r="BB3053" i="4"/>
  <c r="BB956" i="4"/>
  <c r="BB1757" i="4"/>
  <c r="BB1541" i="4"/>
  <c r="BB985" i="4"/>
  <c r="BB3465" i="4"/>
  <c r="BB1190" i="4"/>
  <c r="BB3683" i="4"/>
  <c r="BB4103" i="4"/>
  <c r="BB440" i="4"/>
  <c r="BB81" i="4"/>
  <c r="BB2213" i="4"/>
  <c r="BB522" i="4"/>
  <c r="BB4954" i="4"/>
  <c r="BB3075" i="4"/>
  <c r="BB2873" i="4"/>
  <c r="BB3321" i="4"/>
  <c r="BB999" i="4"/>
  <c r="BB3432" i="4"/>
  <c r="BB1121" i="4"/>
  <c r="BB3178" i="4"/>
  <c r="BB4985" i="4"/>
  <c r="BB646" i="4"/>
  <c r="BB5050" i="4"/>
  <c r="BB4491" i="4"/>
  <c r="BB2810" i="4"/>
  <c r="BB4609" i="4"/>
  <c r="BB1809" i="4"/>
  <c r="BB3267" i="4"/>
  <c r="BB1394" i="4"/>
  <c r="BB2193" i="4"/>
  <c r="BB2769" i="4"/>
  <c r="BB1230" i="4"/>
  <c r="BB153" i="4"/>
  <c r="BB2530" i="4"/>
  <c r="BB644" i="4"/>
  <c r="BB1976" i="4"/>
  <c r="BB552" i="4"/>
  <c r="BB4566" i="4"/>
  <c r="BB1598" i="4"/>
  <c r="BB3636" i="4"/>
  <c r="BB4066" i="4"/>
  <c r="BB1378" i="4"/>
  <c r="BB5082" i="4"/>
  <c r="BB1174" i="4"/>
  <c r="BB4126" i="4"/>
  <c r="BB1918" i="4"/>
  <c r="BB23" i="4"/>
  <c r="BB2294" i="4"/>
  <c r="BB702" i="4"/>
  <c r="BB1521" i="4"/>
  <c r="BB4468" i="4"/>
  <c r="BB2042" i="4"/>
  <c r="BB1021" i="4"/>
  <c r="BB3047" i="4"/>
  <c r="BB4118" i="4"/>
  <c r="BB73" i="4"/>
  <c r="BB352" i="4"/>
  <c r="BB4197" i="4"/>
  <c r="BB1923" i="4"/>
  <c r="BB4466" i="4"/>
  <c r="BB3750" i="4"/>
  <c r="BB1783" i="4"/>
  <c r="BB914" i="4"/>
  <c r="BB2208" i="4"/>
  <c r="BB3292" i="4"/>
  <c r="BB4810" i="4"/>
  <c r="BB2832" i="4"/>
  <c r="BB3880" i="4"/>
  <c r="A297" i="4"/>
  <c r="A425" i="4"/>
  <c r="A1070" i="4"/>
  <c r="A1325" i="4"/>
  <c r="A622" i="4"/>
  <c r="A1340" i="4"/>
  <c r="A1014" i="4"/>
  <c r="A390" i="4"/>
  <c r="A1259" i="4"/>
  <c r="A1191" i="4"/>
  <c r="A1454" i="4"/>
  <c r="A793" i="4"/>
  <c r="A1234" i="4"/>
  <c r="A1372" i="4"/>
  <c r="G443" i="4"/>
  <c r="G1341" i="4"/>
  <c r="G81" i="4"/>
  <c r="G1497" i="4"/>
  <c r="A600" i="4"/>
  <c r="G1080" i="4"/>
  <c r="G1362" i="4"/>
  <c r="G325" i="4"/>
  <c r="G252" i="4"/>
  <c r="G623" i="4"/>
  <c r="G343" i="4"/>
  <c r="A9" i="4"/>
  <c r="G646" i="4"/>
  <c r="G430" i="4"/>
  <c r="G721" i="4"/>
  <c r="G487" i="4"/>
  <c r="G847" i="4"/>
  <c r="G693" i="4"/>
  <c r="G893" i="4"/>
  <c r="G1567" i="4"/>
  <c r="A25" i="4"/>
  <c r="G1311" i="4"/>
  <c r="G1401" i="4"/>
  <c r="G538" i="4"/>
  <c r="G710" i="4"/>
  <c r="A572" i="4"/>
  <c r="A1593" i="4"/>
  <c r="A124" i="4"/>
  <c r="A1384" i="4"/>
  <c r="G685" i="4"/>
  <c r="G506" i="4"/>
  <c r="A106" i="4"/>
  <c r="G1387" i="4"/>
  <c r="G1585" i="4"/>
  <c r="G1055" i="4"/>
  <c r="G441" i="4"/>
  <c r="G110" i="4"/>
  <c r="G1013" i="4"/>
  <c r="G1406" i="4"/>
  <c r="G1057" i="4"/>
  <c r="G1261" i="4"/>
  <c r="G289" i="4"/>
  <c r="G142" i="4"/>
  <c r="G863" i="4"/>
  <c r="G1454" i="4"/>
  <c r="G667" i="4"/>
  <c r="G1225" i="4"/>
  <c r="G705" i="4"/>
  <c r="G29" i="4"/>
  <c r="G1595" i="4"/>
  <c r="G1470" i="4"/>
  <c r="G860" i="4"/>
  <c r="G1081" i="4"/>
  <c r="G734" i="4"/>
  <c r="G1411" i="4"/>
  <c r="G1316" i="4"/>
  <c r="G1515" i="4"/>
  <c r="G1136" i="4"/>
  <c r="G1509" i="4"/>
  <c r="G109" i="4"/>
  <c r="BB611" i="4"/>
  <c r="BB3170" i="4"/>
  <c r="BB1996" i="4"/>
  <c r="BB318" i="4"/>
  <c r="BB3965" i="4"/>
  <c r="BB1795" i="4"/>
  <c r="BB2044" i="4"/>
  <c r="BB3264" i="4"/>
  <c r="BB1917" i="4"/>
  <c r="BB1369" i="4"/>
  <c r="BB800" i="4"/>
  <c r="BB981" i="4"/>
  <c r="BB3072" i="4"/>
  <c r="BB241" i="4"/>
  <c r="BB1975" i="4"/>
  <c r="BB3830" i="4"/>
  <c r="BB1206" i="4"/>
  <c r="BB5085" i="4"/>
  <c r="BB1851" i="4"/>
  <c r="BB4722" i="4"/>
  <c r="BB3333" i="4"/>
  <c r="BB6" i="4"/>
  <c r="BB3476" i="4"/>
  <c r="BB1197" i="4"/>
  <c r="BB2399" i="4"/>
  <c r="BB779" i="4"/>
  <c r="BB4073" i="4"/>
  <c r="BB3406" i="4"/>
  <c r="BB342" i="4"/>
  <c r="BB787" i="4"/>
  <c r="BB1298" i="4"/>
  <c r="BB1818" i="4"/>
  <c r="BB740" i="4"/>
  <c r="BB4893" i="4"/>
  <c r="BB3110" i="4"/>
  <c r="BB1878" i="4"/>
  <c r="BB3015" i="4"/>
  <c r="BB86" i="4"/>
  <c r="BB3494" i="4"/>
  <c r="BB2690" i="4"/>
  <c r="BB2351" i="4"/>
  <c r="BB3388" i="4"/>
  <c r="BB4529" i="4"/>
  <c r="BB4859" i="4"/>
  <c r="BB4653" i="4"/>
  <c r="BB2118" i="4"/>
  <c r="BB3832" i="4"/>
  <c r="BB2442" i="4"/>
  <c r="BB2642" i="4"/>
  <c r="BB2731" i="4"/>
  <c r="BB4112" i="4"/>
  <c r="BB977" i="4"/>
  <c r="BB3959" i="4"/>
  <c r="BB2313" i="4"/>
  <c r="BB4487" i="4"/>
  <c r="BB4186" i="4"/>
  <c r="BB2332" i="4"/>
  <c r="BB1265" i="4"/>
  <c r="BB2966" i="4"/>
  <c r="BB3355" i="4"/>
  <c r="BB3745" i="4"/>
  <c r="BB4723" i="4"/>
  <c r="BB258" i="4"/>
  <c r="BB1780" i="4"/>
  <c r="BB4613" i="4"/>
  <c r="BB685" i="4"/>
  <c r="BB1789" i="4"/>
  <c r="BB99" i="4"/>
  <c r="BB1340" i="4"/>
  <c r="BB647" i="4"/>
  <c r="BB1988" i="4"/>
  <c r="BB3787" i="4"/>
  <c r="BB2621" i="4"/>
  <c r="BB4504" i="4"/>
  <c r="BB495" i="4"/>
  <c r="BB9" i="4"/>
  <c r="BB2211" i="4"/>
  <c r="BB4037" i="4"/>
  <c r="BB1524" i="4"/>
  <c r="BB1794" i="4"/>
  <c r="BB2671" i="4"/>
  <c r="BB3773" i="4"/>
  <c r="BB2569" i="4"/>
  <c r="BB4086" i="4"/>
  <c r="BB601" i="4"/>
  <c r="BB90" i="4"/>
  <c r="BB1944" i="4"/>
  <c r="BB3693" i="4"/>
  <c r="BB791" i="4"/>
  <c r="BB3631" i="4"/>
  <c r="BB3408" i="4"/>
  <c r="BB5055" i="4"/>
  <c r="BB11" i="4"/>
  <c r="BB1136" i="4"/>
  <c r="BB1987" i="4"/>
  <c r="BB3879" i="4"/>
  <c r="BB1399" i="4"/>
  <c r="BB4203" i="4"/>
  <c r="BB4603" i="4"/>
  <c r="BB2975" i="4"/>
  <c r="BB4803" i="4"/>
  <c r="BB4223" i="4"/>
  <c r="BB1646" i="4"/>
  <c r="BB3585" i="4"/>
  <c r="BB248" i="4"/>
  <c r="BB2366" i="4"/>
  <c r="BB1315" i="4"/>
  <c r="BB2300" i="4"/>
  <c r="BB2449" i="4"/>
  <c r="BB1650" i="4"/>
  <c r="BB3186" i="4"/>
  <c r="BB2125" i="4"/>
  <c r="BB4533" i="4"/>
  <c r="BB2283" i="4"/>
  <c r="BB4817" i="4"/>
  <c r="BB3179" i="4"/>
  <c r="BB3390" i="4"/>
  <c r="BB2593" i="4"/>
  <c r="BB1493" i="4"/>
  <c r="BB1429" i="4"/>
  <c r="BB4735" i="4"/>
  <c r="BB1543" i="4"/>
  <c r="BB1934" i="4"/>
  <c r="BB5059" i="4"/>
  <c r="BB2387" i="4"/>
  <c r="BB60" i="4"/>
  <c r="BB891" i="4"/>
  <c r="A187" i="4"/>
  <c r="A1493" i="4"/>
  <c r="A1252" i="4"/>
  <c r="A43" i="4"/>
  <c r="G845" i="4"/>
  <c r="G774" i="4"/>
  <c r="G1251" i="4"/>
  <c r="G512" i="4"/>
  <c r="A536" i="4"/>
  <c r="G650" i="4"/>
  <c r="G1546" i="4"/>
  <c r="G1238" i="4"/>
  <c r="G1325" i="4"/>
  <c r="G881" i="4"/>
  <c r="G1172" i="4"/>
  <c r="G1232" i="4"/>
  <c r="G198" i="4"/>
  <c r="G154" i="4"/>
  <c r="G1447" i="4"/>
  <c r="G641" i="4"/>
  <c r="G1380" i="4"/>
  <c r="G754" i="4"/>
  <c r="G888" i="4"/>
  <c r="G90" i="4"/>
  <c r="G1082" i="4"/>
  <c r="G324" i="4"/>
  <c r="G1004" i="4"/>
  <c r="G328" i="4"/>
  <c r="G77" i="4"/>
  <c r="G955" i="4"/>
  <c r="G1491" i="4"/>
  <c r="G390" i="4"/>
  <c r="G87" i="4"/>
  <c r="G176" i="4"/>
  <c r="G93" i="4"/>
  <c r="BB1992" i="4"/>
  <c r="BB4046" i="4"/>
  <c r="BB1052" i="4"/>
  <c r="BB1134" i="4"/>
  <c r="BB1585" i="4"/>
  <c r="BB4503" i="4"/>
  <c r="BB1375" i="4"/>
  <c r="BB317" i="4"/>
  <c r="BB101" i="4"/>
  <c r="BB2712" i="4"/>
  <c r="BB1326" i="4"/>
  <c r="BB4535" i="4"/>
  <c r="BB1198" i="4"/>
  <c r="BB5089" i="4"/>
  <c r="BB3112" i="4"/>
  <c r="BB3831" i="4"/>
  <c r="BB2828" i="4"/>
  <c r="BB3152" i="4"/>
  <c r="BB4952" i="4"/>
  <c r="BB3736" i="4"/>
  <c r="BB134" i="4"/>
  <c r="BB538" i="4"/>
  <c r="BB1804" i="4"/>
  <c r="BB3448" i="4"/>
  <c r="BB4318" i="4"/>
  <c r="BB1924" i="4"/>
  <c r="BB1974" i="4"/>
  <c r="BB3657" i="4"/>
  <c r="BB895" i="4"/>
  <c r="BB4045" i="4"/>
  <c r="BB467" i="4"/>
  <c r="BB583" i="4"/>
  <c r="BB4526" i="4"/>
  <c r="BB4939" i="4"/>
  <c r="BB1438" i="4"/>
  <c r="BB5040" i="4"/>
  <c r="BB4343" i="4"/>
  <c r="BB3774" i="4"/>
  <c r="BB2520" i="4"/>
  <c r="BB3257" i="4"/>
  <c r="BB1931" i="4"/>
  <c r="BB386" i="4"/>
  <c r="BB1529" i="4"/>
  <c r="BB3349" i="4"/>
  <c r="BB392" i="4"/>
  <c r="BB320" i="4"/>
  <c r="BB123" i="4"/>
  <c r="BB1199" i="4"/>
  <c r="BB5093" i="4"/>
  <c r="BB1323" i="4"/>
  <c r="BB2960" i="4"/>
  <c r="BB4970" i="4"/>
  <c r="BB2747" i="4"/>
  <c r="BB1756" i="4"/>
  <c r="BB3128" i="4"/>
  <c r="BB1842" i="4"/>
  <c r="BB1259" i="4"/>
  <c r="BB1664" i="4"/>
  <c r="BB3261" i="4"/>
  <c r="BB2296" i="4"/>
  <c r="BB449" i="4"/>
  <c r="BB1396" i="4"/>
  <c r="BB319" i="4"/>
  <c r="BB3103" i="4"/>
  <c r="BB415" i="4"/>
  <c r="BB1882" i="4"/>
  <c r="BB2944" i="4"/>
  <c r="BB4059" i="4"/>
  <c r="BB3007" i="4"/>
  <c r="BB2907" i="4"/>
  <c r="BB3198" i="4"/>
  <c r="BB192" i="4"/>
  <c r="BB1007" i="4"/>
  <c r="BB1633" i="4"/>
  <c r="BB2187" i="4"/>
  <c r="BB4564" i="4"/>
  <c r="BB1629" i="4"/>
  <c r="BB3359" i="4"/>
  <c r="BB2831" i="4"/>
  <c r="BB2097" i="4"/>
  <c r="BB1342" i="4"/>
  <c r="BB1417" i="4"/>
  <c r="BB1426" i="4"/>
  <c r="BB2088" i="4"/>
  <c r="BB2504" i="4"/>
  <c r="BB2159" i="4"/>
  <c r="BB311" i="4"/>
  <c r="BB1348" i="4"/>
  <c r="BB782" i="4"/>
  <c r="BB3842" i="4"/>
  <c r="BB2275" i="4"/>
  <c r="BB1381" i="4"/>
  <c r="BB4787" i="4"/>
  <c r="BB4652" i="4"/>
  <c r="BB4913" i="4"/>
  <c r="BB77" i="4"/>
  <c r="BB3547" i="4"/>
  <c r="BB3115" i="4"/>
  <c r="BB1310" i="4"/>
  <c r="BB3270" i="4"/>
  <c r="BB1032" i="4"/>
  <c r="BB255" i="4"/>
  <c r="BB2194" i="4"/>
  <c r="BB345" i="4"/>
  <c r="BB1922" i="4"/>
  <c r="BB3730" i="4"/>
  <c r="BB2811" i="4"/>
  <c r="BB2058" i="4"/>
  <c r="BB5005" i="4"/>
  <c r="BB2272" i="4"/>
  <c r="BB749" i="4"/>
  <c r="BB4650" i="4"/>
  <c r="BB3634" i="4"/>
  <c r="BB3208" i="4"/>
  <c r="BB848" i="4"/>
  <c r="BB3782" i="4"/>
  <c r="BB4693" i="4"/>
  <c r="BB2468" i="4"/>
  <c r="BB1261" i="4"/>
  <c r="BB3614" i="4"/>
  <c r="BB119" i="4"/>
  <c r="BB4914" i="4"/>
  <c r="BB1600" i="4"/>
  <c r="BB4647" i="4"/>
  <c r="BB4339" i="4"/>
  <c r="BB3222" i="4"/>
  <c r="BB4845" i="4"/>
  <c r="A1212" i="4"/>
  <c r="A307" i="4"/>
  <c r="A329" i="4"/>
  <c r="A1464" i="4"/>
  <c r="G189" i="4"/>
  <c r="G347" i="4"/>
  <c r="G736" i="4"/>
  <c r="G772" i="4"/>
  <c r="G1069" i="4"/>
  <c r="G1005" i="4"/>
  <c r="G446" i="4"/>
  <c r="G795" i="4"/>
  <c r="G1586" i="4"/>
  <c r="G612" i="4"/>
  <c r="G113" i="4"/>
  <c r="G1462" i="4"/>
  <c r="G908" i="4"/>
  <c r="G83" i="4"/>
  <c r="G1526" i="4"/>
  <c r="G322" i="4"/>
  <c r="G947" i="4"/>
  <c r="G165" i="4"/>
  <c r="G1190" i="4"/>
  <c r="G91" i="4"/>
  <c r="G585" i="4"/>
  <c r="G1464" i="4"/>
  <c r="G909" i="4"/>
  <c r="G1107" i="4"/>
  <c r="G23" i="4"/>
  <c r="G172" i="4"/>
  <c r="G1592" i="4"/>
  <c r="G1562" i="4"/>
  <c r="G73" i="4"/>
  <c r="G1243" i="4"/>
  <c r="G1133" i="4"/>
  <c r="BB1193" i="4"/>
  <c r="BB1492" i="4"/>
  <c r="BB1504" i="4"/>
  <c r="BB3488" i="4"/>
  <c r="BB4713" i="4"/>
  <c r="BB3806" i="4"/>
  <c r="BB331" i="4"/>
  <c r="BB3293" i="4"/>
  <c r="BB3905" i="4"/>
  <c r="BB1823" i="4"/>
  <c r="BB434" i="4"/>
  <c r="BB207" i="4"/>
  <c r="BB1929" i="4"/>
  <c r="BB4702" i="4"/>
  <c r="BB4512" i="4"/>
  <c r="BB1777" i="4"/>
  <c r="BB1390" i="4"/>
  <c r="BB2749" i="4"/>
  <c r="BB4672" i="4"/>
  <c r="BB3251" i="4"/>
  <c r="BB4590" i="4"/>
  <c r="BB1352" i="4"/>
  <c r="BB2490" i="4"/>
  <c r="BB1147" i="4"/>
  <c r="BB3659" i="4"/>
  <c r="BB3849" i="4"/>
  <c r="BB4055" i="4"/>
  <c r="BB2848" i="4"/>
  <c r="BB1484" i="4"/>
  <c r="BB1176" i="4"/>
  <c r="BB3529" i="4"/>
  <c r="BB2709" i="4"/>
  <c r="BB5002" i="4"/>
  <c r="BB185" i="4"/>
  <c r="BB1561" i="4"/>
  <c r="BB741" i="4"/>
  <c r="BB4303" i="4"/>
  <c r="BB2571" i="4"/>
  <c r="BB4310" i="4"/>
  <c r="BB2538" i="4"/>
  <c r="BB2446" i="4"/>
  <c r="BB2067" i="4"/>
  <c r="BB2637" i="4"/>
  <c r="BB858" i="4"/>
  <c r="BB2335" i="4"/>
  <c r="BB971" i="4"/>
  <c r="BB4592" i="4"/>
  <c r="BB2255" i="4"/>
  <c r="BB4415" i="4"/>
  <c r="BB1263" i="4"/>
  <c r="BB5088" i="4"/>
  <c r="BB1857" i="4"/>
  <c r="BB1100" i="4"/>
  <c r="BB2836" i="4"/>
  <c r="BB950" i="4"/>
  <c r="BB2347" i="4"/>
  <c r="BB4031" i="4"/>
  <c r="BB4352" i="4"/>
  <c r="BB4862" i="4"/>
  <c r="BB1461" i="4"/>
  <c r="BB2894" i="4"/>
  <c r="BB4651" i="4"/>
  <c r="BB940" i="4"/>
  <c r="BB792" i="4"/>
  <c r="BB953" i="4"/>
  <c r="BB4602" i="4"/>
  <c r="BB1405" i="4"/>
  <c r="BB2099" i="4"/>
  <c r="BB1625" i="4"/>
  <c r="BB1689" i="4"/>
  <c r="BB1806" i="4"/>
  <c r="BB316" i="4"/>
  <c r="BB1229" i="4"/>
  <c r="BB2737" i="4"/>
  <c r="BB269" i="4"/>
  <c r="BB2785" i="4"/>
  <c r="BB3164" i="4"/>
  <c r="BB1893" i="4"/>
  <c r="BB1474" i="4"/>
  <c r="BB4136" i="4"/>
  <c r="BB3503" i="4"/>
  <c r="BB1740" i="4"/>
  <c r="BB32" i="4"/>
  <c r="BB4120" i="4"/>
  <c r="BB1502" i="4"/>
  <c r="BB4129" i="4"/>
  <c r="BB4823" i="4"/>
  <c r="BB2146" i="4"/>
  <c r="BB1023" i="4"/>
  <c r="BB4048" i="4"/>
  <c r="BB2164" i="4"/>
  <c r="BB3019" i="4"/>
  <c r="BB2603" i="4"/>
  <c r="BB4243" i="4"/>
  <c r="BB5007" i="4"/>
  <c r="BB2572" i="4"/>
  <c r="BB1160" i="4"/>
  <c r="BB2033" i="4"/>
  <c r="BB1057" i="4"/>
  <c r="BB3350" i="4"/>
  <c r="BB724" i="4"/>
  <c r="BB4443" i="4"/>
  <c r="BB1961" i="4"/>
  <c r="BB1613" i="4"/>
  <c r="BB1387" i="4"/>
  <c r="BB3010" i="4"/>
  <c r="BB661" i="4"/>
  <c r="BB4180" i="4"/>
  <c r="BB1661" i="4"/>
  <c r="BB4861" i="4"/>
  <c r="BB1879" i="4"/>
  <c r="BB4347" i="4"/>
  <c r="BB3761" i="4"/>
  <c r="BB4089" i="4"/>
  <c r="BB1578" i="4"/>
  <c r="BB4383" i="4"/>
  <c r="BB4576" i="4"/>
  <c r="BB3107" i="4"/>
  <c r="BB637" i="4"/>
  <c r="BB4942" i="4"/>
  <c r="BB2004" i="4"/>
  <c r="BB2719" i="4"/>
  <c r="BB3310" i="4"/>
  <c r="BB4508" i="4"/>
  <c r="BB1473" i="4"/>
  <c r="BB2768" i="4"/>
  <c r="BB1448" i="4"/>
  <c r="BB961" i="4"/>
  <c r="BB5026" i="4"/>
  <c r="BB4338" i="4"/>
  <c r="BB4486" i="4"/>
  <c r="BB36" i="4"/>
  <c r="BB4818" i="4"/>
  <c r="BB2607" i="4"/>
  <c r="BB4775" i="4"/>
  <c r="BB4718" i="4"/>
  <c r="BB2317" i="4"/>
  <c r="BB3135" i="4"/>
  <c r="BB2231" i="4"/>
  <c r="BB1234" i="4"/>
  <c r="BB2820" i="4"/>
  <c r="BB4216" i="4"/>
  <c r="BB4762" i="4"/>
  <c r="BB2016" i="4"/>
  <c r="BB2606" i="4"/>
  <c r="BB3724" i="4"/>
  <c r="BB920" i="4"/>
  <c r="BB807" i="4"/>
  <c r="BB427" i="4"/>
  <c r="BB2302" i="4"/>
  <c r="BB3899" i="4"/>
  <c r="BB4765" i="4"/>
  <c r="BB53" i="4"/>
  <c r="BB2005" i="4"/>
  <c r="BB521" i="4"/>
  <c r="BB3858" i="4"/>
  <c r="BB4372" i="4"/>
  <c r="BB2002" i="4"/>
  <c r="BB2369" i="4"/>
  <c r="BB3791" i="4"/>
  <c r="BB582" i="4"/>
  <c r="BB2441" i="4"/>
  <c r="BB3951" i="4"/>
  <c r="BB4340" i="4"/>
  <c r="BB1142" i="4"/>
  <c r="BB1108" i="4"/>
  <c r="BB1219" i="4"/>
  <c r="BB2207" i="4"/>
  <c r="BB1013" i="4"/>
  <c r="BB2627" i="4"/>
  <c r="BB1970" i="4"/>
  <c r="BB4514" i="4"/>
  <c r="BB4171" i="4"/>
  <c r="BB2555" i="4"/>
  <c r="BB2126" i="4"/>
  <c r="BB1434" i="4"/>
  <c r="BB1161" i="4"/>
  <c r="BB3531" i="4"/>
  <c r="BB785" i="4"/>
  <c r="BB5043" i="4"/>
  <c r="BB74" i="4"/>
  <c r="BB4833" i="4"/>
  <c r="BB1648" i="4"/>
  <c r="BB2137" i="4"/>
  <c r="BB686" i="4"/>
  <c r="BB4364" i="4"/>
  <c r="BB236" i="4"/>
  <c r="BB578" i="4"/>
  <c r="BB4393" i="4"/>
  <c r="BB4934" i="4"/>
  <c r="BB900" i="4"/>
  <c r="BB954" i="4"/>
  <c r="BB2273" i="4"/>
  <c r="BB3957" i="4"/>
  <c r="BB1707" i="4"/>
  <c r="BB3137" i="4"/>
  <c r="BB1422" i="4"/>
  <c r="BB3046" i="4"/>
  <c r="BB744" i="4"/>
  <c r="BB4271" i="4"/>
  <c r="BB2410" i="4"/>
  <c r="BB2864" i="4"/>
  <c r="BB4426" i="4"/>
  <c r="BB395" i="4"/>
  <c r="BB4221" i="4"/>
  <c r="BB4962" i="4"/>
  <c r="BB264" i="4"/>
  <c r="BB5061" i="4"/>
  <c r="BB3169" i="4"/>
  <c r="BB1609" i="4"/>
  <c r="BB445" i="4"/>
  <c r="BB1762" i="4"/>
  <c r="BB4380" i="4"/>
  <c r="BB416" i="4"/>
  <c r="BB1397" i="4"/>
  <c r="BB3416" i="4"/>
  <c r="BB3714" i="4"/>
  <c r="BB2124" i="4"/>
  <c r="BB159" i="4"/>
  <c r="BB4475" i="4"/>
  <c r="G799" i="4"/>
  <c r="G597" i="4"/>
  <c r="G402" i="4"/>
  <c r="G1391" i="4"/>
  <c r="G1530" i="4"/>
  <c r="G1184" i="4"/>
  <c r="G1500" i="4"/>
  <c r="G828" i="4"/>
  <c r="BB1463" i="4"/>
  <c r="BB3361" i="4"/>
  <c r="BB1595" i="4"/>
  <c r="BB1668" i="4"/>
  <c r="BB3757" i="4"/>
  <c r="BB1978" i="4"/>
  <c r="BB3003" i="4"/>
  <c r="BB4405" i="4"/>
  <c r="BB118" i="4"/>
  <c r="BB1856" i="4"/>
  <c r="BB1330" i="4"/>
  <c r="BB238" i="4"/>
  <c r="BB562" i="4"/>
  <c r="BB3387" i="4"/>
  <c r="BB512" i="4"/>
  <c r="BB4848" i="4"/>
  <c r="BB3790" i="4"/>
  <c r="BB2271" i="4"/>
  <c r="BB684" i="4"/>
  <c r="BB3654" i="4"/>
  <c r="BB3696" i="4"/>
  <c r="BB2752" i="4"/>
  <c r="BB3668" i="4"/>
  <c r="BB1486" i="4"/>
  <c r="BB335" i="4"/>
  <c r="BB1014" i="4"/>
  <c r="BB3041" i="4"/>
  <c r="BB1815" i="4"/>
  <c r="BB1830" i="4"/>
  <c r="BB1205" i="4"/>
  <c r="BB1788" i="4"/>
  <c r="BB2853" i="4"/>
  <c r="BB4856" i="4"/>
  <c r="BB3000" i="4"/>
  <c r="BB3029" i="4"/>
  <c r="BB1154" i="4"/>
  <c r="BB4053" i="4"/>
  <c r="BB1091" i="4"/>
  <c r="BB854" i="4"/>
  <c r="BB3679" i="4"/>
  <c r="BB136" i="4"/>
  <c r="BB768" i="4"/>
  <c r="BB4471" i="4"/>
  <c r="BB4883" i="4"/>
  <c r="BB3412" i="4"/>
  <c r="BB4829" i="4"/>
  <c r="BB4239" i="4"/>
  <c r="BB1280" i="4"/>
  <c r="BB3276" i="4"/>
  <c r="BB205" i="4"/>
  <c r="BB1221" i="4"/>
  <c r="BB4637" i="4"/>
  <c r="BB3190" i="4"/>
  <c r="BB3302" i="4"/>
  <c r="BB3064" i="4"/>
  <c r="BB3993" i="4"/>
  <c r="BB3801" i="4"/>
  <c r="BB397" i="4"/>
  <c r="BB2114" i="4"/>
  <c r="BB564" i="4"/>
  <c r="BB5034" i="4"/>
  <c r="BB2632" i="4"/>
  <c r="BB4517" i="4"/>
  <c r="BB5073" i="4"/>
  <c r="BB3978" i="4"/>
  <c r="BB4231" i="4"/>
  <c r="BB3184" i="4"/>
  <c r="BB3443" i="4"/>
  <c r="BB2809" i="4"/>
  <c r="BB2365" i="4"/>
  <c r="BB629" i="4"/>
  <c r="BB4704" i="4"/>
  <c r="BB4462" i="4"/>
  <c r="BB5053" i="4"/>
  <c r="BB3033" i="4"/>
  <c r="BB1739" i="4"/>
  <c r="BB224" i="4"/>
  <c r="BB1360" i="4"/>
  <c r="BB2286" i="4"/>
  <c r="BB3497" i="4"/>
  <c r="BB2061" i="4"/>
  <c r="BB3085" i="4"/>
  <c r="BB4455" i="4"/>
  <c r="BB4559" i="4"/>
  <c r="BB3527" i="4"/>
  <c r="BB4844" i="4"/>
  <c r="BB4510" i="4"/>
  <c r="BB1256" i="4"/>
  <c r="BB1127" i="4"/>
  <c r="BB3427" i="4"/>
  <c r="BB334" i="4"/>
  <c r="BB3759" i="4"/>
  <c r="BB620" i="4"/>
  <c r="BB3702" i="4"/>
  <c r="BB2227" i="4"/>
  <c r="BB4838" i="4"/>
  <c r="BB2536" i="4"/>
  <c r="BB4521" i="4"/>
  <c r="BB3232" i="4"/>
  <c r="BB4442" i="4"/>
  <c r="BB227" i="4"/>
  <c r="BB4646" i="4"/>
  <c r="BB3952" i="4"/>
  <c r="BB3452" i="4"/>
  <c r="BB4987" i="4"/>
  <c r="BB3308" i="4"/>
  <c r="BB157" i="4"/>
  <c r="BB3717" i="4"/>
  <c r="BB2664" i="4"/>
  <c r="BB4207" i="4"/>
  <c r="BB4890" i="4"/>
  <c r="BB3177" i="4"/>
  <c r="BB2623" i="4"/>
  <c r="BB993" i="4"/>
  <c r="BB633" i="4"/>
  <c r="BB1558" i="4"/>
  <c r="BB1201" i="4"/>
  <c r="BB2492" i="4"/>
  <c r="BB5077" i="4"/>
  <c r="BB810" i="4"/>
  <c r="BB1148" i="4"/>
  <c r="BB4051" i="4"/>
  <c r="BB4228" i="4"/>
  <c r="BB483" i="4"/>
  <c r="BB3070" i="4"/>
  <c r="BB424" i="4"/>
  <c r="BB3493" i="4"/>
  <c r="BB3984" i="4"/>
  <c r="BB4326" i="4"/>
  <c r="BB1120" i="4"/>
  <c r="BB1414" i="4"/>
  <c r="BB3265" i="4"/>
  <c r="BB1517" i="4"/>
  <c r="BB2910" i="4"/>
  <c r="BB3925" i="4"/>
  <c r="BB3807" i="4"/>
  <c r="BB3119" i="4"/>
  <c r="BB1995" i="4"/>
  <c r="BB3013" i="4"/>
  <c r="BB2688" i="4"/>
  <c r="BB1774" i="4"/>
  <c r="BB3840" i="4"/>
  <c r="BB458" i="4"/>
  <c r="BB4457" i="4"/>
  <c r="BB2533" i="4"/>
  <c r="BB2649" i="4"/>
  <c r="BB3272" i="4"/>
  <c r="BB4738" i="4"/>
  <c r="BB2628" i="4"/>
  <c r="BB2246" i="4"/>
  <c r="BB1800" i="4"/>
  <c r="BB1248" i="4"/>
  <c r="BB1540" i="4"/>
  <c r="BB1362" i="4"/>
  <c r="BB2230" i="4"/>
  <c r="BB1117" i="4"/>
  <c r="BB964" i="4"/>
  <c r="BB343" i="4"/>
  <c r="BB2915" i="4"/>
  <c r="BB4033" i="4"/>
  <c r="BB3326" i="4"/>
  <c r="BB4894" i="4"/>
  <c r="BB231" i="4"/>
  <c r="BB1569" i="4"/>
  <c r="BB44" i="4"/>
  <c r="BB4659" i="4"/>
  <c r="BB1592" i="4"/>
  <c r="BB2795" i="4"/>
  <c r="BB663" i="4"/>
  <c r="BB510" i="4"/>
  <c r="BB3294" i="4"/>
  <c r="BB1374" i="4"/>
  <c r="BB701" i="4"/>
  <c r="BB3923" i="4"/>
  <c r="BB1030" i="4"/>
  <c r="BB1902" i="4"/>
  <c r="BB3340" i="4"/>
  <c r="BB4610" i="4"/>
  <c r="BB4000" i="4"/>
  <c r="BB2237" i="4"/>
  <c r="BB721" i="4"/>
  <c r="BB3948" i="4"/>
  <c r="BB313" i="4"/>
  <c r="BB3621" i="4"/>
  <c r="BB4406" i="4"/>
  <c r="BB1647" i="4"/>
  <c r="BB1767" i="4"/>
  <c r="BB558" i="4"/>
  <c r="BB4485" i="4"/>
  <c r="BB984" i="4"/>
  <c r="BB1106" i="4"/>
  <c r="BB217" i="4"/>
  <c r="BB1813" i="4"/>
  <c r="BB46" i="4"/>
  <c r="BB2802" i="4"/>
  <c r="BB3409" i="4"/>
  <c r="BB1498" i="4"/>
  <c r="BB3850" i="4"/>
  <c r="BB1559" i="4"/>
  <c r="BB4532" i="4"/>
  <c r="BB2699" i="4"/>
  <c r="BB5006" i="4"/>
  <c r="BB4612" i="4"/>
  <c r="BB4929" i="4"/>
  <c r="BB4841" i="4"/>
  <c r="BB113" i="4"/>
  <c r="BB3030" i="4"/>
  <c r="BB2704" i="4"/>
  <c r="BB3543" i="4"/>
  <c r="BB1747" i="4"/>
  <c r="BB70" i="4"/>
  <c r="BB4214" i="4"/>
  <c r="BB161" i="4"/>
  <c r="BB3368" i="4"/>
  <c r="BB61" i="4"/>
  <c r="BB3936" i="4"/>
  <c r="BB662" i="4"/>
  <c r="BB4099" i="4"/>
  <c r="BB3772" i="4"/>
  <c r="BB2666" i="4"/>
  <c r="BB3054" i="4"/>
  <c r="BB14" i="4"/>
  <c r="BB2936" i="4"/>
  <c r="BB4332" i="4"/>
  <c r="BB4333" i="4"/>
  <c r="BB4649" i="4"/>
  <c r="BB4358" i="4"/>
  <c r="BB2787" i="4"/>
  <c r="BB2982" i="4"/>
  <c r="BB4398" i="4"/>
  <c r="BB2909" i="4"/>
  <c r="BB463" i="4"/>
  <c r="BB3709" i="4"/>
  <c r="BB643" i="4"/>
  <c r="BB1018" i="4"/>
  <c r="BB1985" i="4"/>
  <c r="BB88" i="4"/>
  <c r="BB4166" i="4"/>
  <c r="BB3203" i="4"/>
  <c r="BB1735" i="4"/>
  <c r="BB1758" i="4"/>
  <c r="BB3023" i="4"/>
  <c r="BB235" i="4"/>
  <c r="BB3960" i="4"/>
  <c r="BB2215" i="4"/>
  <c r="BB2299" i="4"/>
  <c r="BB87" i="4"/>
  <c r="BB2544" i="4"/>
  <c r="BB1102" i="4"/>
  <c r="BB4596" i="4"/>
  <c r="BB4674" i="4"/>
  <c r="BB357" i="4"/>
  <c r="BB4966" i="4"/>
  <c r="BB1669" i="4"/>
  <c r="BB4671" i="4"/>
  <c r="BB2582" i="4"/>
  <c r="BB4753" i="4"/>
  <c r="BB3563" i="4"/>
  <c r="BB3317" i="4"/>
  <c r="BB4233" i="4"/>
  <c r="BB5032" i="4"/>
  <c r="BB1061" i="4"/>
  <c r="BB1157" i="4"/>
  <c r="BB3968" i="4"/>
  <c r="BB420" i="4"/>
  <c r="BB1017" i="4"/>
  <c r="BB2980" i="4"/>
  <c r="BB2367" i="4"/>
  <c r="BB1837" i="4"/>
  <c r="BB1081" i="4"/>
  <c r="BB4561" i="4"/>
  <c r="BB1204" i="4"/>
  <c r="BB473" i="4"/>
  <c r="BB1065" i="4"/>
  <c r="BB4113" i="4"/>
  <c r="BB2084" i="4"/>
  <c r="BB2990" i="4"/>
  <c r="BB3653" i="4"/>
  <c r="BB3012" i="4"/>
  <c r="BB1432" i="4"/>
  <c r="BB979" i="4"/>
  <c r="BB2887" i="4"/>
  <c r="BB2619" i="4"/>
  <c r="BB439" i="4"/>
  <c r="BB4300" i="4"/>
  <c r="BB1044" i="4"/>
  <c r="BB3622" i="4"/>
  <c r="BB3076" i="4"/>
  <c r="BB941" i="4"/>
  <c r="BB4531" i="4"/>
  <c r="BB2706" i="4"/>
  <c r="BB284" i="4"/>
  <c r="BB1113" i="4"/>
  <c r="BB576" i="4"/>
  <c r="BB426" i="4"/>
  <c r="BB2963" i="4"/>
  <c r="BB3860" i="4"/>
  <c r="BB2599" i="4"/>
  <c r="BB3069" i="4"/>
  <c r="BB1383" i="4"/>
  <c r="BB4069" i="4"/>
  <c r="BB3246" i="4"/>
  <c r="BB4676" i="4"/>
  <c r="BB3604" i="4"/>
  <c r="BB3890" i="4"/>
  <c r="BB1167" i="4"/>
  <c r="BB3384" i="4"/>
  <c r="BB3168" i="4"/>
  <c r="BB3628" i="4"/>
  <c r="BB2100" i="4"/>
  <c r="BB462" i="4"/>
  <c r="BB82" i="4"/>
  <c r="BB4400" i="4"/>
  <c r="BB325" i="4"/>
  <c r="BB5069" i="4"/>
  <c r="BB3894" i="4"/>
  <c r="BB2753" i="4"/>
  <c r="BB3744" i="4"/>
  <c r="BB3456" i="4"/>
  <c r="BB1332" i="4"/>
  <c r="BB3771" i="4"/>
  <c r="BB3271" i="4"/>
  <c r="BB697" i="4"/>
  <c r="BB943" i="4"/>
  <c r="BB3729" i="4"/>
  <c r="BB1943" i="4"/>
  <c r="BB2650" i="4"/>
  <c r="BB340" i="4"/>
  <c r="BB3365" i="4"/>
  <c r="BB2177" i="4"/>
  <c r="BB1341" i="4"/>
  <c r="BB125" i="4"/>
  <c r="BB3902" i="4"/>
  <c r="BB1006" i="4"/>
  <c r="BB3513" i="4"/>
  <c r="BB3159" i="4"/>
  <c r="BB2355" i="4"/>
  <c r="BB942" i="4"/>
  <c r="BB4389" i="4"/>
  <c r="BB461" i="4"/>
  <c r="BB856" i="4"/>
  <c r="BB586" i="4"/>
  <c r="BB4537" i="4"/>
  <c r="BB3635" i="4"/>
  <c r="BB608" i="4"/>
  <c r="BB2447" i="4"/>
  <c r="BB542" i="4"/>
  <c r="BB3227" i="4"/>
  <c r="BB200" i="4"/>
  <c r="BB626" i="4"/>
  <c r="BB1004" i="4"/>
  <c r="BB3625" i="4"/>
  <c r="BB2487" i="4"/>
  <c r="BB3937" i="4"/>
  <c r="BB568" i="4"/>
  <c r="BB2978" i="4"/>
  <c r="BB4038" i="4"/>
  <c r="BB1275" i="4"/>
  <c r="BB532" i="4"/>
  <c r="BB2014" i="4"/>
  <c r="BB2973" i="4"/>
  <c r="BB3189" i="4"/>
  <c r="BB4494" i="4"/>
  <c r="BB1883" i="4"/>
  <c r="BB517" i="4"/>
  <c r="BB2324" i="4"/>
  <c r="BB56" i="4"/>
  <c r="BB691" i="4"/>
  <c r="BB5068" i="4"/>
  <c r="BB1688" i="4"/>
  <c r="BB4191" i="4"/>
  <c r="BB1730" i="4"/>
  <c r="BB1550" i="4"/>
  <c r="BB3933" i="4"/>
  <c r="BB2188" i="4"/>
  <c r="BB2523" i="4"/>
  <c r="BB2824" i="4"/>
  <c r="BB4877" i="4"/>
  <c r="BB2847" i="4"/>
  <c r="BB2392" i="4"/>
  <c r="BB4235" i="4"/>
  <c r="BB2352" i="4"/>
  <c r="BB2139" i="4"/>
  <c r="BB4058" i="4"/>
  <c r="BB3616" i="4"/>
  <c r="BB3078" i="4"/>
  <c r="BB3550" i="4"/>
  <c r="BB1407" i="4"/>
  <c r="BB871" i="4"/>
  <c r="BB1547" i="4"/>
  <c r="BB3480" i="4"/>
  <c r="BB870" i="4"/>
  <c r="BB1744" i="4"/>
  <c r="BB4563" i="4"/>
  <c r="BB2222" i="4"/>
  <c r="BB3297" i="4"/>
  <c r="BB1165" i="4"/>
  <c r="BB72" i="4"/>
  <c r="BB1822" i="4"/>
  <c r="BB3645" i="4"/>
  <c r="BB2736" i="4"/>
  <c r="BB3482" i="4"/>
  <c r="BB4080" i="4"/>
  <c r="BB4194" i="4"/>
  <c r="BB3823" i="4"/>
  <c r="BB237" i="4"/>
  <c r="BB3887" i="4"/>
  <c r="BB658" i="4"/>
  <c r="BB4937" i="4"/>
  <c r="BB4254" i="4"/>
  <c r="BB2646" i="4"/>
  <c r="BB4981" i="4"/>
  <c r="BB1096" i="4"/>
  <c r="BB89" i="4"/>
  <c r="BB3489" i="4"/>
  <c r="BB4902" i="4"/>
  <c r="BB274" i="4"/>
  <c r="BB1019" i="4"/>
  <c r="BB508" i="4"/>
  <c r="BB5031" i="4"/>
  <c r="BB1545" i="4"/>
  <c r="BB4130" i="4"/>
  <c r="BB1963" i="4"/>
  <c r="BB1677" i="4"/>
  <c r="BB4085" i="4"/>
  <c r="BB1020" i="4"/>
  <c r="BB1041" i="4"/>
  <c r="BB3891" i="4"/>
  <c r="BB4351" i="4"/>
  <c r="BB93" i="4"/>
  <c r="BB2038" i="4"/>
  <c r="BB2247" i="4"/>
  <c r="BB1576" i="4"/>
  <c r="BB3548" i="4"/>
  <c r="BB131" i="4"/>
  <c r="BB3280" i="4"/>
  <c r="BB4687" i="4"/>
  <c r="BB2001" i="4"/>
  <c r="BB4252" i="4"/>
  <c r="BB4304" i="4"/>
  <c r="BB2974" i="4"/>
  <c r="BB1563" i="4"/>
  <c r="BB2426" i="4"/>
  <c r="BB2315" i="4"/>
  <c r="BB1631" i="4"/>
  <c r="BB1509" i="4"/>
  <c r="BB738" i="4"/>
  <c r="BB4262" i="4"/>
  <c r="BB4337" i="4"/>
  <c r="BB1271" i="4"/>
  <c r="BB2039" i="4"/>
  <c r="BB3671" i="4"/>
  <c r="BB1892" i="4"/>
  <c r="BB406" i="4"/>
  <c r="BB773" i="4"/>
  <c r="BB3670" i="4"/>
  <c r="BB2838" i="4"/>
  <c r="BB2952" i="4"/>
  <c r="BB4897" i="4"/>
  <c r="BB2465" i="4"/>
  <c r="BB4043" i="4"/>
  <c r="BB2326" i="4"/>
  <c r="BB794" i="4"/>
  <c r="BB3979" i="4"/>
  <c r="BB3861" i="4"/>
  <c r="BB952" i="4"/>
  <c r="BB4638" i="4"/>
  <c r="BB3373" i="4"/>
  <c r="BB925" i="4"/>
  <c r="BB4019" i="4"/>
  <c r="BB4793" i="4"/>
  <c r="BB3440" i="4"/>
  <c r="BB4408" i="4"/>
  <c r="BB3574" i="4"/>
  <c r="BB4348" i="4"/>
  <c r="BB1697" i="4"/>
  <c r="BB2228" i="4"/>
  <c r="BB4324" i="4"/>
  <c r="BB1732" i="4"/>
  <c r="BB206" i="4"/>
  <c r="BB2301" i="4"/>
  <c r="BB3769" i="4"/>
  <c r="BB1250" i="4"/>
  <c r="BB3108" i="4"/>
  <c r="BB168" i="4"/>
  <c r="BB4709" i="4"/>
  <c r="BB903" i="4"/>
  <c r="BB442" i="4"/>
  <c r="BB3912" i="4"/>
  <c r="BB1317" i="4"/>
  <c r="BB4027" i="4"/>
  <c r="BB1771" i="4"/>
  <c r="BB1927" i="4"/>
  <c r="BB4020" i="4"/>
  <c r="BB1140" i="4"/>
  <c r="BB2879" i="4"/>
  <c r="BB5072" i="4"/>
  <c r="BB851" i="4"/>
  <c r="BB5015" i="4"/>
  <c r="BB1294" i="4"/>
  <c r="BB4990" i="4"/>
  <c r="BB2060" i="4"/>
  <c r="BB1909" i="4"/>
  <c r="BB2502" i="4"/>
  <c r="BB3609" i="4"/>
  <c r="BB4192" i="4"/>
  <c r="BB1817" i="4"/>
  <c r="BB3674" i="4"/>
  <c r="BB1722" i="4"/>
  <c r="BB2348" i="4"/>
  <c r="BB1311" i="4"/>
  <c r="BB3525" i="4"/>
  <c r="BB4565" i="4"/>
  <c r="BB746" i="4"/>
  <c r="BB4286" i="4"/>
  <c r="BB2625" i="4"/>
  <c r="BB1785" i="4"/>
  <c r="BB1657" i="4"/>
  <c r="BB554" i="4"/>
  <c r="BB3383" i="4"/>
  <c r="BB2457" i="4"/>
  <c r="BB4974" i="4"/>
  <c r="BB2588" i="4"/>
  <c r="BB2452" i="4"/>
  <c r="BB3150" i="4"/>
  <c r="BB2705" i="4"/>
  <c r="BB2250" i="4"/>
  <c r="BB2130" i="4"/>
  <c r="BB1005" i="4"/>
  <c r="BB1792" i="4"/>
  <c r="BB3472" i="4"/>
  <c r="BB3966" i="4"/>
  <c r="BB1011" i="4"/>
  <c r="BB1623" i="4"/>
  <c r="BB2754" i="4"/>
  <c r="BB1393" i="4"/>
  <c r="BB2182" i="4"/>
  <c r="BB1556" i="4"/>
  <c r="BB5054" i="4"/>
  <c r="BB436" i="4"/>
  <c r="BB2243" i="4"/>
  <c r="BB4009" i="4"/>
  <c r="BB3521" i="4"/>
  <c r="BB1425" i="4"/>
  <c r="BB4909" i="4"/>
  <c r="BB3024" i="4"/>
  <c r="BB1222" i="4"/>
  <c r="BB1891" i="4"/>
  <c r="BB1072" i="4"/>
  <c r="BB1508" i="4"/>
  <c r="BB2282" i="4"/>
  <c r="BB2320" i="4"/>
  <c r="BB450" i="4"/>
  <c r="BB3392" i="4"/>
  <c r="BB4199" i="4"/>
  <c r="BB4008" i="4"/>
  <c r="BB4007" i="4"/>
  <c r="BB651" i="4"/>
  <c r="BB3681" i="4"/>
  <c r="BB1158" i="4"/>
  <c r="BB1490" i="4"/>
  <c r="BB487" i="4"/>
  <c r="BB4189" i="4"/>
  <c r="BB5057" i="4"/>
  <c r="BB112" i="4"/>
  <c r="BB3718" i="4"/>
  <c r="BB4689" i="4"/>
  <c r="BB2065" i="4"/>
  <c r="BB4892" i="4"/>
  <c r="BB1912" i="4"/>
  <c r="BB1008" i="4"/>
  <c r="BB737" i="4"/>
  <c r="BB593" i="4"/>
  <c r="BB1793" i="4"/>
  <c r="BB4901" i="4"/>
  <c r="BB1012" i="4"/>
  <c r="BB4960" i="4"/>
  <c r="BB2677" i="4"/>
  <c r="BB729" i="4"/>
  <c r="BB1046" i="4"/>
  <c r="BB3728" i="4"/>
  <c r="BB4617" i="4"/>
  <c r="BB296" i="4"/>
  <c r="BB3955" i="4"/>
  <c r="BB526" i="4"/>
  <c r="BB656" i="4"/>
  <c r="BB728" i="4"/>
  <c r="BB3067" i="4"/>
  <c r="BB3247" i="4"/>
  <c r="BB2380" i="4"/>
  <c r="BB1309" i="4"/>
  <c r="BB4513" i="4"/>
  <c r="BB638" i="4"/>
  <c r="BB4015" i="4"/>
  <c r="BB625" i="4"/>
  <c r="BB1090" i="4"/>
  <c r="BB3332" i="4"/>
  <c r="BB3561" i="4"/>
  <c r="BB4327" i="4"/>
  <c r="BB4201" i="4"/>
  <c r="BB1213" i="4"/>
  <c r="BB1047" i="4"/>
  <c r="BB1692" i="4"/>
  <c r="BB4766" i="4"/>
  <c r="BB3182" i="4"/>
  <c r="BB2551" i="4"/>
  <c r="BB4834" i="4"/>
  <c r="BB3377" i="4"/>
  <c r="BB3560" i="4"/>
  <c r="BB3117" i="4"/>
  <c r="BB1782" i="4"/>
  <c r="BB2192" i="4"/>
  <c r="BB1957" i="4"/>
  <c r="BB3149" i="4"/>
  <c r="BB2115" i="4"/>
  <c r="BB4137" i="4"/>
  <c r="BB3624" i="4"/>
  <c r="BB1320" i="4"/>
  <c r="BB3028" i="4"/>
  <c r="BB2969" i="4"/>
  <c r="BB1675" i="4"/>
  <c r="BB2074" i="4"/>
  <c r="BB3798" i="4"/>
  <c r="BB4812" i="4"/>
  <c r="BB2716" i="4"/>
  <c r="BB3506" i="4"/>
  <c r="BB833" i="4"/>
  <c r="BB872" i="4"/>
  <c r="BB2521" i="4"/>
  <c r="BB4579" i="4"/>
  <c r="BB4880" i="4"/>
  <c r="BB3051" i="4"/>
  <c r="BB4968" i="4"/>
  <c r="BB4122" i="4"/>
  <c r="BB1702" i="4"/>
  <c r="BB795" i="4"/>
  <c r="BB1151" i="4"/>
  <c r="BB2552" i="4"/>
  <c r="BB4548" i="4"/>
  <c r="BB452" i="4"/>
  <c r="BB1322" i="4"/>
  <c r="BB17" i="4"/>
  <c r="BB2929" i="4"/>
  <c r="BB772" i="4"/>
  <c r="BB2961" i="4"/>
  <c r="BB275" i="4"/>
  <c r="BB1570" i="4"/>
  <c r="BB4060" i="4"/>
  <c r="BB893" i="4"/>
  <c r="BB4581" i="4"/>
  <c r="BB3829" i="4"/>
  <c r="BB1721" i="4"/>
  <c r="BB4179" i="4"/>
  <c r="BB850" i="4"/>
  <c r="BB2657" i="4"/>
  <c r="BB3972" i="4"/>
  <c r="BB1784" i="4"/>
  <c r="BB4227" i="4"/>
  <c r="BB4373" i="4"/>
  <c r="BB3767" i="4"/>
  <c r="BB2800" i="4"/>
  <c r="BB4556" i="4"/>
  <c r="BB3130" i="4"/>
  <c r="BB2527" i="4"/>
  <c r="BB3731" i="4"/>
  <c r="BB1436" i="4"/>
  <c r="BB2962" i="4"/>
  <c r="BB3834" i="4"/>
  <c r="BB4144" i="4"/>
  <c r="BB271" i="4"/>
  <c r="BB2051" i="4"/>
  <c r="BB4528" i="4"/>
  <c r="BB3969" i="4"/>
  <c r="BB1227" i="4"/>
  <c r="BB346" i="4"/>
  <c r="BB4074" i="4"/>
  <c r="BB2289" i="4"/>
  <c r="BB1888" i="4"/>
  <c r="BB3020" i="4"/>
  <c r="BB3946" i="4"/>
  <c r="BB3413" i="4"/>
  <c r="BB40" i="4"/>
  <c r="BB3011" i="4"/>
  <c r="BB4515" i="4"/>
  <c r="BB3237" i="4"/>
  <c r="BB261" i="4"/>
  <c r="BB3540" i="4"/>
  <c r="BB4158" i="4"/>
  <c r="BB233" i="4"/>
  <c r="BB3363" i="4"/>
  <c r="BB1439" i="4"/>
  <c r="BB3942" i="4"/>
  <c r="BB2307" i="4"/>
  <c r="BB2630" i="4"/>
  <c r="BB4289" i="4"/>
  <c r="BB2108" i="4"/>
  <c r="BB132" i="4"/>
  <c r="BB2683" i="4"/>
  <c r="BB2263" i="4"/>
  <c r="BB2094" i="4"/>
  <c r="BB2617" i="4"/>
  <c r="BB1380" i="4"/>
  <c r="BB2089" i="4"/>
  <c r="BB370" i="4"/>
  <c r="BB1291" i="4"/>
  <c r="BB1575" i="4"/>
  <c r="BB1215" i="4"/>
  <c r="BB2807" i="4"/>
  <c r="BB874" i="4"/>
  <c r="BB1958" i="4"/>
  <c r="BB4141" i="4"/>
  <c r="BB1571" i="4"/>
  <c r="BB4282" i="4"/>
  <c r="BB4863" i="4"/>
  <c r="BB4036" i="4"/>
  <c r="BB1079" i="4"/>
  <c r="BB1092" i="4"/>
  <c r="BB828" i="4"/>
  <c r="BB2790" i="4"/>
  <c r="BB3656" i="4"/>
  <c r="BB246" i="4"/>
  <c r="BB301" i="4"/>
  <c r="BB4245" i="4"/>
  <c r="BB3234" i="4"/>
  <c r="BB4302" i="4"/>
  <c r="BB927" i="4"/>
  <c r="BB4128" i="4"/>
  <c r="BB938" i="4"/>
  <c r="BB111" i="4"/>
  <c r="BB913" i="4"/>
  <c r="BB2199" i="4"/>
  <c r="BB3158" i="4"/>
  <c r="BB1231" i="4"/>
  <c r="BB2964" i="4"/>
  <c r="BB4431" i="4"/>
  <c r="BB2803" i="4"/>
  <c r="BB4819" i="4"/>
  <c r="BB4402" i="4"/>
  <c r="BB968" i="4"/>
  <c r="BB2550" i="4"/>
  <c r="BB4759" i="4"/>
  <c r="BB4401" i="4"/>
  <c r="BB3537" i="4"/>
  <c r="BB2775" i="4"/>
  <c r="BB141" i="4"/>
  <c r="BB1192" i="4"/>
  <c r="BB1400" i="4"/>
  <c r="BB518" i="4"/>
  <c r="BB3025" i="4"/>
  <c r="BB1269" i="4"/>
  <c r="BB2765" i="4"/>
  <c r="BB934" i="4"/>
  <c r="BB3524" i="4"/>
  <c r="BB4560" i="4"/>
  <c r="BB1254" i="4"/>
  <c r="BB4313" i="4"/>
  <c r="BB4142" i="4"/>
  <c r="BB1343" i="4"/>
  <c r="BB1424" i="4"/>
  <c r="BB1674" i="4"/>
  <c r="BB2771" i="4"/>
  <c r="BB1345" i="4"/>
  <c r="BB1128" i="4"/>
  <c r="BB3044" i="4"/>
  <c r="BB4012" i="4"/>
  <c r="BB4014" i="4"/>
  <c r="BB2678" i="4"/>
  <c r="BB4436" i="4"/>
  <c r="BB3781" i="4"/>
  <c r="BB3105" i="4"/>
  <c r="BB266" i="4"/>
  <c r="BB648" i="4"/>
  <c r="BB3864" i="4"/>
  <c r="BB3626" i="4"/>
  <c r="BB3928" i="4"/>
  <c r="BB3089" i="4"/>
  <c r="BB788" i="4"/>
  <c r="BB910" i="4"/>
  <c r="BB170" i="4"/>
  <c r="BB4026" i="4"/>
  <c r="BB3407" i="4"/>
  <c r="BB1363" i="4"/>
  <c r="BB259" i="4"/>
  <c r="BB3839" i="4"/>
  <c r="BB694" i="4"/>
  <c r="BB902" i="4"/>
  <c r="BB4131" i="4"/>
  <c r="BB2874" i="4"/>
  <c r="BB2342" i="4"/>
  <c r="BB4741" i="4"/>
  <c r="BB1555" i="4"/>
  <c r="BB4794" i="4"/>
  <c r="BB1009" i="4"/>
  <c r="BB4273" i="4"/>
  <c r="BB3299" i="4"/>
  <c r="BB2059" i="4"/>
  <c r="BB2439" i="4"/>
  <c r="BB2455" i="4"/>
  <c r="BB3595" i="4"/>
  <c r="BB3644" i="4"/>
  <c r="BB4220" i="4"/>
  <c r="BB3157" i="4"/>
  <c r="BB1626" i="4"/>
  <c r="BB2615" i="4"/>
  <c r="BB2155" i="4"/>
  <c r="BB47" i="4"/>
  <c r="BB4424" i="4"/>
  <c r="BB3556" i="4"/>
  <c r="BB504" i="4"/>
  <c r="BB1701" i="4"/>
  <c r="BB3226" i="4"/>
  <c r="BB4024" i="4"/>
  <c r="BB167" i="4"/>
  <c r="BB2762" i="4"/>
  <c r="BB4023" i="4"/>
  <c r="BB3836" i="4"/>
  <c r="BB3994" i="4"/>
  <c r="BB845" i="4"/>
  <c r="BB1915" i="4"/>
  <c r="BB2404" i="4"/>
  <c r="BB2007" i="4"/>
  <c r="BB1123" i="4"/>
  <c r="BB1835" i="4"/>
  <c r="BB3389" i="4"/>
  <c r="BB4063" i="4"/>
  <c r="BB4448" i="4"/>
  <c r="BB4824" i="4"/>
  <c r="BB798" i="4"/>
  <c r="BB4967" i="4"/>
  <c r="BB4124" i="4"/>
  <c r="BB4013" i="4"/>
  <c r="BB757" i="4"/>
  <c r="BB2173" i="4"/>
  <c r="BB4865" i="4"/>
  <c r="BB1854" i="4"/>
  <c r="BB2290" i="4"/>
  <c r="BB4453" i="4"/>
  <c r="BB2635" i="4"/>
  <c r="BB1752" i="4"/>
  <c r="BB4999" i="4"/>
  <c r="BB3742" i="4"/>
  <c r="BB4882" i="4"/>
  <c r="BB585" i="4"/>
  <c r="BB3398" i="4"/>
  <c r="BB2512" i="4"/>
  <c r="BB1125" i="4"/>
  <c r="BB4292" i="4"/>
  <c r="BB1608" i="4"/>
  <c r="BB1175" i="4"/>
  <c r="BB4668" i="4"/>
  <c r="BB3971" i="4"/>
  <c r="BB817" i="4"/>
  <c r="BB682" i="4"/>
  <c r="BB1034" i="4"/>
  <c r="BB2988" i="4"/>
  <c r="BB2622" i="4"/>
  <c r="BB1404" i="4"/>
  <c r="BB48" i="4"/>
  <c r="BB104" i="4"/>
  <c r="BB561" i="4"/>
  <c r="BB4183" i="4"/>
  <c r="BB1249" i="4"/>
  <c r="BB4998" i="4"/>
  <c r="BB613" i="4"/>
  <c r="BB2903" i="4"/>
  <c r="BB4993" i="4"/>
  <c r="BB3095" i="4"/>
  <c r="BB3109" i="4"/>
  <c r="BB1351" i="4"/>
  <c r="BB3677" i="4"/>
  <c r="BB2680" i="4"/>
  <c r="BB1344" i="4"/>
  <c r="BB837" i="4"/>
  <c r="BB5060" i="4"/>
  <c r="BB12" i="4"/>
  <c r="BB1640" i="4"/>
  <c r="BB4188" i="4"/>
  <c r="BB2897" i="4"/>
  <c r="BB559" i="4"/>
  <c r="BB3445" i="4"/>
  <c r="BB2346" i="4"/>
  <c r="BB2378" i="4"/>
  <c r="BB3284" i="4"/>
  <c r="BB668" i="4"/>
  <c r="BB509" i="4"/>
  <c r="BB3915" i="4"/>
  <c r="BB4599" i="4"/>
  <c r="BB1801" i="4"/>
  <c r="BB4098" i="4"/>
  <c r="BB3943" i="4"/>
  <c r="BB1260" i="4"/>
  <c r="BB3279" i="4"/>
  <c r="BB3580" i="4"/>
  <c r="BB2602" i="4"/>
  <c r="BB1925" i="4"/>
  <c r="BB4903" i="4"/>
  <c r="BB3122" i="4"/>
  <c r="BB4298" i="4"/>
  <c r="BB4070" i="4"/>
  <c r="BB2489" i="4"/>
  <c r="BB2871" i="4"/>
  <c r="BB1710" i="4"/>
  <c r="BB3277" i="4"/>
  <c r="BB3878" i="4"/>
  <c r="BB3175" i="4"/>
  <c r="BB5010" i="4"/>
  <c r="BB1971" i="4"/>
  <c r="BB1704" i="4"/>
  <c r="BB2491" i="4"/>
  <c r="BB2776" i="4"/>
  <c r="BB4219" i="4"/>
  <c r="BB411" i="4"/>
  <c r="BB649" i="4"/>
  <c r="BB1953" i="4"/>
  <c r="BB2092" i="4"/>
  <c r="BB4296" i="4"/>
  <c r="BB718" i="4"/>
  <c r="BB1159" i="4"/>
  <c r="BB5046" i="4"/>
  <c r="BB4029" i="4"/>
  <c r="BB2573" i="4"/>
  <c r="BB1156" i="4"/>
  <c r="BB4885" i="4"/>
  <c r="BB2140" i="4"/>
  <c r="BB3191" i="4"/>
  <c r="BB2756" i="4"/>
  <c r="BB270" i="4"/>
  <c r="BB2799" i="4"/>
  <c r="BB3518" i="4"/>
  <c r="BB727" i="4"/>
  <c r="BB3428" i="4"/>
  <c r="BB4546" i="4"/>
  <c r="BB84" i="4"/>
  <c r="BB3918" i="4"/>
  <c r="BB1827" i="4"/>
  <c r="BB2225" i="4"/>
  <c r="BB4295" i="4"/>
  <c r="BB4549" i="4"/>
  <c r="BB2578" i="4"/>
  <c r="BB928" i="4"/>
  <c r="BB1606" i="4"/>
  <c r="BB394" i="4"/>
  <c r="BB1624" i="4"/>
  <c r="BB1245" i="4"/>
  <c r="BB4871" i="4"/>
  <c r="BB4072" i="4"/>
  <c r="BB1152" i="4"/>
  <c r="BB1554" i="4"/>
  <c r="BB1605" i="4"/>
  <c r="BB3649" i="4"/>
  <c r="BB1482" i="4"/>
  <c r="BB3897" i="4"/>
  <c r="BB1797" i="4"/>
  <c r="BB1497" i="4"/>
  <c r="BB1029" i="4"/>
  <c r="BB2134" i="4"/>
  <c r="BB1694" i="4"/>
  <c r="BB2814" i="4"/>
  <c r="BB2190" i="4"/>
  <c r="BB2178" i="4"/>
  <c r="BB304" i="4"/>
  <c r="BB4979" i="4"/>
  <c r="BB2010" i="4"/>
  <c r="BB2686" i="4"/>
  <c r="A57" i="4"/>
  <c r="G280" i="4"/>
  <c r="G729" i="4"/>
  <c r="G13" i="4"/>
  <c r="G983" i="4"/>
  <c r="G356" i="4"/>
  <c r="G723" i="4"/>
  <c r="BB2233" i="4"/>
  <c r="BB3252" i="4"/>
  <c r="BB607" i="4"/>
  <c r="BB1045" i="4"/>
  <c r="BB1676" i="4"/>
  <c r="BB3071" i="4"/>
  <c r="BB1372" i="4"/>
  <c r="BB3640" i="4"/>
  <c r="BB1255" i="4"/>
  <c r="BB665" i="4"/>
  <c r="BB1612" i="4"/>
  <c r="BB659" i="4"/>
  <c r="BB1179" i="4"/>
  <c r="BB1951" i="4"/>
  <c r="BB3374" i="4"/>
  <c r="BB1485" i="4"/>
  <c r="BB2370" i="4"/>
  <c r="BB2605" i="4"/>
  <c r="BB2022" i="4"/>
  <c r="BB4498" i="4"/>
  <c r="BB3566" i="4"/>
  <c r="BB188" i="4"/>
  <c r="BB3706" i="4"/>
  <c r="BB1588" i="4"/>
  <c r="BB4769" i="4"/>
  <c r="BB2654" i="4"/>
  <c r="BB459" i="4"/>
  <c r="BB3805" i="4"/>
  <c r="BB2846" i="4"/>
  <c r="BB3498" i="4"/>
  <c r="BB1451" i="4"/>
  <c r="BB1238" i="4"/>
  <c r="BB1983" i="4"/>
  <c r="BB4550" i="4"/>
  <c r="BB3231" i="4"/>
  <c r="BB3508" i="4"/>
  <c r="BB4569" i="4"/>
  <c r="BB2087" i="4"/>
  <c r="BB2854" i="4"/>
  <c r="BB3475" i="4"/>
  <c r="BB3975" i="4"/>
  <c r="BB3253" i="4"/>
  <c r="BB15" i="4"/>
  <c r="BB660" i="4"/>
  <c r="A1566" i="4"/>
  <c r="A42" i="4"/>
  <c r="G1553" i="4"/>
  <c r="G988" i="4"/>
  <c r="G24" i="4"/>
  <c r="G1458" i="4"/>
  <c r="G668" i="4"/>
  <c r="G139" i="4"/>
  <c r="G1207" i="4"/>
  <c r="BB1989" i="4"/>
  <c r="BB3545" i="4"/>
  <c r="BB3121" i="4"/>
  <c r="BB3909" i="4"/>
  <c r="BB1365" i="4"/>
  <c r="BB78" i="4"/>
  <c r="BB1435" i="4"/>
  <c r="BB1172" i="4"/>
  <c r="BB3453" i="4"/>
  <c r="BB190" i="4"/>
  <c r="BB3786" i="4"/>
  <c r="BB1790" i="4"/>
  <c r="BB3800" i="4"/>
  <c r="BB1589" i="4"/>
  <c r="BB2610" i="4"/>
  <c r="BB4544" i="4"/>
  <c r="BB4362" i="4"/>
  <c r="BB2359" i="4"/>
  <c r="BB176" i="4"/>
  <c r="BB146" i="4"/>
  <c r="BB3607" i="4"/>
  <c r="BB2162" i="4"/>
  <c r="BB4314" i="4"/>
  <c r="BB2675" i="4"/>
  <c r="BB1015" i="4"/>
  <c r="BB1416" i="4"/>
  <c r="BB4921" i="4"/>
  <c r="BB3464" i="4"/>
  <c r="BB4786" i="4"/>
  <c r="BB5018" i="4"/>
  <c r="BB4250" i="4"/>
  <c r="BB2154" i="4"/>
  <c r="BB2886" i="4"/>
  <c r="BB4399" i="4"/>
  <c r="BB329" i="4"/>
  <c r="BB260" i="4"/>
  <c r="BB3988" i="4"/>
  <c r="BB3351" i="4"/>
  <c r="BB2658" i="4"/>
  <c r="BB1441" i="4"/>
  <c r="BB3749" i="4"/>
  <c r="BB715" i="4"/>
  <c r="BB861" i="4"/>
  <c r="BB3481" i="4"/>
  <c r="BB3116" i="4"/>
  <c r="BB819" i="4"/>
  <c r="BB2095" i="4"/>
  <c r="BB1769" i="4"/>
  <c r="BB2185" i="4"/>
  <c r="BB4643" i="4"/>
  <c r="BB4258" i="4"/>
  <c r="BB4025" i="4"/>
  <c r="BB2501" i="4"/>
  <c r="BB723" i="4"/>
  <c r="BB2581" i="4"/>
  <c r="BB470" i="4"/>
  <c r="BB3460" i="4"/>
  <c r="BB965" i="4"/>
  <c r="BB1641" i="4"/>
  <c r="BB2856" i="4"/>
  <c r="BB3275" i="4"/>
  <c r="BB2805" i="4"/>
  <c r="BB1232" i="4"/>
  <c r="BB4370" i="4"/>
  <c r="BB1910" i="4"/>
  <c r="BB2970" i="4"/>
  <c r="BB1562" i="4"/>
  <c r="BB4068" i="4"/>
  <c r="BB5052" i="4"/>
  <c r="BB2653" i="4"/>
  <c r="BB4645" i="4"/>
  <c r="BB5083" i="4"/>
  <c r="BB1042" i="4"/>
  <c r="BB2186" i="4"/>
  <c r="BB2636" i="4"/>
  <c r="BB2276" i="4"/>
  <c r="BB4878" i="4"/>
  <c r="BB2072" i="4"/>
  <c r="BB2456" i="4"/>
  <c r="BB2431" i="4"/>
  <c r="BB4869" i="4"/>
  <c r="BB4978" i="4"/>
  <c r="BB2322" i="4"/>
  <c r="BB3888" i="4"/>
  <c r="BB3855" i="4"/>
  <c r="BB2902" i="4"/>
  <c r="BB1318" i="4"/>
  <c r="BB429" i="4"/>
  <c r="BB2120" i="4"/>
  <c r="BB1308" i="4"/>
  <c r="BB2338" i="4"/>
  <c r="BB801" i="4"/>
  <c r="BB1053" i="4"/>
  <c r="BB1881" i="4"/>
  <c r="BB5084" i="4"/>
  <c r="BB669" i="4"/>
  <c r="BB3509" i="4"/>
  <c r="BB534" i="4"/>
  <c r="BB177" i="4"/>
  <c r="BB2598" i="4"/>
  <c r="BB2660" i="4"/>
  <c r="BB1398" i="4"/>
  <c r="BB3422" i="4"/>
  <c r="BB2643" i="4"/>
  <c r="BB4911" i="4"/>
  <c r="BB551" i="4"/>
  <c r="BB2703" i="4"/>
  <c r="BB712" i="4"/>
  <c r="BB4707" i="4"/>
  <c r="BB4244" i="4"/>
  <c r="BB4132" i="4"/>
  <c r="BB3898" i="4"/>
  <c r="BB4771" i="4"/>
  <c r="BB3980" i="4"/>
  <c r="BB3139" i="4"/>
  <c r="BB995" i="4"/>
  <c r="BB3514" i="4"/>
  <c r="BB2890" i="4"/>
  <c r="BB3776" i="4"/>
  <c r="BB1754" i="4"/>
  <c r="BB4353" i="4"/>
  <c r="BB4792" i="4"/>
  <c r="BB3803" i="4"/>
  <c r="BB1077" i="4"/>
  <c r="BB3470" i="4"/>
  <c r="BB1440" i="4"/>
  <c r="BB3818" i="4"/>
  <c r="BB4385" i="4"/>
  <c r="BB5019" i="4"/>
  <c r="BB3810" i="4"/>
  <c r="BB905" i="4"/>
  <c r="BB540" i="4"/>
  <c r="BB4246" i="4"/>
  <c r="BB4879" i="4"/>
  <c r="BB3060" i="4"/>
  <c r="BB3145" i="4"/>
  <c r="BB3239" i="4"/>
  <c r="BB2661" i="4"/>
  <c r="BB573" i="4"/>
  <c r="BB3908" i="4"/>
  <c r="BB1727" i="4"/>
  <c r="BB2553" i="4"/>
  <c r="BB1738" i="4"/>
  <c r="BB3752" i="4"/>
  <c r="BB3344" i="4"/>
  <c r="BB3916" i="4"/>
  <c r="BB2508" i="4"/>
  <c r="BB4891" i="4"/>
  <c r="BB4695" i="4"/>
  <c r="BB2742" i="4"/>
  <c r="BB2857" i="4"/>
  <c r="BB1403" i="4"/>
  <c r="BB1812" i="4"/>
  <c r="BB2292" i="4"/>
  <c r="BB64" i="4"/>
  <c r="BB929" i="4"/>
  <c r="BB2029" i="4"/>
  <c r="BB2091" i="4"/>
  <c r="BB1841" i="4"/>
  <c r="BB3764" i="4"/>
  <c r="BB116" i="4"/>
  <c r="BB618" i="4"/>
  <c r="BB3176" i="4"/>
  <c r="BB2073" i="4"/>
  <c r="BB2928" i="4"/>
  <c r="BB1210" i="4"/>
  <c r="BB310" i="4"/>
  <c r="BB4193" i="4"/>
  <c r="BB3669" i="4"/>
  <c r="BB4876" i="4"/>
  <c r="BB209" i="4"/>
  <c r="BB783" i="4"/>
  <c r="BB4409" i="4"/>
  <c r="BB4378" i="4"/>
  <c r="BB3576" i="4"/>
  <c r="BB3824" i="4"/>
  <c r="BB4104" i="4"/>
  <c r="BB915" i="4"/>
  <c r="BB989" i="4"/>
  <c r="BB3487" i="4"/>
  <c r="BB1819" i="4"/>
  <c r="BB4291" i="4"/>
  <c r="BB5079" i="4"/>
  <c r="BB4356" i="4"/>
  <c r="BB1491" i="4"/>
  <c r="BB1678" i="4"/>
  <c r="BB3726" i="4"/>
  <c r="BB771" i="4"/>
  <c r="BB2844" i="4"/>
  <c r="BB451" i="4"/>
  <c r="BB3722" i="4"/>
  <c r="BB4397" i="4"/>
  <c r="BB3788" i="4"/>
  <c r="BB3339" i="4"/>
  <c r="BB2180" i="4"/>
  <c r="BB4312" i="4"/>
  <c r="BB1519" i="4"/>
  <c r="BB2350" i="4"/>
  <c r="BB2633" i="4"/>
  <c r="BB4511" i="4"/>
  <c r="BB2218" i="4"/>
  <c r="BB2133" i="4"/>
  <c r="BB4107" i="4"/>
  <c r="BB2850" i="4"/>
  <c r="BB3250" i="4"/>
  <c r="BB1124" i="4"/>
  <c r="BB2904" i="4"/>
  <c r="BB991" i="4"/>
  <c r="BB4087" i="4"/>
  <c r="BB390" i="4"/>
  <c r="BB1083" i="4"/>
  <c r="BB2127" i="4"/>
  <c r="BB1377" i="4"/>
  <c r="BB4331" i="4"/>
  <c r="BB1060" i="4"/>
  <c r="BB4910" i="4"/>
  <c r="BB4737" i="4"/>
  <c r="BB2517" i="4"/>
  <c r="BB3124" i="4"/>
  <c r="BB687" i="4"/>
  <c r="BB2304" i="4"/>
  <c r="BB621" i="4"/>
  <c r="BB4809" i="4"/>
  <c r="BB2496" i="4"/>
  <c r="BB5062" i="4"/>
  <c r="BB3101" i="4"/>
  <c r="BB2673" i="4"/>
  <c r="BB1103" i="4"/>
  <c r="BB4721" i="4"/>
  <c r="BB1283" i="4"/>
  <c r="BB2019" i="4"/>
  <c r="BB195" i="4"/>
  <c r="BB2839" i="4"/>
  <c r="BB3502" i="4"/>
  <c r="BB3578" i="4"/>
  <c r="BB3617" i="4"/>
  <c r="BB596" i="4"/>
  <c r="BB1765" i="4"/>
  <c r="BB4972" i="4"/>
  <c r="BB1411" i="4"/>
  <c r="BB549" i="4"/>
  <c r="BB2436" i="4"/>
  <c r="BB921" i="4"/>
  <c r="BB3171" i="4"/>
  <c r="BB2801" i="4"/>
  <c r="BB3844" i="4"/>
  <c r="BB4611" i="4"/>
  <c r="BB1082" i="4"/>
  <c r="BB1449" i="4"/>
  <c r="BB3214" i="4"/>
  <c r="BB2519" i="4"/>
  <c r="BB844" i="4"/>
  <c r="BB693" i="4"/>
  <c r="BB4997" i="4"/>
  <c r="BB4414" i="4"/>
  <c r="BB418" i="4"/>
  <c r="BB2495" i="4"/>
  <c r="BB4697" i="4"/>
  <c r="BB3372" i="4"/>
  <c r="BB4724" i="4"/>
  <c r="BB657" i="4"/>
  <c r="BB4081" i="4"/>
  <c r="BB4249" i="4"/>
  <c r="BB4379" i="4"/>
  <c r="BB4538" i="4"/>
  <c r="BB1085" i="4"/>
  <c r="BB2262" i="4"/>
  <c r="BB469" i="4"/>
  <c r="BB1539" i="4"/>
  <c r="BB2052" i="4"/>
  <c r="BB1599" i="4"/>
  <c r="BB3062" i="4"/>
  <c r="BB3052" i="4"/>
  <c r="BB1719" i="4"/>
  <c r="BB22" i="4"/>
  <c r="BB1772" i="4"/>
  <c r="BB3875" i="4"/>
  <c r="BB4411" i="4"/>
  <c r="BB218" i="4"/>
  <c r="BB4093" i="4"/>
  <c r="BB4178" i="4"/>
  <c r="BB4785" i="4"/>
  <c r="BB4768" i="4"/>
  <c r="BB4307" i="4"/>
  <c r="BB2203" i="4"/>
  <c r="BB1591" i="4"/>
  <c r="BB4813" i="4"/>
  <c r="BB883" i="4"/>
  <c r="BB3290" i="4"/>
  <c r="BB3866" i="4"/>
  <c r="BB3379" i="4"/>
  <c r="BB5042" i="4"/>
  <c r="BB4930" i="4"/>
  <c r="BB4920" i="4"/>
  <c r="BB3601" i="4"/>
  <c r="BB1965" i="4"/>
  <c r="BB3148" i="4"/>
  <c r="BB4444" i="4"/>
  <c r="BB4108" i="4"/>
  <c r="BB3987" i="4"/>
  <c r="BB1787" i="4"/>
  <c r="BB2921" i="4"/>
  <c r="BB1026" i="4"/>
  <c r="BB2183" i="4"/>
  <c r="BB2152" i="4"/>
  <c r="BB1202" i="4"/>
  <c r="BB2419" i="4"/>
  <c r="BB3725" i="4"/>
  <c r="BB4162" i="4"/>
  <c r="BB2659" i="4"/>
  <c r="BB4660" i="4"/>
  <c r="BB841" i="4"/>
  <c r="BB2924" i="4"/>
  <c r="BB2488" i="4"/>
  <c r="BB2740" i="4"/>
  <c r="BB1239" i="4"/>
  <c r="BB2698" i="4"/>
  <c r="BB3032" i="4"/>
  <c r="BB1577" i="4"/>
  <c r="BB2068" i="4"/>
  <c r="BB2288" i="4"/>
  <c r="BB103" i="4"/>
  <c r="BB1446" i="4"/>
  <c r="BB1717" i="4"/>
  <c r="BB876" i="4"/>
  <c r="BB2833" i="4"/>
  <c r="BB1753" i="4"/>
  <c r="BB664" i="4"/>
  <c r="BB2201" i="4"/>
  <c r="BB1764" i="4"/>
  <c r="BB1488" i="4"/>
  <c r="BB222" i="4"/>
  <c r="BB808" i="4"/>
  <c r="BB3756" i="4"/>
  <c r="BB2374" i="4"/>
  <c r="BB1639" i="4"/>
  <c r="BB3228" i="4"/>
  <c r="BB1636" i="4"/>
  <c r="BB1217" i="4"/>
  <c r="BB536" i="4"/>
  <c r="BB4363" i="4"/>
  <c r="BB2423" i="4"/>
  <c r="BB2421" i="4"/>
  <c r="BB4509" i="4"/>
  <c r="BB95" i="4"/>
  <c r="BB4173" i="4"/>
  <c r="BB602" i="4"/>
  <c r="BB221" i="4"/>
  <c r="BB422" i="4"/>
  <c r="BB3419" i="4"/>
  <c r="BB4830" i="4"/>
  <c r="BB3627" i="4"/>
  <c r="BB3467" i="4"/>
  <c r="BB3575" i="4"/>
  <c r="BB1741" i="4"/>
  <c r="BB4551" i="4"/>
  <c r="BB2293" i="4"/>
  <c r="BB930" i="4"/>
  <c r="BB2524" i="4"/>
  <c r="BB4750" i="4"/>
  <c r="BB2043" i="4"/>
  <c r="BB4483" i="4"/>
  <c r="BB3741" i="4"/>
  <c r="BB5080" i="4"/>
  <c r="BB3947" i="4"/>
  <c r="BB2395" i="4"/>
  <c r="BB3868" i="4"/>
  <c r="BB1761" i="4"/>
  <c r="BB4516" i="4"/>
  <c r="BB2526" i="4"/>
  <c r="BB2812" i="4"/>
  <c r="BB326" i="4"/>
  <c r="BB355" i="4"/>
  <c r="BB117" i="4"/>
  <c r="BB1043" i="4"/>
  <c r="BB385" i="4"/>
  <c r="BB2198" i="4"/>
  <c r="BB4456" i="4"/>
  <c r="BB3511" i="4"/>
  <c r="BB2000" i="4"/>
  <c r="BB4345" i="4"/>
  <c r="BB605" i="4"/>
  <c r="BB3784" i="4"/>
  <c r="BB330" i="4"/>
  <c r="BB1828" i="4"/>
  <c r="BB1645" i="4"/>
  <c r="BB3143" i="4"/>
  <c r="BB3240" i="4"/>
  <c r="BB3018" i="4"/>
  <c r="BB4732" i="4"/>
  <c r="BB1660" i="4"/>
  <c r="BB2718" i="4"/>
  <c r="BB670" i="4"/>
  <c r="BB4472" i="4"/>
  <c r="BB2665" i="4"/>
  <c r="BB3111" i="4"/>
  <c r="BB1195" i="4"/>
  <c r="BB5038" i="4"/>
  <c r="BB4740" i="4"/>
  <c r="BB812" i="4"/>
  <c r="BB5004" i="4"/>
  <c r="BB2361" i="4"/>
  <c r="BB3673" i="4"/>
  <c r="BB2590" i="4"/>
  <c r="BB1820" i="4"/>
  <c r="BB3496" i="4"/>
  <c r="BB3106" i="4"/>
  <c r="BB4778" i="4"/>
  <c r="BB3795" i="4"/>
  <c r="BB412" i="4"/>
  <c r="BB421" i="4"/>
  <c r="BB407" i="4"/>
  <c r="BB2934" i="4"/>
  <c r="BB1930" i="4"/>
  <c r="BB3255" i="4"/>
  <c r="BB4577" i="4"/>
  <c r="BB4218" i="4"/>
  <c r="BB1982" i="4"/>
  <c r="BB2702" i="4"/>
  <c r="BB65" i="4"/>
  <c r="BB4868" i="4"/>
  <c r="BB2210" i="4"/>
  <c r="BB2251" i="4"/>
  <c r="BB4589" i="4"/>
  <c r="BB3597" i="4"/>
  <c r="BB1537" i="4"/>
  <c r="BB2083" i="4"/>
  <c r="BB2755" i="4"/>
  <c r="BB3380" i="4"/>
  <c r="BB2851" i="4"/>
  <c r="BB1981" i="4"/>
  <c r="BB3610" i="4"/>
  <c r="BB1367" i="4"/>
  <c r="BB2669" i="4"/>
  <c r="BB3623" i="4"/>
  <c r="BB4758" i="4"/>
  <c r="BB4222" i="4"/>
  <c r="BB865" i="4"/>
  <c r="BB240" i="4"/>
  <c r="BB4021" i="4"/>
  <c r="BB2613" i="4"/>
  <c r="BB2986" i="4"/>
  <c r="BB3986" i="4"/>
  <c r="BB203" i="4"/>
  <c r="BB2987" i="4"/>
  <c r="BB1137" i="4"/>
  <c r="BB4264" i="4"/>
  <c r="BB4692" i="4"/>
  <c r="BB1766" i="4"/>
  <c r="BB1610" i="4"/>
  <c r="BB4950" i="4"/>
  <c r="BB2601" i="4"/>
  <c r="BB2509" i="4"/>
  <c r="BB935" i="4"/>
  <c r="BB4919" i="4"/>
  <c r="BB2596" i="4"/>
  <c r="BB1530" i="4"/>
  <c r="BB880" i="4"/>
  <c r="BB2708" i="4"/>
  <c r="BB1534" i="4"/>
  <c r="BB4814" i="4"/>
  <c r="BB1379" i="4"/>
  <c r="BB2476" i="4"/>
  <c r="BB1718" i="4"/>
  <c r="BB3701" i="4"/>
  <c r="BB2744" i="4"/>
  <c r="BB530" i="4"/>
  <c r="BB126" i="4"/>
  <c r="BB3031" i="4"/>
  <c r="BB2567" i="4"/>
  <c r="BB3552" i="4"/>
  <c r="BB1392" i="4"/>
  <c r="BB2813" i="4"/>
  <c r="BB4820" i="4"/>
  <c r="BB3059" i="4"/>
  <c r="BB2195" i="4"/>
  <c r="BB3507" i="4"/>
  <c r="BB2337" i="4"/>
  <c r="BB2236" i="4"/>
  <c r="BB367" i="4"/>
  <c r="BB1549" i="4"/>
  <c r="BB1331" i="4"/>
  <c r="BB2983" i="4"/>
  <c r="BB4145" i="4"/>
  <c r="BB3366" i="4"/>
  <c r="BB3672" i="4"/>
  <c r="BB3278" i="4"/>
  <c r="BB2003" i="4"/>
  <c r="BB3694" i="4"/>
  <c r="BB1169" i="4"/>
  <c r="BB2448" i="4"/>
  <c r="BB994" i="4"/>
  <c r="BB4204" i="4"/>
  <c r="BB1413" i="4"/>
  <c r="BB364" i="4"/>
  <c r="BB3194" i="4"/>
  <c r="BB3579" i="4"/>
  <c r="BB1162" i="4"/>
  <c r="BB4635" i="4"/>
  <c r="BB2976" i="4"/>
  <c r="BB2277" i="4"/>
  <c r="BB1973" i="4"/>
  <c r="BB1834" i="4"/>
  <c r="BB3536" i="4"/>
  <c r="BB1401" i="4"/>
  <c r="BB1972" i="4"/>
  <c r="BB590" i="4"/>
  <c r="BB2644" i="4"/>
  <c r="BB2764" i="4"/>
  <c r="BB4656" i="4"/>
  <c r="BB1960" i="4"/>
  <c r="BB857" i="4"/>
  <c r="BB1511" i="4"/>
  <c r="BB4963" i="4"/>
  <c r="BB1770" i="4"/>
  <c r="BB1070" i="4"/>
  <c r="BB4975" i="4"/>
  <c r="BB144" i="4"/>
  <c r="BB3038" i="4"/>
  <c r="BB127" i="4"/>
  <c r="BB3663" i="4"/>
  <c r="BB3666" i="4"/>
  <c r="BB2977" i="4"/>
  <c r="BB998" i="4"/>
  <c r="BB3586" i="4"/>
  <c r="BB906" i="4"/>
  <c r="BB3091" i="4"/>
  <c r="BB1062" i="4"/>
  <c r="BB3161" i="4"/>
  <c r="BB3495" i="4"/>
  <c r="BB309" i="4"/>
  <c r="BB541" i="4"/>
  <c r="BB4445" i="4"/>
  <c r="BB3429" i="4"/>
  <c r="BB172" i="4"/>
  <c r="BB1913" i="4"/>
  <c r="BB4172" i="4"/>
  <c r="BB1565" i="4"/>
  <c r="BB1528" i="4"/>
  <c r="BB1464" i="4"/>
  <c r="BB1188" i="4"/>
  <c r="BB789" i="4"/>
  <c r="BB2179" i="4"/>
  <c r="BB3082" i="4"/>
  <c r="BB4782" i="4"/>
  <c r="BB4572" i="4"/>
  <c r="BB4299" i="4"/>
  <c r="BB2429" i="4"/>
  <c r="BB3851" i="4"/>
  <c r="BB969" i="4"/>
  <c r="BB3185" i="4"/>
  <c r="BB4940" i="4"/>
  <c r="BB4912" i="4"/>
  <c r="BB2459" i="4"/>
  <c r="BB4507" i="4"/>
  <c r="BB3329" i="4"/>
  <c r="BB5076" i="4"/>
  <c r="BB402" i="4"/>
  <c r="BB4698" i="4"/>
  <c r="BB2345" i="4"/>
  <c r="BB3837" i="4"/>
  <c r="BB5058" i="4"/>
  <c r="BB59" i="4"/>
  <c r="BB751" i="4"/>
  <c r="BB3462" i="4"/>
  <c r="BB4767" i="4"/>
  <c r="BB853" i="4"/>
  <c r="BB1911" i="4"/>
  <c r="BB1615" i="4"/>
  <c r="BB4800" i="4"/>
  <c r="BB1652" i="4"/>
  <c r="BB3914" i="4"/>
  <c r="BB676" i="4"/>
  <c r="BB4011" i="4"/>
  <c r="BB4159" i="4"/>
  <c r="BB19" i="4"/>
  <c r="BB383" i="4"/>
  <c r="BB830" i="4"/>
  <c r="BB3147" i="4"/>
  <c r="BB3998" i="4"/>
  <c r="BB2585" i="4"/>
  <c r="BB4064" i="4"/>
  <c r="BB1478" i="4"/>
  <c r="BB1002" i="4"/>
  <c r="BB3426" i="4"/>
  <c r="BB2111" i="4"/>
  <c r="BB3289" i="4"/>
  <c r="BB228" i="4"/>
  <c r="BB587" i="4"/>
  <c r="BB1241" i="4"/>
  <c r="BB3132" i="4"/>
  <c r="BB3288" i="4"/>
  <c r="BB4623" i="4"/>
  <c r="BB3599" i="4"/>
  <c r="BB3920" i="4"/>
  <c r="BB3819" i="4"/>
  <c r="BB1811" i="4"/>
  <c r="BB1185" i="4"/>
  <c r="BB1594" i="4"/>
  <c r="BB2984" i="4"/>
  <c r="BB3809" i="4"/>
  <c r="BB184" i="4"/>
  <c r="BB4642" i="4"/>
  <c r="BB2534" i="4"/>
  <c r="BB671" i="4"/>
  <c r="BB2107" i="4"/>
  <c r="BB4631" i="4"/>
  <c r="BB4658" i="4"/>
  <c r="BB1468" i="4"/>
  <c r="BB869" i="4"/>
  <c r="BB3569" i="4"/>
  <c r="BB777" i="4"/>
  <c r="BB3719" i="4"/>
  <c r="BB1223" i="4"/>
  <c r="BB2462" i="4"/>
  <c r="BB2113" i="4"/>
  <c r="BB1141" i="4"/>
  <c r="BB1145" i="4"/>
  <c r="BB575" i="4"/>
  <c r="BB4870" i="4"/>
  <c r="BB2484" i="4"/>
  <c r="BB899" i="4"/>
  <c r="BB896" i="4"/>
  <c r="BB821" i="4"/>
  <c r="BB2499" i="4"/>
  <c r="BB2908" i="4"/>
  <c r="BB1544" i="4"/>
  <c r="BB1693" i="4"/>
  <c r="BB1860" i="4"/>
  <c r="BB4321" i="4"/>
  <c r="BB4357" i="4"/>
  <c r="BB377" i="4"/>
  <c r="BB4639" i="4"/>
  <c r="BB2821" i="4"/>
  <c r="BB2344" i="4"/>
  <c r="BB949" i="4"/>
  <c r="BB569" i="4"/>
  <c r="BB2407" i="4"/>
  <c r="BB1655" i="4"/>
  <c r="BB3002" i="4"/>
  <c r="BB1959" i="4"/>
  <c r="BB2566" i="4"/>
  <c r="BB4641" i="4"/>
  <c r="BB632" i="4"/>
  <c r="BB4323" i="4"/>
  <c r="BB3322" i="4"/>
  <c r="BB2548" i="4"/>
  <c r="BB2165" i="4"/>
  <c r="BB3883" i="4"/>
  <c r="BB3269" i="4"/>
  <c r="BB443" i="4"/>
  <c r="BB2948" i="4"/>
  <c r="BB2018" i="4"/>
  <c r="BB4437" i="4"/>
  <c r="BB567" i="4"/>
  <c r="BB4562" i="4"/>
  <c r="BB1184" i="4"/>
  <c r="BB282" i="4"/>
  <c r="BB3847" i="4"/>
  <c r="BB4654" i="4"/>
  <c r="BB2788" i="4"/>
  <c r="BB3697" i="4"/>
  <c r="BB428" i="4"/>
  <c r="BB3056" i="4"/>
  <c r="BB4888" i="4"/>
  <c r="BB431" i="4"/>
  <c r="BB3596" i="4"/>
  <c r="BB2604" i="4"/>
  <c r="BB762" i="4"/>
  <c r="BB1460" i="4"/>
  <c r="BB5091" i="4"/>
  <c r="BB2543" i="4"/>
  <c r="BB4281" i="4"/>
  <c r="BB213" i="4"/>
  <c r="BB2249" i="4"/>
  <c r="BB3559" i="4"/>
  <c r="BB1105" i="4"/>
  <c r="BB3393" i="4"/>
  <c r="BB4205" i="4"/>
  <c r="BB2885" i="4"/>
  <c r="BB866" i="4"/>
  <c r="BB4309" i="4"/>
  <c r="BB4032" i="4"/>
  <c r="G1550" i="4"/>
  <c r="BB745" i="4"/>
  <c r="BB75" i="4"/>
  <c r="BB4619" i="4"/>
  <c r="BB4614" i="4"/>
  <c r="BB3146" i="4"/>
  <c r="BB4747" i="4"/>
  <c r="BB677" i="4"/>
  <c r="BB3099" i="4"/>
  <c r="BB454" i="4"/>
  <c r="BB4451" i="4"/>
  <c r="BB1680" i="4"/>
  <c r="BB2993" i="4"/>
  <c r="BB3212" i="4"/>
  <c r="BB2942" i="4"/>
  <c r="BB3162" i="4"/>
  <c r="BB4850" i="4"/>
  <c r="BB3133" i="4"/>
  <c r="BB610" i="4"/>
  <c r="BB1635" i="4"/>
  <c r="BB2160" i="4"/>
  <c r="BB3755" i="4"/>
  <c r="BB2418" i="4"/>
  <c r="BB3766" i="4"/>
  <c r="BB2050" i="4"/>
  <c r="BB1942" i="4"/>
  <c r="BB4047" i="4"/>
  <c r="BB4325" i="4"/>
  <c r="BB1471" i="4"/>
  <c r="A687" i="4"/>
  <c r="G1170" i="4"/>
  <c r="G292" i="4"/>
  <c r="G1202" i="4"/>
  <c r="G199" i="4"/>
  <c r="G518" i="4"/>
  <c r="G392" i="4"/>
  <c r="G188" i="4"/>
  <c r="G1435" i="4"/>
  <c r="BB1228" i="4"/>
  <c r="BB2027" i="4"/>
  <c r="BB466" i="4"/>
  <c r="BB4469" i="4"/>
  <c r="BB4795" i="4"/>
  <c r="BB2356" i="4"/>
  <c r="BB4355" i="4"/>
  <c r="BB350" i="4"/>
  <c r="BB3100" i="4"/>
  <c r="BB5001" i="4"/>
  <c r="BB4717" i="4"/>
  <c r="BB2408" i="4"/>
  <c r="BB674" i="4"/>
  <c r="BB4715" i="4"/>
  <c r="BB3461" i="4"/>
  <c r="BB1402" i="4"/>
  <c r="BB3166" i="4"/>
  <c r="BB1495" i="4"/>
  <c r="BB1338" i="4"/>
  <c r="BB471" i="4"/>
  <c r="BB401" i="4"/>
  <c r="BB3357" i="4"/>
  <c r="BB719" i="4"/>
  <c r="BB2375" i="4"/>
  <c r="BB679" i="4"/>
  <c r="BB1695" i="4"/>
  <c r="BB1354" i="4"/>
  <c r="BB537" i="4"/>
  <c r="BB405" i="4"/>
  <c r="BB4905" i="4"/>
  <c r="BB4368" i="4"/>
  <c r="BB3845" i="4"/>
  <c r="BB3577" i="4"/>
  <c r="BB4155" i="4"/>
  <c r="BB2024" i="4"/>
  <c r="BB3650" i="4"/>
  <c r="BB932" i="4"/>
  <c r="BB1244" i="4"/>
  <c r="BB4290" i="4"/>
  <c r="BB2913" i="4"/>
  <c r="BB3360" i="4"/>
  <c r="BB43" i="4"/>
  <c r="BB358" i="4"/>
  <c r="BB1567" i="4"/>
  <c r="BB916" i="4"/>
  <c r="BB4297" i="4"/>
  <c r="BB544" i="4"/>
  <c r="BB3612" i="4"/>
  <c r="BB3219" i="4"/>
  <c r="BB1864" i="4"/>
  <c r="BB2463" i="4"/>
  <c r="BB351" i="4"/>
  <c r="BB33" i="4"/>
  <c r="BB2784" i="4"/>
  <c r="BB2314" i="4"/>
  <c r="BB108" i="4"/>
  <c r="BB2494" i="4"/>
  <c r="BB3188" i="4"/>
  <c r="BB3394" i="4"/>
  <c r="BB1607" i="4"/>
  <c r="BB3305" i="4"/>
  <c r="BB2036" i="4"/>
  <c r="BB391" i="4"/>
  <c r="BB3539" i="4"/>
  <c r="BB1986" i="4"/>
  <c r="BB3458" i="4"/>
  <c r="BB1890" i="4"/>
  <c r="BB1196" i="4"/>
  <c r="BB1858" i="4"/>
  <c r="BB4832" i="4"/>
  <c r="BB765" i="4"/>
  <c r="BB2729" i="4"/>
  <c r="BB5014" i="4"/>
  <c r="BB4598" i="4"/>
  <c r="BB3707" i="4"/>
  <c r="BB4169" i="4"/>
  <c r="BB4770" i="4"/>
  <c r="BB3992" i="4"/>
  <c r="BB3777" i="4"/>
  <c r="BB1896" i="4"/>
  <c r="BB130" i="4"/>
  <c r="BB2409" i="4"/>
  <c r="BB4119" i="4"/>
  <c r="BB4896" i="4"/>
  <c r="BB3235" i="4"/>
  <c r="BB4251" i="4"/>
  <c r="BB45" i="4"/>
  <c r="BB2684" i="4"/>
  <c r="BB198" i="4"/>
  <c r="BB2750" i="4"/>
  <c r="BB5045" i="4"/>
  <c r="BB3504" i="4"/>
  <c r="BB730" i="4"/>
  <c r="BB2892" i="4"/>
  <c r="BB1444" i="4"/>
  <c r="BB1845" i="4"/>
  <c r="BB1139" i="4"/>
  <c r="BB2219" i="4"/>
  <c r="BB4123" i="4"/>
  <c r="BB4788" i="4"/>
  <c r="BB3478" i="4"/>
  <c r="BB3691" i="4"/>
  <c r="BB1602" i="4"/>
  <c r="BB2697" i="4"/>
  <c r="BB3274" i="4"/>
  <c r="BB761" i="4"/>
  <c r="BB1476" i="4"/>
  <c r="BB524" i="4"/>
  <c r="BB2026" i="4"/>
  <c r="BB4757" i="4"/>
  <c r="BB1906" i="4"/>
  <c r="BB1781" i="4"/>
  <c r="BB3245" i="4"/>
  <c r="BB4479" i="4"/>
  <c r="BB748" i="4"/>
  <c r="BB2899" i="4"/>
  <c r="BB519" i="4"/>
  <c r="BB338" i="4"/>
  <c r="BB2467" i="4"/>
  <c r="BB2153" i="4"/>
  <c r="BB1632" i="4"/>
  <c r="BB1447" i="4"/>
  <c r="BB4752" i="4"/>
  <c r="BB4212" i="4"/>
  <c r="BB3843" i="4"/>
  <c r="BB1897" i="4"/>
  <c r="BB389" i="4"/>
  <c r="BB4266" i="4"/>
  <c r="BB1618" i="4"/>
  <c r="BB180" i="4"/>
  <c r="BB4151" i="4"/>
  <c r="BB1443" i="4"/>
  <c r="BB911" i="4"/>
  <c r="BB799" i="4"/>
  <c r="BB3661" i="4"/>
  <c r="BB2261" i="4"/>
  <c r="BB846" i="4"/>
  <c r="BB667" i="4"/>
  <c r="BB2911" i="4"/>
  <c r="BB901" i="4"/>
  <c r="BB859" i="4"/>
  <c r="BB3919" i="4"/>
  <c r="BB3144" i="4"/>
  <c r="BB3415" i="4"/>
  <c r="BB2440" i="4"/>
  <c r="BB1920" i="4"/>
  <c r="BB1203" i="4"/>
  <c r="BB1143" i="4"/>
  <c r="BB122" i="4"/>
  <c r="BB2176" i="4"/>
  <c r="BB4633" i="4"/>
  <c r="BB595" i="4"/>
  <c r="BB3492" i="4"/>
  <c r="BB1926" i="4"/>
  <c r="BB3009" i="4"/>
  <c r="BB1040" i="4"/>
  <c r="BB2197" i="4"/>
  <c r="BB951" i="4"/>
  <c r="BB3037" i="4"/>
  <c r="BB2652" i="4"/>
  <c r="BB2912" i="4"/>
  <c r="BB2786" i="4"/>
  <c r="BB4789" i="4"/>
  <c r="BB4270" i="4"/>
  <c r="BB4234" i="4"/>
  <c r="BB3123" i="4"/>
  <c r="BB1593" i="4"/>
  <c r="BB4210" i="4"/>
  <c r="BB3546" i="4"/>
  <c r="BB5036" i="4"/>
  <c r="BB2999" i="4"/>
  <c r="BB2822" i="4"/>
  <c r="BB2464" i="4"/>
  <c r="BB1716" i="4"/>
  <c r="BB4908" i="4"/>
  <c r="BB4772" i="4"/>
  <c r="BB2953" i="4"/>
  <c r="BB3685" i="4"/>
  <c r="BB2047" i="4"/>
  <c r="BB1603" i="4"/>
  <c r="BB4644" i="4"/>
  <c r="BB5063" i="4"/>
  <c r="BB204" i="4"/>
  <c r="BB4860" i="4"/>
  <c r="BB3205" i="4"/>
  <c r="BB2796" i="4"/>
  <c r="BB4780" i="4"/>
  <c r="BB1116" i="4"/>
  <c r="BB4591" i="4"/>
  <c r="BB2865" i="4"/>
  <c r="BB606" i="4"/>
  <c r="BB622" i="4"/>
  <c r="BB419" i="4"/>
  <c r="BB5041" i="4"/>
  <c r="BB3399" i="4"/>
  <c r="BB1501" i="4"/>
  <c r="BB2310" i="4"/>
  <c r="BB1743" i="4"/>
  <c r="BB2377" i="4"/>
  <c r="BB1445" i="4"/>
  <c r="BB1181" i="4"/>
  <c r="BB2171" i="4"/>
  <c r="BB4018" i="4"/>
  <c r="BB2311" i="4"/>
  <c r="BB5011" i="4"/>
  <c r="BB1186" i="4"/>
  <c r="BB2830" i="4"/>
  <c r="BB3594" i="4"/>
  <c r="BB4084" i="4"/>
  <c r="BB1220" i="4"/>
  <c r="BB3863" i="4"/>
  <c r="BB4525" i="4"/>
  <c r="BB3438" i="4"/>
  <c r="BB759" i="4"/>
  <c r="BB4435" i="4"/>
  <c r="BB2382" i="4"/>
  <c r="BB3715" i="4"/>
  <c r="BB1262" i="4"/>
  <c r="BB2672" i="4"/>
  <c r="BB2316" i="4"/>
  <c r="BB3676" i="4"/>
  <c r="BB1553" i="4"/>
  <c r="BB1637" i="4"/>
  <c r="BB3353" i="4"/>
  <c r="BB1791" i="4"/>
  <c r="BB4374" i="4"/>
  <c r="BB579" i="4"/>
  <c r="BB2220" i="4"/>
  <c r="BB2025" i="4"/>
  <c r="BB219" i="4"/>
  <c r="BB527" i="4"/>
  <c r="BB4240" i="4"/>
  <c r="BB2816" i="4"/>
  <c r="BB2507" i="4"/>
  <c r="BB1071" i="4"/>
  <c r="BB1171" i="4"/>
  <c r="BB3740" i="4"/>
  <c r="BB2150" i="4"/>
  <c r="BB1979" i="4"/>
  <c r="BB947" i="4"/>
  <c r="BB1016" i="4"/>
  <c r="BB823" i="4"/>
  <c r="BB4661" i="4"/>
  <c r="BB1948" i="4"/>
  <c r="BB280" i="4"/>
  <c r="BB5000" i="4"/>
  <c r="BB174" i="4"/>
  <c r="BB4835" i="4"/>
  <c r="BB623" i="4"/>
  <c r="BB3441" i="4"/>
  <c r="BB814" i="4"/>
  <c r="BB4943" i="4"/>
  <c r="BB3958" i="4"/>
  <c r="BB3296" i="4"/>
  <c r="BB2968" i="4"/>
  <c r="BB4784" i="4"/>
  <c r="BB1620" i="4"/>
  <c r="BB1068" i="4"/>
  <c r="BB4342" i="4"/>
  <c r="BB4255" i="4"/>
  <c r="BB2167" i="4"/>
  <c r="BB4622" i="4"/>
  <c r="BB287" i="4"/>
  <c r="BB784" i="4"/>
  <c r="BB1933" i="4"/>
  <c r="BB1253" i="4"/>
  <c r="BB3320" i="4"/>
  <c r="BB191" i="4"/>
  <c r="BB3273" i="4"/>
  <c r="BB4657" i="4"/>
  <c r="BB4615" i="4"/>
  <c r="BB2234" i="4"/>
  <c r="BB797" i="4"/>
  <c r="BB202" i="4"/>
  <c r="BB3334" i="4"/>
  <c r="BB298" i="4"/>
  <c r="BB1506" i="4"/>
  <c r="BB2773" i="4"/>
  <c r="BB4225" i="4"/>
  <c r="BB1604" i="4"/>
  <c r="BB1728" i="4"/>
  <c r="BB734" i="4"/>
  <c r="BB1153" i="4"/>
  <c r="BB4729" i="4"/>
  <c r="BB3813" i="4"/>
  <c r="BB752" i="4"/>
  <c r="BB2946" i="4"/>
  <c r="BB2216" i="4"/>
  <c r="BB1531" i="4"/>
  <c r="BB2354" i="4"/>
  <c r="BB4276" i="4"/>
  <c r="BB1659" i="4"/>
  <c r="BB4478" i="4"/>
  <c r="BB763" i="4"/>
  <c r="BB4242" i="4"/>
  <c r="BB4440" i="4"/>
  <c r="BB4452" i="4"/>
  <c r="BB571" i="4"/>
  <c r="BB962" i="4"/>
  <c r="BB4777" i="4"/>
  <c r="BB106" i="4"/>
  <c r="BB2927" i="4"/>
  <c r="BB5086" i="4"/>
  <c r="BB4428" i="4"/>
  <c r="BB3160" i="4"/>
  <c r="BB4588" i="4"/>
  <c r="BB1395" i="4"/>
  <c r="BB4261" i="4"/>
  <c r="BB137" i="4"/>
  <c r="BB3396" i="4"/>
  <c r="BB4922" i="4"/>
  <c r="BB1359" i="4"/>
  <c r="BB4492" i="4"/>
  <c r="BB3431" i="4"/>
  <c r="BB4094" i="4"/>
  <c r="BB27" i="4"/>
  <c r="BB2947" i="4"/>
  <c r="BB3662" i="4"/>
  <c r="BB2843" i="4"/>
  <c r="BB4630" i="4"/>
  <c r="BB3469" i="4"/>
  <c r="BB2692" i="4"/>
  <c r="BB91" i="4"/>
  <c r="BB615" i="4"/>
  <c r="BB3716" i="4"/>
  <c r="BB1328" i="4"/>
  <c r="BB2435" i="4"/>
  <c r="BB1094" i="4"/>
  <c r="BB5095" i="4"/>
  <c r="BB4542" i="4"/>
  <c r="BB2340" i="4"/>
  <c r="BB1938" i="4"/>
  <c r="BB2955" i="4"/>
  <c r="BB4501" i="4"/>
  <c r="BB3499" i="4"/>
  <c r="BB2343" i="4"/>
  <c r="BB2965" i="4"/>
  <c r="BB4690" i="4"/>
  <c r="BB3220" i="4"/>
  <c r="BB974" i="4"/>
  <c r="BB815" i="4"/>
  <c r="BB199" i="4"/>
  <c r="BB5075" i="4"/>
  <c r="BB514" i="4"/>
  <c r="BB1069" i="4"/>
  <c r="BB711" i="4"/>
  <c r="BB1337" i="4"/>
  <c r="BB1293" i="4"/>
  <c r="BB2641" i="4"/>
  <c r="BB5037" i="4"/>
  <c r="BB2734" i="4"/>
  <c r="BB2779" i="4"/>
  <c r="BB1098" i="4"/>
  <c r="BB2303" i="4"/>
  <c r="BB356" i="4"/>
  <c r="BB2733" i="4"/>
  <c r="BB4926" i="4"/>
  <c r="BB3283" i="4"/>
  <c r="BB3584" i="4"/>
  <c r="BB603" i="4"/>
  <c r="BB1875" i="4"/>
  <c r="BB4547" i="4"/>
  <c r="BB4907" i="4"/>
  <c r="BB2270" i="4"/>
  <c r="BB2070" i="4"/>
  <c r="BB1551" i="4"/>
  <c r="BB2746" i="4"/>
  <c r="BB3129" i="4"/>
  <c r="BB1778" i="4"/>
  <c r="BB2815" i="4"/>
  <c r="BB3155" i="4"/>
  <c r="BB1967" i="4"/>
  <c r="BB2478" i="4"/>
  <c r="BB4209" i="4"/>
  <c r="BB3463" i="4"/>
  <c r="BB1672" i="4"/>
  <c r="BB1456" i="4"/>
  <c r="BB3639" i="4"/>
  <c r="BB827" i="4"/>
  <c r="BB97" i="4"/>
  <c r="BB843" i="4"/>
  <c r="BB3780" i="4"/>
  <c r="BB2877" i="4"/>
  <c r="BB226" i="4"/>
  <c r="BB2757" i="4"/>
  <c r="BB4054" i="4"/>
  <c r="BB2071" i="4"/>
  <c r="BB3043" i="4"/>
  <c r="BB2759" i="4"/>
  <c r="BB488" i="4"/>
  <c r="BB497" i="4"/>
  <c r="BB3743" i="4"/>
  <c r="BB2336" i="4"/>
  <c r="BB1651" i="4"/>
  <c r="BB1999" i="4"/>
  <c r="BB2738" i="4"/>
  <c r="BB531" i="4"/>
  <c r="BB3424" i="4"/>
  <c r="BB223" i="4"/>
  <c r="BB4621" i="4"/>
  <c r="BB2184" i="4"/>
  <c r="BB3900" i="4"/>
  <c r="BB3306" i="4"/>
  <c r="BB3931" i="4"/>
  <c r="BB1073" i="4"/>
  <c r="BB2808" i="4"/>
  <c r="BB2938" i="4"/>
  <c r="BB1698" i="4"/>
  <c r="BB3753" i="4"/>
  <c r="BB4102" i="4"/>
  <c r="BB3395" i="4"/>
  <c r="BB2327" i="4"/>
  <c r="BB2778" i="4"/>
  <c r="BB4042" i="4"/>
  <c r="BB4148" i="4"/>
  <c r="BB3199" i="4"/>
  <c r="BB3571" i="4"/>
  <c r="BB5048" i="4"/>
  <c r="BB1129" i="4"/>
  <c r="BB5056" i="4"/>
  <c r="BB1994" i="4"/>
  <c r="BB1334" i="4"/>
  <c r="BB2063" i="4"/>
  <c r="BB2651" i="4"/>
  <c r="BB1418" i="4"/>
  <c r="BB2196" i="4"/>
  <c r="BB1303" i="4"/>
  <c r="BB138" i="4"/>
  <c r="BB3451" i="4"/>
  <c r="BB3592" i="4"/>
  <c r="BB650" i="4"/>
  <c r="BB3808" i="4"/>
  <c r="BB4956" i="4"/>
  <c r="BB2265" i="4"/>
  <c r="BB566" i="4"/>
  <c r="BB2477" i="4"/>
  <c r="BB1681" i="4"/>
  <c r="BB839" i="4"/>
  <c r="BB3455" i="4"/>
  <c r="BB478" i="4"/>
  <c r="BB1523" i="4"/>
  <c r="BB1200" i="4"/>
  <c r="BB4887" i="4"/>
  <c r="BB1829" i="4"/>
  <c r="BB4506" i="4"/>
  <c r="BB3358" i="4"/>
  <c r="BB349" i="4"/>
  <c r="BB2545" i="4"/>
  <c r="BB3323" i="4"/>
  <c r="BB5009" i="4"/>
  <c r="BB3976" i="4"/>
  <c r="BB4232" i="4"/>
  <c r="BB1305" i="4"/>
  <c r="BB3689" i="4"/>
  <c r="BB716" i="4"/>
  <c r="BB4039" i="4"/>
  <c r="BB599" i="4"/>
  <c r="BB2767" i="4"/>
  <c r="BB4499" i="4"/>
  <c r="BB4306" i="4"/>
  <c r="BB4111" i="4"/>
  <c r="BB758" i="4"/>
  <c r="BB1095" i="4"/>
  <c r="BB4412" i="4"/>
  <c r="BB3841" i="4"/>
  <c r="BB38" i="4"/>
  <c r="BB2483" i="4"/>
  <c r="BB3775" i="4"/>
  <c r="BB327" i="4"/>
  <c r="BB4322" i="4"/>
  <c r="BB1099" i="4"/>
  <c r="BB2032" i="4"/>
  <c r="BB553" i="4"/>
  <c r="BB3050" i="4"/>
  <c r="BB3700" i="4"/>
  <c r="BB197" i="4"/>
  <c r="BB1682" i="4"/>
  <c r="BB4163" i="4"/>
  <c r="BB2691" i="4"/>
  <c r="BB3789" i="4"/>
  <c r="BB4395" i="4"/>
  <c r="BB2943" i="4"/>
  <c r="BB4447" i="4"/>
  <c r="BB1319" i="4"/>
  <c r="BB3821" i="4"/>
  <c r="BB4597" i="4"/>
  <c r="BB4146" i="4"/>
  <c r="BB3193" i="4"/>
  <c r="BB4655" i="4"/>
  <c r="BB3727" i="4"/>
  <c r="BB1536" i="4"/>
  <c r="BB4004" i="4"/>
  <c r="BB3074" i="4"/>
  <c r="BB4473" i="4"/>
  <c r="BB2701" i="4"/>
  <c r="BB1274" i="4"/>
  <c r="BB3304" i="4"/>
  <c r="BB1420" i="4"/>
  <c r="BB4049" i="4"/>
  <c r="BB142" i="4"/>
  <c r="BB3856" i="4"/>
  <c r="BB3802" i="4"/>
  <c r="BB3587" i="4"/>
  <c r="BB3938" i="4"/>
  <c r="BB731" i="4"/>
  <c r="BB2393" i="4"/>
  <c r="BB3325" i="4"/>
  <c r="BB4367" i="4"/>
  <c r="BB2012" i="4"/>
  <c r="BB1503" i="4"/>
  <c r="BB55" i="4"/>
  <c r="BB3996" i="4"/>
  <c r="BB1709" i="4"/>
  <c r="BB4034" i="4"/>
  <c r="BB166" i="4"/>
  <c r="BB840" i="4"/>
  <c r="BB1304" i="4"/>
  <c r="BB4143" i="4"/>
  <c r="BB1126" i="4"/>
  <c r="BB877" i="4"/>
  <c r="BB1667" i="4"/>
  <c r="BB4226" i="4"/>
  <c r="BB3210" i="4"/>
  <c r="BB3567" i="4"/>
  <c r="BB3682" i="4"/>
  <c r="BB3633" i="4"/>
  <c r="BB598" i="4"/>
  <c r="BB4540" i="4"/>
  <c r="BB4826" i="4"/>
  <c r="BB4600" i="4"/>
  <c r="BB1178" i="4"/>
  <c r="BB2862" i="4"/>
  <c r="BB4545" i="4"/>
  <c r="BB2576" i="4"/>
  <c r="BB3397" i="4"/>
  <c r="BB2325" i="4"/>
  <c r="BB2557" i="4"/>
  <c r="BB2956" i="4"/>
  <c r="BB3433" i="4"/>
  <c r="BB2655" i="4"/>
  <c r="BB4230" i="4"/>
  <c r="BB4505" i="4"/>
  <c r="BB1313" i="4"/>
  <c r="BB733" i="4"/>
  <c r="BB3869" i="4"/>
  <c r="BB5008" i="4"/>
  <c r="BB1614" i="4"/>
  <c r="BB4634" i="4"/>
  <c r="BB1937" i="4"/>
  <c r="BB1507" i="4"/>
  <c r="BB3973" i="4"/>
  <c r="BB3414" i="4"/>
  <c r="BB3778" i="4"/>
  <c r="BB3328" i="4"/>
  <c r="BB1064" i="4"/>
  <c r="BB2781" i="4"/>
  <c r="BB3814" i="4"/>
  <c r="BB1038" i="4"/>
  <c r="BB4449" i="4"/>
  <c r="BB4628" i="4"/>
  <c r="BB1656" i="4"/>
  <c r="BB926" i="4"/>
  <c r="BB1566" i="4"/>
  <c r="BB160" i="4"/>
  <c r="BB636" i="4"/>
  <c r="BB4134" i="4"/>
  <c r="BB4109" i="4"/>
  <c r="BB4476" i="4"/>
  <c r="BB4100" i="4"/>
  <c r="BB4520" i="4"/>
  <c r="BB4488" i="4"/>
  <c r="BB1207" i="4"/>
  <c r="BB4200" i="4"/>
  <c r="BB3815" i="4"/>
  <c r="BB2558" i="4"/>
  <c r="BB1080" i="4"/>
  <c r="BB2341" i="4"/>
  <c r="BB3603" i="4"/>
  <c r="BB825" i="4"/>
  <c r="BB3063" i="4"/>
  <c r="BB2609" i="4"/>
  <c r="BB3581" i="4"/>
  <c r="BB3783" i="4"/>
  <c r="BB3077" i="4"/>
  <c r="BB4260" i="4"/>
  <c r="BB1272" i="4"/>
  <c r="BB1802" i="4"/>
  <c r="BB4924" i="4"/>
  <c r="BB4438" i="4"/>
  <c r="BB2667" i="4"/>
  <c r="BB4217" i="4"/>
  <c r="BB3295" i="4"/>
  <c r="BB339" i="4"/>
  <c r="BB2397" i="4"/>
  <c r="BB4187" i="4"/>
  <c r="BB4730" i="4"/>
  <c r="BB2353" i="4"/>
  <c r="BB3949" i="4"/>
  <c r="BB4843" i="4"/>
  <c r="BB21" i="4"/>
  <c r="BB194" i="4"/>
  <c r="BB975" i="4"/>
  <c r="BB1132" i="4"/>
  <c r="BB4319" i="4"/>
  <c r="BB2242" i="4"/>
  <c r="BB1355" i="4"/>
  <c r="BB1329" i="4"/>
  <c r="BB230" i="4"/>
  <c r="BB2381" i="4"/>
  <c r="BB3266" i="4"/>
  <c r="BB1209" i="4"/>
  <c r="BB2257" i="4"/>
  <c r="BB2157" i="4"/>
  <c r="BB2264" i="4"/>
  <c r="BB2376" i="4"/>
  <c r="BB2174" i="4"/>
  <c r="BB560" i="4"/>
  <c r="BB169" i="4"/>
  <c r="BB4495" i="4"/>
  <c r="BB2064" i="4"/>
  <c r="BB3703" i="4"/>
  <c r="BB2132" i="4"/>
  <c r="BB609" i="4"/>
  <c r="BB115" i="4"/>
  <c r="BB4377" i="4"/>
  <c r="BB3346" i="4"/>
  <c r="BB2579" i="4"/>
  <c r="BB162" i="4"/>
  <c r="BB2542" i="4"/>
  <c r="BB1437" i="4"/>
  <c r="BB31" i="4"/>
  <c r="BB2528" i="4"/>
  <c r="BB577" i="4"/>
  <c r="BB107" i="4"/>
  <c r="BB2694" i="4"/>
  <c r="BB4065" i="4"/>
  <c r="BB2505" i="4"/>
  <c r="BB2386" i="4"/>
  <c r="BB4384" i="4"/>
  <c r="BB1907" i="4"/>
  <c r="BB1807" i="4"/>
  <c r="BB2580" i="4"/>
  <c r="BB3903" i="4"/>
  <c r="BB2438" i="4"/>
  <c r="BB4854" i="4"/>
  <c r="BB1998" i="4"/>
  <c r="BB3867" i="4"/>
  <c r="BB3218" i="4"/>
  <c r="BB3510" i="4"/>
  <c r="BB1051" i="4"/>
  <c r="BB4076" i="4"/>
  <c r="BB128" i="4"/>
  <c r="BB2045" i="4"/>
  <c r="BB4149" i="4"/>
  <c r="BB5066" i="4"/>
  <c r="BB2741" i="4"/>
  <c r="BB26" i="4"/>
  <c r="BB4005" i="4"/>
  <c r="BB1546" i="4"/>
  <c r="BB2869" i="4"/>
  <c r="BB3967" i="4"/>
  <c r="BB4247" i="4"/>
  <c r="BB722" i="4"/>
  <c r="BB10" i="4"/>
  <c r="BB1808" i="4"/>
  <c r="BB4095" i="4"/>
  <c r="BB705" i="4"/>
  <c r="BB3583" i="4"/>
  <c r="BB2529" i="4"/>
  <c r="BB4105" i="4"/>
  <c r="BB1831" i="4"/>
  <c r="BB277" i="4"/>
  <c r="BB2540" i="4"/>
  <c r="BB959" i="4"/>
  <c r="BB3065" i="4"/>
  <c r="BB2021" i="4"/>
  <c r="BB581" i="4"/>
  <c r="BB4906" i="4"/>
  <c r="BB3196" i="4"/>
  <c r="BB3410" i="4"/>
  <c r="BB1956" i="4"/>
  <c r="BB3588" i="4"/>
  <c r="BB1306" i="4"/>
  <c r="BB3001" i="4"/>
  <c r="BB4567" i="4"/>
  <c r="BB239" i="4"/>
  <c r="BB3318" i="4"/>
  <c r="BB1597" i="4"/>
  <c r="BB2358" i="4"/>
  <c r="BB4808" i="4"/>
  <c r="BB4667" i="4"/>
  <c r="BB2880" i="4"/>
  <c r="BB2425" i="4"/>
  <c r="BB57" i="4"/>
  <c r="BB3999" i="4"/>
  <c r="BB2745" i="4"/>
  <c r="BB868" i="4"/>
  <c r="BB4582" i="4"/>
  <c r="BB986" i="4"/>
  <c r="BB1101" i="4"/>
  <c r="BB2428" i="4"/>
  <c r="BB1798" i="4"/>
  <c r="BB3871" i="4"/>
  <c r="BB149" i="4"/>
  <c r="BB2105" i="4"/>
  <c r="BB247" i="4"/>
  <c r="BB4096" i="4"/>
  <c r="BB2015" i="4"/>
  <c r="BB4965" i="4"/>
  <c r="BB3049" i="4"/>
  <c r="G923" i="4"/>
  <c r="BB4931" i="4"/>
  <c r="BB2451" i="4"/>
  <c r="BB4989" i="4"/>
  <c r="BB983" i="4"/>
  <c r="BB312" i="4"/>
  <c r="BB4329" i="4"/>
  <c r="BB4006" i="4"/>
  <c r="BB713" i="4"/>
  <c r="BB4057" i="4"/>
  <c r="BB4685" i="4"/>
  <c r="BB2493" i="4"/>
  <c r="BB3281" i="4"/>
  <c r="BB273" i="4"/>
  <c r="BB4663" i="4"/>
  <c r="BB2906" i="4"/>
  <c r="BB4375" i="4"/>
  <c r="BB417" i="4"/>
  <c r="BB3826" i="4"/>
  <c r="BB1368" i="4"/>
  <c r="BB1630" i="4"/>
  <c r="BB1279" i="4"/>
  <c r="BB1180" i="4"/>
  <c r="BB1535" i="4"/>
  <c r="BB1287" i="4"/>
  <c r="BB3695" i="4"/>
  <c r="BB1384" i="4"/>
  <c r="BB4620" i="4"/>
  <c r="BB2842" i="4"/>
  <c r="BB2291" i="4"/>
  <c r="BB4467" i="4"/>
  <c r="BB2086" i="4"/>
  <c r="BB2427" i="4"/>
  <c r="BB2926" i="4"/>
  <c r="BB256" i="4"/>
  <c r="BB1450" i="4"/>
  <c r="BB2791" i="4"/>
  <c r="BB2333" i="4"/>
  <c r="BB2268" i="4"/>
  <c r="BB1164" i="4"/>
  <c r="BB3981" i="4"/>
  <c r="BB909" i="4"/>
  <c r="BB992" i="4"/>
  <c r="BB3437" i="4"/>
  <c r="BB1481" i="4"/>
  <c r="BB2008" i="4"/>
  <c r="BB1386" i="4"/>
  <c r="BB1872" i="4"/>
  <c r="BB1737" i="4"/>
  <c r="BB820" i="4"/>
  <c r="BB4206" i="4"/>
  <c r="BB3558" i="4"/>
  <c r="BB4294" i="4"/>
  <c r="BB4728" i="4"/>
  <c r="BB3825" i="4"/>
  <c r="BB4727" i="4"/>
  <c r="BB2278" i="4"/>
  <c r="BB4938" i="4"/>
  <c r="BB836" i="4"/>
  <c r="BB3382" i="4"/>
  <c r="BB1208" i="4"/>
  <c r="BB689" i="4"/>
  <c r="BB323" i="4"/>
  <c r="BB3551" i="4"/>
  <c r="BB3324" i="4"/>
  <c r="BB1876" i="4"/>
  <c r="BB1885" i="4"/>
  <c r="BB3017" i="4"/>
  <c r="BB3678" i="4"/>
  <c r="BB4041" i="4"/>
  <c r="BB354" i="4"/>
  <c r="BB3090" i="4"/>
  <c r="BB898" i="4"/>
  <c r="BB4381" i="4"/>
  <c r="BB2328" i="4"/>
  <c r="BB3045" i="4"/>
  <c r="BB4831" i="4"/>
  <c r="BB186" i="4"/>
  <c r="BB860" i="4"/>
  <c r="BB4404" i="4"/>
  <c r="BB2401" i="4"/>
  <c r="BB1844" i="4"/>
  <c r="BB842" i="4"/>
  <c r="BB4067" i="4"/>
  <c r="BB2229" i="4"/>
  <c r="BB3983" i="4"/>
  <c r="BB2181" i="4"/>
  <c r="BB1945" i="4"/>
  <c r="BB387" i="4"/>
  <c r="BB3605" i="4"/>
  <c r="BB4616" i="4"/>
  <c r="BB279" i="4"/>
  <c r="BB500" i="4"/>
  <c r="BB3651" i="4"/>
  <c r="BB2760" i="4"/>
  <c r="BB987" i="4"/>
  <c r="BB3385" i="4"/>
  <c r="BB4696" i="4"/>
  <c r="BB2006" i="4"/>
  <c r="BB1307" i="4"/>
  <c r="BB528" i="4"/>
  <c r="BB265" i="4"/>
  <c r="BB1258" i="4"/>
  <c r="BB641" i="4"/>
  <c r="BB1526" i="4"/>
  <c r="BB3104" i="4"/>
  <c r="BB3331" i="4"/>
  <c r="BB1457" i="4"/>
  <c r="BB4539" i="4"/>
  <c r="BB2056" i="4"/>
  <c r="BB4916" i="4"/>
  <c r="BB5071" i="4"/>
  <c r="BB4699" i="4"/>
  <c r="BB2235" i="4"/>
  <c r="BB2305" i="4"/>
  <c r="BB1505" i="4"/>
  <c r="BB2384" i="4"/>
  <c r="BB867" i="4"/>
  <c r="BB3061" i="4"/>
  <c r="BB2023" i="4"/>
  <c r="BB1335" i="4"/>
  <c r="BB4165" i="4"/>
  <c r="BB315" i="4"/>
  <c r="BB3865" i="4"/>
  <c r="BB3924" i="4"/>
  <c r="BB4748" i="4"/>
  <c r="BB4407" i="4"/>
  <c r="BB2676" i="4"/>
  <c r="BB3828" i="4"/>
  <c r="BB3746" i="4"/>
  <c r="BB4387" i="4"/>
  <c r="BB2080" i="4"/>
  <c r="BB3088" i="4"/>
  <c r="BB2232" i="4"/>
  <c r="BB3710" i="4"/>
  <c r="BB2918" i="4"/>
  <c r="BB4618" i="4"/>
  <c r="BB1703" i="4"/>
  <c r="BB379" i="4"/>
  <c r="BB1560" i="4"/>
  <c r="BB4421" i="4"/>
  <c r="BB1089" i="4"/>
  <c r="BB672" i="4"/>
  <c r="BB3087" i="4"/>
  <c r="BB2161" i="4"/>
  <c r="BB4470" i="4"/>
  <c r="BB2082" i="4"/>
  <c r="BB3459" i="4"/>
  <c r="BB5016" i="4"/>
  <c r="BB2191" i="4"/>
  <c r="BB1821" i="4"/>
  <c r="BB703" i="4"/>
  <c r="BB3739" i="4"/>
  <c r="BB2575" i="4"/>
  <c r="BB630" i="4"/>
  <c r="BB433" i="4"/>
  <c r="BB1406" i="4"/>
  <c r="BB2046" i="4"/>
  <c r="BB2889" i="4"/>
  <c r="BB2849" i="4"/>
  <c r="BB1869" i="4"/>
  <c r="BB3720" i="4"/>
  <c r="BB4170" i="4"/>
  <c r="BB892" i="4"/>
  <c r="BB4390" i="4"/>
  <c r="BB2470" i="4"/>
  <c r="BB4010" i="4"/>
  <c r="BB2053" i="4"/>
  <c r="BB4683" i="4"/>
  <c r="BB980" i="4"/>
  <c r="BB3963" i="4"/>
  <c r="BB4184" i="4"/>
  <c r="BB4578" i="4"/>
  <c r="BB3113" i="4"/>
  <c r="BB4583" i="4"/>
  <c r="BB4125" i="4"/>
  <c r="BB337" i="4"/>
  <c r="BB673" i="4"/>
  <c r="BB1711" i="4"/>
  <c r="BB1475" i="4"/>
  <c r="BB1218" i="4"/>
  <c r="BB3747" i="4"/>
  <c r="BB2175" i="4"/>
  <c r="BB1520" i="4"/>
  <c r="BB3816" i="4"/>
  <c r="BB706" i="4"/>
  <c r="BB1469" i="4"/>
  <c r="BB4090" i="4"/>
  <c r="BB2758" i="4"/>
  <c r="BB1617" i="4"/>
  <c r="BB3512" i="4"/>
  <c r="BB4156" i="4"/>
  <c r="BB1373" i="4"/>
  <c r="BB3820" i="4"/>
  <c r="BB802" i="4"/>
  <c r="BB4489" i="4"/>
  <c r="BB1518" i="4"/>
  <c r="BB4434" i="4"/>
  <c r="BB1111" i="4"/>
  <c r="BB4175" i="4"/>
  <c r="BB4662" i="4"/>
  <c r="BB3434" i="4"/>
  <c r="BB1590" i="4"/>
  <c r="BB20" i="4"/>
  <c r="BB4570" i="4"/>
  <c r="BB4116" i="4"/>
  <c r="BB4790" i="4"/>
  <c r="BB3016" i="4"/>
  <c r="BB4684" i="4"/>
  <c r="BB2727" i="4"/>
  <c r="BB2321" i="4"/>
  <c r="BB2389" i="4"/>
  <c r="BB257" i="4"/>
  <c r="BB1131" i="4"/>
  <c r="BB4161" i="4"/>
  <c r="BB472" i="4"/>
  <c r="BB4376" i="4"/>
  <c r="BB3073" i="4"/>
  <c r="BB1483" i="4"/>
  <c r="BB937" i="4"/>
  <c r="BB1899" i="4"/>
  <c r="BB2329" i="4"/>
  <c r="BB4948" i="4"/>
  <c r="BB1954" i="4"/>
  <c r="BB3140" i="4"/>
  <c r="BB1708" i="4"/>
  <c r="BB535" i="4"/>
  <c r="BB2472" i="4"/>
  <c r="BB710" i="4"/>
  <c r="BB1525" i="4"/>
  <c r="BB214" i="4"/>
  <c r="BB4686" i="4"/>
  <c r="BB4947" i="4"/>
  <c r="BB628" i="4"/>
  <c r="BB1532" i="4"/>
  <c r="BB2513" i="4"/>
  <c r="BB2883" i="4"/>
  <c r="BB253" i="4"/>
  <c r="BB3995" i="4"/>
  <c r="BB1690" i="4"/>
  <c r="BB3086" i="4"/>
  <c r="BB2200" i="4"/>
  <c r="BB210" i="4"/>
  <c r="BB2214" i="4"/>
  <c r="BB2687" i="4"/>
  <c r="BB1214" i="4"/>
  <c r="BB4190" i="4"/>
  <c r="BB152" i="4"/>
  <c r="BB1268" i="4"/>
  <c r="BB750" i="4"/>
  <c r="BB3846" i="4"/>
  <c r="BB251" i="4"/>
  <c r="BB3126" i="4"/>
  <c r="BB3962" i="4"/>
  <c r="BB1862" i="4"/>
  <c r="BB681" i="4"/>
  <c r="BB2959" i="4"/>
  <c r="BB3572" i="4"/>
  <c r="BB1470" i="4"/>
  <c r="BB2728" i="4"/>
  <c r="BB3224" i="4"/>
  <c r="BB2723" i="4"/>
  <c r="BB1430" i="4"/>
  <c r="BB1720" i="4"/>
  <c r="BB1059" i="4"/>
  <c r="BB1687" i="4"/>
  <c r="BB3804" i="4"/>
  <c r="BB2574" i="4"/>
  <c r="BB2079" i="4"/>
  <c r="BB2516" i="4"/>
  <c r="BB1389" i="4"/>
  <c r="BB640" i="4"/>
  <c r="BB3520" i="4"/>
  <c r="BB4267" i="4"/>
  <c r="BB4519" i="4"/>
  <c r="BB3423" i="4"/>
  <c r="BB4783" i="4"/>
  <c r="BB3473" i="4"/>
  <c r="BB714" i="4"/>
  <c r="BB918" i="4"/>
  <c r="BB698" i="4"/>
  <c r="BB3658" i="4"/>
  <c r="BB826" i="4"/>
  <c r="BB1634" i="4"/>
  <c r="BB1421" i="4"/>
  <c r="BB5035" i="4"/>
  <c r="BB1225" i="4"/>
  <c r="BB344" i="4"/>
  <c r="BB8" i="4"/>
  <c r="BB4928" i="4"/>
  <c r="BB516" i="4"/>
  <c r="BB933" i="4"/>
  <c r="BB3405" i="4"/>
  <c r="BB4272" i="4"/>
  <c r="BB1455" i="4"/>
  <c r="BB3738" i="4"/>
  <c r="BB3990" i="4"/>
  <c r="BB3287" i="4"/>
  <c r="BB1574" i="4"/>
  <c r="BB2402" i="4"/>
  <c r="BB1133" i="4"/>
  <c r="BB1087" i="4"/>
  <c r="BB4268" i="4"/>
  <c r="BB1035" i="4"/>
  <c r="BB3446" i="4"/>
  <c r="BB4366" i="4"/>
  <c r="BB1848" i="4"/>
  <c r="BB155" i="4"/>
  <c r="BB1533" i="4"/>
  <c r="BB720" i="4"/>
  <c r="BB341" i="4"/>
  <c r="BB2522" i="4"/>
  <c r="BB4061" i="4"/>
  <c r="BB4953" i="4"/>
  <c r="BB2422" i="4"/>
  <c r="BB501" i="4"/>
  <c r="BB3477" i="4"/>
  <c r="BB2474" i="4"/>
  <c r="BB489" i="4"/>
  <c r="BB2308" i="4"/>
  <c r="BB1538" i="4"/>
  <c r="BB2037" i="4"/>
  <c r="BB4754" i="4"/>
  <c r="BB1282" i="4"/>
  <c r="BB3882" i="4"/>
  <c r="BB1663" i="4"/>
  <c r="BB506" i="4"/>
  <c r="BB414" i="4"/>
  <c r="BB1684" i="4"/>
  <c r="BB2971" i="4"/>
  <c r="BB2482" i="4"/>
  <c r="BB3217" i="4"/>
  <c r="BB2274" i="4"/>
  <c r="BB3260" i="4"/>
  <c r="BB770" i="4"/>
  <c r="BB1548" i="4"/>
  <c r="BB92" i="4"/>
  <c r="BB944" i="4"/>
  <c r="BB4898" i="4"/>
  <c r="BB448" i="4"/>
  <c r="BB1768" i="4"/>
  <c r="BB2834" i="4"/>
  <c r="BB781" i="4"/>
  <c r="BB2725" i="4"/>
  <c r="BB100" i="4"/>
  <c r="BB243" i="4"/>
  <c r="BB3892" i="4"/>
  <c r="BB4857" i="4"/>
  <c r="BB2797" i="4"/>
  <c r="BB1353" i="4"/>
  <c r="BB2334" i="4"/>
  <c r="BB51" i="4"/>
  <c r="BB4973" i="4"/>
  <c r="BB2371" i="4"/>
  <c r="BB1054" i="4"/>
  <c r="BB3817" i="4"/>
  <c r="BB1644" i="4"/>
  <c r="BB809" i="4"/>
  <c r="BB2101" i="4"/>
  <c r="BB3629" i="4"/>
  <c r="BB960" i="4"/>
  <c r="BB58" i="4"/>
  <c r="BB3114" i="4"/>
  <c r="BB1388" i="4"/>
  <c r="BB2212" i="4"/>
  <c r="BB5029" i="4"/>
  <c r="BB165" i="4"/>
  <c r="BB1499" i="4"/>
  <c r="BB3606" i="4"/>
  <c r="BB2639" i="4"/>
  <c r="BB4936" i="4"/>
  <c r="BB1903" i="4"/>
  <c r="BB4202" i="4"/>
  <c r="BB3794" i="4"/>
  <c r="BB381" i="4"/>
  <c r="BB2460" i="4"/>
  <c r="BB515" i="4"/>
  <c r="BB5087" i="4"/>
  <c r="BB2020" i="4"/>
  <c r="BB4341" i="4"/>
  <c r="BB1873" i="4"/>
  <c r="BB2896" i="4"/>
  <c r="BB187" i="4"/>
  <c r="BB1914" i="4"/>
  <c r="BB110" i="4"/>
  <c r="BB1587" i="4"/>
  <c r="BB1826" i="4"/>
  <c r="BB1666" i="4"/>
  <c r="BB4534" i="4"/>
  <c r="BB1839" i="4"/>
  <c r="BB245" i="4"/>
  <c r="BB1194" i="4"/>
  <c r="BB1696" i="4"/>
  <c r="BB2166" i="4"/>
  <c r="BB4899" i="4"/>
  <c r="BB2825" i="4"/>
  <c r="BB1039" i="4"/>
  <c r="BB1409" i="4"/>
  <c r="BB2693" i="4"/>
  <c r="BB2131" i="4"/>
  <c r="BB143" i="4"/>
  <c r="BB966" i="4"/>
  <c r="BB3435" i="4"/>
  <c r="BB4182" i="4"/>
  <c r="BB1962" i="4"/>
  <c r="BB2156" i="4"/>
  <c r="BB4951" i="4"/>
  <c r="BB3553" i="4"/>
  <c r="BB2919" i="4"/>
  <c r="BB1109" i="4"/>
  <c r="BB5094" i="4"/>
  <c r="BB2827" i="4"/>
  <c r="BB822" i="4"/>
  <c r="BB139" i="4"/>
  <c r="BB4761" i="4"/>
  <c r="BB3491" i="4"/>
  <c r="BB1067" i="4"/>
  <c r="BB3932" i="4"/>
  <c r="BB875" i="4"/>
  <c r="BB4114" i="4"/>
  <c r="BB2826" i="4"/>
  <c r="BB140" i="4"/>
  <c r="BB4224" i="4"/>
  <c r="BB4422" i="4"/>
  <c r="BB3313" i="4"/>
  <c r="BB1642" i="4"/>
  <c r="BB813" i="4"/>
  <c r="BB2670" i="4"/>
  <c r="BB4441" i="4"/>
  <c r="BB2241" i="4"/>
  <c r="BB2500" i="4"/>
  <c r="BB3343" i="4"/>
  <c r="BB2614" i="4"/>
  <c r="BB4446" i="4"/>
  <c r="BB2372" i="4"/>
  <c r="BB2284" i="4"/>
  <c r="BB4493" i="4"/>
  <c r="BB2597" i="4"/>
  <c r="BB1847" i="4"/>
  <c r="BB366" i="4"/>
  <c r="BB2424" i="4"/>
  <c r="BB2433" i="4"/>
  <c r="BB2901" i="4"/>
  <c r="BB2780" i="4"/>
  <c r="BB4983" i="4"/>
  <c r="BB3439" i="4"/>
  <c r="BB1836" i="4"/>
  <c r="BB5092" i="4"/>
  <c r="BB2400" i="4"/>
  <c r="BB208" i="4"/>
  <c r="BB2981" i="4"/>
  <c r="BB2900" i="4"/>
  <c r="BB3877" i="4"/>
  <c r="BB1050" i="4"/>
  <c r="BB1299" i="4"/>
  <c r="BB1122" i="4"/>
  <c r="BB493" i="4"/>
  <c r="BB4807" i="4"/>
  <c r="BB3083" i="4"/>
  <c r="BB1946" i="4"/>
  <c r="BB2503" i="4"/>
  <c r="BB3352" i="4"/>
  <c r="BB502" i="4"/>
  <c r="BB766" i="4"/>
  <c r="BB617" i="4"/>
  <c r="BB1135" i="4"/>
  <c r="BB2996" i="4"/>
  <c r="BB3911" i="4"/>
  <c r="BB2123" i="4"/>
  <c r="BB3927" i="4"/>
  <c r="BB2841" i="4"/>
  <c r="BB2062" i="4"/>
  <c r="BB5047" i="4"/>
  <c r="BB2412" i="4"/>
  <c r="BB4760" i="4"/>
  <c r="BB591" i="4"/>
  <c r="BB2560" i="4"/>
  <c r="BB4522" i="4"/>
  <c r="BB4725" i="4"/>
  <c r="BB1900" i="4"/>
  <c r="BB3853" i="4"/>
  <c r="BB4627" i="4"/>
  <c r="BB2600" i="4"/>
  <c r="BB4091" i="4"/>
  <c r="BB4237" i="4"/>
  <c r="BB2570" i="4"/>
  <c r="BB2798" i="4"/>
  <c r="BB2638" i="4"/>
  <c r="BB2144" i="4"/>
  <c r="BB3913" i="4"/>
  <c r="BB1908" i="4"/>
  <c r="BB1465" i="4"/>
  <c r="BB811" i="4"/>
  <c r="BB2992" i="4"/>
  <c r="BB475" i="4"/>
  <c r="BB2898" i="4"/>
  <c r="BB3354" i="4"/>
  <c r="BB1580" i="4"/>
  <c r="BB2085" i="4"/>
  <c r="BB4986" i="4"/>
  <c r="BB2748" i="4"/>
  <c r="BB972" i="4"/>
  <c r="BB3248" i="4"/>
  <c r="BB1477" i="4"/>
  <c r="BB2158" i="4"/>
  <c r="BB3479" i="4"/>
  <c r="BB288" i="4"/>
  <c r="BB793" i="4"/>
  <c r="BB3953" i="4"/>
  <c r="BB4181" i="4"/>
  <c r="BB3097" i="4"/>
  <c r="BB3209" i="4"/>
  <c r="BB4604" i="4"/>
  <c r="BB2373" i="4"/>
  <c r="BB3378" i="4"/>
  <c r="BB499" i="4"/>
  <c r="BB479" i="4"/>
  <c r="BB5003" i="4"/>
  <c r="BB105" i="4"/>
  <c r="BB3684" i="4"/>
  <c r="BB4391" i="4"/>
  <c r="BB1022" i="4"/>
  <c r="BB2093" i="4"/>
  <c r="BB4359" i="4"/>
  <c r="BB3309" i="4"/>
  <c r="BB2681" i="4"/>
  <c r="BB2763" i="4"/>
  <c r="BB4731" i="4"/>
  <c r="BB3079" i="4"/>
  <c r="BB1472" i="4"/>
  <c r="BB627" i="4"/>
  <c r="BB2882" i="4"/>
  <c r="BB4573" i="4"/>
  <c r="BB69" i="4"/>
  <c r="BB135" i="4"/>
  <c r="BB3142" i="4"/>
  <c r="BB300" i="4"/>
  <c r="BB2564" i="4"/>
  <c r="BB1003" i="4"/>
  <c r="BB4139" i="4"/>
  <c r="BB4982" i="4"/>
  <c r="BB3173" i="4"/>
  <c r="BB2331" i="4"/>
  <c r="BB1749" i="4"/>
  <c r="BB2611" i="4"/>
  <c r="BB2626" i="4"/>
  <c r="BB2172" i="4"/>
  <c r="BB1266" i="4"/>
  <c r="BB1110" i="4"/>
  <c r="BB151" i="4"/>
  <c r="BB94" i="4"/>
  <c r="BB4640" i="4"/>
  <c r="BB1886" i="4"/>
  <c r="BB456" i="4"/>
  <c r="BB4092" i="4"/>
  <c r="BB4277" i="4"/>
  <c r="BB2122" i="4"/>
  <c r="BB2259" i="4"/>
  <c r="BB2049" i="4"/>
  <c r="BB2535" i="4"/>
  <c r="BB3964" i="4"/>
  <c r="BB3244" i="4"/>
  <c r="BB1691" i="4"/>
  <c r="BB299" i="4"/>
  <c r="BB3885" i="4"/>
  <c r="BB4875" i="4"/>
  <c r="BB1980" i="4"/>
  <c r="BB3970" i="4"/>
  <c r="BB121" i="4"/>
  <c r="BB2054" i="4"/>
  <c r="BB2390" i="4"/>
  <c r="BB54" i="4"/>
  <c r="BB4941" i="4"/>
  <c r="BB1270" i="4"/>
  <c r="BB1324" i="4"/>
  <c r="BB3381" i="4"/>
  <c r="BB2245" i="4"/>
  <c r="BB2817" i="4"/>
  <c r="BB4259" i="4"/>
  <c r="BB2594" i="4"/>
  <c r="BB5064" i="4"/>
  <c r="BB904" i="4"/>
  <c r="BB4852" i="4"/>
  <c r="BB1895" i="4"/>
  <c r="BB3982" i="4"/>
  <c r="BB4994" i="4"/>
  <c r="BB3690" i="4"/>
  <c r="BB4701" i="4"/>
  <c r="BB4720" i="4"/>
  <c r="BB4269" i="4"/>
  <c r="BB225" i="4"/>
  <c r="BB1964" i="4"/>
  <c r="BB1276" i="4"/>
  <c r="BB4154" i="4"/>
  <c r="BB4115" i="4"/>
  <c r="BB2391" i="4"/>
  <c r="BB480" i="4"/>
  <c r="BB4236" i="4"/>
  <c r="BB3055" i="4"/>
  <c r="BB3307" i="4"/>
  <c r="BB76" i="4"/>
  <c r="BB3704" i="4"/>
  <c r="BB3039" i="4"/>
  <c r="BB2549" i="4"/>
  <c r="BB1036" i="4"/>
  <c r="BB4555" i="4"/>
  <c r="BB1350" i="4"/>
  <c r="BB5024" i="4"/>
  <c r="BB3713" i="4"/>
  <c r="BB3376" i="4"/>
  <c r="BB4490" i="4"/>
  <c r="BB2078" i="4"/>
  <c r="BB523" i="4"/>
  <c r="BB2349" i="4"/>
  <c r="BB838" i="4"/>
  <c r="BB653" i="4"/>
  <c r="BB4743" i="4"/>
  <c r="BB476" i="4"/>
  <c r="BB1773" i="4"/>
  <c r="BB2525" i="4"/>
  <c r="BB2872" i="4"/>
  <c r="BB2868" i="4"/>
  <c r="BB193" i="4"/>
  <c r="BB2917" i="4"/>
  <c r="BB3425" i="4"/>
  <c r="BB1679" i="4"/>
  <c r="BB4288" i="4"/>
  <c r="BB80" i="4"/>
  <c r="BB3118" i="4"/>
  <c r="BB435" i="4"/>
  <c r="BB4851" i="4"/>
  <c r="BB4847" i="4"/>
  <c r="BB912" i="4"/>
  <c r="BB4944" i="4"/>
  <c r="BB4708" i="4"/>
  <c r="BB3785" i="4"/>
  <c r="BB2506" i="4"/>
  <c r="BB2486" i="4"/>
  <c r="BB3732" i="4"/>
  <c r="BB2473" i="4"/>
  <c r="BB2696" i="4"/>
  <c r="BB129" i="4"/>
  <c r="BB3229" i="4"/>
  <c r="BB2248" i="4"/>
  <c r="BB2700" i="4"/>
  <c r="BB2090" i="4"/>
  <c r="BB3985" i="4"/>
  <c r="BB4336" i="4"/>
  <c r="BB4664" i="4"/>
  <c r="BB496" i="4"/>
  <c r="BB2840" i="4"/>
  <c r="BB1301" i="4"/>
  <c r="BB2608" i="4"/>
  <c r="BB2783" i="4"/>
  <c r="BB2721" i="4"/>
  <c r="BB2403" i="4"/>
  <c r="BB1452" i="4"/>
  <c r="BB3444" i="4"/>
  <c r="BB1622" i="4"/>
  <c r="BB2515" i="4"/>
  <c r="BB1936" i="4"/>
  <c r="BB3131" i="4"/>
  <c r="BB4279" i="4"/>
  <c r="BB1849" i="4"/>
  <c r="BB4585" i="4"/>
  <c r="BB3768" i="4"/>
  <c r="BB1321" i="4"/>
  <c r="BB3401" i="4"/>
  <c r="BB3615" i="4"/>
  <c r="BB4874" i="4"/>
  <c r="BB4705" i="4"/>
  <c r="BB1671" i="4"/>
  <c r="BB3542" i="4"/>
  <c r="BB2434" i="4"/>
  <c r="BB1852" i="4"/>
  <c r="BB4002" i="4"/>
  <c r="BB5049" i="4"/>
  <c r="BB1552" i="4"/>
  <c r="BB4416" i="4"/>
  <c r="BB2170" i="4"/>
  <c r="BB4849" i="4"/>
  <c r="BB4344" i="4"/>
  <c r="BB2309" i="4"/>
  <c r="BB678" i="4"/>
  <c r="BB2967" i="4"/>
  <c r="BB2739" i="4"/>
  <c r="BB2357" i="4"/>
  <c r="BB4349" i="4"/>
  <c r="BB1750" i="4"/>
  <c r="BB446" i="4"/>
  <c r="BB4889" i="4"/>
  <c r="BB767" i="4"/>
  <c r="BB2717" i="4"/>
  <c r="BB49" i="4"/>
  <c r="BB4557" i="4"/>
  <c r="BB2991" i="4"/>
  <c r="BB3723" i="4"/>
  <c r="BB4523" i="4"/>
  <c r="BB3530" i="4"/>
  <c r="BB778" i="4"/>
  <c r="BB572" i="4"/>
  <c r="BB2863" i="4"/>
  <c r="BB2565" i="4"/>
  <c r="BB2782" i="4"/>
  <c r="BB5017" i="4"/>
  <c r="BB735" i="4"/>
  <c r="BB2312" i="4"/>
  <c r="BB743" i="4"/>
  <c r="BB1865" i="4"/>
  <c r="BB2221" i="4"/>
  <c r="BB307" i="4"/>
  <c r="BB946" i="4"/>
  <c r="BB4969" i="4"/>
  <c r="BB855" i="4"/>
  <c r="H923" i="4" l="1"/>
  <c r="H1435" i="4"/>
  <c r="H188" i="4"/>
  <c r="H392" i="4"/>
  <c r="H518" i="4"/>
  <c r="H199" i="4"/>
  <c r="H1202" i="4"/>
  <c r="H292" i="4"/>
  <c r="H1170" i="4"/>
  <c r="H1550" i="4"/>
  <c r="H1207" i="4"/>
  <c r="H139" i="4"/>
  <c r="H668" i="4"/>
  <c r="H1458" i="4"/>
  <c r="H24" i="4"/>
  <c r="H988" i="4"/>
  <c r="H1553" i="4"/>
  <c r="H723" i="4"/>
  <c r="H356" i="4"/>
  <c r="H983" i="4"/>
  <c r="H13" i="4"/>
  <c r="H729" i="4"/>
  <c r="H280" i="4"/>
  <c r="H828" i="4"/>
  <c r="H1500" i="4"/>
  <c r="H1184" i="4"/>
  <c r="H1530" i="4"/>
  <c r="H1391" i="4"/>
  <c r="H402" i="4"/>
  <c r="H597" i="4"/>
  <c r="H799" i="4"/>
  <c r="H1133" i="4"/>
  <c r="H1243" i="4"/>
  <c r="H73" i="4"/>
  <c r="H1562" i="4"/>
  <c r="H1592" i="4"/>
  <c r="H172" i="4"/>
  <c r="H23" i="4"/>
  <c r="H1107" i="4"/>
  <c r="H909" i="4"/>
  <c r="H1464" i="4"/>
  <c r="H585" i="4"/>
  <c r="H91" i="4"/>
  <c r="H1190" i="4"/>
  <c r="H165" i="4"/>
  <c r="H947" i="4"/>
  <c r="H322" i="4"/>
  <c r="H1526" i="4"/>
  <c r="H83" i="4"/>
  <c r="H908" i="4"/>
  <c r="H1462" i="4"/>
  <c r="H113" i="4"/>
  <c r="H612" i="4"/>
  <c r="H1586" i="4"/>
  <c r="H795" i="4"/>
  <c r="H446" i="4"/>
  <c r="H1005" i="4"/>
  <c r="H1069" i="4"/>
  <c r="H772" i="4"/>
  <c r="H736" i="4"/>
  <c r="H347" i="4"/>
  <c r="H189" i="4"/>
  <c r="H93" i="4"/>
  <c r="H176" i="4"/>
  <c r="H87" i="4"/>
  <c r="H390" i="4"/>
  <c r="H1491" i="4"/>
  <c r="H955" i="4"/>
  <c r="H77" i="4"/>
  <c r="H328" i="4"/>
  <c r="H1004" i="4"/>
  <c r="H324" i="4"/>
  <c r="H1082" i="4"/>
  <c r="H90" i="4"/>
  <c r="H888" i="4"/>
  <c r="H754" i="4"/>
  <c r="H1380" i="4"/>
  <c r="H641" i="4"/>
  <c r="H1447" i="4"/>
  <c r="H154" i="4"/>
  <c r="H198" i="4"/>
  <c r="H1232" i="4"/>
  <c r="H1172" i="4"/>
  <c r="H881" i="4"/>
  <c r="H1325" i="4"/>
  <c r="H1238" i="4"/>
  <c r="H1546" i="4"/>
  <c r="H650" i="4"/>
  <c r="H512" i="4"/>
  <c r="H1251" i="4"/>
  <c r="H774" i="4"/>
  <c r="H845" i="4"/>
  <c r="H109" i="4"/>
  <c r="H1509" i="4"/>
  <c r="H1136" i="4"/>
  <c r="H1515" i="4"/>
  <c r="H1316" i="4"/>
  <c r="H1411" i="4"/>
  <c r="H734" i="4"/>
  <c r="H1081" i="4"/>
  <c r="H860" i="4"/>
  <c r="H1470" i="4"/>
  <c r="H1595" i="4"/>
  <c r="H29" i="4"/>
  <c r="H705" i="4"/>
  <c r="H1225" i="4"/>
  <c r="H667" i="4"/>
  <c r="H1454" i="4"/>
  <c r="H863" i="4"/>
  <c r="H142" i="4"/>
  <c r="H289" i="4"/>
  <c r="H1261" i="4"/>
  <c r="H1057" i="4"/>
  <c r="H1406" i="4"/>
  <c r="H1013" i="4"/>
  <c r="H110" i="4"/>
  <c r="H441" i="4"/>
  <c r="H1055" i="4"/>
  <c r="H1585" i="4"/>
  <c r="H1387" i="4"/>
  <c r="H506" i="4"/>
  <c r="H685" i="4"/>
  <c r="H710" i="4"/>
  <c r="H538" i="4"/>
  <c r="H1401" i="4"/>
  <c r="H1311" i="4"/>
  <c r="H1567" i="4"/>
  <c r="H893" i="4"/>
  <c r="H693" i="4"/>
  <c r="H847" i="4"/>
  <c r="H487" i="4"/>
  <c r="H721" i="4"/>
  <c r="H430" i="4"/>
  <c r="H646" i="4"/>
  <c r="H343" i="4"/>
  <c r="H623" i="4"/>
  <c r="H252" i="4"/>
  <c r="H325" i="4"/>
  <c r="H1362" i="4"/>
  <c r="H1080" i="4"/>
  <c r="H1497" i="4"/>
  <c r="H81" i="4"/>
  <c r="H1341" i="4"/>
  <c r="H443" i="4"/>
  <c r="H72" i="4"/>
  <c r="H46" i="4"/>
  <c r="H1478" i="4"/>
  <c r="H573" i="4"/>
  <c r="H1268" i="4"/>
  <c r="H1481" i="4"/>
  <c r="H753" i="4"/>
  <c r="H1180" i="4"/>
  <c r="H321" i="4"/>
  <c r="H481" i="4"/>
  <c r="H925" i="4"/>
  <c r="H719" i="4"/>
  <c r="H1342" i="4"/>
  <c r="H1370" i="4"/>
  <c r="H1026" i="4"/>
  <c r="H1384" i="4"/>
  <c r="H1128" i="4"/>
  <c r="H984" i="4"/>
  <c r="H1258" i="4"/>
  <c r="H763" i="4"/>
  <c r="H730" i="4"/>
  <c r="H396" i="4"/>
  <c r="H657" i="4"/>
  <c r="H158" i="4"/>
  <c r="H768" i="4"/>
  <c r="H800" i="4"/>
  <c r="H704" i="4"/>
  <c r="H1112" i="4"/>
  <c r="H883" i="4"/>
  <c r="H1333" i="4"/>
  <c r="H21" i="4"/>
  <c r="H1547" i="4"/>
  <c r="H1178" i="4"/>
  <c r="H1155" i="4"/>
  <c r="H105" i="4"/>
  <c r="H112" i="4"/>
  <c r="H1118" i="4"/>
  <c r="H1577" i="4"/>
  <c r="H410" i="4"/>
  <c r="H1249" i="4"/>
  <c r="H675" i="4"/>
  <c r="H854" i="4"/>
  <c r="H185" i="4"/>
  <c r="H1179" i="4"/>
  <c r="H210" i="4"/>
  <c r="H874" i="4"/>
  <c r="H775" i="4"/>
  <c r="H870" i="4"/>
  <c r="H344" i="4"/>
  <c r="H385" i="4"/>
  <c r="H965" i="4"/>
  <c r="H921" i="4"/>
  <c r="H1147" i="4"/>
  <c r="H1618" i="4"/>
  <c r="H1397" i="4"/>
  <c r="H1344" i="4"/>
  <c r="H1441" i="4"/>
  <c r="H1066" i="4"/>
  <c r="H1461" i="4"/>
  <c r="H952" i="4"/>
  <c r="H1208" i="4"/>
  <c r="H306" i="4"/>
  <c r="H1135" i="4"/>
  <c r="H1467" i="4"/>
  <c r="H1466" i="4"/>
  <c r="H1508" i="4"/>
  <c r="H214" i="4"/>
  <c r="H1449" i="4"/>
  <c r="H458" i="4"/>
  <c r="H357" i="4"/>
  <c r="H820" i="4"/>
  <c r="H890" i="4"/>
  <c r="H52" i="4"/>
  <c r="H166" i="4"/>
  <c r="H459" i="4"/>
  <c r="H1181" i="4"/>
  <c r="H1310" i="4"/>
  <c r="H1255" i="4"/>
  <c r="H1134" i="4"/>
  <c r="H250" i="4"/>
  <c r="H97" i="4"/>
  <c r="H611" i="4"/>
  <c r="H656" i="4"/>
  <c r="H63" i="4"/>
  <c r="H130" i="4"/>
  <c r="H1109" i="4"/>
  <c r="H771" i="4"/>
  <c r="H1089" i="4"/>
  <c r="H1487" i="4"/>
  <c r="H758" i="4"/>
  <c r="H1412" i="4"/>
  <c r="H634" i="4"/>
  <c r="H1428" i="4"/>
  <c r="H294" i="4"/>
  <c r="H440" i="4"/>
  <c r="H44" i="4"/>
  <c r="H1377" i="4"/>
  <c r="H725" i="4"/>
  <c r="H535" i="4"/>
  <c r="H744" i="4"/>
  <c r="H1355" i="4"/>
  <c r="H218" i="4"/>
  <c r="H366" i="4"/>
  <c r="H1490" i="4"/>
  <c r="H1321" i="4"/>
  <c r="H1108" i="4"/>
  <c r="H9" i="4"/>
  <c r="H490" i="4"/>
  <c r="H658" i="4"/>
  <c r="H489" i="4"/>
  <c r="H1129" i="4"/>
  <c r="H205" i="4"/>
  <c r="H1583" i="4"/>
  <c r="H1477" i="4"/>
  <c r="H1364" i="4"/>
  <c r="H628" i="4"/>
  <c r="H1014" i="4"/>
  <c r="H480" i="4"/>
  <c r="H618" i="4"/>
  <c r="H1534" i="4"/>
  <c r="H564" i="4"/>
  <c r="H1422" i="4"/>
  <c r="H714" i="4"/>
  <c r="H652" i="4"/>
  <c r="H1277" i="4"/>
  <c r="H903" i="4"/>
  <c r="H1229" i="4"/>
  <c r="H405" i="4"/>
  <c r="H348" i="4"/>
  <c r="H453" i="4"/>
  <c r="H790" i="4"/>
  <c r="H278" i="4"/>
  <c r="H1297" i="4"/>
  <c r="H749" i="4"/>
  <c r="H1116" i="4"/>
  <c r="H1035" i="4"/>
  <c r="H711" i="4"/>
  <c r="H466" i="4"/>
  <c r="H899" i="4"/>
  <c r="H1106" i="4"/>
  <c r="H509" i="4"/>
  <c r="H691" i="4"/>
  <c r="H1073" i="4"/>
  <c r="H968" i="4"/>
  <c r="H86" i="4"/>
  <c r="H89" i="4"/>
  <c r="H14" i="4"/>
  <c r="H1373" i="4"/>
  <c r="H47" i="4"/>
  <c r="H1293" i="4"/>
  <c r="H521" i="4"/>
  <c r="H1306" i="4"/>
  <c r="H1580" i="4"/>
  <c r="H1308" i="4"/>
  <c r="H264" i="4"/>
  <c r="H1498" i="4"/>
  <c r="H834" i="4"/>
  <c r="H108" i="4"/>
  <c r="H602" i="4"/>
  <c r="H1246" i="4"/>
  <c r="H1602" i="4"/>
  <c r="H880" i="4"/>
  <c r="H992" i="4"/>
  <c r="H492" i="4"/>
  <c r="H1408" i="4"/>
  <c r="H879" i="4"/>
  <c r="H95" i="4"/>
  <c r="H160" i="4"/>
  <c r="H712" i="4"/>
  <c r="H177" i="4"/>
  <c r="H8" i="4"/>
  <c r="H116" i="4"/>
  <c r="H1271" i="4"/>
  <c r="H1323" i="4"/>
  <c r="H1304" i="4"/>
  <c r="H1117" i="4"/>
  <c r="H645" i="4"/>
  <c r="H1176" i="4"/>
  <c r="H1429" i="4"/>
  <c r="H752" i="4"/>
  <c r="H501" i="4"/>
  <c r="H65" i="4"/>
  <c r="H1222" i="4"/>
  <c r="H1451" i="4"/>
  <c r="H950" i="4"/>
  <c r="H971" i="4"/>
  <c r="H1166" i="4"/>
  <c r="H627" i="4"/>
  <c r="H1460" i="4"/>
  <c r="H25" i="4"/>
  <c r="H550" i="4"/>
  <c r="H101" i="4"/>
  <c r="H600" i="4"/>
  <c r="H151" i="4"/>
  <c r="H708" i="4"/>
  <c r="H1576" i="4"/>
  <c r="H194" i="4"/>
  <c r="H411" i="4"/>
  <c r="H409" i="4"/>
  <c r="H1357" i="4"/>
  <c r="H1345" i="4"/>
  <c r="H942" i="4"/>
  <c r="H70" i="4"/>
  <c r="H1626" i="4"/>
  <c r="H1244" i="4"/>
  <c r="H1605" i="4"/>
  <c r="H262" i="4"/>
  <c r="H603" i="4"/>
  <c r="H948" i="4"/>
  <c r="H339" i="4"/>
  <c r="H672" i="4"/>
  <c r="H1145" i="4"/>
  <c r="H37" i="4"/>
  <c r="H479" i="4"/>
  <c r="H111" i="4"/>
  <c r="H118" i="4"/>
  <c r="H1206" i="4"/>
  <c r="H1120" i="4"/>
  <c r="H525" i="4"/>
  <c r="H1162" i="4"/>
  <c r="H502" i="4"/>
  <c r="H1358" i="4"/>
  <c r="H1001" i="4"/>
  <c r="H100" i="4"/>
  <c r="H643" i="4"/>
  <c r="H309" i="4"/>
  <c r="H249" i="4"/>
  <c r="H1552" i="4"/>
  <c r="H1223" i="4"/>
  <c r="H1164" i="4"/>
  <c r="H1433" i="4"/>
  <c r="H1400" i="4"/>
  <c r="H495" i="4"/>
  <c r="H373" i="4"/>
  <c r="H1596" i="4"/>
  <c r="H432" i="4"/>
  <c r="H1407" i="4"/>
  <c r="H1390" i="4"/>
  <c r="H765" i="4"/>
  <c r="H1242" i="4"/>
  <c r="H957" i="4"/>
  <c r="H869" i="4"/>
  <c r="H913" i="4"/>
  <c r="H1542" i="4"/>
  <c r="H1511" i="4"/>
  <c r="H1415" i="4"/>
  <c r="H647" i="4"/>
  <c r="H1063" i="4"/>
  <c r="H191" i="4"/>
  <c r="H837" i="4"/>
  <c r="H1473" i="4"/>
  <c r="H1317" i="4"/>
  <c r="H751" i="4"/>
  <c r="H1167" i="4"/>
  <c r="H914" i="4"/>
  <c r="H464" i="4"/>
  <c r="H519" i="4"/>
  <c r="H1093" i="4"/>
  <c r="H569" i="4"/>
  <c r="H987" i="4"/>
  <c r="H1220" i="4"/>
  <c r="H776" i="4"/>
  <c r="H500" i="4"/>
  <c r="H1621" i="4"/>
  <c r="H809" i="4"/>
  <c r="H277" i="4"/>
  <c r="H1000" i="4"/>
  <c r="H797" i="4"/>
  <c r="H122" i="4"/>
  <c r="H1475" i="4"/>
  <c r="H438" i="4"/>
  <c r="H716" i="4"/>
  <c r="H1324" i="4"/>
  <c r="H363" i="4"/>
  <c r="H204" i="4"/>
  <c r="H584" i="4"/>
  <c r="H239" i="4"/>
  <c r="H1182" i="4"/>
  <c r="H1236" i="4"/>
  <c r="H891" i="4"/>
  <c r="H434" i="4"/>
  <c r="H1427" i="4"/>
  <c r="H427" i="4"/>
  <c r="H367" i="4"/>
  <c r="H1278" i="4"/>
  <c r="H358" i="4"/>
  <c r="H179" i="4"/>
  <c r="H465" i="4"/>
  <c r="H1336" i="4"/>
  <c r="H102" i="4"/>
  <c r="H175" i="4"/>
  <c r="H99" i="4"/>
  <c r="H1259" i="4"/>
  <c r="H1076" i="4"/>
  <c r="H169" i="4"/>
  <c r="H966" i="4"/>
  <c r="H882" i="4"/>
  <c r="H1419" i="4"/>
  <c r="H273" i="4"/>
  <c r="H1635" i="4"/>
  <c r="H499" i="4"/>
  <c r="H1437" i="4"/>
  <c r="H927" i="4"/>
  <c r="H669" i="4"/>
  <c r="H1338" i="4"/>
  <c r="H1287" i="4"/>
  <c r="H687" i="4"/>
  <c r="H951" i="4"/>
  <c r="H275" i="4"/>
  <c r="H904" i="4"/>
  <c r="H978" i="4"/>
  <c r="H1141" i="4"/>
  <c r="H62" i="4"/>
  <c r="H1631" i="4"/>
  <c r="H107" i="4"/>
  <c r="H1374" i="4"/>
  <c r="H128" i="4"/>
  <c r="H11" i="4"/>
  <c r="H979" i="4"/>
  <c r="H159" i="4"/>
  <c r="H862" i="4"/>
  <c r="H1101" i="4"/>
  <c r="H897" i="4"/>
  <c r="H1632" i="4"/>
  <c r="H1474" i="4"/>
  <c r="H677" i="4"/>
  <c r="H1361" i="4"/>
  <c r="H1036" i="4"/>
  <c r="H962" i="4"/>
  <c r="H474" i="4"/>
  <c r="H1315" i="4"/>
  <c r="H526" i="4"/>
  <c r="H990" i="4"/>
  <c r="H1103" i="4"/>
  <c r="H578" i="4"/>
  <c r="H80" i="4"/>
  <c r="H144" i="4"/>
  <c r="H1564" i="4"/>
  <c r="H733" i="4"/>
  <c r="H1124" i="4"/>
  <c r="H1555" i="4"/>
  <c r="H1039" i="4"/>
  <c r="H840" i="4"/>
  <c r="H816" i="4"/>
  <c r="H145" i="4"/>
  <c r="H1413" i="4"/>
  <c r="H1154" i="4"/>
  <c r="H1620" i="4"/>
  <c r="H1594" i="4"/>
  <c r="H1543" i="4"/>
  <c r="H1219" i="4"/>
  <c r="H349" i="4"/>
  <c r="H688" i="4"/>
  <c r="H1165" i="4"/>
  <c r="H1017" i="4"/>
  <c r="H1579" i="4"/>
  <c r="H1186" i="4"/>
  <c r="H287" i="4"/>
  <c r="H54" i="4"/>
  <c r="H78" i="4"/>
  <c r="H28" i="4"/>
  <c r="H1375" i="4"/>
  <c r="H82" i="4"/>
  <c r="H963" i="4"/>
  <c r="H517" i="4"/>
  <c r="H1305" i="4"/>
  <c r="H1193" i="4"/>
  <c r="H202" i="4"/>
  <c r="H613" i="4"/>
  <c r="H203" i="4"/>
  <c r="H673" i="4"/>
  <c r="H1260" i="4"/>
  <c r="H1469" i="4"/>
  <c r="H655" i="4"/>
  <c r="H333" i="4"/>
  <c r="H497" i="4"/>
  <c r="H313" i="4"/>
  <c r="H403" i="4"/>
  <c r="H1028" i="4"/>
  <c r="H788" i="4"/>
  <c r="H256" i="4"/>
  <c r="H902" i="4"/>
  <c r="H1512" i="4"/>
  <c r="H1566" i="4"/>
  <c r="H1075" i="4"/>
  <c r="H260" i="4"/>
  <c r="H901" i="4"/>
  <c r="H265" i="4"/>
  <c r="H653" i="4"/>
  <c r="H407" i="4"/>
  <c r="H670" i="4"/>
  <c r="H1291" i="4"/>
  <c r="H843" i="4"/>
  <c r="H425" i="4"/>
  <c r="H703" i="4"/>
  <c r="H1077" i="4"/>
  <c r="H71" i="4"/>
  <c r="H1350" i="4"/>
  <c r="H451" i="4"/>
  <c r="H515" i="4"/>
  <c r="H439" i="4"/>
  <c r="H488" i="4"/>
  <c r="H896" i="4"/>
  <c r="H1041" i="4"/>
  <c r="H251" i="4"/>
  <c r="H1209" i="4"/>
  <c r="H531" i="4"/>
  <c r="H503" i="4"/>
  <c r="H1050" i="4"/>
  <c r="H838" i="4"/>
  <c r="H18" i="4"/>
  <c r="H127" i="4"/>
  <c r="H279" i="4"/>
  <c r="H1130" i="4"/>
  <c r="H1210" i="4"/>
  <c r="H1492" i="4"/>
  <c r="H1612" i="4"/>
  <c r="H1052" i="4"/>
  <c r="H1452" i="4"/>
  <c r="H1038" i="4"/>
  <c r="H592" i="4"/>
  <c r="H907" i="4"/>
  <c r="H261" i="4"/>
  <c r="H268" i="4"/>
  <c r="H1599" i="4"/>
  <c r="H1196" i="4"/>
  <c r="H1296" i="4"/>
  <c r="H1504" i="4"/>
  <c r="H361" i="4"/>
  <c r="H731" i="4"/>
  <c r="H900" i="4"/>
  <c r="H302" i="4"/>
  <c r="H1471" i="4"/>
  <c r="H905" i="4"/>
  <c r="H694" i="4"/>
  <c r="H781" i="4"/>
  <c r="H1403" i="4"/>
  <c r="H146" i="4"/>
  <c r="H1593" i="4"/>
  <c r="H206" i="4"/>
  <c r="H1360" i="4"/>
  <c r="H244" i="4"/>
  <c r="H615" i="4"/>
  <c r="H1556" i="4"/>
  <c r="H1514" i="4"/>
  <c r="H362" i="4"/>
  <c r="H715" i="4"/>
  <c r="H871" i="4"/>
  <c r="H706" i="4"/>
  <c r="H635" i="4"/>
  <c r="H812" i="4"/>
  <c r="H589" i="4"/>
  <c r="H579" i="4"/>
  <c r="H868" i="4"/>
  <c r="H855" i="4"/>
  <c r="H454" i="4"/>
  <c r="H591" i="4"/>
  <c r="H995" i="4"/>
  <c r="H1608" i="4"/>
  <c r="H944" i="4"/>
  <c r="H1042" i="4"/>
  <c r="H798" i="4"/>
  <c r="H946" i="4"/>
  <c r="H437" i="4"/>
  <c r="H1431" i="4"/>
  <c r="H246" i="4"/>
  <c r="H1231" i="4"/>
  <c r="H743" i="4"/>
  <c r="H1102" i="4"/>
  <c r="H770" i="4"/>
  <c r="H1444" i="4"/>
  <c r="H886" i="4"/>
  <c r="H620" i="4"/>
  <c r="H187" i="4"/>
  <c r="H1298" i="4"/>
  <c r="H1065" i="4"/>
  <c r="H372" i="4"/>
  <c r="H1588" i="4"/>
  <c r="H1459" i="4"/>
  <c r="H696" i="4"/>
  <c r="H368" i="4"/>
  <c r="H476" i="4"/>
  <c r="H707" i="4"/>
  <c r="H320" i="4"/>
  <c r="H1634" i="4"/>
  <c r="H1573" i="4"/>
  <c r="H993" i="4"/>
  <c r="H284" i="4"/>
  <c r="H1496" i="4"/>
  <c r="H745" i="4"/>
  <c r="H1420" i="4"/>
  <c r="H1200" i="4"/>
  <c r="H304" i="4"/>
  <c r="H1009" i="4"/>
  <c r="H482" i="4"/>
  <c r="H513" i="4"/>
  <c r="H1022" i="4"/>
  <c r="H1008" i="4"/>
  <c r="H225" i="4"/>
  <c r="H649" i="4"/>
  <c r="H352" i="4"/>
  <c r="H1263" i="4"/>
  <c r="H679" i="4"/>
  <c r="H1212" i="4"/>
  <c r="H759" i="4"/>
  <c r="H1099" i="4"/>
  <c r="H852" i="4"/>
  <c r="H1591" i="4"/>
  <c r="H1518" i="4"/>
  <c r="H421" i="4"/>
  <c r="H240" i="4"/>
  <c r="H1221" i="4"/>
  <c r="H1007" i="4"/>
  <c r="H1615" i="4"/>
  <c r="H1214" i="4"/>
  <c r="H1088" i="4"/>
  <c r="H88" i="4"/>
  <c r="H19" i="4"/>
  <c r="H12" i="4"/>
  <c r="H147" i="4"/>
  <c r="H74" i="4"/>
  <c r="H131" i="4"/>
  <c r="H1368" i="4"/>
  <c r="H1043" i="4"/>
  <c r="H1095" i="4"/>
  <c r="H115" i="4"/>
  <c r="H1174" i="4"/>
  <c r="H288" i="4"/>
  <c r="H1365" i="4"/>
  <c r="H329" i="4"/>
  <c r="H270" i="4"/>
  <c r="H701" i="4"/>
  <c r="H973" i="4"/>
  <c r="H981" i="4"/>
  <c r="H69" i="4"/>
  <c r="H1276" i="4"/>
  <c r="H1175" i="4"/>
  <c r="H732" i="4"/>
  <c r="H1098" i="4"/>
  <c r="H1033" i="4"/>
  <c r="H285" i="4"/>
  <c r="H938" i="4"/>
  <c r="H186" i="4"/>
  <c r="H885" i="4"/>
  <c r="H683" i="4"/>
  <c r="H1453" i="4"/>
  <c r="H1213" i="4"/>
  <c r="H1020" i="4"/>
  <c r="H355" i="4"/>
  <c r="H1381" i="4"/>
  <c r="H756" i="4"/>
  <c r="H1440" i="4"/>
  <c r="H619" i="4"/>
  <c r="H229" i="4"/>
  <c r="H323" i="4"/>
  <c r="H1044" i="4"/>
  <c r="H1533" i="4"/>
  <c r="H208" i="4"/>
  <c r="H1517" i="4"/>
  <c r="H293" i="4"/>
  <c r="H941" i="4"/>
  <c r="H43" i="4"/>
  <c r="H51" i="4"/>
  <c r="H174" i="4"/>
  <c r="H84" i="4"/>
  <c r="H103" i="4"/>
  <c r="H1064" i="4"/>
  <c r="H498" i="4"/>
  <c r="H96" i="4"/>
  <c r="H472" i="4"/>
  <c r="H1558" i="4"/>
  <c r="H167" i="4"/>
  <c r="H415" i="4"/>
  <c r="H1127" i="4"/>
  <c r="H574" i="4"/>
  <c r="H136" i="4"/>
  <c r="H682" i="4"/>
  <c r="H6" i="4"/>
  <c r="H1143" i="4"/>
  <c r="H1510" i="4"/>
  <c r="H161" i="4"/>
  <c r="H1603" i="4"/>
  <c r="H985" i="4"/>
  <c r="H173" i="4"/>
  <c r="H1356" i="4"/>
  <c r="H1152" i="4"/>
  <c r="H1257" i="4"/>
  <c r="H831" i="4"/>
  <c r="H1148" i="4"/>
  <c r="H939" i="4"/>
  <c r="H709" i="4"/>
  <c r="H310" i="4"/>
  <c r="H1395" i="4"/>
  <c r="H989" i="4"/>
  <c r="H1434" i="4"/>
  <c r="H842" i="4"/>
  <c r="H581" i="4"/>
  <c r="H717" i="4"/>
  <c r="H1087" i="4"/>
  <c r="H1438" i="4"/>
  <c r="H1097" i="4"/>
  <c r="H1307" i="4"/>
  <c r="H926" i="4"/>
  <c r="H1153" i="4"/>
  <c r="H7" i="4"/>
  <c r="H1070" i="4"/>
  <c r="H286" i="4"/>
  <c r="H148" i="4"/>
  <c r="H76" i="4"/>
  <c r="H170" i="4"/>
  <c r="H98" i="4"/>
  <c r="H114" i="4"/>
  <c r="H138" i="4"/>
  <c r="H1607" i="4"/>
  <c r="H1561" i="4"/>
  <c r="H1369" i="4"/>
  <c r="H1379" i="4"/>
  <c r="H16" i="4"/>
  <c r="H1523" i="4"/>
  <c r="H605" i="4"/>
  <c r="H595" i="4"/>
  <c r="H1079" i="4"/>
  <c r="H699" i="4"/>
  <c r="H386" i="4"/>
  <c r="H543" i="4"/>
  <c r="H850" i="4"/>
  <c r="H1334" i="4"/>
  <c r="H887" i="4"/>
  <c r="H1535" i="4"/>
  <c r="H1267" i="4"/>
  <c r="H803" i="4"/>
  <c r="H314" i="4"/>
  <c r="H1584" i="4"/>
  <c r="H970" i="4"/>
  <c r="H1614" i="4"/>
  <c r="H664" i="4"/>
  <c r="H254" i="4"/>
  <c r="H608" i="4"/>
  <c r="H247" i="4"/>
  <c r="H377" i="4"/>
  <c r="H895" i="4"/>
  <c r="H1410" i="4"/>
  <c r="H332" i="4"/>
  <c r="H1228" i="4"/>
  <c r="H424" i="4"/>
  <c r="H1559" i="4"/>
  <c r="H319" i="4"/>
  <c r="H782" i="4"/>
  <c r="H632" i="4"/>
  <c r="H666" i="4"/>
  <c r="H877" i="4"/>
  <c r="H393" i="4"/>
  <c r="H33" i="4"/>
  <c r="H48" i="4"/>
  <c r="H168" i="4"/>
  <c r="H537" i="4"/>
  <c r="H64" i="4"/>
  <c r="H75" i="4"/>
  <c r="H126" i="4"/>
  <c r="H735" i="4"/>
  <c r="H85" i="4"/>
  <c r="H178" i="4"/>
  <c r="H58" i="4"/>
  <c r="H1201" i="4"/>
  <c r="H728" i="4"/>
  <c r="H1483" i="4"/>
  <c r="H326" i="4"/>
  <c r="H662" i="4"/>
  <c r="H541" i="4"/>
  <c r="H1100" i="4"/>
  <c r="H534" i="4"/>
  <c r="H1589" i="4"/>
  <c r="H55" i="4"/>
  <c r="H1549" i="4"/>
  <c r="H1173" i="4"/>
  <c r="H530" i="4"/>
  <c r="H1104" i="4"/>
  <c r="H1313" i="4"/>
  <c r="H149" i="4"/>
  <c r="H272" i="4"/>
  <c r="H827" i="4"/>
  <c r="H1032" i="4"/>
  <c r="H601" i="4"/>
  <c r="H1455" i="4"/>
  <c r="H859" i="4"/>
  <c r="H791" i="4"/>
  <c r="H79" i="4"/>
  <c r="H263" i="4"/>
  <c r="H761" i="4"/>
  <c r="H616" i="4"/>
  <c r="H738" i="4"/>
  <c r="H960" i="4"/>
  <c r="H335" i="4"/>
  <c r="H1189" i="4"/>
  <c r="H471" i="4"/>
  <c r="H787" i="4"/>
  <c r="H1571" i="4"/>
  <c r="H1237" i="4"/>
  <c r="H875" i="4"/>
  <c r="H143" i="4"/>
  <c r="H967" i="4"/>
  <c r="H764" i="4"/>
  <c r="H671" i="4"/>
  <c r="H1011" i="4"/>
  <c r="H523" i="4"/>
  <c r="H1245" i="4"/>
  <c r="H291" i="4"/>
  <c r="H872" i="4"/>
  <c r="H1284" i="4"/>
  <c r="H1056" i="4"/>
  <c r="H773" i="4"/>
  <c r="H539" i="4"/>
  <c r="H1158" i="4"/>
  <c r="H475" i="4"/>
  <c r="H462" i="4"/>
  <c r="H445" i="4"/>
  <c r="H442" i="4"/>
  <c r="H586" i="4"/>
  <c r="H1096" i="4"/>
  <c r="H567" i="4"/>
  <c r="H456" i="4"/>
  <c r="H575" i="4"/>
  <c r="H1019" i="4"/>
  <c r="H1240" i="4"/>
  <c r="H360" i="4"/>
  <c r="H1216" i="4"/>
  <c r="H997" i="4"/>
  <c r="H1392" i="4"/>
  <c r="H493" i="4"/>
  <c r="H457" i="4"/>
  <c r="H342" i="4"/>
  <c r="H317" i="4"/>
  <c r="H1604" i="4"/>
  <c r="H1235" i="4"/>
  <c r="H1414" i="4"/>
  <c r="H833" i="4"/>
  <c r="H1506" i="4"/>
  <c r="H1495" i="4"/>
  <c r="H1071" i="4"/>
  <c r="H1131" i="4"/>
  <c r="H1256" i="4"/>
  <c r="H436" i="4"/>
  <c r="H1396" i="4"/>
  <c r="H211" i="4"/>
  <c r="H282" i="4"/>
  <c r="H1105" i="4"/>
  <c r="H1538" i="4"/>
  <c r="H1499" i="4"/>
  <c r="H123" i="4"/>
  <c r="H241" i="4"/>
  <c r="H748" i="4"/>
  <c r="H1485" i="4"/>
  <c r="H936" i="4"/>
  <c r="H918" i="4"/>
  <c r="H873" i="4"/>
  <c r="H223" i="4"/>
  <c r="H237" i="4"/>
  <c r="H1528" i="4"/>
  <c r="H1273" i="4"/>
  <c r="H718" i="4"/>
  <c r="H1445" i="4"/>
  <c r="H163" i="4"/>
  <c r="H1619" i="4"/>
  <c r="H562" i="4"/>
  <c r="H370" i="4"/>
  <c r="H590" i="4"/>
  <c r="H222" i="4"/>
  <c r="H533" i="4"/>
  <c r="H1300" i="4"/>
  <c r="H1337" i="4"/>
  <c r="H1123" i="4"/>
  <c r="H1314" i="4"/>
  <c r="H1215" i="4"/>
  <c r="H1367" i="4"/>
  <c r="H494" i="4"/>
  <c r="H94" i="4"/>
  <c r="H195" i="4"/>
  <c r="H1399" i="4"/>
  <c r="H631" i="4"/>
  <c r="H553" i="4"/>
  <c r="H308" i="4"/>
  <c r="H1388" i="4"/>
  <c r="H182" i="4"/>
  <c r="H726" i="4"/>
  <c r="H1432" i="4"/>
  <c r="H406" i="4"/>
  <c r="H1091" i="4"/>
  <c r="H607" i="4"/>
  <c r="H929" i="4"/>
  <c r="H1488" i="4"/>
  <c r="H41" i="4"/>
  <c r="H747" i="4"/>
  <c r="H819" i="4"/>
  <c r="H1346" i="4"/>
  <c r="H839" i="4"/>
  <c r="H1501" i="4"/>
  <c r="H1539" i="4"/>
  <c r="H220" i="4"/>
  <c r="H1527" i="4"/>
  <c r="H209" i="4"/>
  <c r="H1010" i="4"/>
  <c r="H318" i="4"/>
  <c r="H104" i="4"/>
  <c r="H551" i="4"/>
  <c r="H266" i="4"/>
  <c r="H463" i="4"/>
  <c r="H784" i="4"/>
  <c r="H785" i="4"/>
  <c r="H468" i="4"/>
  <c r="H384" i="4"/>
  <c r="H1569" i="4"/>
  <c r="H212" i="4"/>
  <c r="H614" i="4"/>
  <c r="H1525" i="4"/>
  <c r="H508" i="4"/>
  <c r="H958" i="4"/>
  <c r="H1121" i="4"/>
  <c r="H1617" i="4"/>
  <c r="H1027" i="4"/>
  <c r="H1624" i="4"/>
  <c r="H1486" i="4"/>
  <c r="H281" i="4"/>
  <c r="H1383" i="4"/>
  <c r="H529" i="4"/>
  <c r="H1402" i="4"/>
  <c r="H817" i="4"/>
  <c r="H740" i="4"/>
  <c r="H644" i="4"/>
  <c r="H226" i="4"/>
  <c r="H221" i="4"/>
  <c r="H642" i="4"/>
  <c r="H933" i="4"/>
  <c r="H243" i="4"/>
  <c r="H924" i="4"/>
  <c r="H1531" i="4"/>
  <c r="H1457" i="4"/>
  <c r="H1574" i="4"/>
  <c r="H1521" i="4"/>
  <c r="H639" i="4"/>
  <c r="H1613" i="4"/>
  <c r="H1006" i="4"/>
  <c r="H1351" i="4"/>
  <c r="H216" i="4"/>
  <c r="H1303" i="4"/>
  <c r="H1439" i="4"/>
  <c r="H1150" i="4"/>
  <c r="H331" i="4"/>
  <c r="H42" i="4"/>
  <c r="H50" i="4"/>
  <c r="H162" i="4"/>
  <c r="H34" i="4"/>
  <c r="H1113" i="4"/>
  <c r="H117" i="4"/>
  <c r="H129" i="4"/>
  <c r="H133" i="4"/>
  <c r="H389" i="4"/>
  <c r="H30" i="4"/>
  <c r="H1378" i="4"/>
  <c r="H312" i="4"/>
  <c r="H300" i="4"/>
  <c r="H369" i="4"/>
  <c r="H542" i="4"/>
  <c r="H1328" i="4"/>
  <c r="H1482" i="4"/>
  <c r="H1149" i="4"/>
  <c r="H1062" i="4"/>
  <c r="H336" i="4"/>
  <c r="H889" i="4"/>
  <c r="H1248" i="4"/>
  <c r="H1494" i="4"/>
  <c r="H769" i="4"/>
  <c r="H660" i="4"/>
  <c r="H217" i="4"/>
  <c r="H1353" i="4"/>
  <c r="H253" i="4"/>
  <c r="H609" i="4"/>
  <c r="H994" i="4"/>
  <c r="H1142" i="4"/>
  <c r="H1086" i="4"/>
  <c r="H1040" i="4"/>
  <c r="H219" i="4"/>
  <c r="H746" i="4"/>
  <c r="H1034" i="4"/>
  <c r="H911" i="4"/>
  <c r="H1352" i="4"/>
  <c r="H1282" i="4"/>
  <c r="H274" i="4"/>
  <c r="H1541" i="4"/>
  <c r="H228" i="4"/>
  <c r="H192" i="4"/>
  <c r="H610" i="4"/>
  <c r="H1016" i="4"/>
  <c r="H1137" i="4"/>
  <c r="H1068" i="4"/>
  <c r="H544" i="4"/>
  <c r="H171" i="4"/>
  <c r="H49" i="4"/>
  <c r="H125" i="4"/>
  <c r="H134" i="4"/>
  <c r="H121" i="4"/>
  <c r="H27" i="4"/>
  <c r="H1436" i="4"/>
  <c r="H700" i="4"/>
  <c r="H1372" i="4"/>
  <c r="H1363" i="4"/>
  <c r="H604" i="4"/>
  <c r="H1326" i="4"/>
  <c r="H661" i="4"/>
  <c r="H917" i="4"/>
  <c r="H1601" i="4"/>
  <c r="H1285" i="4"/>
  <c r="H698" i="4"/>
  <c r="H40" i="4"/>
  <c r="H1524" i="4"/>
  <c r="H680" i="4"/>
  <c r="H1629" i="4"/>
  <c r="H1389" i="4"/>
  <c r="H1126" i="4"/>
  <c r="H786" i="4"/>
  <c r="H1234" i="4"/>
  <c r="H1058" i="4"/>
  <c r="H640" i="4"/>
  <c r="H766" i="4"/>
  <c r="H1625" i="4"/>
  <c r="H391" i="4"/>
  <c r="H1394" i="4"/>
  <c r="H257" i="4"/>
  <c r="H1606" i="4"/>
  <c r="H935" i="4"/>
  <c r="H1463" i="4"/>
  <c r="H1211" i="4"/>
  <c r="H400" i="4"/>
  <c r="H928" i="4"/>
  <c r="H565" i="4"/>
  <c r="H353" i="4"/>
  <c r="H956" i="4"/>
  <c r="H878" i="4"/>
  <c r="H1015" i="4"/>
  <c r="H56" i="4"/>
  <c r="H53" i="4"/>
  <c r="H156" i="4"/>
  <c r="H536" i="4"/>
  <c r="H39" i="4"/>
  <c r="H66" i="4"/>
  <c r="H1060" i="4"/>
  <c r="H1132" i="4"/>
  <c r="H22" i="4"/>
  <c r="H1047" i="4"/>
  <c r="H1371" i="4"/>
  <c r="H1239" i="4"/>
  <c r="H290" i="4"/>
  <c r="H793" i="4"/>
  <c r="H327" i="4"/>
  <c r="H1359" i="4"/>
  <c r="H230" i="4"/>
  <c r="H1301" i="4"/>
  <c r="H858" i="4"/>
  <c r="H527" i="4"/>
  <c r="H57" i="4"/>
  <c r="H1125" i="4"/>
  <c r="H467" i="4"/>
  <c r="H1159" i="4"/>
  <c r="H861" i="4"/>
  <c r="H783" i="4"/>
  <c r="H1628" i="4"/>
  <c r="H271" i="4"/>
  <c r="H227" i="4"/>
  <c r="H540" i="4"/>
  <c r="H1479" i="4"/>
  <c r="H757" i="4"/>
  <c r="H255" i="4"/>
  <c r="H1405" i="4"/>
  <c r="H236" i="4"/>
  <c r="H835" i="4"/>
  <c r="H1049" i="4"/>
  <c r="H60" i="4"/>
  <c r="H823" i="4"/>
  <c r="H305" i="4"/>
  <c r="H414" i="4"/>
  <c r="H1115" i="4"/>
  <c r="H813" i="4"/>
  <c r="H1426" i="4"/>
  <c r="H1544" i="4"/>
  <c r="H915" i="4"/>
  <c r="H153" i="4"/>
  <c r="H20" i="4"/>
  <c r="H164" i="4"/>
  <c r="H137" i="4"/>
  <c r="H106" i="4"/>
  <c r="H150" i="4"/>
  <c r="H916" i="4"/>
  <c r="H1083" i="4"/>
  <c r="H1072" i="4"/>
  <c r="H1516" i="4"/>
  <c r="H1252" i="4"/>
  <c r="H1502" i="4"/>
  <c r="H720" i="4"/>
  <c r="H1247" i="4"/>
  <c r="H316" i="4"/>
  <c r="H197" i="4"/>
  <c r="H152" i="4"/>
  <c r="H1169" i="4"/>
  <c r="H1456" i="4"/>
  <c r="H132" i="4"/>
  <c r="H1484" i="4"/>
  <c r="H1191" i="4"/>
  <c r="H969" i="4"/>
  <c r="H1161" i="4"/>
  <c r="H1160" i="4"/>
  <c r="H1332" i="4"/>
  <c r="H648" i="4"/>
  <c r="H659" i="4"/>
  <c r="H124" i="4"/>
  <c r="H1299" i="4"/>
  <c r="H836" i="4"/>
  <c r="H1092" i="4"/>
  <c r="H231" i="4"/>
  <c r="H1138" i="4"/>
  <c r="H1551" i="4"/>
  <c r="H689" i="4"/>
  <c r="H702" i="4"/>
  <c r="H922" i="4"/>
  <c r="H449" i="4"/>
  <c r="H678" i="4"/>
  <c r="H722" i="4"/>
  <c r="H1568" i="4"/>
  <c r="H1548" i="4"/>
  <c r="H1185" i="4"/>
  <c r="H524" i="4"/>
  <c r="H1264" i="4"/>
  <c r="H337" i="4"/>
  <c r="H1529" i="4"/>
  <c r="H1279" i="4"/>
  <c r="H1289" i="4"/>
  <c r="H1563" i="4"/>
  <c r="H395" i="4"/>
  <c r="H315" i="4"/>
  <c r="H301" i="4"/>
  <c r="H397" i="4"/>
  <c r="H1545" i="4"/>
  <c r="H1476" i="4"/>
  <c r="H637" i="4"/>
  <c r="H155" i="4"/>
  <c r="H684" i="4"/>
  <c r="H303" i="4"/>
  <c r="H599" i="4"/>
  <c r="H1053" i="4"/>
  <c r="H1480" i="4"/>
  <c r="H283" i="4"/>
  <c r="H382" i="4"/>
  <c r="H1468" i="4"/>
  <c r="H1570" i="4"/>
  <c r="H1151" i="4"/>
  <c r="H448" i="4"/>
  <c r="H401" i="4"/>
  <c r="H1609" i="4"/>
  <c r="H975" i="4"/>
  <c r="H201" i="4"/>
  <c r="H444" i="4"/>
  <c r="H654" i="4"/>
  <c r="H588" i="4"/>
  <c r="H269" i="4"/>
  <c r="H1582" i="4"/>
  <c r="H412" i="4"/>
  <c r="H545" i="4"/>
  <c r="H141" i="4"/>
  <c r="H507" i="4"/>
  <c r="H865" i="4"/>
  <c r="H200" i="4"/>
  <c r="H238" i="4"/>
  <c r="H910" i="4"/>
  <c r="H1031" i="4"/>
  <c r="H727" i="4"/>
  <c r="H1572" i="4"/>
  <c r="H1616" i="4"/>
  <c r="H940" i="4"/>
  <c r="H625" i="4"/>
  <c r="H713" i="4"/>
  <c r="H1021" i="4"/>
  <c r="H36" i="4"/>
  <c r="H1347" i="4"/>
  <c r="H183" i="4"/>
  <c r="H379" i="4"/>
  <c r="H1557" i="4"/>
  <c r="H1489" i="4"/>
  <c r="H1270" i="4"/>
  <c r="H1168" i="4"/>
  <c r="H59" i="4"/>
  <c r="H140" i="4"/>
  <c r="H621" i="4"/>
  <c r="H447" i="4"/>
  <c r="H224" i="4"/>
  <c r="H554" i="4"/>
  <c r="H234" i="4"/>
  <c r="H1598" i="4"/>
  <c r="H1578" i="4"/>
  <c r="H450" i="4"/>
  <c r="H594" i="4"/>
  <c r="H552" i="4"/>
  <c r="H1312" i="4"/>
  <c r="H814" i="4"/>
  <c r="H1354" i="4"/>
  <c r="H665" i="4"/>
  <c r="H299" i="4"/>
  <c r="H418" i="4"/>
  <c r="H697" i="4"/>
  <c r="H413" i="4"/>
  <c r="H681" i="4"/>
  <c r="H1197" i="4"/>
  <c r="H976" i="4"/>
  <c r="H267" i="4"/>
  <c r="H856" i="4"/>
  <c r="H371" i="4"/>
  <c r="H1623" i="4"/>
  <c r="H1156" i="4"/>
  <c r="H1319" i="4"/>
  <c r="H857" i="4"/>
  <c r="H568" i="4"/>
  <c r="H504" i="4"/>
  <c r="H932" i="4"/>
  <c r="H1217" i="4"/>
  <c r="H68" i="4"/>
  <c r="H1417" i="4"/>
  <c r="H1205" i="4"/>
  <c r="H180" i="4"/>
  <c r="H196" i="4"/>
  <c r="H276" i="4"/>
  <c r="H810" i="4"/>
  <c r="H636" i="4"/>
  <c r="H1633" i="4"/>
  <c r="H576" i="4"/>
  <c r="H1416" i="4"/>
  <c r="H846" i="4"/>
  <c r="H359" i="4"/>
  <c r="H1513" i="4"/>
  <c r="H864" i="4"/>
  <c r="H1340" i="4"/>
  <c r="H559" i="4"/>
  <c r="H1163" i="4"/>
  <c r="H1051" i="4"/>
  <c r="H830" i="4"/>
  <c r="H945" i="4"/>
  <c r="H934" i="4"/>
  <c r="H419" i="4"/>
  <c r="H1590" i="4"/>
  <c r="H1045" i="4"/>
  <c r="H1061" i="4"/>
  <c r="H906" i="4"/>
  <c r="H1330" i="4"/>
  <c r="H1349" i="4"/>
  <c r="H961" i="4"/>
  <c r="H1565" i="4"/>
  <c r="H1398" i="4"/>
  <c r="H930" i="4"/>
  <c r="H577" i="4"/>
  <c r="H606" i="4"/>
  <c r="H692" i="4"/>
  <c r="H959" i="4"/>
  <c r="H1425" i="4"/>
  <c r="H1339" i="4"/>
  <c r="H622" i="4"/>
  <c r="H571" i="4"/>
  <c r="H1610" i="4"/>
  <c r="H1581" i="4"/>
  <c r="H558" i="4"/>
  <c r="H1194" i="4"/>
  <c r="H1424" i="4"/>
  <c r="H780" i="4"/>
  <c r="H1503" i="4"/>
  <c r="H1290" i="4"/>
  <c r="H295" i="4"/>
  <c r="H626" i="4"/>
  <c r="H423" i="4"/>
  <c r="H1230" i="4"/>
  <c r="H258" i="4"/>
  <c r="H1386" i="4"/>
  <c r="H1269" i="4"/>
  <c r="H1226" i="4"/>
  <c r="H528" i="4"/>
  <c r="H364" i="4"/>
  <c r="H1037" i="4"/>
  <c r="H802" i="4"/>
  <c r="H452" i="4"/>
  <c r="H804" i="4"/>
  <c r="H1536" i="4"/>
  <c r="H511" i="4"/>
  <c r="H1183" i="4"/>
  <c r="H404" i="4"/>
  <c r="H972" i="4"/>
  <c r="H330" i="4"/>
  <c r="H426" i="4"/>
  <c r="H587" i="4"/>
  <c r="H461" i="4"/>
  <c r="H1085" i="4"/>
  <c r="H350" i="4"/>
  <c r="H1554" i="4"/>
  <c r="H580" i="4"/>
  <c r="H778" i="4"/>
  <c r="H431" i="4"/>
  <c r="H416" i="4"/>
  <c r="H980" i="4"/>
  <c r="H235" i="4"/>
  <c r="H1587" i="4"/>
  <c r="H1241" i="4"/>
  <c r="H1266" i="4"/>
  <c r="H1465" i="4"/>
  <c r="H1110" i="4"/>
  <c r="H954" i="4"/>
  <c r="H818" i="4"/>
  <c r="H844" i="4"/>
  <c r="H1253" i="4"/>
  <c r="H822" i="4"/>
  <c r="H1448" i="4"/>
  <c r="H892" i="4"/>
  <c r="H690" i="4"/>
  <c r="H1320" i="4"/>
  <c r="H1114" i="4"/>
  <c r="H851" i="4"/>
  <c r="H38" i="4"/>
  <c r="H676" i="4"/>
  <c r="H1331" i="4"/>
  <c r="H1122" i="4"/>
  <c r="H1283" i="4"/>
  <c r="H1002" i="4"/>
  <c r="H190" i="4"/>
  <c r="H1505" i="4"/>
  <c r="H1622" i="4"/>
  <c r="H1366" i="4"/>
  <c r="H991" i="4"/>
  <c r="H298" i="4"/>
  <c r="H233" i="4"/>
  <c r="H207" i="4"/>
  <c r="H433" i="4"/>
  <c r="H829" i="4"/>
  <c r="H484" i="4"/>
  <c r="H516" i="4"/>
  <c r="H583" i="4"/>
  <c r="H1294" i="4"/>
  <c r="H478" i="4"/>
  <c r="H334" i="4"/>
  <c r="H1274" i="4"/>
  <c r="H307" i="4"/>
  <c r="H510" i="4"/>
  <c r="H1048" i="4"/>
  <c r="H232" i="4"/>
  <c r="H375" i="4"/>
  <c r="H417" i="4"/>
  <c r="H1443" i="4"/>
  <c r="H794" i="4"/>
  <c r="H408" i="4"/>
  <c r="H473" i="4"/>
  <c r="H157" i="4"/>
  <c r="H805" i="4"/>
  <c r="H867" i="4"/>
  <c r="H651" i="4"/>
  <c r="H398" i="4"/>
  <c r="H1054" i="4"/>
  <c r="H801" i="4"/>
  <c r="H777" i="4"/>
  <c r="H1195" i="4"/>
  <c r="H1630" i="4"/>
  <c r="H796" i="4"/>
  <c r="H1146" i="4"/>
  <c r="H853" i="4"/>
  <c r="H1600" i="4"/>
  <c r="H17" i="4"/>
  <c r="H1327" i="4"/>
  <c r="H1423" i="4"/>
  <c r="H1074" i="4"/>
  <c r="H931" i="4"/>
  <c r="H1318" i="4"/>
  <c r="H1343" i="4"/>
  <c r="H1177" i="4"/>
  <c r="H898" i="4"/>
  <c r="H215" i="4"/>
  <c r="H1309" i="4"/>
  <c r="H750" i="4"/>
  <c r="H1254" i="4"/>
  <c r="H505" i="4"/>
  <c r="H755" i="4"/>
  <c r="H549" i="4"/>
  <c r="H354" i="4"/>
  <c r="H1265" i="4"/>
  <c r="H242" i="4"/>
  <c r="H428" i="4"/>
  <c r="H741" i="4"/>
  <c r="H259" i="4"/>
  <c r="H1295" i="4"/>
  <c r="H388" i="4"/>
  <c r="H1522" i="4"/>
  <c r="H825" i="4"/>
  <c r="H912" i="4"/>
  <c r="H420" i="4"/>
  <c r="H1560" i="4"/>
  <c r="H491" i="4"/>
  <c r="H739" i="4"/>
  <c r="H1532" i="4"/>
  <c r="H1421" i="4"/>
  <c r="H1540" i="4"/>
  <c r="H943" i="4"/>
  <c r="H1472" i="4"/>
  <c r="H1627" i="4"/>
  <c r="H920" i="4"/>
  <c r="H548" i="4"/>
  <c r="H460" i="4"/>
  <c r="H572" i="4"/>
  <c r="H213" i="4"/>
  <c r="H1348" i="4"/>
  <c r="H1520" i="4"/>
  <c r="H1059" i="4"/>
  <c r="H1409" i="4"/>
  <c r="H633" i="4"/>
  <c r="H1157" i="4"/>
  <c r="H561" i="4"/>
  <c r="H1187" i="4"/>
  <c r="H248" i="4"/>
  <c r="H563" i="4"/>
  <c r="H598" i="4"/>
  <c r="H422" i="4"/>
  <c r="H1024" i="4"/>
  <c r="H1204" i="4"/>
  <c r="H120" i="4"/>
  <c r="H26" i="4"/>
  <c r="H624" i="4"/>
  <c r="H1023" i="4"/>
  <c r="H346" i="4"/>
  <c r="H1430" i="4"/>
  <c r="H1094" i="4"/>
  <c r="H1286" i="4"/>
  <c r="H35" i="4"/>
  <c r="H1144" i="4"/>
  <c r="H1224" i="4"/>
  <c r="H815" i="4"/>
  <c r="H61" i="4"/>
  <c r="H31" i="4"/>
  <c r="H1418" i="4"/>
  <c r="H338" i="4"/>
  <c r="H762" i="4"/>
  <c r="H742" i="4"/>
  <c r="H381" i="4"/>
  <c r="H1382" i="4"/>
  <c r="H365" i="4"/>
  <c r="H1575" i="4"/>
  <c r="H1493" i="4"/>
  <c r="H514" i="4"/>
  <c r="H1335" i="4"/>
  <c r="H556" i="4"/>
  <c r="H520" i="4"/>
  <c r="H374" i="4"/>
  <c r="H1067" i="4"/>
  <c r="H737" i="4"/>
  <c r="H1025" i="4"/>
  <c r="H1404" i="4"/>
  <c r="H1322" i="4"/>
  <c r="H824" i="4"/>
  <c r="H486" i="4"/>
  <c r="H555" i="4"/>
  <c r="H593" i="4"/>
  <c r="H1385" i="4"/>
  <c r="H789" i="4"/>
  <c r="H560" i="4"/>
  <c r="H1192" i="4"/>
  <c r="H297" i="4"/>
  <c r="H767" i="4"/>
  <c r="H1233" i="4"/>
  <c r="H894" i="4"/>
  <c r="H311" i="4"/>
  <c r="H617" i="4"/>
  <c r="H1203" i="4"/>
  <c r="H245" i="4"/>
  <c r="H964" i="4"/>
  <c r="H387" i="4"/>
  <c r="H686" i="4"/>
  <c r="H866" i="4"/>
  <c r="H779" i="4"/>
  <c r="H663" i="4"/>
  <c r="H832" i="4"/>
  <c r="H1003" i="4"/>
  <c r="H1227" i="4"/>
  <c r="H345" i="4"/>
  <c r="H184" i="4"/>
  <c r="H1250" i="4"/>
  <c r="H919" i="4"/>
  <c r="H884" i="4"/>
  <c r="H808" i="4"/>
  <c r="H1262" i="4"/>
  <c r="H1084" i="4"/>
  <c r="H67" i="4"/>
  <c r="H296" i="4"/>
  <c r="H974" i="4"/>
  <c r="H841" i="4"/>
  <c r="H848" i="4"/>
  <c r="H1281" i="4"/>
  <c r="H1139" i="4"/>
  <c r="H876" i="4"/>
  <c r="H45" i="4"/>
  <c r="H826" i="4"/>
  <c r="H1012" i="4"/>
  <c r="H1329" i="4"/>
  <c r="H1111" i="4"/>
  <c r="H1030" i="4"/>
  <c r="H1078" i="4"/>
  <c r="H547" i="4"/>
  <c r="H1376" i="4"/>
  <c r="H477" i="4"/>
  <c r="H1275" i="4"/>
  <c r="H1442" i="4"/>
  <c r="H1218" i="4"/>
  <c r="H596" i="4"/>
  <c r="H1140" i="4"/>
  <c r="H1597" i="4"/>
  <c r="H483" i="4"/>
  <c r="H532" i="4"/>
  <c r="H724" i="4"/>
  <c r="H10" i="4"/>
  <c r="H429" i="4"/>
  <c r="H674" i="4"/>
  <c r="H15" i="4"/>
  <c r="H792" i="4"/>
  <c r="H582" i="4"/>
  <c r="H982" i="4"/>
  <c r="H1029" i="4"/>
  <c r="H496" i="4"/>
  <c r="H1288" i="4"/>
  <c r="H1537" i="4"/>
  <c r="H949" i="4"/>
  <c r="H1090" i="4"/>
  <c r="H1119" i="4"/>
  <c r="H570" i="4"/>
  <c r="H351" i="4"/>
  <c r="H557" i="4"/>
  <c r="H181" i="4"/>
  <c r="H998" i="4"/>
  <c r="H1171" i="4"/>
  <c r="H695" i="4"/>
  <c r="H1446" i="4"/>
  <c r="H92" i="4"/>
  <c r="H1450" i="4"/>
  <c r="H469" i="4"/>
  <c r="H119" i="4"/>
  <c r="H1272" i="4"/>
  <c r="H399" i="4"/>
  <c r="H1519" i="4"/>
  <c r="H340" i="4"/>
  <c r="H470" i="4"/>
  <c r="H485" i="4"/>
  <c r="H1199" i="4"/>
  <c r="H341" i="4"/>
  <c r="H566" i="4"/>
  <c r="H1188" i="4"/>
  <c r="H394" i="4"/>
  <c r="H376" i="4"/>
  <c r="H811" i="4"/>
  <c r="H435" i="4"/>
  <c r="H135" i="4"/>
  <c r="H546" i="4"/>
  <c r="H1198" i="4"/>
  <c r="H1302" i="4"/>
  <c r="H629" i="4"/>
  <c r="H953" i="4"/>
  <c r="H193" i="4"/>
  <c r="H986" i="4"/>
  <c r="H1611" i="4"/>
  <c r="H383" i="4"/>
  <c r="H996" i="4"/>
  <c r="H380" i="4"/>
  <c r="H630" i="4"/>
  <c r="H1046" i="4"/>
  <c r="H999" i="4"/>
  <c r="H806" i="4"/>
  <c r="H807" i="4"/>
  <c r="H760" i="4"/>
  <c r="H1292" i="4"/>
  <c r="H455" i="4"/>
  <c r="H937" i="4"/>
  <c r="H1393" i="4"/>
  <c r="H1280" i="4"/>
  <c r="H849" i="4"/>
  <c r="H522" i="4"/>
  <c r="H821" i="4"/>
  <c r="H32" i="4"/>
  <c r="H1507" i="4"/>
  <c r="H977" i="4"/>
  <c r="H1018" i="4"/>
  <c r="H378" i="4"/>
  <c r="H638" i="4"/>
</calcChain>
</file>

<file path=xl/comments1.xml><?xml version="1.0" encoding="utf-8"?>
<comments xmlns="http://schemas.openxmlformats.org/spreadsheetml/2006/main">
  <authors>
    <author>Rameen B</author>
  </authors>
  <commentList>
    <comment ref="O15" authorId="0">
      <text>
        <r>
          <rPr>
            <sz val="12"/>
            <color indexed="81"/>
            <rFont val="Arial"/>
            <family val="2"/>
          </rPr>
          <t>Rameen B:
------------------------------------
   SET/ADD AUTO-REPORTS
------------------------------------
This value must follow the following convention:
-Refers to a named rang whose range contains the main table columns to hide in the specified report
-A sheet must exist in the workbook with the name "Report_&lt;name&gt;," where &lt;name&gt; is this value
-A table must exist on that sheet, and it must be named ReportTable_&lt;name&gt;</t>
        </r>
      </text>
    </comment>
  </commentList>
</comments>
</file>

<file path=xl/connections.xml><?xml version="1.0" encoding="utf-8"?>
<connections xmlns="http://schemas.openxmlformats.org/spreadsheetml/2006/main">
  <connection id="1" odcFile="C:\Documents and Settings\hb52875\My Documents\My Data Sources\WD RTA Manager Queries\Digital Infrastructure Names.odc" keepAlive="1" name="Digital Infrastructure Names" description="All unique names in WD2"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2%'_x000d__x000a_AND [Assigned To] != ''"/>
  </connection>
  <connection id="2" odcFile="C:\Documents and Settings\hb52875\My Documents\My Data Sources\WD RTA Manager Queries\Flow Control Names.odc" keepAlive="1" name="Flow Control Names" description="All unique names in WD1 &amp; WD4"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1%' OR [Lab Office] like 'WD4%')_x000d__x000a_AND [Assigned To] != ''"/>
  </connection>
  <connection id="3" odcFile="C:\_.R.E.P.O.S._\Halliburton RTA Manager\Resource\SQL\Formatted WD RTA Querey.odc" keepAlive="1" name="Formatted WD RTA Querey" description="Query for WD RTA info with many of the field names changed and values formatted for simpler viewing." type="5" refreshedVersion="4"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_x000d__x000a_'RTA' = Replace([Name],'R00000',''),_x000d__x000a_Customer = [Customer Name],_x000d__x000a_[Description],_x000d__x000a_Submitted = [Submitted.actual],_x000d__x000a_'In Stock Date' = [Available in Stock Date],_x000d__x000a_[Assigned To],_x000d__x000a_'Manager/Lead' = [Assigned To Manager/Lead],_x000d__x000a_'Current Status' = [Assigned To Department],_x000d__x000a_[Lab Office] = Left([Lab Office],3),_x000d__x000a_'Tech Start Date' = [Technology Start Date],_x000d__x000a_'Request Complete Date' = [Requested Design Complete Date],_x000d__x000a_'Revised Due Date' = [Technology Revised Due Date],_x000d__x000a_Class = Left([RTA Class],1),_x000d__x000a_Type = [RTA Type],_x000d__x000a_[Comments],_x000d__x000a_[State],_x000d__x000a_Code = left([RTA Code],1),_x000d__x000a_[Submitted By],_x000d__x000a_[Requestor Name],_x000d__x000a_[Requestor Email],_x000d__x000a_'Mfg Start Date' = [Mfg Engineering Start Date],_x000d__x000a_'Mfg Due Date' = [Mfg Engineering Due Date],_x000d__x000a_'Complete Date' = [Complete.actual]_x000d__x000a_FROM Rta_x000d__x000a_WHERE [Lab Office] like 'WD%'_x000d__x000a_AND [State] != 'Complete' AND [State] != 'Canceled'_x000d__x000a_AND [Description] not like 'STANDING RTA%'_x000d__x000a_ORDER BY [Tech Start Date] ASC"/>
  </connection>
  <connection id="4" odcFile="C:\Documents and Settings\hb52875\My Documents\My Data Sources\WD RTA Manager Queries\Permanent Monitoring Names.odc" keepAlive="1" name="Permanent Monitoring Names" description="All unique names in WD3"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3%'_x000d__x000a_AND [Assigned To] != ''"/>
  </connection>
  <connection id="5" odcFile="C:\Documents and Settings\hb52875\My Documents\My Data Sources\WD RTA Manager Queries\Software Names.odc" keepAlive="1" name="Software Names" description="All unique names in WD5"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_x000d__x000a_[Assigned To]_x000d__x000a_FROM Rta_x000d__x000a_WHERE [Lab Office] like 'WD5%'_x000d__x000a_AND [Assigned To] != ''"/>
  </connection>
  <connection id="6" odcFile="C:\Documents and Settings\hb52875\My Documents\My Data Sources\WD RTA Manager Queries\Unique Depts.odc" keepAlive="1" name="Unique Department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Department' = [Assigned To Department] from Rta  WHERE [Lab Office] LIKE 'WD%' AND [Assigned To Department] != '' ORDER BY [Department] asc"/>
  </connection>
  <connection id="7" odcFile="C:\Documents and Settings\hb52875\My Documents\My Data Sources\WD RTA Manager Queries\Unique RTA Codes.odc" keepAlive="1" name="Unique RTA Cod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Code = LEFT([RTA Code],1) FROM Rta  where [Lab Office] LIKE 'WD%' and [RTA Code] != ''"/>
  </connection>
  <connection id="8" odcFile="C:\Documents and Settings\hb52875\My Documents\My Data Sources\WD RTA Manager Queries\Unique RTA States.odc" keepAlive="1" name="Unique RTA States"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State] from Rta  where [Lab Office] LIKE 'WD%' and [State] != '' order by [State] asc"/>
  </connection>
  <connection id="9" odcFile="C:\Documents and Settings\hb52875\My Documents\My Data Sources\WD RTA Manager Queries\Unique RTA Types.odc" keepAlive="1" name="Unique RTA TYPE" description="All unique values of each RTA Attribute" type="5" refreshedVersion="4" background="1" refreshOnLoad="1" saveData="1">
    <dbPr connection="Provider=SQLOLEDB.1;Integrated Security=SSPI;Persist Security Info=True;Initial Catalog=MainSupportDB;Data Source=capesrv005;Use Procedure for Prepare=1;Auto Translate=True;Packet Size=4096;Workstation ID=ENAUS00056213;Use Encryption for Data=False;Tag with column collation when possible=False" command="SELECT DISTINCT Type = [Rta Type] from Rta where [rta type] != '' and [lab office] like 'wd%' order by [Type] asc"/>
  </connection>
</connections>
</file>

<file path=xl/sharedStrings.xml><?xml version="1.0" encoding="utf-8"?>
<sst xmlns="http://schemas.openxmlformats.org/spreadsheetml/2006/main" count="24751" uniqueCount="4464">
  <si>
    <t>Description</t>
  </si>
  <si>
    <t>Lab Office</t>
  </si>
  <si>
    <t>Comments</t>
  </si>
  <si>
    <t>State</t>
  </si>
  <si>
    <t/>
  </si>
  <si>
    <t>ECR - The structure for MN 596552 in CWI does not have all parts required in the component parts listing. It needs to include all parts on 8011-5000CL per Kenny Pham.</t>
  </si>
  <si>
    <t>ECR</t>
  </si>
  <si>
    <t>Submitted</t>
  </si>
  <si>
    <t>ECR-101916596. Change BOM to replace brass protector 101883336 with nylon protector</t>
  </si>
  <si>
    <t>319758</t>
  </si>
  <si>
    <t>Same As: 9670-6050; FMC KONGSBERG DUAL GUAGE SUBSEA I/F CARD
Except: Our customer Woodisde Australia has requested document 9550 5119 relating to PDHG system calculation spec be updated to reflect latest recommendations to input all gauge coefficient data as double float.
Project Name: 
Special Quality Plan Required?: No
Material: 
Technical Support Deliverables:
Preliminary Design Specifications
Reference BDMI</t>
  </si>
  <si>
    <t>CUSTOMIZATION</t>
  </si>
  <si>
    <t>Created</t>
  </si>
  <si>
    <t>RTA to Create WA for Kirby Schrader</t>
  </si>
  <si>
    <t>Cancelled</t>
  </si>
  <si>
    <t>Shell Brunei / Nigeria</t>
  </si>
  <si>
    <t>The RTA is being entered to create another variant of the 3.5 inch HS design. This variant is specifically required to address the Brunei / Nigearia (SPDC) market. Certain design features of the current HS valve are not required by the client. By eliminating these feature the cost of the valve can be reduced, thereby increasing the locations margin. More over the quantity that Brunei / SPDC will be ordering over the next three years justifies the creation of a new variant. Attached please find requirements document.
Essentially the new variant will eleminate the position sensor and all related components thus shorting the valve in length in turn reducing cost.
Please contact PLM for additional information</t>
  </si>
  <si>
    <t>DEVELOPMENT</t>
  </si>
  <si>
    <t>Design circle required.
2 7/8%u201D gauge mandrel.  EUE threads.  Splitter block with one 1.125%u201D hybrid gauge and one 0.75%u201D (1%u201D mountsub) hybrid gauge.  They are hoping to keep the running OD under 4.5%u201D if possible.  No by-pass slots.  
Contact Martin Staelens for questions</t>
  </si>
  <si>
    <t>Chevron Tahiti</t>
  </si>
  <si>
    <t>HS-ICV w/ AP3: 4.5 15.1 lbs/ft INC 718, with deflector, 10 Kpsi with Chemraz seals, Box X Pin, Vam Top
Design to be incorporated with control line protection per Tahiti Proposal.
CT2 Plan with 718Alloy Supplemental Process
FLOW TRIM DETAILS ADDED 9/21/10 DM</t>
  </si>
  <si>
    <t>WD-Checking</t>
  </si>
  <si>
    <t>Please provide specs or manufacturer/distributor MN for PN 589985.</t>
  </si>
  <si>
    <t>STOP WORK</t>
  </si>
  <si>
    <t>Shell Pinedale</t>
  </si>
  <si>
    <t>OptoLog CE - Shell Pinedale Project - Surface System Design &amp; Support
Project Name : Shell Pinedale
C800163</t>
  </si>
  <si>
    <t>Perenco Cameroon</t>
  </si>
  <si>
    <t>QUOTATION ONLY
Same As: 71SSS1; SFTY SYS STD RTA DESIGN REQ
Except: Design control panel for Sanaga Project as per design details supplied by Tarik Abchir in his email dated january 4, 2011
Project Name: 
Special Quality Plan Required?: No
Material: 
Technical Support Deliverables:
Preliminary Design Specifications
Reference Assembly Drawing</t>
  </si>
  <si>
    <t>WD-Design</t>
  </si>
  <si>
    <t>WIP</t>
  </si>
  <si>
    <t>Omotayo Ewumi</t>
  </si>
  <si>
    <t>Statoil</t>
  </si>
  <si>
    <t>Change to SB2</t>
  </si>
  <si>
    <t>Saudi Aramco</t>
  </si>
  <si>
    <t>Same As: 9293-6642; ASSY,MDRL,3.5 IN X 9.3PPF,SNGL ROC-150 W
Except: 41/2, 12.6 New Vam or equivilant VAGT Pin X Pin
This will be a single mandrel that can either accept the 0.75in ROC Gauge with the widened mountsub or the 1.125in feedthru gauge.
These mandrels have been requested without burst testing, this will be a function of the project specific quality plans as reviewed with William Kruse.
Project Name: LDOR
Special Quality Plan Required?: No
Material: (1) Low Alloy Steel 80 MY 22HRC (ES-MA-18-9)
Mating Infomation:
Work With item with Part Number 9381-6112
Work With item with Part Number 9381-6029</t>
  </si>
  <si>
    <t>MISC E-MAIL REQUEST
030411 EDWIN GONZALEZ
REF E-MAIL: SPECS FOR 599131</t>
  </si>
  <si>
    <t>Redesign a PAU to allow at least 8 sensors if not more (12 ).  I know a new power supply is being designed.  Design the PAU to incorporate this as well as implement other design changes like lighter batteries, etc.</t>
  </si>
  <si>
    <t>Shell Exploration</t>
  </si>
  <si>
    <t>Same As: 9293-6554-BP1; MDRL ASSY,CHEM INJN,5 1/2-20,VAMTOP KP,1
Except: Except
1. Change thread to 5 1/2 17.0PPF, VAM TOP, BXP, 
2. Change Material to Alloy 4140 Material 
3. Add SPECIAL deisgn 2 PIECE 3/8 CV with 500PSI CRACKING PRESSURE AND no burst disc- see attached email and drawings attached 3/3 discussing the design and the requirement from customer.  
Project Name: Sanaga
Special Quality Plan Required?: No
Material: (1) Low Alloy Steel 80 MY 22HRC (ES-MA-18-9)
Mating Infomation:</t>
  </si>
  <si>
    <t>M/N-101990381 Drawing 312841-00-01 Rev.2
The drawing material/coating chart and the BOM call for
B-011 (QPQ) for all materials. Please fix.</t>
  </si>
  <si>
    <t>revise the BOM on a drawing Item 7 on Rev 2 of the drawing needs to be changed to Item 7 listed on Rev 1.</t>
  </si>
  <si>
    <t>SHS 6 Well, Automated Control Panel wPDG, 65 Deg C Integrated into the SCADAPack Controller
Project Name : Spec RFQ6200389482
C850006</t>
  </si>
  <si>
    <t>WELLDYNAMICS</t>
  </si>
  <si>
    <t>Procedure 7000-5099 needs to be updated to include how to package a dual or triple gauge assembly by itself (Ted has done it well before).  Also it should be updated to pack the gauge/mandrel assembly in something other than the rubber mat - which does not really accomplish anything (Ted has found ways to pack it better).  We also need to specify in the procedure how the screws on the plates are to be held down (possibly with tape) as they have come out by the time the mandrel reaches the rig.</t>
  </si>
  <si>
    <t>Earl Butler</t>
  </si>
  <si>
    <t>M/N-588305 Drawing 0201-2015 Rev.A
Please add drill size 13/32 for the thru hole in the part.
This is a clearance hole for a 3/8-16 SHCS.</t>
  </si>
  <si>
    <t>Varied</t>
  </si>
  <si>
    <t>WellDynamics</t>
  </si>
  <si>
    <t>LUBE VALVES
SLUBVLV-08</t>
  </si>
  <si>
    <t>TO BE DETERMINED</t>
  </si>
  <si>
    <t>Dana Moe</t>
  </si>
  <si>
    <t>Quality</t>
  </si>
  <si>
    <t>WD-Approval</t>
  </si>
  <si>
    <t>Aramco</t>
  </si>
  <si>
    <t>Same As: 71SSS1; SFTY SYS STD RTA DESIGN REQ
Except: Design HPU for Aramco inquiry no. 62053317.
Project Name: 
Special Quality Plan Required?: No
Material: 
Technical Support Deliverables:
Preliminary Design Specifications
Reference Assembly Drawing</t>
  </si>
  <si>
    <t>Create WA for STEVEN GAARE WD1</t>
  </si>
  <si>
    <t>RTA FOR STANDING WORK AUTH FOR AHMED JASSER WD 1</t>
  </si>
  <si>
    <t>RTA FOR STANDING WORK AUTH FOR AHMED JASSER WD 4</t>
  </si>
  <si>
    <t>Petrobras Brazil</t>
  </si>
  <si>
    <t>Hydraulic Expansion Cabinet
Opened 7/9/2009 jcc
9/25/09 
Held meeting with Marcelo, Petrobras, PLM, and Engineering.  We found out that oil based fluids could not be used off-shore, which makes the MC Valve an unusable solution.
We will complete the HEC with new Zone 1 PDGIC display, and use water glycol as the control fluid in case they decide they want to move forward with the other well that is Digi using HVC that can be run with water glycol.  If they decice to move both wells to land, then they will probably need an SHS, but we can still use the WCM design we are submitting with this HEC RTA.</t>
  </si>
  <si>
    <t>RTA FOR STANDING WORK AUTH FOR AHMED JASSER WD 2</t>
  </si>
  <si>
    <t>MISC E-MAIL REQUEST
01042011 HOLLY MARBACK
REF ROC OIL QTY 2 MN 589989 4.5 INCH LV</t>
  </si>
  <si>
    <t>UPDATE ENGINEER DRAWING D00388725 TO HALLIBURTON STANDARDS AND PAY CLOSE ATTENTION TO COATINGS PER G. BHAT</t>
  </si>
  <si>
    <t>322075</t>
  </si>
  <si>
    <t>Same As: 216HA00735U1O03; VLV,INTEGD HSC ACCUPULSE,3.50,UNSHRDD,13
Except: see attachment for details. 
Project Name: 
Special Quality Plan Required?: No
Material: 
Mating Infomation:
ATTACHED VALVE REQUIREMENTS DOCUMENT AND PROMOTED BACK TO SUBMITTED.  9/30/10 DM
S Saldanha to contact field and have RTA submitted properly. 10/19/10 DM</t>
  </si>
  <si>
    <t>Joel Shaw</t>
  </si>
  <si>
    <t>Same As: 71SSS1; SFTY SYS STD RTA DESIGN REQ
Except: Review Aramco RFQ 6200539927 design necessary control panels and provide necessary documentation for quotation.  Quotation due date is May 25 in Houston, sealed bid
Project Name: 
Special Quality Plan Required?: Yes
Quality Plan Identifier: 
Material: 
Technical Support Deliverables:
Preliminary Design Specifications
Reference Assembly Drawing
ZZ Drawing</t>
  </si>
  <si>
    <t>Petrobras</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</si>
  <si>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t>
  </si>
  <si>
    <t>Travis Bordman</t>
  </si>
  <si>
    <t>Drafting - Mechanical</t>
  </si>
  <si>
    <t>MISC E-MAIL REQUEST
121410 EDWIN GONZALEZ
REF E-MAIL: 590583 VERIFICATION OF REQUIREMENT
121410 REQUEST IS BEING HANDLED AS AN ECR UNDER RTA 643351. (AA)</t>
  </si>
  <si>
    <t>BSP</t>
  </si>
  <si>
    <t>REQUEST FOR DESIGN, DEVELOPMENT AND QUALIFICATION OF A NEW 7.625 45.3 LB HF1 PACKER FOR IRON DUKE SK-1. ORDERS ARE IN PLACE FOR QTY 3X OF THESE PACKERS. PLEASE REFER TO THE ATTACHED REQUIREMENT DOCUMENT.
ZEWO:  103441990
NETWORK:  HTWD601605 M001
021511 TSG RECD FOR PROCESSING TASK 651059 ASSIGNED TO J. CALLAWAY DSH
041111 TSG PROCESSING OF BASE AND QUALITY PARTS DSH</t>
  </si>
  <si>
    <t>Ravi Vayeda</t>
  </si>
  <si>
    <t>Document Control</t>
  </si>
  <si>
    <t>1:  Top priority per DT and CM.  4/15/11 DM</t>
  </si>
  <si>
    <t>Please update to quality Plan SB2 for Taper Lock Clamp:  P/N: 235AC0965507-ST1 and SAP No: 590224</t>
  </si>
  <si>
    <t>STANDING WA FOR THOMAS CASSIDY, LAB OFFICE WD3</t>
  </si>
  <si>
    <t>Husky</t>
  </si>
  <si>
    <t>HF-1 Packer
07/20/09 - Set-up and distributed to Paul James - G. Chatelain</t>
  </si>
  <si>
    <t>Damon Trahan</t>
  </si>
  <si>
    <t>ECN-000742</t>
  </si>
  <si>
    <t>305389 (Shell GoM)</t>
  </si>
  <si>
    <t>Same As: 9290-2325; 4 14.8 F/T GAUGE MANDREL, VAM DRS, P X P
Except: RTA code should be 7 as we have not recieved the PO from Shell although we will be doing the installation.
Drawing number 9290_2325 has been used for reference as 9290_2199 is not in CWI system.
There is no other mandrel in the system at present that meets requirements of 4 inch, 13.2 ppf, VARST_1, Super 13 Cr 110 Ksi minimum yield.
Mandrel to be same design as 9290_2199 Rev B but to be tied to Shell Quality Plan.
Full drawing package required to allow manufacture and submittal to Shell.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RTA code to 7=Same as 6 with Customer Special Processing. Returned RTA to Sumitter for additional documentation (GMacias)</t>
  </si>
  <si>
    <t>SCADAPACK PROGRAMMING CAPABILITIES TRANSFERRED TO MANUFACTURING ELECTRONICS LAB - MIKALA WINDHAM</t>
  </si>
  <si>
    <t xml:space="preserve"> </t>
  </si>
  <si>
    <t>TEST RTA FOR PROJECT DATA OBJECT PLEASE DISREGARD</t>
  </si>
  <si>
    <t>Anadarko</t>
  </si>
  <si>
    <t>I need an upper level chemical injection mandrel that will include all bolts, blocks, and a 1/2 inch check valve w/ out burst disc.  Include bypass .990 bypass slots on each side of mandrel.  The material will need to be S13Cr 95Yld, Threads will be BTS-6 Box x Pin, Weight will be 20lb, size will be 5.5 inch.
Customer:  Anadarko
Project:   GC518
Quality:   No</t>
  </si>
  <si>
    <t>MISC E-MAIL REQUEST
110310 CHRIS VANCAMP
REF E MAIL:  Material 101956889
11032010 - SENT EMAIL TO KENNY PHAM TO ASK FOR HIS INPUT ON THIS REQUEST (AA)</t>
  </si>
  <si>
    <t>HF1 PACKERS
SPCKRS-08</t>
  </si>
  <si>
    <t>On all our ROC-S and ROC-L dual, triple, and quad blocks, remove the O-rings from the Kemlon feedthru pins.  That way, when the pressure test is performed on the block, if there is a leak in the gauge metal seals, the block will not be able to contain the pressure and will not pass the pressure test.  It probably means a change to each of the assembly documents to remove the o-rings before inserting the Kemlon pin.
Set up and distributed to M. Scogin (JCallaway) 04072010</t>
  </si>
  <si>
    <t>StatoilHydro</t>
  </si>
  <si>
    <t>Same As: 9381-6000; ROC HS 10K 150 GAUGE ASSY CL
Except: make a Roc H2. Dual sensor in one casing
Project Name: Snorre A
Special Quality Plan Required?: Yes
Quality Plan Identifier: sb2
Material: (16) Customer Supplied - Supply detail in description
Mating Infomation: No special instruction on mating with other parts.
11/10/09 - Set-up and distributed to Matt Scogin - G. Chatelain</t>
  </si>
  <si>
    <t>BP</t>
  </si>
  <si>
    <t>Per the attached email, the following change has been requested for the 7000-5120 procedure:  %u201CAfter completing the check valve tests (Section 8) is it possible to then re-test the check valve seal from inside the mandrel to 7,200 psi (section 7) to see if the cracking and flow has had any effect on the seal? before we rig down the equipment?%u201D
Section 7 is going to be duplicated after section 8 is completed to verify the main check valve seals.
May 6/2010 Set-Up &amp; Distributed to Matthew Scogin (GMacias)</t>
  </si>
  <si>
    <t>Non-Intrusive Flow Meter TNO</t>
  </si>
  <si>
    <t>101867678 ADAPTER / 101867670 TENSION BOLT - N0 MATERIAL / MARKING SPECS IN CWI - EMAIL REQUEST FROM DENISE DEAN 07/14/10</t>
  </si>
  <si>
    <t>RWE</t>
  </si>
  <si>
    <t>I require a part number to be created with a cost and lead time for the following item that was used on the previous RWE installation A20. I need a SAP number for part number C04WCM050000 document number 311418-00-01.This has been installed previously and need additional WCM to make this a two well system
Please note the order if placed is expected to be delivered within 16weeks and would include the top side system</t>
  </si>
  <si>
    <t>Same as 101892578 SUBSEA INTERFACE CARD, IWIS 2ND GENERATION FOR 20 GAUGES, WITHOUT FRONT PANEL, POPULATED, TESTED Except:  Apply PQ1 quality identifier.
Customer:  Petrobras
Project:   Guara
Quality Identifier:  PQ1
020911- TSG RECD FOR PROCESSING- SENT DRAWINGS TO QUALITY FOR MARKUP DSH</t>
  </si>
  <si>
    <t>Janice C Callaway</t>
  </si>
  <si>
    <t>In Process</t>
  </si>
  <si>
    <t>Same As: 105SX0553500-ST1; ASSY, SHRD CROSSOVER, SIZE 5535, SUP13CR
Except: We need a Shrouded Crossover similar to the one referred to, with two differences: 
1. The Threads should be: 5,5inch 23ppf Vam Top HC Box x 3,5inch 9,2ppf Vam Top. 
2. Please update to SB2 Quality Plan
Project Name: Tyrihans
Special Quality Plan Required?: Yes
Quality Plan Identifier: SB2
Material: (11) Super 13 CR 110 MY 32 HRC (ES-MA-134-_)
Technical Support Deliverables:
Reference Assembly Drawing
Reserve SAP Material Number</t>
  </si>
  <si>
    <t>All digi manifolds, example MN 590959, call for FMJ blank plug assy MN 591430. Procedure 029969-00-00, pg 3, step 7, instructs to pre-swage the plug per instructions on drawing 309054-00 before installing the plugs in the manifold. The drawing 309054-00 does not have the instructions for this. Suggest the following note to be added to drawing 309054-00-01: Pre-swage before in installing in manifold. Suggest the following revision to procedure 029969-00-00, pg 3, step 7: Pre-swage the test plugs in a pre-swage tool before installation into the manifold. Install all eight blank plugs, item 7, into the manifold and torque to 30 ft. lbs. except for input line 1. Leave input line 1 hand tight.</t>
  </si>
  <si>
    <t>Total Indonesia</t>
  </si>
  <si>
    <t>Same As: 71SSS1; SFTY SYS STD RTA DESIGN REQ
Except: Design Chemical Injection WLRSV application.
Project Name: 
Special Quality Plan Required?: No
Material: 
Technical Support Deliverables:
Preliminary Design Specifications
Reference Assembly Drawing</t>
  </si>
  <si>
    <t>Robert  Smith</t>
  </si>
  <si>
    <t>Same As: 215PA0550000-ST1; VLV, HVI INTEGD 5-1/2 ACCUPULSE SUP13CR
Except: I need a SAP number for a valve like the one referred to, but with AccuPulse only, excluded Position Sensor. This SAP number shall be included in a customer order list. 
Project Name: Tyrihans 
Special Quality Plan Required?: Yes
Quality Plan Identifier: SB2
Material: (11) Super 13 CR 110 MY 32 HRC (ES-MA-134-_)
Technical Support Deliverables:
Reserve SAP Material Number</t>
  </si>
  <si>
    <t>HS-ICV w/ AP3: 4-¿¿¿¿ 15.1 lbs/ft INC 718, with deflector, 10 Kpsi with MSE Seals (Low Temp), Box X Pin, Vam Top
Design to be incorporated with control line protection per Tahiti Proposal.</t>
  </si>
  <si>
    <t>REQUEST TO OBSOLETE DOCUMENT 026549-00 (ACCEPTABLE HYDRAULIC LEAKAGE RATES AND STABILIZATION ACCEPTANCE CRITERIA FOR VALVE ASSEMBLIES) AND REPLACE IT WITH ES-T-710 (ACCEPTABLE HYDRAULIC LEAKAGE RATES AND STABILIZATION ACCEPTANCE CRITERIA FOR VALVE ASSEMBLIES).
Set up and distributed to D. Trahan 05272010 JCallaway
CAN THE ES-T-710 PROCEDURE BE REVISED TO MAKE IT A STANDARD CRITERIA FOR ALL EQUIPMENT AND NOT SPECIFIC TO VALVE ASSEMBLIES?
@@@@@@@@@@@@@@@@@@@@@@@@@
DOCUMENT REVISION HAS BEEN REQUESTED FROM THE CARROLTON TEAM ON 05JAN11.  (OEWUMI 05JAN11)</t>
  </si>
  <si>
    <t>UPDATE VENTURI FLOWMETER ASSEMBLY AND CREATE A CROSSOVER PURCHASE SUB ASSEMBLY WITH IN THE FLOWMETER ASSEMBLY. THE VENTURI FLOWMETER SECTION REQUIRES THE CROSSOVER TO BE SHRINK FIT. (SEE ATTACHED E-MAIL REQUEST)</t>
  </si>
  <si>
    <t>Chevron</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</si>
  <si>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</si>
  <si>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Project Name: Tyrihans
Special Quality Plan Required?: No
Material: 
Technical Support Deliverables:
Reserve SAP Material Number</t>
  </si>
  <si>
    <t>WD</t>
  </si>
  <si>
    <t>4 1/2 inch Monobore Dual Gauge mandrel for single sensor ROC 150 gauges.  Same as 9290-6745 but 4 1/2 inch, 12.6 lb version</t>
  </si>
  <si>
    <t>32:</t>
  </si>
  <si>
    <t>Training Center SHS
C701072-02</t>
  </si>
  <si>
    <t>Modiy WellDynamics 4 1/2 sFrac Valve for increase in temperature rating.  Replace Nitrile Bonded Seals with Viton Bonded Seals, bonded Viton seals (Arimid filled).  Qualify seals to temperature 350-400 degrees Fahrenheit.  Part numbers for the seal rings are 312127 and 312128.</t>
  </si>
  <si>
    <t>Require a coil tubing shifting tool to suit an HF1 packer with a 4.5 in mandrel. See attached requirements document. This design will be required for the Petrobras Guara project in the even the packer would need to be released.
This design was previously requested under RTA 495609 which was subsequently cancelled. PLM would like to revive this project.
Please contact PLM for additional details</t>
  </si>
  <si>
    <t>Shell</t>
  </si>
  <si>
    <t>Shell Gumusut are in the process of building a triple ROC-S gauge assembly but there is not a gauge to triple block assembly procedure or a triple gauge assembly to mandrel procedure.
Both procedures need to be generated in order to allow the assemblies to be made up by the end of the year.
There was a legacy procedure number 9388-5224, in CITRIX, but no procedure had been generated. Also on the ROC-S triple gauge generic drawing, 9388-5023, there is no reference to a procedure to build the gauges into the triple block.
It is intended that the triple gauge assemblies will be made up using a triple gauge mandrel, to endure that gauge mounts are level, so the procedure will need to reflect this process.</t>
  </si>
  <si>
    <t>RTA TO ADD SCREW HOLE DIMENSIONS FOR CHECK VALVE CLAMP.</t>
  </si>
  <si>
    <t>4.5 ROC LF Mandrel required to be modified to accapt a ROC H Gauge
07/16/09 - Set-up and distributed to Paul James - G. Chatelain</t>
  </si>
  <si>
    <t>Mark Guy</t>
  </si>
  <si>
    <t>ECR
M/N-602275 drawing 312297-04-01 Rev.B
Just past the second under cut from the left end at 30.320 there is an OD feature change that is not dimensioned on the drawing. I spoke with Damon Trahan about this issue and the geometry is not needed and the Rev.1 geometry should be restored.
PLEASE CLOSE RTA, REQUEST IS IN PROCESS ON RTA 665649 (OEWUMI 09MAY11)
051011 TSG recd FOR PROCESSING DSH
5-10-2011 RTA WILL BE CANCELLED DUE TO DUPLICATE WORK; REQUEST COMPLETED ON RTA 665649 JCC</t>
  </si>
  <si>
    <t>JSA and HOC meetings for Permanent Monitoring Engineering Department
Set up and distributed to M. Scogin 05242010 JCallaway</t>
  </si>
  <si>
    <t>Matthew Scogin</t>
  </si>
  <si>
    <t>James Odle</t>
  </si>
  <si>
    <t>Shell (Brazil)</t>
  </si>
  <si>
    <t>Same as part 302331-01: ASSEMBLY, CONNECTOR, FMJ, ELECTRICAL, 1/4I-WIRE BULKHEAD CONNECT SCRAMS
Except for: Quality plan to be SB2</t>
  </si>
  <si>
    <t>ECR - Drawing 316916-02-01 does not have a balloon call-out for item 10, manifold clamp y-splice.</t>
  </si>
  <si>
    <t>We have a problem on a number of gauge assembly drawings.  For instance, drawing 9381-5010 is a dual ROC-HS drawing.  On the drawing, it references 9388-5200 as an assembly procedure document.  This is the gauge assembly procedure - not the dual gauge assembly procedure.  Nowhere on that drawing is the actual dual gauge assembly procedure document listed. We need to call out on those drawings the correct assembly procedure number.  It does not make sense on a dual (or triple or quad) drawing to call out the gauge assembly procedure.  No one in production or in the field who would be referencing that drawing would be using that 9388-5200 procedure.  I have seen this before for other dual/triple/quad gauge assemblies for different gauges.  These should all be fixed.</t>
  </si>
  <si>
    <t>CREATE PURCHASE PART SPECIFICATIONS FOR THE FOLLOWING PARTS:
101906354        
101906351
101906350
101906349
101906347
599132
Set up and distributed to M. Scogin 05142010 JCallaway</t>
  </si>
  <si>
    <t>3.5 inch Gauge mandrel for ROC 150 10K single transducer gauge.
Material 4140 80 ksi
Bypass slot for 3/8 inch encapsulated control line.</t>
  </si>
  <si>
    <t>Chevron Angola</t>
  </si>
  <si>
    <t>3.5 inch Gauge mandrel for ROC 150 10K single transducer  feedthrough gauge.
Material 4140 80 ksi
Bypass slot for 3/8 inch encapsulated control line.</t>
  </si>
  <si>
    <t>5 well automated SHS c/w 5 x 5 line WCMs + UACU+ c/w 3 x PDGICs
Project Name : SA083725
C850017</t>
  </si>
  <si>
    <t>3RD GENERATION IWIS REDESIGN</t>
  </si>
  <si>
    <t>2010-12-16:  THE SECOND VERSION OF PROJECT PLAN HAS BEEN UPLOADED TENTATIVELY.  THE PROJECT PLANS WILL BE CONSOLIDATED AND RELEASED AFTER ALL STAKEHOLDERS AGREE ON IT.</t>
  </si>
  <si>
    <t>Same As: 215PA0350000-ST1; VLV,INTEGD,HVI ACCU-PULSE 3.500 SHROUDED
Except: We need a SAP number for a valve of the same spec as the 3,5inch shrouded valve we have refered to, but in a 4,5inch shrouded version with Vam Top threads. This version will need only valve with AccuPulse, excluded Position Sensor.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</si>
  <si>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722MC1964701; PKR,9647 MC1,13% CR,4 1/2-12.60 VAMTOP  Except: Need a range packer in 4140 base material which can be installed in 43 to 47 ppf 9.625 casing.  Project Name: LDOR Special Quality Plan Required?: No Material: (1) Low Alloy Steel 80 MY 22HRC (ES-MA-18-9) Mating Infomation:
March 10/2010 Set-Up &amp; Distributed to Paul James (GMacias)</t>
  </si>
  <si>
    <t>Control Methodology for the Choking Steam Valve
In addition to the design of the Choking Steam valve, it will need to be verified that each valve can be selectively control to move to a distinct choking position.  It must be taken into consideration that the Steam Valve Seals have exhibited rather low shifting pressures.  This might unintentionally move some of the valves towards closed when one of the other valves is moved open.  If need be, this can be solved using  a check valve and relief valve in parallel on the close line coming out of each valve.</t>
  </si>
  <si>
    <t>Create Documentation Package for Fiber Optic Pressure/Temperature Gauge and Signal Conditioner.
Dec. 2/2009 Set-up &amp; distributed to Paul James (G.Macias)</t>
  </si>
  <si>
    <t>SURFACE SMARTWELL
SSURFSW-08</t>
  </si>
  <si>
    <t>ECR- 9290-2687 REV A
There is no dimension to the bottom 4 holes on detail E.
We made the dimension .685 to the centre of the bottom 4 holes as per top set.</t>
  </si>
  <si>
    <t>JVPC</t>
  </si>
  <si>
    <t>Same As: 214HSF0735S100-SG1; VLV, HS CHOKE, SHROUDED, 13CR, 3-1/2 SG1
Except: Just the 7 in Shroud Adaptor
4140
3.5 in 9.2 ppf
Project Name: JVPC Rang Dong
Special Quality Plan Required?: No
Material: (1) Low Alloy Steel 80 MY 22HRC (ES-MA-18-9)
Technical Support Deliverables:
Preliminary Design Specifications
Reference Assembly Drawing
Reference BDMI
Reserve SAP Material Number
ZZ Drawing
Operating Envelope</t>
  </si>
  <si>
    <t>Require 9.625 in 53 ppf x 5.5in 23ppf HF1 packer with Nitrile packing element. Please see attached document for additional specifications.
Please note an attempt was made to submit the same RTA but system showed error. Please do not duplicate if previous RTA has been received.
08-06-09 - Set-up and distribued to Paul James - G. Chatelain</t>
  </si>
  <si>
    <t>MANDREL ASSEMBLY,3 1/2-9.20,SINGLE ROC-150,0.75 OD,VAMTOP BXP,4140CR 80K, Single Sensor tubing. 
Use as reference mandrel assembly 101954607 (9293-6675), change material to standard alloy 4140.
Gauge Assembly 101954606 (9290-6675)
PO already in hand</t>
  </si>
  <si>
    <t>RTA TO CREATE OPERATIONS MANUAL AND INSTALLATION AND COMMISSIONING PROCEDURE FOR PETROBRAS CARAPEBA SHS 101832162.</t>
  </si>
  <si>
    <t>ECR
M/N-101844132 Drawing 315637-00-01 Rev.D
The 5-1/2 23lb. VAM TOP HC Pin Thread blanking depths are flipped. The 5.3 length should be for the OD and the 4.75 length should be for the ID.
REQUEST HAS BEEN/WILL BE FULFILLED ON RTA 627598 (OEWUMI 08FEB11)</t>
  </si>
  <si>
    <t>ConocoPhillips for the South Belut Field (Indonesia) will be running 2-7/8 Inch HS-ICVs (RTA 651121) and 2-7/8 Inch ROC Gauges (RTA 656059). The client is requesting a drift test through the Baker inverted seal system and have asked if pictorally we can confirm the offset O.D of both assemblies in relation to the 5.125 Inch Seals. A confirmation of the offset O.Ds based on the Valve and ROC gauge design will need to be confimed as will a Design circle to confirm the combined offet of both assemblies based on the current RTA numbers and customer document included in this RTA.</t>
  </si>
  <si>
    <t>Arrow Engery</t>
  </si>
  <si>
    <t>Same As: 9393-6000; SMARTLOG 5K GAUGE ASSY
Except: Require ex spring lead time and price.
Techincal drawing and design specifications required.
Material that it is made from.
Project Name: Tipon West
Special Quality Plan Required?: No
Material: (15) Other HES - Provide ES-MA callout
Technical Support Deliverables:
Preliminary Design Specifications
Reference Assembly Drawing
Nov. 30/2009 Set-up &amp; distributed to Matt Seogin (G.Macias)</t>
  </si>
  <si>
    <t>Petro China</t>
  </si>
  <si>
    <t>Design Control panel for Petro China.  As per technical information supplied by Jim Ruch with HES Iraq.</t>
  </si>
  <si>
    <t>Cabinda Gulf Oil Co E Business</t>
  </si>
  <si>
    <t>Same As: 9290-6518; 4-1/2 12.6 CHEMICAL INJECTION TENARIS BL
Except: 5 1/2, 17ppf, Tenaris 3SB BxP, suitable for H2S, 15000psi check valve suitable for 3/8 line, 2 bypass slots.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</si>
  <si>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Carigali (Kinabalu) Malaysia</t>
  </si>
  <si>
    <t>HF1 PACKER, 9-5/8IN 47LB, 7,500-PSI WP
OPENED 7/10/2009 JCC
9/30/09
TA 519617,IS DONE, CUSTOMER SERVICE CAN ORDER THAT TOOL (BUT WILL NOT BE ABLE TO ORDER AN ELEMENT)  THE RTA HAD</t>
  </si>
  <si>
    <t>Gregory Marshall</t>
  </si>
  <si>
    <t>ECR- ADD DRGS 9290-2145 AND 9290-6145 TO CWI. NOTE DRG 9290-2145 HAS MISSING DIMENSIONS THAT REQUIRE TO BE ADDED
MAY 17/2010 SET-UP &amp; DISTRIBUTED TO MATTHEW SCOGIN (GMACIAS)</t>
  </si>
  <si>
    <t>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document Qualification Test procedure for Chemical Injection Valve march 2010, attached.  To continue positioning the company as a system provider, and in the lead role we request the system to be qualified as per the new requirements document.
The revenue we expect in the future are as follows
2011:
3 wells with 10 zones ¿¿ total revenue of 600 000 USD
2012 ¿¿ 2017:
2 ¿¿ 3 wells per year ¿¿ total revenue 400 ¿¿ 600 000 USD/ year.</t>
  </si>
  <si>
    <t>SAUDI WELLHEAD OUTLET ATEX CERTIFICATION - Earlier this year, the standard WellDynamics wellhead outlet 9895-6000 was modified from Viton o-rings to Chemrez in order to meet Aramco requirements.  Due to ATEX guidelines, this change disqualified the ATEX certification that existed on this product.  Aramco has agreed to use the initial units without ATEX certification, but it will be required on future units.</t>
  </si>
  <si>
    <t>Require MSE seals developed for the 4.5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</si>
  <si>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 xml:space="preserve"> P/N needs assembly and test documentation attached to CWI</t>
  </si>
  <si>
    <t>331105</t>
  </si>
  <si>
    <t>Same As: 9290-6555; GGE MDRL ASSY,5.5-23.00 VAMTOPHC B X P
Except: Requirements:
17ppf,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101830827 (9290-6565-PQ1)</t>
  </si>
  <si>
    <t>Winfred Cajiles</t>
  </si>
  <si>
    <t>COPI Bawal</t>
  </si>
  <si>
    <t>2 7/8 DUAL GAUGE MANDREL REQUIRED FOR THE COPI PROJECT.  PLEASE SEE THE ATTACHED REQUIREMENTS DOCUMENT.
03-11-2011: DESIGN CIRCLE NEEDS TO BE GENERATED AND SUBMITTED TO ALAN M.
04-04-2011: KENNY PHAM FOR APPROVAL. FOUND DISCREPANCY BETWEEN RTA REQUIREMENTS AND ACTUAL DESIGN. WILL PROVIDE MANDREL PXP (INSTEAD OF BXP), AND BYPASS SLOT WILL BE 1.11X0.36 (INSTEAD OF 6 X 1/4 CL BYPASS). ALL WERE OK BY COLIN MC. PER EMAIL ATTACHED.
CHECKING DUE DATE:  03-25-2011
APPROVAL DUE DATE:  03-29-2011
04/06/11 TSG RECEIVED RTA FOR PROCESSING AND PROVIDED TO JANICE CALLAWAY (GM)
4-7-2011 DWGS TO QUALITY FOR MARKUP JCC</t>
  </si>
  <si>
    <t>This is regarding CPI 300186785.  The operations personnel in Saudi found that they could not install the ROC-L cable termination properly to the TEC.  They found the Tension Bolt (9384-2020) had an ID such that it could not slip over the TEC.  They ended up boring out 6 of these from kits - all from Quantex.  I asked them what the TEC OD was and they advised every line was in the range of 0.253 -0.256 in.  The problem is our drawing for the tension bolt calls out an ID of 0.256 in. (with no tolerances listed aside from the default tolerance of the drawing of 0.005 in).  This means the ID of the tension bolt could be worst case 0.251 in.  We need to fix the tolerances of this part.  The top nut (9384-2019) has an ID of 0.256 +/- 0.002 which is better.  This is the same dimension on the ROC-S parts as well (worst case 0.254 in.).
We need to change the tolerances on the ROC-L tension bolt for sure as Saudi has had repeated problems with it.  However as the TEC OD can be as high as 0.256 in., we might want to consider the tolerances on the other ROC-L and ROC-S termination pieces.  I asked Gulf Coast Downhole Technologies about their max TEC ODs and they advised it was 0.255 in.</t>
  </si>
  <si>
    <t>ECR-031240-10-01 and -11-01. Note on drg to say coat area as per B-001 but this would coat the VAM and NSCT threads which is not allowed. Note dimension will have to be moved  May be other suffix varients with this problem</t>
  </si>
  <si>
    <t>BACK UP RING FOR BS-239 O-RING CHANGED FROM PART 102030296 TO 594247 TO GIVE BETTER PROPERTIES</t>
  </si>
  <si>
    <t>Same as part 235AC0965507-ST1: ASSY, TAPER LOCK CLAMP, SIZE 9655, A-231, UNSHROUDED, W/44MM ASSY, TAPER LOCK
Except for: Quality plan to be SB2</t>
  </si>
  <si>
    <t>M/N-596802 Drawing 9290-2353 Rev.A
This Mandrel is made from 4140 material; need to add B-004 Phosphate coat entire part with exception to the N5 Gage Mount seal surface which should be coated with rust preventative prior to installing the protective cover.</t>
  </si>
  <si>
    <t>We need to create new documents for mounting dual/triple block gauge assemblies to the mandrel.  9381-5217 was developed for the Tahiti quad gauge.  This could be modified to accommodate 2/3/4 gauge systems.  However it does have several errors in it and those should also be corrected.  In addition, the assembly of the dual/triple/quad gauges into the block should be separate from the mounting to mandrel procedure as these events often happen at different times and sometimes in different locations.  Up to now, ES-A-493 has been used for gauge to mandrel mounting.  However it is really only suitable for single gauge to mandrel mounting.  But it is being loaded into CWI and appears as the procedure for dual and triple gauge systems.  We need to change that.</t>
  </si>
  <si>
    <t>Shell Gumusut</t>
  </si>
  <si>
    <t>Material number 101957883 was released with Flexbrite coating.  We need to have a lower level top sub with out flexbrite coating created and linked to MN 101957883.</t>
  </si>
  <si>
    <t>BG India</t>
  </si>
  <si>
    <t>Same as 1014797604 except: 4.5 12.6ppf ROC150 Gauge Chemical Injection Mandrel. Dual metal seal, Casing- 7inch 23ppf API.  Material 4140 80k yield. One burst disk, 3/8 chem inj line. Thread-Hydril 543 cut.  Pin x pin
Customer:  BG India
Project:   Panna PL
Standard Quality Plan</t>
  </si>
  <si>
    <t xml:space="preserve">TEST TEST </t>
  </si>
  <si>
    <t>Same As: 213AP1450004-BP1; ACCUPULSE,ACTIVE 4.5,HYDR OVER BP1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</si>
  <si>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Create a version of the PAU compatible with the Baker D/H Gauges
Start with the WellDynamics standard PAU (SAP 597320) and add the Baker specific firmware and procedure for programming and testing.</t>
  </si>
  <si>
    <t>TSG</t>
  </si>
  <si>
    <t>Same As: 214HVC450014; VLV,HVC DFTR,718/4140,4 1/2-15.10 VAMTOP
Except: THIS IS JUST A TEST RTA PLEASE DISREGARD
Tech Start Date is in the past
Quoted Manufacturing Lead Time is negative.
Project Name: TESTING RTA
Special Quality Plan Required?: Yes
Quality Plan Identifier: BP1
Material: (12) 25 CR  AF918 85 MY (ES-MA-66-49)
Mating Infomation:</t>
  </si>
  <si>
    <t>Test Project Structure</t>
  </si>
  <si>
    <t>Same As: 722HF1106106-SH1; PKR, HF1, 13CR, 5-1/2 23 VAM TOP HC BXP,
Except: Different quality requirement. New suffix code: SB2
Upgrade packer element from NBR to HNBR.
Different weight class from 60,7 lbs to 65,7 lbs.
Drawing request according to contract obligation.
Ref. SAP4600009874
Project Name: 
Special Quality Plan Required?: Yes
Quality Plan Identifier: SB2
Material: (8) 13 CR 95 MY 32 HRC (ES-MA-58-4)
Mating Infomation: No special instruction on mating with other parts.
10/12/09- Set up &amp; Dist to Paul James ( Holly Carroll)</t>
  </si>
  <si>
    <t>Same As: 722HF1106106-SH1; PKR, HF1, 13CR, 5-1/2 23 VAM TOP HC BXP,
Except: Different quality requirments. New suffix code: SB2.
Change material from 13Cr to Super 13Cr.
Upgrade packer element material from NBR to HNBR.
Drawing request according to contract obligation.
Ref. SAP4600009874.
Project Name: 
Special Quality Plan Required?: Yes
Quality Plan Identifier: SB2
Material: (9) 13 CR 105 MY 35 HRC (ES-MA-585)
Mating Infomation: No special instruction on mating with other parts.
10/12/09- Set up &amp; Dist to Paul James ( Holly Carroll)</t>
  </si>
  <si>
    <t>UPDATE SAP M/N 101832226 (9293-6559-HW1) TO ADD ANY MISSING DRAWINGS, DOCUMENTATION, ETC. ADD ES-T-710 AND REMOVE SDG-QC-010 PER H. MARBACK.</t>
  </si>
  <si>
    <t>QUOTATION
Same As: 71SSS1; SFTY SYS STD RTA DESIGN REQ
Except: PLEASE IDENTIFY SAP PART NUMBERS OF SOLENOID VALVES SPECIFIED ON ARAMCO PO NO. 4501740103
Project Name: 
Special Quality Plan Required?: No
Material: 
Technical Support Deliverables:
Reference Assembly Drawing</t>
  </si>
  <si>
    <t>ROC HS 5.5 Dual Gauge Assy with Position Sensor
07/22/09 - Set-up and distributed to Paul James - G. Chatelain</t>
  </si>
  <si>
    <t>WellDynamics - Convert 9290-6496/9293-6496, 9290-6495/ 9293-6495, and 9290-6483/9293-6483 single gauge mandrels from 10k Sp/Cal 0-150c ROC D to Sp/Cal 0-150C 0-10,000psi ROC150.  Also, allow the mandrels ability to take feedthrough or non-feedthrough ROC150 gauges.  Requires HW-1 Quality.  Requires DDS.</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</si>
  <si>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t>
  </si>
  <si>
    <t>BP Angola</t>
  </si>
  <si>
    <t>Delete was created for test</t>
  </si>
  <si>
    <t>CABINET, DRAFTING PROCEDURE</t>
  </si>
  <si>
    <t>7 -5.5 Shrouded Crossover 
Project Name : Oseberg Sor F-26
C800586</t>
  </si>
  <si>
    <t>DIRECT SURFACE POSITIONER
D700929_02</t>
  </si>
  <si>
    <t>This RTA is to add the Quality Plan Petrobras Brazil QP1_Type C Inspection. 
Please see the file attached. The equipment need be delivered with TPI certify and the manufacture need follow the quality plan QP1_Type C. 
Quality Plan Identifier: PQ1 Petrobras Brazil (Type C Inspection_Rev3);
Project Name: GUARA 085/10_SAP21563506</t>
  </si>
  <si>
    <t>Oilsearch</t>
  </si>
  <si>
    <t>Same As: 8015-1018; ROC CBL TERM REDRESS KIT (HASTALLOY)
Except: Need a Diamould WHO cable head redress Kit SAP number to be made up that incorporates the following SAP numbers that have been made up.
700083
SAP  645217
DHI0014F
SAP  644379
DHI0307A
 SAP 644381
DHI0308A
SAP  644382
DHI0313A
 SAP 644383
DHI0375A
 SAP 598505
Project Name: Stock
Special Quality Plan Required?: No
Material: (16) Customer Supplied - Supply detail in description
Technical Support Deliverables:
Reserve SAP Material Number
Set up and distributed to M. Scogin (JCallaway) 04292010</t>
  </si>
  <si>
    <t>TEST PLEASE IGNORE</t>
  </si>
  <si>
    <t>Same As: 722HF1964793; PACKER, HF1, 13CR, 3-1/29.2 VAM TOP BXP,
Except: TEST TEST  PLEASE IGNORE 
and change material ...change thread.etc
Project Name: ezRTAClass 27 Oct 2009
Special Quality Plan Required?: Yes
Quality Plan Identifier: BP1
Material: (10) Super 13 CR 95 MY 22 HRC (ES-MA-134-3)
Technical Support Deliverables:
Reference Assembly Drawing</t>
  </si>
  <si>
    <t>Same As: 213AP1450004-BP1; ACCUPULSE,ACTIVE 4.5,HYDR OVER BP1
Except: TEST TEST  PLEASE IGNORE 
change material..change thread to ...
Project Name: ezRTAClass 27 Oct 2009
Special Quality Plan Required?: Yes
Quality Plan Identifier: BP1
Material: (10) Super 13 CR 95 MY 22 HRC (ES-MA-134-3)
Technical Support Deliverables:
Reference Assembly Drawing</t>
  </si>
  <si>
    <t>5-1/2 PUP JOINT, SAP MN 101892736; Ref No. D00428256-SE1
Drawing Number: D00428256
Request to update the drawing to allow fabrication from API tubular material.(Ref Qnote: 200567157)
May 6/2010 Set-Up &amp; Distributed to Paul James (GMacias)</t>
  </si>
  <si>
    <t>MISC E-MAIL REQUEST 
DWG. NOT IN CWI - 593383 RELEASE DOG (312109-00-01). I HAVE A PO FOR THIS PART, AND THE SUPPLIER IS NEEDING THE DRAWING. PLEASE SEND PDF OF DWG. AS SOON AS POSSIBLE.</t>
  </si>
  <si>
    <t>MISC E-MAIL REQUEST
110810 TINA COLUMS
REF E-MAIL: PN 589528 - VLV,HVC,4 1/2-15.10 VAMTOP B-P,13CR -CA1</t>
  </si>
  <si>
    <t>Inventory</t>
  </si>
  <si>
    <t>Same As: 9290-6602; GGE MDRL ASSY,4.5IN-15.1PPF,ROC-D DUAL,V
Except: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</si>
  <si>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Various</t>
  </si>
  <si>
    <t>Horizontal EZ Gauge Develoment for high temperature applications. 
There has been interest in an EZ Gauge that can be used in high temperature horizontal applications.  To date, the only other gauges that can operate in the temperature extremes of the SAGD or CSS environment are Fiber Gauges.  However, Fiber Gauges have proven to be both unreliable and terribly expensive.  Since EZ Gauges have no moving parts and no electronics downhole, EZ Gauge has to temperature limits.  Furthermore, the only parts of an EZ Gauge that can fail are at the surface and can easily be replaced without intervention.  
In addition to the significant demand for EZ Gauge below an ESP in horizontal producers, a Horizontal EZ Gauge would be an enabling technology for Halliburton??s Steam Valve.  The customers have realized that the Steam Valve is a valuable tool in their SAGD assets.  They have also discovered that downhole pressure gauges are essential to understand how to function the Steam Valves.  Even if they were reliable, the cost of Fiber Gauges in the completion can almost double the cost of the Intelligent Completion.  A Horizontal EZ Gauge would offer a solution that is not only bullet proof but would also offer substantial savings to the customer.
Business Case:
Suncor ?? Firebag:
??	Would purchase 20 units over the next year. Sell price would be 35K each
??	Service revenue would continue at about 20-30K/month
??	Installation revenue would be 8K per unit
	Revenue(1-1.5 years): 1.1M
Shell ?? Orion:
??	Instrumentation cost(Fibre gauges) and reliability have been restricting Shell from further Steam Valve installs. The gauges cost as much or more than the valves. Horizontal EZ-Gauges would make the project(s) more economical for Shell 
??	Would purchase min 3 units for next Steam Valve installation and look at adding chambers to existing wells 
35K each plus 8-10K revenue for each install
Revenue(based on 5 units in first year): 215K 
Conoco Phillips:
??	Interested, they would try 2-4 units in the first year Would also help further the Steam Valve marketing
Revenue: 172K
Other Companies
??	As an alternative to bubble tubes and low cost, the Horizontal EZ-Gauge would spike a lot of interest. With a reference from Suncor and Shell, The HEZ-Gauge should sell at least 10 more units to other SAGD/CSS clients.
Revenue: 430K
Total First Year in Canada alone: 1.917M
There is further interest in using horizontal EZ Gauge for PDO in conjunction with the sSteam valve.  They are currently planning on utilizing fiber gauges.  However, there is an emphasis on reliability.  EZ Gauge has proven itself to be reliable under the extreme conditions of the SAGD environment.</t>
  </si>
  <si>
    <t>Same As: 9290-6555; GGE MDRL ASSY,5.5-23.00 VAMTOPHC B X P
Except: Requirements:
23 ppf, 95ksi, DUAL ROCH GAUGE MANDREL 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101830810 (9290-6566-PQ1)</t>
  </si>
  <si>
    <t>CE QUALIFICATION FOR UACU+ WITH LCD: DUE TO RECENT UPDATE OF LCD BEING USED IN XPIO, THERE IS A POSSIBILITY OF USING THE SAME IN UACU+.  IT IS PREDICTED THAT THIS VERSION OF LCD WILL HAVE LOWER EMISSIONS THEREBY COULD POSSIBLY PASS CE REQUIREMENTS.  THIS QUALIFICATION TESTING WILL LEAD TO HAVING AN LCD DISPLAY ON UACU+.
DELIVERABLE: THE TESTING WILL BE PERFORMED BY THIRD PARTY AND A PRODUCT QUALIFICATION REPORT WILL BE RELEASED.  THE UACU+ WILL BE UPDATED TO INCLUDE LCD.</t>
  </si>
  <si>
    <t>Request to verify the compatibility of Solar Panel in attachment. In case it is compatible create a MN and internal cost.
Use the following link for new panel reference:
http://www.affordable-solar.com/store/solar-panels/kyocera-KD135GX-UPU-135-watt-solar-panel</t>
  </si>
  <si>
    <t>Same As: 9290-6448-SV2; GAUGE/MANDREL ASSY 3.5 9.2 ROC-M2 16K VA
Except: See attached Dokument.
Roc H2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</si>
  <si>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Pup Joint, 3.5, 10.2PPF, VAM TOP, Box x Pin, INC 718, 125KSI, 36 inches in length.  Must follow Chevron CT2 QP.</t>
  </si>
  <si>
    <t>6 well Automated SHS with 1 three line WCM and 2 five line WCM</t>
  </si>
  <si>
    <t>Need new packing procedure added to MN 597447. 
Cards need to be shipped with proper documentation and packing. Reference CPI 300151861.</t>
  </si>
  <si>
    <t>Same As: 9555-6180; UACU+, AC UNIT,19 RACK MOUNT, W/5 PDGIC
Except: In addition to the ongoing CE_qualification process:
1. Add a fan to the basic design.
2. Add galvanic isolators to all COMports on unit
3. Add an on  off switch or a hard reset button in front of unit
4. Change plugs to downhole cable to the type used on the UIR to ensure backwards compatibility. This seems to be a better patent as well.
5. Add an option to connect analogue gauges by using a different PDGIC or similar. This is to ensure backwards compatibility in case one or several UIRs needs to be replaced in an existing field.
The following notes is more to the XPIO program used with the UACU+ and the XPIO:
6. I am not able to see the percent value in the program, even if is is displayed correctly in the display.
7.Add support for more gauges in the XPIO screen. Todays number is 8, and Oseberg has 9 on one well. We might look at 12 for future wells.
8. Add support for more wells in the UACU+ screen. Todays number is 40, this will only give room for 4 wells with 9 logical gauges in each. This may or may not include a stronger power supply in the UACU+.
9. The configuration made by operator should be possible to save in a file for later retrieval, backup and onshore support. The format should be readable with notepad, reference made to MIDAS.ini, but modern file handling structure should apply.
Project Name: Grane / Oseberg / Snorre A
Special Quality Plan Required?: No
Material: (16) Customer Supplied - Supply detail in description
Mating Infomation: No special instruction on mating with other parts.
11/05/09 - Set-up and distributed to Robert Smith - G. Chatelain
Changed Plant Where Made from 2040 to 2032
Per D. Hickman, Electronics Surface Equipment not Downhole Equipment therefore special customer processing for quality not required.</t>
  </si>
  <si>
    <t>Same As: C05SHS363X1100W; SHS 6 WELL 440/3/60,AUTO,SYN OIL,6K ATEX
Except: change the SHS cabinet supplied with only 1 WCM for the Waterflood project instead of 4 WCMs originally ordered. New part number required
Project Name: Waterflood
Special Quality Plan Required?: No
Material: (16) Customer Supplied - Supply detail in description
Mating Infomation:</t>
  </si>
  <si>
    <t>4 channel XPIO (597414) to be installed in a Zone 1, ATEX enclosure (As per Phil Allardyce, suggest that we discard the XPIO cover as it stands and mount the XPIO electronics on a back plane in the new enclosure)
We will need the following entries on the bottom face:
??	4 off ???? NPT (for the cables from the wells, but we will need to verify the size of Okonite cable they are using - waiting on customer to forward this information)
??	1 off 1?? NPT (for the multicore cable that may come from a junction box in the wellhead)
??	1 off ???? NPT (for the DC supply to the XPIO)
??	1 off entry for the communications (not sure what we need for that - customer has requested RS 232)
??	All ports to be plugged when enclosure arrives as they will not install all the wells at the same time
The glands need to be for Okonite style cables (if we are to supply these then again we will need to know the cable size)
So some additional information.
Enclosure - The enclosure can come from a number of vendor but Robert / Terje suggested Crouse Hinds (http://www.crouse-hinds.com/). I have attached the data sheet for the enclosure.
Cable ?? They are going to use Okonite and even though we do not supply this you will need the information from them so that we can size the glands and also ensure that we get the correct entry size into the enclosure. I have attached an example of the cable that they will probably run.
Cable Gland ?? Once they spec the cable we will be able to confirm the gland needed</t>
  </si>
  <si>
    <t>1: Design needs to be completed by 5/24 to meet AIS date. Sent email to submitter to confirm Code 6 and AIS date are still accurate.  4/18/11 DM</t>
  </si>
  <si>
    <t>ECR- Can the Accupulse and Digi Manifolds have the lee plug ports relaxed from a class 3 tolerance to a class 1.  This will enable the manufacturing procees to be changed which will reduce Q-Notes and rework.
RTA WILL BE CANCELLED TO BE RESUBMITTED LATER ON IN THE YEAR AS DISCUSSED BY EMAIL SENT ON 09JUN11 FROM P.J. (OEWUMI 10JUN11)</t>
  </si>
  <si>
    <t>REQUEST BY MACHINE SHOP TO ADD MISSING DIMENSION BETWEEN 20 DEG ANGLE &amp; BOTTOM OF BY-PASS SLOT ON SECTION B-B OF 9290-2635</t>
  </si>
  <si>
    <t>ADDRESS ON BOARD TEMPERATURE MEASUREMENT IN 9670-6062TP: THE TEST PROCEDURE DOES NOT INCLUDE RECORDING DATA FROM TEMPERATURE SENSOR ON THE PCB ASSEMBLY.  THE TP SHOULD BE MODIFIED TO RECORD THIS.  THE TEST RESULTS SHEET SHOULD BE CHANGED TO INCLUDE THIS INFORMATION.</t>
  </si>
  <si>
    <t>SPDC</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</si>
  <si>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t>
  </si>
  <si>
    <t>Same As: 9290-6539; GGE MDRL ASSY,4.5-12.6PPF,ROC-HS,NEW VAM
Except: Requirements:
12.6 ppf, 80ksi, AISI 4140,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101830832 (9290-6564-PQ1)</t>
  </si>
  <si>
    <t>ECR
M/N-598308 (9388-2109) 1/4 Olive (718)
M/N-598219 (9388-2057) 1/4 Olive (K-Monel)
M/N-598465 (9388-8072) 1/4 Test Olive (K-Monel)
M/N-101852868 (9381-8002) 1/4 Test Olive (MP35N)
Request the silver plating thickness be changed from .002 Thk. to .0002 Thk.</t>
  </si>
  <si>
    <t>PDO</t>
  </si>
  <si>
    <t>Same As: 214SCV350001; VLV,STM,MTM,41XX LAS,3 1/2 API-EU B-B,12
Except: This valve needs to be modified to include a single port up to 0.5 inch diameter when open.  This will be used as an OCD or ICD when open.  The port can probably be placed in the sliding portion between the body and the mandrel.
Project Name: PDO Steam Trial
Special Quality Plan Required?: No
Material: 
Technical Support Deliverables:
Preliminary Design Specifications
Reference Assembly Drawing
Jan 20/2010 Set-up &amp; Distributed to Paul James (GMacias)</t>
  </si>
  <si>
    <t>Revise Engr Drawings 9290-2485 (C to D), 9290-6485 (C to D), 9381-5010 (D to E). Drawings were revised by mistake and now CWI and the drawings do not match in revision version. This revision will put the drawings back in sync with revision number.
MAY 19/2010 SET-UP &amp; DISTRIBUTED TO MATTHEW SCOGIN (GMACIAS)</t>
  </si>
  <si>
    <t>VIBRATE AN IWIS CARD TO DETERMINE IF THE VIBRATION FAULT IS REPRODUCIBLE.</t>
  </si>
  <si>
    <t>ECR - 316371-00-01, SHEET 2 GRID C10. THE (4 X .490 DIMENSION IS MISLEADING AS THIS DIMENSION DOES NOR SNAP ONTO THE CORRECT FACE. (THE .490 DIMENSION WOULD BE HIDDEN ON THIS VIEW.
Nov. 13/2009 Electronic folder created &amp; given to Paul James (GMacias)</t>
  </si>
  <si>
    <t>Chetan Changavi Lokesh</t>
  </si>
  <si>
    <t>Request for design, development and qualification of a new 10.75 73.2 lb HF1 packer for Iron Duke SK-1. Orders are in place for qty 2x of these packers. Please refer to the attached requirement document.
ZEWO;  103441989
Network:  HTWD601604 M001
041111 TSG PROCESSING OF BASE AND QUALITY PARTS DSH</t>
  </si>
  <si>
    <t>1:  Top priority per David Teale and CM  4/15/11 DM</t>
  </si>
  <si>
    <t>Development of all electric solution for ICV control. Hydro Leduc directional pump and motor development specific.
Previously called WIRED ELECTRIC TOOL under development job D701066_01</t>
  </si>
  <si>
    <t>Khuff General Trading</t>
  </si>
  <si>
    <t>splice sub assy, 13 CR 80 KSI, 3 1/2 9.2 NK3SB BxP</t>
  </si>
  <si>
    <t>Vetco Gray</t>
  </si>
  <si>
    <t>Quality Plan has been developed for Vetco Gray to ensure equipment ordered is delivered to the UK complete with individual Certificates of Conformity by serial number of each item.  Also to include Test Reports for each item.												
As such SAP numbers will need to be modified for each applicable part to include VG1 suffix to call up the QP requirements.												
This RTA is for Quality requirements only.														
Part Numbers to be revised:-												
SAP 101836035   IWIS CARDS.  Legacy P/N: 9670-6061.  Vetco P/N: S4153-602-00 Rev: B																
SAP  597449    VETCO SS INTERFACE CARDS.  Legacy P/N: 9670-6010.  Vetco P/N: AJL-43117-00 Rev: NC															
SAP 101857517   PANEX SIMULATOR.  Legacy P/N: 9300-6030. Vetco P/N: AIP-65270-00 Rev: NC																
SAP 597437  UNIVERSAL GAUGE SIMULATOR.  Legacy P/N: 9650-6050.  Vetco P/N: AIP-65260-00 Rev: NC															
SAP 101845149  LAPTOP SERVER W/WDPTPO11	
Please reference the attached RTA Input Sheet
Set up and distributed to R. Smith 05242010 JCallaway</t>
  </si>
  <si>
    <t>Request to update the drawing 9290-2251 rev C to remove the reference to the component list (note 2)and F.A.T procedure(note 3) to ensure it is clear that testing is not required at the mandrel level.</t>
  </si>
  <si>
    <t>Same As: 216HA00735U1O00; VLV,INTEGD HSC ACCUPULSE,3.5 UNSHRDD,13C
Except: Please give details of 3.500 HS valves to replace HVCs in Saudi.  The Inner carbide carrier has to be Inconel 718 to meet Aramcos requirement of Inconel 718 for flow wet dynamics sealing surfaces. The top sub can be 9Cr 1Mo if there are no flow wet dynamic sealing surface in top sub. The remaining parts can be AISI 4140. Please use 215HAO350010 as reference for materials
Project Name: Aramco HS Valve Trial
Special Quality Plan Required?: No
Material: (5) 9 CR-1MO 80 MY 22 HRC (ES-MA-2-7)
Technical Support Deliverables:
Preliminary Design Specifications
Reference Assembly Drawing
Reference BDMI
ZZ Drawing
Operating Envelope
Feb 23/2010 Set-Up &amp; Distributed to Paul James (GMacias)</t>
  </si>
  <si>
    <t>Hal Saudi</t>
  </si>
  <si>
    <t>Add a third distributor to spec sheet 101924743. Due to the availability associated with the two currently listed distributors, a third distributor, with available stock, will be added.</t>
  </si>
  <si>
    <t>UPDATE WD SPECS TO CALL OUT THE EQUIVALENT HALLIBURTON SPECIFICATION ES-SP-21</t>
  </si>
  <si>
    <t>Failure Analysis for 9670-6040 - A 9670-6040 interface card was returned from field.  This RTA is to cover the failure analysis.  The deliverable of this RTA is a PME-FAR report.</t>
  </si>
  <si>
    <t>Same As: 9290-6506; 2 7/8 6.5 PPF SMARTLOG EUE-8RD J-55 BOX
Except: I require a ex spring price and lead time for this gauge mandrel. 
Project Name: Tipon West
Special Quality Plan Required?: No
Material: (1) Low Alloy Steel 80 MY 22HRC (ES-MA-18-9)
Technical Support Deliverables:
Preliminary Design Specifications
Operating Envelope
Nov. 30/2009 Set-up &amp; distributed to Matt Seogin (G.Macias)</t>
  </si>
  <si>
    <t>RECIEVING INSPECTION DOCUMENTATION FOR BLOCK ASSEMBLIES NOT PRESENT IN CWI(ROC-D 7403-5102). THIS WILL EFFECT ALL DOUBLE AND TRIPLE BLOCK ASSEMBLIES AS WELL.. REVIEW OF ALL STANDARD OR NON-STANDARD BLOCK ASSEMBLIES WILL NEED TO TAKE PLACE AND ATTACH DOCUMENTATION</t>
  </si>
  <si>
    <t>Saudi Aramco LDOR units drawings creation to enable vendor to quote.
The purpose is to have all the drawings ready so that it can be submitted to vendors to know the lead times and delivery.</t>
  </si>
  <si>
    <t>Same As: 215PA0350000-ST1; VLV,INTEGD,HVI ACCU-PULSE 3.500 SHROUDED
Except: We need a SAP number for a valve of the same spec as the 3,5inch shrouded valve we have refered to, but in a 4,5inch shrouded version with Vam Top threads.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</si>
  <si>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ECR - (Originally created in ETQ on SDC - 000188)
Add strap to BOM reduce std qty 
13 qty 306610-GD (old)
2 qty 306610-01 (new)
NCR 486 The position sensor assembly support block (312776-00) protrudes higher than the O.D. of the top sub control line cutout of the HVI. The control line strap (306610-GD) does not fit securely over the support block due to the height of the block. 
Action to fix
Replace straps used on sensor support block (Qty 2 per WO) 306610-GD with 306610-01 (under cut for sensor), standard straps can be returned to stock. New straps should be painted yellow so they can be easily recognized in the field.
Set up and distributed to P. James (JCallaway) 04232010</t>
  </si>
  <si>
    <t>Same As: 9290-6601; GGE MDRL ASSY,4.5IN-15.1PPF,DUAL ROC-HS,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</si>
  <si>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Same As: 9290-6602; GGE MDRL ASSY,4.5IN-15.1PPF,ROC-D DUAL,V
Except: Drawing change; both gauges need to be ported to annulus and bypass slots need to increase to 0.68.  See attached email.  Any question please get with Matthew Scoggin or Bill Hanks.
Project Name: Gulf Coast Inventory
Special Quality Plan Required?: No
Material: 
Mating Infomation:</t>
  </si>
  <si>
    <t>Same As: 9555-6185; UACU+, AC UNIT,19 RACK MOUNT, W/10 PDGIC
Except: Requirements:
UACU+ AC Unit 19 Rack 4U complete with XPIO LCDKnob Assembly, XPIO Mazzanine Kit with 2G Cflash, 10x PDGIC Gauge Interface Cards, and PC with UACU + display and configuration software.
RACK MOUNTED SURFACE ACQUISITION SYSTEM SAS:
It shall be develop a rack mounted surface acquisition system SAS to be installed on the plataform control room;
Electrical characteristics:
Input CC voltage : 24 vcc
Input AC voltage : automatic 127 or 230 vac
Rechargeable battery operated , 12 hours minimum of autonomy ;
Short and overcharge circuitry protection;
It shall incorporate a battery charger inside;
It shall have a LCD display to show all the parameters as pressure, temperature, power
consumption  voltage and current and error messages and etc;
It shall have a internal memory with the capability of record up to 2,000,000 data sets;
It shall have a RS232 and a RS485 interface selectable by software to allow the reading of data from memory by a plataform control system;
It shall be able to power and read up to ten 10 lines of PDGHR. e.g. it means that it shall be able to read up to twenty 20 PDGHR connected on the same panel;
The electronics and components of PSAS shall be packed into a standard 19 rack mounted;
The necessary SOFTWARE to operate the SAS is scope of supply and shall be windows
architecture compatible and being able to be accessed and monitored via local area network from remote terminal onshore. Once accessed the system must allow the operator
to reprogram, alter log rates, set alarms and retrieve the data log;
The mancomputer interface shall be all written in Portuguese;
A industrial computer standard 19 rack mounted, shall be supplied as part of SAS system with minimum following characteristics and devices: Pentium CPU type, rewritable DVD, rewritable CD, floppy drive 3,5 1.44 MB, 2 hard discs, RS232, RS485 and ethernet port
devices.
The Modbus RTU communication drive is scope of supply of SAS system. It is also scope of supply a CDROM contained all the SOFTWARES necessary to operate the SAS.
Project Name: 750/09 PDG Sales
Special Quality Plan Required?: No
Material: 
Mating Infomation: No special instruction on mating with other parts.
09/14/09 - Set-up and distributed to M. Scogin - G. Chatelain
09/18/09 - Per M. Scogin, distributed to Robert Smith - G. Chatelain</t>
  </si>
  <si>
    <t>Permanent Monitoring Engineering created specifications for a .CFF and a .COF2 coefficient file for use with the position sensor.  In addition, the 9381-1008 application was created to create the position sensor coefficient files when the position sensor is mounted to the valve.  This application needs to be implemented in the valve assembly and test procedure where the position sensor becomes mounted to the valve.  RTA was given code 1 due to support of existing product needed in the field.
April 2/2010 Set-Up &amp; Distributed to M. Scogin (GMacias)</t>
  </si>
  <si>
    <t>REVISE PRODUCT QUALIFICATION REPORT FOR THE 9670-6061 AND FIRMWARE QUALIFICATION OF 55177TE209</t>
  </si>
  <si>
    <t>Submit revised SIRA drawings for re-certification.  See drawing number 9895-6007 and component drawings on RTA 680364.</t>
  </si>
  <si>
    <t>ECR - There are no assembly or test instructions in the CWI structure for MN 101938514, dual gauge block assembly. This is a line item deliverable item that requires both assembly and test at the Spring location.</t>
  </si>
  <si>
    <t>CABGOC</t>
  </si>
  <si>
    <t>Same As: 9290-6656; GGE MDRL ASSY,4.5IN x 12.75PPF,DUAL ROC,
Except: 3.5, 9.3ppf, T3SB threads, 13Cr, ROC150, 10k Gauges. We require option to terminate each gauge to its own TEC line OR use a Y splitter . Each gauge is fed from seperate snorkel line connected to communication sub below. Fully redundant system, require both gauges to read from both snokel lines incase one snorkel line should become blocked.
Project Name: Block 0 - Monobore Completion
Special Quality Plan Required?: No
Material: (7) 13 CR 80 MY 22HRC (ES-MA-58-7)
Technical Support Deliverables:
Preliminary Design Specifications
Reference Assembly Drawing
Reserve SAP Material Number
ZZ Drawing</t>
  </si>
  <si>
    <t>QA REQUEST TO UPDATE CWI STRUCTURE FOR SAP MN 101927814 REF NO. 9290-6648-SE1; 4-1/2 CHEM INJN MDRL ASSY
QUALITY REQUIREMENTS CHANGE, ONLY.
QUALITY PLAN: SE1; REV 10
05/18/11 ASSIGNED FOR PROCESSING VN
051911 TSG RECD FOR PROCESSING DSH
051911 THIS RTA REQUIRED ENGINEERING REVIEW DSH</t>
  </si>
  <si>
    <t>Oil Search</t>
  </si>
  <si>
    <t>Same As: 9290-2553; 4.5 IN 13.5 ppf ROC-S VAMTOPHC 13CR 95K
Except: Requirements Needed:
4140/ 80K material, 4 1/2 12.6 Vam Top threads Pin X Pin.
Fit a single ROC S PDHG.
Has to fit inside 9 5/8 53.4 ppf casing.
Tech Start Date is in the past
Project Name: for stick
Special Quality Plan Required?: No
Material: (1) Low Alloy Steel 80 MY 22HRC (ES-MA-18-9)
Mating Infomation:
Set up and distributed to M. Scogin 05242010 JCallaway</t>
  </si>
  <si>
    <t>Need EDS created for 9388-6063-SM1, reference RTA 581340.
Set up and distributed to M. Scogin (JCallaway) 04202010</t>
  </si>
  <si>
    <t>PLM would like to develop an injection valve that will able to handle high flow rates and associated high differential pressure. In line with that PLM is attaching a requirements document to this RTA to outline the scope of this development. Require engineering to provide a schedule and a cost to be attached to this RTA. Please contact PLM for further information on this project
ZEWO  103576822
Network  HTWD601732 M001</t>
  </si>
  <si>
    <t>RUCHIR PATWA</t>
  </si>
  <si>
    <t>Halliburton Angola</t>
  </si>
  <si>
    <t>create BOM structure for 594242 (312574-00-01).  Mar 1/2010 RTA pending clarification with Robert Smith (GMacias)</t>
  </si>
  <si>
    <t>Devon</t>
  </si>
  <si>
    <t>Same As: 315013-00; EXTERNAL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Quoted Manufacturing Lead Time is negative.
Project Name: Horn River Basin Vert. Strat. appraisal well
Special Quality Plan Required?: No
Material: (16) Customer Supplied - Supply detail in description
Mating Infomation:
Dec. 11/2009 Set-up &amp; distributed to Paul James (G.Macias)</t>
  </si>
  <si>
    <t>ExxonMobil</t>
  </si>
  <si>
    <t>Same As: 9555-6207; XPIO-QT DC UNIT INCL LCD AND MEZZ
Except: A Surface Acquisition Unit SAU in both explosion proof and non explosion proof packages to read off minimum of 4 downhole gauges. This will be battery operated with USB outlets to PC with accessories, cards, switchable surface display and associated memory card
Tech Start Date is in the past
Project Name: TBA
Special Quality Plan Required?: No
Material: (5) 9 CR-1MO 80 MY 22 HRC (ES-MA-2-7)
Mating Infomation:</t>
  </si>
  <si>
    <t>MISCELLANEOUS E-MAIL REQUEST
060811 ESMERALDA HERNANDEZ
REFERENCE E-MAIL: P/N 597937</t>
  </si>
  <si>
    <t>Same As: 235ACP965503-ST1; AHR CLMP ASSY,13CR,HF1 PKR
Except: We need a SAP number for a Anchor Ring Clamp to be used on a 7inch 32ppf isolation packer. This SAP number will be used in a client price list.
Project Name: Tyrihans
Special Quality Plan Required?: Yes
Quality Plan Identifier: SB2
Material: (11) Super 13 CR 110 MY 32 HRC (ES-MA-134-_)
Technical Support Deliverables:
Reserve SAP Material Number</t>
  </si>
  <si>
    <t>Response to long term solution for SCRAMS CPI 300159972
As there still are problem with SCRAMS 6.0 , SCU and computers we are not able to do final function tests on assys. Because of this problem we can no longer quality accept or finish tests on ongoing jobs.
We need a fix or solution to this ASAP to meet the delivery demands.
Solution is to upgrade software to .NET so it can be used on new platform PCs
Set up and distributed to D. Teale (JCallaway) 04292010</t>
  </si>
  <si>
    <t>316670</t>
  </si>
  <si>
    <t>Same As: 215LV0550001-PQ1; PENDING QUALIFICATION TESTING -PQ1
Except: 101829894  change material from 13Cr to 9Cr to comply with all wet components in 9Cr  
Extremelly urgent
Project Name: Wet Tree Deployment
Special Quality Plan Required?: Yes
Quality Plan Identifier: Petrobras Brazil PQ1
Material: 
Mating Infomation:</t>
  </si>
  <si>
    <t>354575 (Tamba_Shell)</t>
  </si>
  <si>
    <t>Same As: PR-BC10-CAISON-LON; PR-BC10-CAISON-LONG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CHANGED RTA CODE TO 1 PER E. NOTTO 11/11/2009 J. CALLAWAY
CHANGED REQUESTED DESIGN COMPLETE DATE TO 11/30/2009 AND THE PLANT WHERE MADE TO SPRING PER P. ALLARDYCE 11/10/2009 J. CALLAWAY
Jan 7/2010 Set-up &amp; Distributed to Paul James (GMacias)</t>
  </si>
  <si>
    <t>Pemex Cantarell</t>
  </si>
  <si>
    <t>Cantarell South is evaluating to have a 3 zone SmartWell. We need a surface control system for these 3 HS-ICVs direct hyd chokable.
Set up and distributed to R. Smith 06152010 JCallaway</t>
  </si>
  <si>
    <t>Hydraulic Control Panel, Electric Surface Control Panel Cabinet to Locally Operate the Valves with integrated XPIO with I-Field specs
Project Name : ABQQ 531 &amp; HRDH 229
C850012</t>
  </si>
  <si>
    <t>ECR drawing 9381-2026 Rev.A
Need a dimension for the depth of the 6 slots X .415 wide that are used to mount the part.</t>
  </si>
  <si>
    <t>Murphy West Africa</t>
  </si>
  <si>
    <t>Same As: 215HA0450030; VLV,INTEGD ACCUPULSE,4.5, 718/4140,2 BY
Except: The customer would like to provide a stack up drawing of the two valves provided for the Murphy project in the 718 and 4140 mix mentioned in this RTA with the following perforated pup joint separating the two valves. Added into the file check in the perf joint dimension are included below
Overall length = 43.31
Connection = 412 Vam Top 12.6 Box x Pin 
Approx. make up length = 40
Min ID = 3.85
Max OD centralizer = 6.975
OD body = 6.21
Offset = 0.197
The stack up drawing will also need to show the landing nipple and Weg attached directly to the lower valve  on tool 215Ha0350037.
They would like to determine the actual length they have beneath the shrouded valve.
I am unable to locate the part number for the shrouded casing joint piece but i believe this to be 6ft long.
Project Name: Azurite 
Special Quality Plan Required?: No
Material: (16) Customer Supplied - Supply detail in description
Technical Support Deliverables:
Reference Assembly Drawing</t>
  </si>
  <si>
    <t>Pup JT, 5.5, 23ppf, VAM TOP, Box x Pin, 125KSI, INC 718, 10ft in length.  Must follow Chevron CT2 quality plan.
Changed connections from P x P to B x P per attached email. 9/15/10 DM
Customer no longer requesting handling pups per attached email.  9/28/10 DM</t>
  </si>
  <si>
    <t>Please create SAP number and attach drawing (included) for ordering part. This is a third party (Tube tec) cross coupling protector. Purchased part.
Requested description Cross coupling clamp, 4.50 12.6 - 15.1 lb per ft Vam Top,44x12 mm Flatpack,11x11 Encap, 1x 0.25 Bare line</t>
  </si>
  <si>
    <t>Saudi Arabia</t>
  </si>
  <si>
    <t>Please create SAP number and attach drawing (included) for ordering part. This is a third party (Tube tec) cross coupling protector. Purchased part.
Requested description Cross coupling clamp,3.50 9.2 lb per ft Vam Top,44x12 mm Flatpack,11x11 Encap, 1x 0.25 Bare line</t>
  </si>
  <si>
    <t>GLOBAL SOURCING REQUEST</t>
  </si>
  <si>
    <t>Same As: 9290-6492; 5-1/2 23 ROC-M2P FEED THRU BLOCK VAM TOP
Except: We have the need for 4 ea 5,5in Triple ROC M Gauge Mandrels
3 ea Single ROC M gauges should be conncted.
One gauge ported to tubing the other two will be connected to snorkel lines measureing temp and pressure further down the well.
Material is 13 Cr   A 205
Threads: 
IS 5,5¿¿ 20LBS Vam Top HC. Material is 13% Cr AS OF 102809 DHENSON
WAS 5,5in Vam Top HC 20lbs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t>
  </si>
  <si>
    <t>Same As: 216H000735U1O01; ASSY,3.5 HS ON/OFF DIR HYDR,13% CR,WITH
Except: see attacment for deatils
S Saldanha to contact field and have RTA submitted properly. 10/19/10 DM
Project Name: 
Special Quality Plan Required?: No
Material: 
Mating Infomation:
ATTACHED VALVE REQUIREMENTS DOCUMENT AND PROMOTED BACK TO SUBMITTED.  9/30/10 DM</t>
  </si>
  <si>
    <t>Statoil / Grane</t>
  </si>
  <si>
    <t>ECR-D00488332 SHEET 2 DETAIL J, CHANGE THREAD DEPTH TO .5 MIN. AS ON REF DRG 317081-00-01 .46 IS REQUIRED FOR SCREW ON ASSY. CHANGE DIMENSIONS THAT HAVE 3 DECIMAL PLC TO 2 WHERE POSSIBLE.
RTA WILL BE CANCELLED TO BE RESUBMITTED LATER ON IN THE YEAR AS DISCUSSED BY EMAIL SENT ON 09JUN11 FROM P.J. (OEWUMI 10JUN11)</t>
  </si>
  <si>
    <t>Request to create HW1 commodity for GGE ASSY,ROC-DF; SAP MN 101809118 (9385-6084). The BOM structure will call out the standard assembly.</t>
  </si>
  <si>
    <t>Same As: 105XO0453503; CROSSOVER, 4.5 X 3.5 4.50 11.6 NEW VAM B
Except: Look at attached drawing. Make the same as that.
Xover with: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</si>
  <si>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9290-6530-SH1; 3.5 9.20 ROC-M2P,10K,VAMTOP,25CR,BYP GAU  Except: I need a 3,5in ROC M2P with mandrel in 25 Cr. It should be the same as 9290 6530 but with SB2 quality plan and a smaller OD.  The OD on the reference will gives us a combined OD with the packer that is bigger than the ID of the 7in liner. I will need an OD similar to 9290 2491.  Tech Start Date is in the past Quoted Manufacturing Lead Time is negative. Project Name: Oseberg S??r F-7 Special Quality Plan Required?: Yes Quality Plan Identifier: SB2 Material: (12) 25 CR  AF918 85 MY (ES-MA-66-49) Mating Infomation:  Mar 5/2010 Set-Up &amp; Distributed to Matthew Scogin (GMacias) Mar 8/2010 RTa returned to Submitter for additional required documents per Matthew Scogin. (GMacias)
March 10/2010 Customer Required documentation received (GMacias)</t>
  </si>
  <si>
    <t>Shell Gumusut requirement for a drawing to be produced for a Perforated Pup. A pre-release SAP number is required to allow Kevin Robertson to add the line item to the quote fo Shell. Peforated Pup to be 30 inches long. Material, 13 CR-80. Thread 4.5 Inch 13.5 pound Vam Top. I.D 3.920, Drift I,D 3.795. Part will be a third party item from Mitco in Malaysia. Tubing and Thread Inspection class is B-1.</t>
  </si>
  <si>
    <t>M/N-101837903, 593590, and 593592; Drawing 312367-00-01 Rev.1
The note on page 2 (zone D-10) say 4 places, should be 5.
RTA CAN BE CLOSED, REQUEST HAS BEEN COMPLETED ON 624916 (OEWUMI 27MAY11)
060111 NEVER RECD A FOLDER OR NOTIFICATION TO RELEASE DSH</t>
  </si>
  <si>
    <t>Dyane Henson</t>
  </si>
  <si>
    <t>Same As: 9290-6539; GGE MDRL ASSY,4.5-12.6PPF,ROC-HS,NEW VAM
Except: Requirements:
13.5 ppf, 80ksi, DUAL ROCH GAUGE MANDREL VAM TOP upper box x lower pin threads, AISI 4140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101830036 (9290-6569-PQ1)</t>
  </si>
  <si>
    <t>ECR - (Originally created in ETQ on SDC - 000229). Doc. 312025-03-01, Step 3 of page 1 calls for a body test. We do not perform a body test on integrations. Also, Page 2, Step 1 of Section 2 calls for the digi manifold output lines to be lined up with the Accu-Pulse manifold by-pass slots. This is incorrect. The by-pass slots of the digi and the Accu-Pulse should be aligned.
Set up and distributed to P. James (JCallaway) 04272010</t>
  </si>
  <si>
    <t>550 F and 650 F Control Line (CL) Fluid Testing for Cyclic Steam Stimulation (CSS)
In conjunction with high temperature testing of the steam valve, long term high temperature testing of CL Fluids need to be conducted.
The current CL fluid (Hysyn FG 46) should be able to operate to 550 F.  However, 650 F testing may require the selection of a new CL Fluid.  Santaovac has been identified in the past as a possible CL Fluid.  However, it is prohibitively expensive and cannot be shipped to the Middle East.  Some heat transfer fluids have previously been identified (both hydrocarbon and silicon based) that may be able to handle these temperatures.  These fluids will need to be placed on Long Term testing.
Network: HTWD601397;M001                   12/16/10 DM
ZEWO:  103377642</t>
  </si>
  <si>
    <t>Legacy Energy LLC</t>
  </si>
  <si>
    <t>Same As: 9290-6581; GGE MDRL ASSY,2.875IN 6.5PPF,ROC-S SGL,E
Except: The customer has requestion to have this mandrel made from CROME 25 material instead of A925.
Project Name: IP-1 Recomplete
Special Quality Plan Required?: No
Material: (12) 25 CR  AF918 85 MY (ES-MA-66-49)
Mating Infomation: No special instruction on mating with other parts.
Nov. 19/2009 - Set up &amp; distributed to Matt Scogin (GM)</t>
  </si>
  <si>
    <t>THIS RTA IS TO MODIFY ALL PARTS USING 9381-5030 OR 9381-5040 TO CALL OUT QTY 2 OF DXB012-XX-YYY-W30 INSTEAD OF DXB012-XX-YYY IN WHICH W30 SIGNIFIES THAT THE TRANSDUCERS WILL USE 30 INCH LONG 30 AWG WIRES.</t>
  </si>
  <si>
    <t>Same as 315080-01-01 EXCEPT: 
Current 315080-01-01 has the ability for 3 lines, 2 zones. For the ExxonMobil Sakhalin Island project we need to produce drawings to illustrate the size and dimensions of the cabinet with 4 line WCMs. The cabinet needs to have the requirement to manage 15 Smartwells with 5 Spare. Additionally the client has requested that we have the ability to bring into the cabinet 30 Non Smart PDG wells. It is understood that the WCMs can be substitued for a PDG PLC Rack, so the unit should be sized accordingly to bring the extra PDG lines from the 30 wells as well as the 15+5 Smartwells that will have PDGs and Hydraulics. Drawings at this stage are preliminary in order for ExxonMobil to be able to advise the platform manufacturer of our estimate of size and weight. Platform will be in minus 40F environment so insulation/heaters may be required which may increase the SHS footprint and size.</t>
  </si>
  <si>
    <t>ELEK ECN to modify 315349-00-01</t>
  </si>
  <si>
    <t>Encapsulated Flatpack Control Line for TRSCSSV and TIV.  Quad 1/4 inch x .049 Incoloy 825 Seamless coil tubing encapsulated in a .080 inch Rislan II jacket (Tube Tec Drawing attched)
SAP No. 630686
Special Quality Plan: BP3
Set-up plant 2071 as a buy
Request to create Old Material Number reference.
Dec 18/2009 Set-up and distributed to Paul James (GMacias)</t>
  </si>
  <si>
    <t>Upload to CWI latest revision of Procedure 9388-5225 Roc-S Male Cable Term Assembly Test and Install.
Feb 8/2010 Set-up &amp; Distributed to Matthew Scogin (GMacias)</t>
  </si>
  <si>
    <t>On the 0.75 dual, triple, and quad blocks, there is a clearance problem when it comes to performing the pressure test.  After the gauges and the block have been secured to the mandrel, The pressure connectors used with the test clamps to pressure test the blocks will contact the mandrel on make-up to the point that the block has to be raised slightly off of the mandrel.  This puts undue stress on the gauge mountings and is not desireable.  It is recommended that the pressure test hole in the block be moved further away from the mandrel body so there is no interference.
Set up and distributed to M. Scogin (JCallaway) 04072010</t>
  </si>
  <si>
    <t>MATERIAL PRODUCTIVITY</t>
  </si>
  <si>
    <t>Develop Software Application:  Softflow Product
07/20/08 - Set-up and distributed to Robert Smith - G. Chatelain</t>
  </si>
  <si>
    <t>Revise cable termination procedure</t>
  </si>
  <si>
    <t>To work with Quartzdyne on the development of ROC-X project, the documents including design spec, firmware, software need to be loaded to the CWI for both party to see same revision.  The documents will be revised and released frequently until design freeze.
MAY 11/2010 SET-UP &amp; DISTRIBUTED TO MATTHEW SCOGIN (GMACIAS)</t>
  </si>
  <si>
    <t>Control System For Snorre A - need drawings and quote as per attached documents</t>
  </si>
  <si>
    <t>Same As: 9290-6448-SV2; GAUGE/MANDREL ASSY 3.5 9.2 ROC-M2 16K VA
Except: See attached Dokument.
Roc H2F gauge and mandrell. 3,5 inch 9,2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</si>
  <si>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4 1/2 inch Monobore Communication sub.  Same as 9290-6698 but 4 1/2 inch, 12.6 lb version</t>
  </si>
  <si>
    <t>33:</t>
  </si>
  <si>
    <t>Saudi Aramco has asked for compliance to vent / breather / drain requirements for all newly manufactured control panels.
Please see attached specifications.
2011-06-20, Weekly Meeting:  RTA should be cancelled per Robert Smith.  Robert has discussed this with the submitter and has communicated a different approach.</t>
  </si>
  <si>
    <t>17:</t>
  </si>
  <si>
    <t>MOVE DOCUMENTATIONS TO CWI FROM REVISION A
Jan 18/2010 Set-up &amp; Distributed to Matthew Scogin (GMacias)</t>
  </si>
  <si>
    <t>M/N-598253 Drawing 9388-2075 Rev.2
Please add UNS C51000 to the material call-out as an acceptable alternative.</t>
  </si>
  <si>
    <t>2 7/8?? HSC-ICV (Digi manifold ??A??) 13 Cr
Ref. Rta R00000557642 (216HPP0728U1B00)</t>
  </si>
  <si>
    <t>CUT OPEN AND EXAMINE GAUGE ON Q-NOTE 200581870.  IT WAS FOUND THAT THE GAUGE DOES NOT WORK WHEN HORIZONTAL, ONLY VERTICAL.</t>
  </si>
  <si>
    <t>ECR - 9388-8031. A SLOT OR HOLE IS REQUIRED ON THIS DRG TO CLEAR THE DOWEL PIN ON ASSY DRG 9290-6539.  THIS IS CAUSING PROBLEMS AS AT ASSY WHEN WE CAN NOT FIT THIS ON THE BLOCK HAS TO BE REWORKED TO CLEAR THE DOWEL PIN
Set up and distributed to M. Scogin 05242010 JCallaway</t>
  </si>
  <si>
    <t>Same As: 9290-6539; GGE MDRL ASSY,4.5-12.6PPF,ROC-HS,NEW VAM
Except: Requirements:
12.6 ppf, 80ksi, AISI 4140,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 Low Alloy Steel 80 MY 22HRC (ES-MA-18-9)
Mating Infomation: No special instruction on mating with other parts.
09/14/09 - Set-up and distributed to M. Scogin - G. Chatelain
101830834 (9290-6562-PQ1)</t>
  </si>
  <si>
    <t>MISC E-MAIL REQUEST
022811 MIKE REAGAN
REF E-MAIL: NEED DRAWINGS LOADED IN CWI 101787222</t>
  </si>
  <si>
    <t>Same As: 215PA0350000-ST1; VLV,INTEGD,HVI ACCU-PULSE 3.500 SHROUDED
Except: We need a SAP number for a valve of the same spec as the 3,5inch shrouded valve we have refered to but without Position Sensor and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</si>
  <si>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UPLOAD DRAWING AND ATTACH TO PART PER E-MAIL REQUEST</t>
  </si>
  <si>
    <t>Same As: 215PA0350003-SH1; VLV,HVI ACCU-PULSE,INTEGD,3.5OO,13% CR,3
Except: No position sensor required.
Suffix code SB2 according to TLQP
PN needed due to contractual requirements.
Ref. contract SAP4600009874
Project Name: 
Special Quality Plan Required?: Yes
Quality Plan Identifier: SB2
Material: (7) 13 CR 80 MY 22HRC (ES-MA-58-7)
Mating Infomation: No special instruction on mating with other parts.
10/12/09- Set up &amp; Dist to Paul James ( Holly Carroll)
10/13/09- UPDATED RTA CODE WAS 7 IS 2 PER D HICKMAN SEE ATTACHED</t>
  </si>
  <si>
    <t>LOAD CUSTOMER SPECS ES-CS-9-108, ES-CS-9-106, ES-CS-9-107 INTO CWI</t>
  </si>
  <si>
    <t>MLT Bypass System for Casing Conveyed Umbilicals
Project Name : MLT Bypass System for Casing Conveyed Umbilicals
D800263</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</si>
  <si>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t>
  </si>
  <si>
    <t>Need to update SWM Server Specification (drawing 314692-00-01) to include latest server specification (current revision loaded is 2006) and change title for both part and drawing to SWM server spec instead of SDACS.  P/N for server is 594819.  For upcoming project Petrobras Guara.</t>
  </si>
  <si>
    <t>SUPPORT SHELL AND FMC WITH DUPLICATE VALUES REPORTED ON SYSTEM WITH 9670-6000 (DHI-108) CARD AND 9650-6051 (ROC-D RAMPING GAUGE SIMULATOR).
PLEASE CONNECT TASK T00000680365 WITH THIS RTA, AS THE REPORT PME-ER-000068 IS TO DESCRIBE THE WORK BEING DONE UNDER THIS RTA.</t>
  </si>
  <si>
    <t>2 Well SHS/HEC, Permanent, Level 2 - Automated, Electrically Operated, Synthetic Oil
10/29, changed RTA Code to 6 based on comments from Region
012610 - CANCELLED PER MELISSA ALLEN (CUSTOMER NO LONGER REQUIRES). SEE ATTACHED CANCELLATION NOTICE. (J. CALLAWAY)</t>
  </si>
  <si>
    <t>UPDATE 9670-6040II QUIESCENT CURRENT LIMIT: After a DC/DC converter change, the normal quiescent current of this card has increased causing it to incorrectly fail a test in the incoming inspection.  The current limit should be increased to account for the higher value.</t>
  </si>
  <si>
    <t>Support Request: Please update 9650-6052 documentation user manual to include support for: PAU/RTI power of simulator, as well as usb-serial support for COE laptop.  This test setup will be used to train field personnel on the use of this newly developed equipment before arriving on site at customer location.</t>
  </si>
  <si>
    <t>TRIED TO GET THESE QUOTED BY THE SUPPLIER - NEED MORE INFORMATION.  ASKING TSG FOR DRAWINGS AND SPECS - ESMERALD HERNANDE 
Esmeralda,  I have looked on our system, and cannot find any cross-reference of a Diamould part, to either 0201-6008 or 588309. Please could you let me have the drawing of the wellhead outlet, or the details of its make-up; pressure rating, previous order numbers etc?
Regards, Chris Lightfoot</t>
  </si>
  <si>
    <t>ConocoPhillips</t>
  </si>
  <si>
    <t>Creation of Optolog DTS-CE - please see attachment. Jameel Rahman previously spoke with Robert Smith concerning this issue. 
Project Name : Optolog DTS
C800213</t>
  </si>
  <si>
    <t>4.5 crossover Sub w/ slot - contract 2001159 (SH1) Grane G13
Feb 16/2010 Set-up &amp; Distributed to Paul James (GMacias)</t>
  </si>
  <si>
    <t>OD reduction of the WellDynamics Frac valve. Additional info is available from Canada
10/6/09- SET UP AND DIST TO DAVID TEALE (HOLLY CARROLL)</t>
  </si>
  <si>
    <t>Shell Malaysia</t>
  </si>
  <si>
    <t>For the Shell Gumusut project, the client requires a pre-release Single SAP Part number to include the following individual part numbers. Material Description to read: 4-1/2 inch Inconel 725 Shrouded ICV (Includes ICV, Shroud and Plug)
101892847 - 4.500 HVC Valve
101901560 - 3.562 RPT
101901563 - 3.562 Lock mandrel
101901564 - 3.562 equalizing prong
101911472 - Wireline Re-entry guide
101911756 - 7 inch 32 pound coupling
101911873 - 7 inch 32 pound shroud
The Shell Gumusut Valve to be qualified to SM-2, remaining items can be SM-1. EDS required for assembly. Please pre-release SAP number as this is required for Shell to issue purchase order to WellDynamics.
MAY 18/2010 SET-UP &amp; DISTRIBUTED TO PAUL JAMES (GMACIAS)</t>
  </si>
  <si>
    <t>STANDINGE RTA FOR JAMES SEALE, LAB OFFICE WD3</t>
  </si>
  <si>
    <t>6 well SHS cabinet with 1 x 5 line WCM + UACU+c/w 1 x PDGIC
Project Name : SA085422
C850015</t>
  </si>
  <si>
    <t>FRAC VALVE, 3.500
D701122_01</t>
  </si>
  <si>
    <t>Same As: 9290-6602; GGE MDRL ASSY,4.5IN-15.1PPF,ROC-D DUAL,V
Except: Except: Drawing change; both gauges need to be ported to annulus and bypass slots need to increase to 0.68.  See attached email.  Any question please get with Matthew Scoggin or Bill Hanks.
Tech Start Date is in the past
Project Name: Gulf Coast Inventory
Special Quality Plan Required?: No
Material: 
Mating Infomation:</t>
  </si>
  <si>
    <t>Same As: 9290-6601; GGE MDRL ASSY,4.5IN-15.1PPF,DUAL ROC-HS,
Except: Except: Drawing change; both gauges need to be ported to annulus and bypass slots need to increase to 0.68 .  See attached email.  Any question please get with Matthew Scoggin or Bill Hanks
Tech Start Date is in the past
Project Name: Gulf Coast Inventory
Special Quality Plan Required?: No
Material: 
Mating Infomation:</t>
  </si>
  <si>
    <t>ECR - Drawing D00485889 is lacking information for the 3/8 inch splice body groove. There is no radius information for the bottom of the groove. See attached drawing for needed radius information.</t>
  </si>
  <si>
    <t>2 well Control System
Project Name : Shaybah 368 and 369
C850024</t>
  </si>
  <si>
    <t>6 well Control System
Project Name : Shaybah 102
C850025</t>
  </si>
  <si>
    <t>Petronas</t>
  </si>
  <si>
    <t>Create upper level part number to include the following:  9555-6104(XPIO AC-DT UNIT), 9555-6110( XPIO LCD and Knob Assy), 9555-6111(Mezzanine Kit)
Project Name : Baronia 7ST
C850023</t>
  </si>
  <si>
    <t>Shell Brunei</t>
  </si>
  <si>
    <t>2 x HVC Digital Hydraulic
Project Name : SWA-303 / SWA-304
C850026</t>
  </si>
  <si>
    <t>QPD</t>
  </si>
  <si>
    <t>Surface Cabinet and XPIO
Project Name : Al Karkara Field
C850035</t>
  </si>
  <si>
    <t>Chevron Nigeria</t>
  </si>
  <si>
    <t>Same As: 215HA0450013; VLV,HVC INTGRTD,4-1/2 ACCU,DFTR,718/4140
Except: Require all control line bypass slots on the valve to be fitted with some type of cover that can be retrofitted to the existing design in the field. This cover sleeve is required to prevent high rated injected fluid entering the void spaces of the bypass slot, inducing vibration and leading to fretting of the control line beneath the hold straps. Current use of teflon sheathing is not proving adequate and hence a new fix to the problem is required. This RTA should be considered as high priority
Tech Start Date is in the past
Project Name: Agbami
Special Quality Plan Required?: No
Material: (15) Other HES - Provide ES-MA callout
Mating Infomation:
Feb 1/2010 Set-up &amp; Distributed to Paul James (GMacias)</t>
  </si>
  <si>
    <t>Please transfer the following documents from Domino into CWI. These are all MC packer design drawings.  Transfer drawings only and mark them as unreleased.
314805
314800
315030
Please contact Ravi Vayeda for additional information
031111 GIVEN TO VINOD DESAI TO HAVE BEEKEN UPLOAD DRAWINGS INTO CWI - REQUESTED WORK BE COMPLETED WITHIN 3-DAYS (GMC)
060211 SPOKE TO VINOD DESAI; VINOD NEEDS RAVI VAYEDA INPUT BEFORE COMPLETING; RAVI WILL RETURN FROM VACATION ON 060611 (GMC)</t>
  </si>
  <si>
    <t>Vinod Desai</t>
  </si>
  <si>
    <t>Same As: 215PA0350000-ST1; VLV,INTEGD,HVI ACCU-PULSE 3.500 SHROUDED
Except: Please  update the SAP Number for this valve to match the SB2 Quality Plan
Project Name: Tyrihans
Special Quality Plan Required?: Yes
Quality Plan Identifier: SB2
Material: (11) Super 13 CR 110 MY 32 HRC (ES-MA-134-_)
Technical Support Deliverables:
Preliminary Design Specifications
Reference Assembly Drawing
Reserve SAP Material Number</t>
  </si>
  <si>
    <t>ECR-102011836. Change BOM to replace brass protector 101883336 with nylon protector</t>
  </si>
  <si>
    <t>REQUEST TO BUILD STRUCTURE FOR PN 214CC2965501 &amp;-SB2 VARIANT FOR RA-000231</t>
  </si>
  <si>
    <t>BP angola</t>
  </si>
  <si>
    <t>Require the following reference part - 215HA0450022-BP1,  SAP Ref 589776
To be changed to the following:
Customised Flow Trim to be installed. (As attached below)
Deflector must have tungsten the Carbide Insert.
Mnimum of 1 off Bypass slot and 2 off hydraulic splice
Please reference attached RTA Input Sheet, Flow Trim spreadsheet and Quotation sheet from Sean Middleton
09/04/09 - Set-up and distributed to Paul James - G. Chatelain</t>
  </si>
  <si>
    <t>welldynamics</t>
  </si>
  <si>
    <t>Shear Ring for Wireline shifting tool
Shear Ring for Wireline shifting
ER D800232</t>
  </si>
  <si>
    <t>BP Anola</t>
  </si>
  <si>
    <t>Same As: 213AP1450004-BP1; ACCUPULSE,ACTIVE 4.5,HYDR OVER BP1
Except: TEST TEST PLEASE IGNORE, ezRTA training
Project Name: ezRTA AM Class 10262009
Special Quality Plan Required?: No
Material: (1) Low Alloy Steel 80 MY 22HRC (ES-MA-18-9)
Mating Infomation: Special mating requirements:
Run Above RTA at Order Line No. 2
Run Below item with Part Number 602720
Work With Third Party Tool third party LN</t>
  </si>
  <si>
    <t>Saudi Ops</t>
  </si>
  <si>
    <t>Modular SHS - please see attached - and create new part number, drawing numbers and set up documentation accordingly 
Project Name : service order OPS-081117-01
C850028</t>
  </si>
  <si>
    <t>KODECO</t>
  </si>
  <si>
    <t>6-well SHS
Project Name : KUJUNG
C850031</t>
  </si>
  <si>
    <t>Same As: 9381-6000; ROC HS 10K 150 GAUGE ASSY CL
Except: make a Roc H2F. Dual sensor in one casing, and feed through
Project Name: Snorre A
Special Quality Plan Required?: Yes
Quality Plan Identifier: SB2
Material: (16) Customer Supplied - Supply detail in description
Mating Infomation: No special instruction on mating with other parts.
11/10/09 - Set-up and distributed to Matt Scogin - G. Chatelain</t>
  </si>
  <si>
    <t>Same As: 215PA0350000-ST1; VLV,INTEGD,HVI ACCU-PULSE 3.500 SHROUDED
Except: We need a SAP number for a valve of the same spec as the 3,5inch shrouded valve we have refered to with AccuPulse, but without Position Sensor Assembly.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</si>
  <si>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Same As: 235AC0965507-ST1; ASSY, TAPER LOCK CLAMP, SIZE 9655, A-231
Except: We need a SAP number for a 3,5inch Taper Lock Clamp according to spec in attached document. This SAP number will be included in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</si>
  <si>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235AC0965507-ST1; ASSY, TAPER LOCK CLAMP, SIZE 9655, A-231
Except: Please update this item to SB2 Quality Plan. Thanks
Project Name: Tyrihans
Special Quality Plan Required?: Yes
Quality Plan Identifier: SB2
Material: 
Technical Support Deliverables:
Reserve SAP Material Number</t>
  </si>
  <si>
    <t>Same As: 215PA0350000-ST1; VLV,INTEGD,HVI ACCU-PULSE 3.500 SHROUDED
Except: We need a SAP number for a valve of the same spec as the 3,5inch shrouded valve we have refered to, but in a 4,5inch shrouded version with Vam Top threads. This valve version will be without AccuPulse and Position Sensor. We do not need a full design, only a SAP number to include in a client price list. 
Tech Start Date is in the past
Project Name: Tyrihans
Special Quality Plan Required?: Yes
Quality Plan Identifier: SB2
Material: (11) Super 13 CR 110 MY 32 HRC (ES-MA-134-_)
Mating Infomation:</t>
  </si>
  <si>
    <t>Update PDGIC (9670-6070) to do the following:
1) Revise firmware to 0901
2) Remove specifications SS.C000XX
3) Use production release versions of 9670-5004 and 9670-5054</t>
  </si>
  <si>
    <t>305389</t>
  </si>
  <si>
    <t>Same As: 9290-6582-SE1; GGE MDRL ASSY,4.5IN-15.1PPF VAM ACE SE1
Except: We will need 4.5IN 15.1 PPF VAM TOP Inconel 718 built to the SE1 Quality Plan. The mandrel must be built to house a dual ROC 175 gauge assembly which can be ordered seperately. The mandrel is being run into 7 5/8IN 41.5 PPF casing with 6.250IN Drift. Customer expects the Max OD of the mandrel to be 5.814IN. No pass through slots necessary.
Tech Start Date is in the past
Project Name: Perdido
Special Quality Plan Required?: Yes
Quality Plan Identifier: SE1
Material: (14) Inconel 718 125 MY 40 HRC (ES-MA-46-2)
Mating Infomation:</t>
  </si>
  <si>
    <t>Same As: 316884-00; MANIFOLD, ELECTRO-HYDRAULIC VALVE,PROTOT
Except: Same as above except
Require a 13Cr manifold for 3.5 and 4.5 in size tubing. Manifold needs to come with FMJ connections
Project Name: Product Line
Special Quality Plan Required?: No
Material: (7) 13 CR 80 MY 22HRC (ES-MA-58-7)
Mating Infomation:
Feb 26/2010 RTA returned for Additional Requirement document (GMacias)</t>
  </si>
  <si>
    <t>Same As: 315012-00; INTERNAL BONDED SEAL 4.500 FRAC VALVE
Except: Seals need to upgraded to a bonded Viton molded seal with Armid Fiber filler.  Original seal is made with Nitrile.  Seals are made by CDI, contact is Jill Dumont 281 446 6662.  Seals are part of 4.5 sFrac valve.  These will be part of a BOM for the 4.5inch sFrac valve.
Project Name: Horn River Basin Strat. Vert. Appraisal Well
Special Quality Plan Required?: No
Material: (16) Customer Supplied - Supply detail in description
Mating Infomation:</t>
  </si>
  <si>
    <t>Statoil Hydro</t>
  </si>
  <si>
    <t>Grane 10 Well SHS Cabinet
07/24/09 - Set-up and distributed to Robert Smith - G. Chatelain</t>
  </si>
  <si>
    <t>Add part number 642591 (Kemlon Soft Boot 16-B-1381-96) to each M2P gauge BOM and add the note that it will be a substitute for K-25 Soft Boot Assembly 9385-2051 in the ROC-S or ROC-L termination kit.  This special boot is required as it has to crimp to a 14 AWG position sensor wire.  In addition, a note needs to be created advising that the position sensor CFF to COF2 conversion software installation files (9381-1008) is available in CWI and needs to be implemented in order to calibrate and use the position sensor.
Set up and distributed to M. Scogin 05242010 JCallaway</t>
  </si>
  <si>
    <t>Same As: 215PA0350003-SH1; VLV,HVI ACCU-PULSE,INTEGD,3.5OO,13% CR,3
Except: Change material from 13Cr to 25Cr.
No pos. sensor required.
Update with current suffix code SB2
Also ref. 215HA0350025_SV1 which did not populate when entered.
This drawing request is to meet contractual obligation.
Ref. SAP 4600009874 
Project Name: 
Special Quality Plan Required?: No
Material: (12) 25 CR  AF918 85 MY (ES-MA-66-49)
Mating Infomation: No special instruction on mating with other parts.
10/12/09- Set up &amp; Dist to Paul James ( Holly Carroll)</t>
  </si>
  <si>
    <t>Please create .BHM version of 101797201 front ferrule.
See attached e-mail for details.
Ref. RTA 593919
Contact Dan Davies or Debra Hickman for .BHM CURL
JUNE 23/2010 SET-UP &amp; DISTRIBUTRD TO PAUL JAMES (GMACIAS)</t>
  </si>
  <si>
    <t>Gaynell Chatelain</t>
  </si>
  <si>
    <t>Same As: 105SX0554545-SH1; ASSY,SHRD XOVER,SZ 5545 25 Cr,ECC -SH1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</si>
  <si>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Kuwait OIl Company</t>
  </si>
  <si>
    <t>Same As: FP8114111; 5 LINE HYDRAULIC FLATPACKCONTROL LINES 1
Except: Number of Lines: 6
Tube OD: 0.25in
Tube Wall Thickness: 0.049
Tube ID: 0.125
Tube Type: Welded and Floating Plug Drawn
Material: 316 SS
Encapsulation Size: 50mm x 12mm
Length: 6600 ft
Working Temperature: 250F
Cleanliness: NAS 6 1638, Class 6
Fluid filled with: Red Oil
Project Name: KOC ESP SmartWells
Special Quality Plan Required?: No
Material: (15) Other HES - Provide ES-MA callout
Mating Infomation:</t>
  </si>
  <si>
    <t>Control Line Protection for Chevron Tahiti Phase Two Water Injection Wells.
Design needs to be verified with Chevron after flow loop testing results</t>
  </si>
  <si>
    <t>Update p/n 597773 to add SDG-QC-004. See email attached.</t>
  </si>
  <si>
    <t>ECR - (Originally created in ETQ on SDC - 000093). The HVC connection torque value on 215PA0350000 is for inconnel, which is a P-110 material. The torque values given are 3500 min, 3700 opt, 4260 max. The adapter sub (312394-21) is super 13 chrome, which is a 95 yield material. Per VAM, the torque value for this material should be 3330 min, 3700 opt, 4070 max.
Set up and distributed to P. James (JCallaway) 04262010</t>
  </si>
  <si>
    <t>Same As: 9290-6539; GGE MDRL ASSY,4.5-12.6PPF,ROC-HS,NEW VAM
Except: Requirements:
13.5 ppf, 95ksi, DUAL ROCH GAUGE MANDRELVAM TOP upper box x lower pin threads, Super 13Cr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(10) Super 13 CR 95 MY 22 HRC (ES-MA-134-3)
Mating Infomation: No special instruction on mating with other parts.
09/14/09 - Set-up and distributed to M. Scogin - G. Chatelain
101830686 (9290-6568-PQ1)</t>
  </si>
  <si>
    <t>Same As: 9290-6555; GGE MDRL ASSY,5.5-23.00 VAMTOPHC B X P
Except: Requirements:
23 ppf, 80ksi, DUAL ROCH GAUGE MANDREL VAM TOP upper box x lower pin threads, AISI 4140, 80ksi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 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BID 750/09
Special Quality Plan Required?: No
Material: (1) Low Alloy Steel 80 MY 22HRC (ES-MA-18-9)
Mating Infomation: No special instruction on mating with other parts.
09/14/09 - Set-up and distributed to M. Scogin - G. Chatelain
101830712 (9290-6567-PQ1)</t>
  </si>
  <si>
    <t>ECR-W.033616-00-00. AT GRID REV E3 DIMENSION .19/.00 WAS .19 at rev 6. ALSO DEPTH OF COUNTERBORE IS MISSING. WAS .38 AT REV 6</t>
  </si>
  <si>
    <t>UP DATE DRAWINGS AND BILLS OF MATERIAL FOR 71CO650 BASDED ON AS BUILT INFORMATION.</t>
  </si>
  <si>
    <t>SIEMENS UPGRADE OF IWIS APPLICATION CODE FROM A TO B (2009-211 TO 2010-101).  THE UPGRADE IS TO FIX THE BUG IN WHICH TURNING OFF THE POWER WITH GAUGES CONFIGURED CAUSES THE POWER TO BE IMMEDIATELY TURNED BACK ON, WITHOUT SEEING THE VOLTAGE IN THE ADC REGISTER.</t>
  </si>
  <si>
    <t>DISCREPANCY ACCEPTANCE</t>
  </si>
  <si>
    <t>ECR - Accu-Pulse Integration, MN101959310, has assy and test procedure ES-A-448 in the CWI structure. This integration has an AP3 Accu-Pulse manifold on it which requires a 10K psi differential pressure test during calibration. The correct assy and test procedure is ES-A-450. ES-A-448 is for a 4K differential pressure test which is incorrect.
WORK BEING COMPLETED ON RTA 667859; THIS RTA WILL BE CANCELLED.</t>
  </si>
  <si>
    <t>Same As: 9290-6601; GGE MDRL ASSY,4.5IN-15.1PPF,DUAL ROC-HS,
Except: Except: Drawing change; both gauges need to be ported to annulus and bypass slots need to increase to 0.68 .  See attached email.  Any question please get with Matthew Scoggin or Bill Hanks
Project Name: Gulf Coast Inventory
Special Quality Plan Required?: No
Material: 
Mating Infomation:</t>
  </si>
  <si>
    <t>ECR - MN 101892847 has procedure 312022-02-01 in the structure for required documentation. This is a redundant procedure as these same exact instructions are also within procedure ES-A-448. Please remove 312022-02-01 from the structure.</t>
  </si>
  <si>
    <t>Gireesh Bhat</t>
  </si>
  <si>
    <t>Same as 590010(215PA0550000-ST1) except with SB2 variant
Jan 26/2010 Set-up &amp; Distributed to Paul James (GMacias)</t>
  </si>
  <si>
    <t>Gloria Macias</t>
  </si>
  <si>
    <t>REQUEST FROM D. DEAN TO UPDATE P/N 588192 AND 588193 TO INCLUDE ENGR DRAWING AND SPECS
MAY 11/2010 SET-UP &amp; DISTRIBUTED TO MATTHEW SCOGIN (GMACIAS)</t>
  </si>
  <si>
    <t>Same As: 560LV135W004; VLV,LV1,3.5,13CR ASSY W/3.5 10.2 PPF NSC
Except: We need to create SAP Part Number for 560LV135W004 ASAP. 
Project Name: Safaniyah ESP SmartWell
Special Quality Plan Required?: No
Material: (1) Low Alloy Steel 80 MY 22HRC (ES-MA-18-9)
Mating Infomation:
022210 part reference update was 560LV135W005  is 560LV135W004 per attached request. D Henson
Feb 22/2010 Set-up &amp; Distributed to Paul James (GMacias)
Feb 23/2010 Rta demoted to Define Requirements Valve 560LV135W004 has been obsoleted. RTA will have to be re-submitted with requirement documents (New Tool) per Paul James (GMacias)</t>
  </si>
  <si>
    <t>Same As: 105XO0453503; CROSSOVER, 4.5 X 3.5 4.50 11.6 NEW VAM B
Except: Look at attached drawing. Make the same as that.
Xover with: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</si>
  <si>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9290-6539; GGE MDRL ASSY,4.5-12.6PPF,ROC-HS,NEW VAM
Except: Requirements:
12.6 ppf, 95ksi, Super 13Cr, Dual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gland radial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an anchoring mechanism in order to allow holding the two ropes from the BIW 14encased cable. The parts of the anchoring
mechanism, like holding screws, etc., are scope of supply;
The using of screws shall be reduced as a minimum. If being used screws, it shall be providing a bolt locking system for them;
The mandrel shall be designed to carry one PDGHR as well as to allow for the connection stack of another PDGHR downhole;
The outside diameter, material composition and other specifications of mandrels: see above
The mandrel must have a fish neck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101830837 (9290-6561-PQ1)</t>
  </si>
  <si>
    <t>Same As: 215HA0350020; ACCUPULSE, 718/25CR/13CR 3-1/2 9.3 VAM T
Except: Change material to 13Cr.
Ref. A205_ST
Upgrade to shrouded version.
Different quality requirments. New suffix code: SB2.
This is a drawing requerst according to contract obligation.
Ref. SAP4600009874
Project Name: 
Special Quality Plan Required?: Yes
Quality Plan Identifier: SB2
Material: (8) 13 CR 95 MY 32 HRC (ES-MA-58-4)
Mating Infomation: No special instruction on mating with other parts.
10/19/09 - Set-up and distributed to Paul James - G. Chatelain</t>
  </si>
  <si>
    <t>Same As: XO-B-5523-01; 5-1/2 23 X 4-1/2 12.6CROSS OVER
Except: Material: A511ST 25 Cr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529553 - email request from Erica Notto (Kare Hognestad) to cancel - G. Chatelain</t>
  </si>
  <si>
    <t>Arrow Energy</t>
  </si>
  <si>
    <t>Same As: 9293-6506; 2 7/8 6.5 PPF SMARTLOG EUE-8RD J-55 BOX
Except: this Gauge mandrel comings from the WellDynamics Smartlog product line. Im after a technical drawing and a price per unit. I have been talking to Alan Sanderson about this product and he mention that this will be the correct way to get a techical infomation i required.
Project Name: Tipton West
Special Quality Plan Required?: No
Material: (1) Low Alloy Steel 80 MY 22HRC (ES-MA-18-9)
Mating Infomation: No special instruction on mating with other parts.
111109- FOLDER CREATED AND DISTRIBUTED TO MATT SCOGIN (DHENSON)</t>
  </si>
  <si>
    <t>1/4 inch 035WT A825 Solid Copper Conductor, Rislan II Encapsulation Tube Tec drawing attached)
Existing SAP No. 630513
Special Quality Plan: BP3
Set-up plant 2071 as a buy
Request to create Old Material Number reference.</t>
  </si>
  <si>
    <t>Correct part 9290-6709</t>
  </si>
  <si>
    <t>ECR: Drawing 9290-2559,VAM bore dimension has changed from 3.919 +.020/-.000 in rev A to 3.909 +.020/-.000 on rev B.  This is incorrect and should be the dimension and tolerance that was on rev A drg.
- 3.690 bore is to be +/-.005 as it was 3.690 +.015/-.00 on rev A drg
- Surface finish locations needed to be corrected. 
- Re-organize drawing for better machining clarification.</t>
  </si>
  <si>
    <t>Steven Gaare</t>
  </si>
  <si>
    <t>ELEK ECN FOR QUALITY PARTS TO CHANGE HOLES SIZE AND LOCATIONS ON 5.5 HVC UPPER SEATS TO PROVIDE INCREASED SUPPORT TO THE LOWER SEAL STACK BEARING RING. PER PAUL JAMES.</t>
  </si>
  <si>
    <t>Pranay Asthana</t>
  </si>
  <si>
    <t>MODIFY THE PDGIC SCHEMATIC AND LAYOUT, ADDING A CAPACITOR OVER D2 IN ORDER TO PREVENT ROUNDING THAT OCCURS WITH SMALL OUTPUT LOADS DURING VOLTAGE MODULATION
06/30/09 - Opened File; Distributed to M. Scogin - G. Chatelain</t>
  </si>
  <si>
    <t>SAUDI ARAMCO</t>
  </si>
  <si>
    <t>QUALIFICATION TESTING FOR MC1 PACKER SIZE 9643 722MC1964300 P/N 101979013 DEVELOPED IN RTA 607367.
Network: HTWD601399;M001               12/16/10 DM
ZEWO: 103377644</t>
  </si>
  <si>
    <t>Same As: 215PA0550000-ST1; VLV, HVI INTEGD 5-1/2 ACCUPULSE SUP13CR
Except: Please update existing valve with SB2 Quality plan, and send me new SAP number. Thanks.
Project Name: Tyrihans 
Special Quality Plan Required?: Yes
Quality Plan Identifier: SB2
Material: (11) Super 13 CR 110 MY 32 HRC (ES-MA-134-_)
Technical Support Deliverables:
Preliminary Design Specifications</t>
  </si>
  <si>
    <t>SCIC</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</si>
  <si>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
07/21/09 - Set-up and distributed to Paul James - G. Chatelain</t>
  </si>
  <si>
    <t>Same As: 722HF1965309-SB2; SZ 9653,HF-1 PKR,PCH REL,5K PSI TO SET,T
Except: We need a SAP number for a isolation packer in 7inch 29ppf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Set-Up &amp; Distributed to Paul James (GMacias)</t>
  </si>
  <si>
    <t>Same As: 215PA0550000-ST1; VLV, HVI INTEGD 5-1/2 ACCUPULSE SUP13CR
Except: I need a SAP number for a valve as the valve referred to, but excluded Position Sensor Assembly and AccuPulse. This SAP number will be included in a client price list.
Project Name: Tyrihans 
Special Quality Plan Required?: Yes
Quality Plan Identifier: SB2
Material: (11) Super 13 CR 110 MY 32 HRC (ES-MA-134-_)
Technical Support Deliverables:
Reserve SAP Material Number</t>
  </si>
  <si>
    <t>In order to streamline both the XPIO product portfolio and manufacturing processes, it is desired to create two versions of the XPIO as follows:
1.  AC/DC powered single channel
2.  AC/DC powered four channel
Each of these shall use the new univeral gauge power supply/modem design and be documented consistanty with other Perment Monitoring electronic assemblies.  Each of the PCBs should be updated and documented fully.</t>
  </si>
  <si>
    <t>Update SAP M/N 598147 with any documentation, specs, etc.</t>
  </si>
  <si>
    <t>ECR-101899755. Change BOM to replace brass protector 101883336 with nylon protector</t>
  </si>
  <si>
    <t>TEST ONLY</t>
  </si>
  <si>
    <t>Control System
Project Name : SA095750
C850033</t>
  </si>
  <si>
    <t>SCRAMS
SSCRAMS-08</t>
  </si>
  <si>
    <t>I have the following part in the UK that I need to ship to Norway, unfortunately there is no SAP number available. Could you please create a SAP number for the following part number.
Set up and distributed to P. James 05252010 JCallaway
DWG number 304341-00-10</t>
  </si>
  <si>
    <t>Same As: 215PA0350000-ST1; VLV,INTEGD,HVI ACCU-PULSE 3.500 SHROUDED
Except: We need a SAP number on a 3,5 inch unshrouded valve with AccuPulse and Position Sensor, the valve will have the same spec otherwise that the valve referred to. The SAP number will be used in a client price list.
Project Name: Tyrihans
Special Quality Plan Required?: Yes
Quality Plan Identifier: SB2
Material: (11) Super 13 CR 110 MY 32 HRC (ES-MA-134-_)
Technical Support Deliverables:
Reserve SAP Material Number
Mar 2/2010 Set-Up &amp; Distributed to Paul James (GMacias)</t>
  </si>
  <si>
    <t>Same As: 215PA0350000-ST1; VLV,INTEGD,HVI ACCU-PULSE 3.500 SHROUDED
Except: We need a SAP number for a 3,5 inch valve with Position Sensor, but without Shroud and without AccuPulse. This valve is otherwise similar to the referred valve. The SAP number will be included in the client price list. 
Project Name: Tyrihans
Special Quality Plan Required?: Yes
Quality Plan Identifier: SB2
Material: (11) Super 13 CR 110 MY 32 HRC (ES-MA-134-_)
Technical Support Deliverables:
Reserve SAP Material Number</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</si>
  <si>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t>
  </si>
  <si>
    <t>Need to create p/n for rack-mounted LCD, keyboard, mouse assembly for Petrobras Guara.</t>
  </si>
  <si>
    <t>Same As: 9290-6487; 3 1/2 9.2 PPF CHEM INJ VAM ACE RS 1 S13C
Except: RTA code to be 7.
Mandrel design to be the same as reference mandrel except for the following:
1. Material changed to Super 13 Cr 110 Ksi minimum yield. I have included the old specification for reference.
2. Mandrel needs to be tied to the Shell SE1 quality plan.
3. Mandrel needs to fit in the smallest design circle possible  so that it can be used on projects that use smaller casing sizes.
4. It is possible that a 3_8 inch check valve could be used so if possible keep the check valve prep in the same position and if the smaller check valve is used then a spacer plate could be installed to take up the gap between the check valve body and the mandrel.
A full set of drawings is required so that the mandrel can be manufactured and also a design submitted to Shell for approval.
We do not have an order for this mandrel but it may be used on the Second Popeye well as well as other shell projects.
Project Name: Popeye 
Special Quality Plan Required?: Yes
Quality Plan Identifier: SE1
Material: (11) Super 13 CR 110 MY 32 HRC (ES-MA-134-_)
Technical Support Deliverables:
Reference Assembly Drawing
Reference BDMI
Reserve SAP Material Number
Feb 16/2010 Set-up &amp; Distributed to Paul James (GMacias)
021710- RTA code changed from Code 4 to Code 7 per notation above 
Except: RTA code to be 7 (Dhenson)</t>
  </si>
  <si>
    <t>SHORT HOP INFORMATION AND POWER (SHIP)
D701024_01</t>
  </si>
  <si>
    <t>SHELL PETRO DEV OF NIGERIA, LTD</t>
  </si>
  <si>
    <t>SURFACE CONTROL SYSTEM
PROJECT NAME:  NEMBE CREEK
C701099_08</t>
  </si>
  <si>
    <t>CHEVRON AGBAMI</t>
  </si>
  <si>
    <t>SOFTFLOW SOFTWARE
PROJECT NAME:  CHEVRON AGBAMI
C800074A</t>
  </si>
  <si>
    <t>TEST TEST</t>
  </si>
  <si>
    <t>Same As: 722HF1964793; PACKER, HF1, 13CR, 3-1/29.2 VAM TOP BXP,
Except: TEST TEST PLEASE IGNORE
Project Name: ezrta class oct 27 pm
Special Quality Plan Required?: Yes
Quality Plan Identifier: BP1
Material: (6) 9 CR-1MO 110 MY 36.6 HRC (ES-MA-2-5)
Mating Infomation: No special instruction on mating with other parts.</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</si>
  <si>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t>
  </si>
  <si>
    <t>Same As: 213AP1450004-BP1; ACCUPULSE,ACTIVE 4.5,HYDR OVER BP1
Except: TEST TEST 
change material
change operating temp etc.
Project Name: ezrta class oct 27 pm
Special Quality Plan Required?: Yes
Quality Plan Identifier: BP1
Material: (6) 9 CR-1MO 110 MY 36.6 HRC (ES-MA-2-5)
Mating Infomation: Special mating requirements:
Run Above item with Part Number 602720
Run Through Third Party Tool camron crossover
Work With item with RTA Number R000123456</t>
  </si>
  <si>
    <t>Same As: 215PA0350000-ST1; VLV,INTEGD,HVI ACCU-PULSE 3.500 SHROUDED
Except: We need a SAP number for a valve of the same spec as the 3,5inch shrouded valve we have refered to with Position Sensor, but without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</si>
  <si>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This RTA request for performing the qualification tests (as required per attached Statoil test report).
There is an increased need for multiple Smartwell chemical injection system in the Scandinavian market.  Halliburton Welldynamics is the only  actor that has developed this.  However, since the development Statoil has released a new set of requirement we need to meet.  The new requirements is found in the attached test document.  To continue positioning the company as a system provider, and in the lead role we request the system to be qualified as per the new requirements document.
The revenue we expect in the future are as follows
2011 3 wells with 10 zones, total revenue of 600 000 USD
2012 to 2017 between 2 and 3 wells per year, total revenue 400 to 600 000 USD per year.
If we are not able to present a qualified Chemical Injection System to Statoil within the next months we have problems entering this part of the market.
We already have the design developed (ref. P/N 313143-XX and 313142-XX).</t>
  </si>
  <si>
    <t>4.5 in 12.6 ppf ROC Mandrel(See attached Requirements doc)</t>
  </si>
  <si>
    <t>requesting SAP MN for 312380-18-ST0 with SB-2 quality plan</t>
  </si>
  <si>
    <t>TEST TEST Please ignore</t>
  </si>
  <si>
    <t>Same As: 213AP1450004-BP1; ACCUPULSE,ACTIVE 4.5,HYDR OVER BP1
Except: TEST TEST  PLEASE IGNORE
Project Name: Test Test
Special Quality Plan Required?: Yes
Quality Plan Identifier: BP1
Material: (7) 13 CR 80 MY 22HRC (ES-MA-58-7)
Mating Infomation: Special mating requirements:
Work With item with Part Number 602720
Run Through RTA at Order Line No. 2
Retrieve Third Party Tool 3rd party LN</t>
  </si>
  <si>
    <t>ECR - The material spec for insulator (item 7, MN 597536) &amp; end cap (item 8, MN 597538) on connector assembly (MN 101928015) specifically calls for 30% carbon filled peek material (ES-S-14-3). Per Kenny Pham, the correct spec for these parts should be ES-S-14-1 (Virgin Peek).</t>
  </si>
  <si>
    <t>ECR
M/N-598255 (9388-2079)
In order to ease the manufacturing process request to make the following changes.
SECTION A-A: Change the ¿¿.100 to ¿¿.094 so that a 3/32 drill can be used, also remove the ¿¿.078 and the 2.45 depth. This will allow the new ¿¿.094 hole to go 2.64 deep eliminating the need for the ¿¿.078 hole.</t>
  </si>
  <si>
    <t>ECR-9290-2355 REV 2
THERE ARE 4 MISSING DIMENSIONS. THE DIMENSIONS ARE ON THE REV A DRAWING.
1)GRID D-6 2.408 MAX.
2)GRID D-4 2.283 MAX.
3)GRID D-4 0.315  0.010/-0.000
4)GRID F-3 15.5</t>
  </si>
  <si>
    <t>Same As: 306141-00; PCBA TESTED SSI INTERFACE
Except: I will need the card in a single well test box to be used for SCRAMS testing and faultfinding in workshop and offshore. The interfaces should be: Power, RS232 for computer control and Bus out for well control.
Today we use old PES SCU units with various PNs. I found three old 4well SCU units in our workshop: PN 31544001 WO238505R1, 30119801 and 30267602 rev 1. These numbers are markings on the back of the SCUboxes. However we have issues with 2 of the 3 boxes.
Quoted Manufacturing Lead Time is negative.
Project Name: Snorre B
Special Quality Plan Required?: No
Material: (16) Customer Supplied - Supply detail in description
Mating Infomation:
Jan 18/2010 Set-up &amp; Distributed to Robert Smith (GMacias)</t>
  </si>
  <si>
    <t>Statoil Veslefrikk</t>
  </si>
  <si>
    <t>Redesign 313143-00 (SAP 593880) 5,5¿¿ Chemical Inj. Sub so the clamp components is fitted to lower sub of HVC-ICV 215HO0550005-SB2 (101857234)
Also the clamp needs to be a crimp clamp design to accomodate 28 + 28 + 11 mm in width and 11 mm in thickness.
The actual injection valve components does not need changes as we intend to use 313143-00 (SAP 593880) we already have in stock.</t>
  </si>
  <si>
    <t>Same As: 215PA0550000-ST1; VLV, HVI INTEGD 5-1/2 ACCUPULSE SUP13CR
Except: I need a SAP number for a valve as the valve referred to, but with Position Sensor Assembly only, excluded AccuPulse. This SAP number will be included in a customer price list. 
Project Name: Tyrihans 
Special Quality Plan Required?: Yes
Quality Plan Identifier: SB2
Material: (11) Super 13 CR 110 MY 32 HRC (ES-MA-134-_)
Technical Support Deliverables:
Reserve SAP Material Number</t>
  </si>
  <si>
    <t>ECR-1020008789. Change BOM to replace brass protector 101883336 with nylon protector</t>
  </si>
  <si>
    <t>CREATE NEW PART FOR 0.250 TUBING COMPLETION FITTINGS WITH THESE FIND NOS AND QUANTITIES FOR THE ASSEMBLY: QTY 4 SAP P/N 347021, QTY 2 SAP P/N 346977, QTY 2 SAP P/N 347097 (THESE ARE RPM PARTS). EXTEND NEWLY-CREATED BOM TO WAREHOUSE 0171.
Set up and distributed to M. Scogin 06182010 JCallaway</t>
  </si>
  <si>
    <t>Husky Flowmeter Design Data Sheet 9290-5100.  Change mandrel minimum I.D. from 3.688in to 3.687in.</t>
  </si>
  <si>
    <t>HEC with 4 threed line WCM and 4 five line WCMs, Zone 1 ATEX</t>
  </si>
  <si>
    <t>Same As: 9290-6487; 3 1/2 9.2 PPF CHEM INJ VAM ACE RS 1 S13C
Except: The above mandrel was used for reference only as there was no suitable 2.875 or 2.375 inch mandrels.
On the Shell Glider G3 project, which we have recieved a PO for, they are looking for an option to run the deepset chemical injection mandrel in 5, 18 ppf casing with 4.191 inch drift.
The following details need to be taken into account:
1. Thread VARST_1, pin x pin
2. Material Super 13Cr 110Ksi minimum yield
3. 1_2 inch PTI check valve
4. No by pass slots required
5. Needs to fit in 5 inch 18 ppf casing with drift 4.191
6. If there is not sufficient space using 2 7_8 they we will need to give Shell and option of 2 _8
8. If we can get a OD for the mandrel then at least we can go to Shell and tell them what we can do.
9. First option would be 2 7_8 inch, 6.4 ppf 
10. Needs to be tied to the Shell QP
Installation will be at the start of Q2 2010 and if Shell go for the design then we will need to have a machine and assembly drawing so that we can have it manufactured.
If you ned further information contact either Tom Taylor or myself.
Project Name: Glider G3
Special Quality Plan Required?: Yes
Quality Plan Identifier: SE1
Material: (11) Super 13 CR 110 MY 32 HRC (ES-MA-134-_)
Technical Support Deliverables:
Reference Assembly Drawing
RTA CODE CHANGED TO 7 PER E. NOTTO 11/11/2009 J. CALLAWAY
JAN 6/2010 SET-UP &amp; DISTRIBUTED TO MATTHEW SCOGIN (GMACIAS)</t>
  </si>
  <si>
    <t>BP Foinavon W15
Require the following reference part - 235DC0450001,  SAP Ref 602742
To be changed to the following:
25%Cr 80MY Material
Will be required to be compatible with HVC valve on RTA - R00000526784 
Please reference attached RTA input Sheet.
File opened by J. Callaway and distributed to P. James 09/09/2009</t>
  </si>
  <si>
    <t>ECR - 4.5 HVC (101836625) pictorial 311066-40-01 Rev A 
Screws (item 38; p/n - 587884) do not fully make up to the bottom sub (item 2; p/n - 101837024) enough to hold the locking keys (item 21; p/n - 592624) in place.</t>
  </si>
  <si>
    <t>SHELL PERDIDO INVESTIGATION AND IMPROVEMENT: ROC-D SINGLE/DUAL/TRIPLE/QUAD GAUGE MANDREL ASSEMBLY,GAUGE MOUNT-SUBS,BLOCKS,GAUGE TO MANDREL INSTALLATION AND TESTING PROCEDURES,MOUNT SEAL VERIFICATION PROCEDURE,SPECIAL FEELER GAUGE DESIGN,METAL AND O-RINGS SEAL DRAWINGS AND VERIFICATION,UPDATE DRAWINGS FOR ROC-D MOUNT-SUB AND ROC-D GAUGE MANDREL,TEST FIXTURES DESIGN.</t>
  </si>
  <si>
    <t>Project Title: Development of DTS Visualization and Analysis Software
Expected Completion Date: 27th Jan 2009 (multiple deliverables throughout project)
External Spend: 150,000dollars
Estimate of Engineering Hours: 200hrs
Project Schedule: Attached
When setting up this D-Job please use GLG Code: OPT
Project Name : Development of DTS Visualization and Analysis Software
D800322</t>
  </si>
  <si>
    <t>Indonesia</t>
  </si>
  <si>
    <t>Same As: 215PA0350000-ST1; VLV,INTEGD,HVI ACCU-PULSE 3.500 SHROUDED
Except: We need a SAP number for a valve of the same spec as the 3,5inch shrouded valve we have refered to, but in a 4,5inch shrouded version with Vam Top threads. This version will be a valve with Position Sensor, excluded AccuPulse. We do not need a full design, only a SAP number to include in a client price list. 
Project Name: Tyrihans
Special Quality Plan Required?: Yes
Quality Plan Identifier: SB2
Material: (11) Super 13 CR 110 MY 32 HRC (ES-MA-134-_)
Technical Support Deliverables:
Reserve SAP Material Number</t>
  </si>
  <si>
    <t>QA REQUEST TO UPDATE CWI STRUCTURE FOR SAP MN 597206 REF NO. 9290-6489-SE1; 4-1/2 CHEM INJN MDRL ASSY
QUALITY REQUIREMENTS CHANGE, ONLY.
QUALITY PLAN: SE1; REV 10
05/19/11 ASSIGNED FOR PROCESSING VN
051911 TSG REVIEWED DSH
051911 ENG REVIEW REQUIRED DSH</t>
  </si>
  <si>
    <t>Same As: 722HF1964793; PACKER, HF1, 13CR, 3-1/29.2 VAM TOP BXP,
Except: TEST TEST PLEASE IGNORE
CHANGE THREAD TO ABC
CHANGE MATERIAL TO ABC
OPERATE AT 500 F
Project Name: ezRTA class 10272009 PM
Special Quality Plan Required?: Yes
Quality Plan Identifier: BP1
Material: (6) 9 CR-1MO 110 MY 36.6 HRC (ES-MA-2-5)
Technical Support Deliverables:
Reference Assembly Drawing</t>
  </si>
  <si>
    <t>STOP WORK CHANGED TO ECR - PER ALE AVILA, DRAWING HAS THE WOOD GROUP LOGO, SUGGEST REVISING THE DRAWING UNDER AN ECR AND REPLACING THE LOGO WITH HALLIBURTON-WELLDYNAMICS; MN 597937 NEEDS TO HAVE CORRECT SPECIFICATION ADDED 062111 (GMC)
MISCELLANEOUS E-MAIL REQUEST
060811 ESMERALDA HERNANDEZ
REFERENCE E-MAIL: P/N 597937
TSG NOTES---------------------------------------------------
061011 ALE AVILA: REFERENCE NUMBER IS 9385-2058.  ENGR DRAWING OBJECT IN CWI IS AT REV B AND DOES NOT HAVE THE DRAWING ATTACHED.  THE CURRENT DRAWING REV IS B (CAPE WILL HAVE TO LOAD) AND IS LOCATED IN ENGINEERING PUBLIC.  THE DRAWING HAS THE WOOD GROUP LOGO, SO I SUGGEST REVISING THE DRAWING UNDER AN ECR AND REPLACING THE LOGO WITH HALLIBURTON-WELLDYNAMICS.
061511 SPOKE TO ESMERALDA HERNANDEZ; ASKED HER TO LOOK AT THE DRAWING TO VERIFY IT WOULD PROVIDE HER WITH THE INFORMATION NEEDED TO PROCURE MN 597937; SHE SAID SHE COULD USE THE DRAWING; HOWEVER, THE PART DOES NEED TO REVISED TO ADD THE CORRECT SPECIFICATIONS (GMC)
062111 SPOKE TO D. HENSON TO FIND OUT HOW TO HANDLE, WHETHER TO CLOSE STOP WORK OR CHANGE TO ECR; IT WAS DECIDED TO CHANGE RTA (GMC)
---------------------------------------------------------END</t>
  </si>
  <si>
    <t>Apply PQ-1 Quality Plan to RTA 627176.
Customer: Petrobras
Project:  Guara
Quality:  PQ1</t>
  </si>
  <si>
    <t>Scott Garner</t>
  </si>
  <si>
    <t>Same As: 105SX0453500-SH1; ASSY,SHROUDED X-OVER,SZ 4535,25CR,-SH1
Except: The only change is quality plan, should be SB2
Tech Start Date is in the past
Project Name: Oseberg Sor F-7
Special Quality Plan Required?: Yes
Quality Plan Identifier: SB2
Material: (12) 25 CR  AF918 85 MY (ES-MA-66-49)
Mating Infomation:
Jan 11/2010 Set-up &amp; Distributed to Paul James (GMacias)</t>
  </si>
  <si>
    <t>ECR - Reference Q-Note 200570836. Steps 7.3 and 9.2 of procedure 7000-5120 state to pressure up to 7200 psi but give no tolerance window for the pressure achieved. Please give an acceptable range for this pressure measurement.</t>
  </si>
  <si>
    <t>EMAIL REQUEST STEPHEN ALLAN 05/25/2010
SAP MN 101859040 - D00411007
In SAP should the above part not be MST not EA.?
On the assembly drawing item 5 asks for a qty 1, UOM EA, but it shows 2 on the drawing.
Set up and distributed to D. Trahan 05262010 JCallaway</t>
  </si>
  <si>
    <t>319525</t>
  </si>
  <si>
    <t>Same As: 722MC1964701; PKR,9647 MC1,13% CR,4 1/2-12.60 VAMTOP
Except: Same as ref but should be a 13Cr packer and change top and bottom connections to 3.5 9.2lbs Vam Top. Only need 2 feed through ports
Project Name: AGL Project
Special Quality Plan Required?: No
Material: (7) 13 CR 80 MY 22HRC (ES-MA-58-7)
Technical Support Deliverables:
Preliminary Design Specifications
Reserve SAP Material Number
Operating Envelope
Feb 23/2010 RTA returned to Submitter for additonal documentation (GMacias)</t>
  </si>
  <si>
    <t>Foxtrot Intl</t>
  </si>
  <si>
    <t>5.5,17ppf,ROC150 Gauge Mandrel, Vam Top Box x Pin, Dual Metal Seal, 9 5/8 17lb Casing, 13Cr/85K
Customer: Foxtrot International
Project:  Mahi
No Special Quality Plan</t>
  </si>
  <si>
    <t>Same As: 215PA0550001-SG1; VLV, HVI INTEGD 5-1/2 13CR VAM TOP BXP,
Except: Different quality requirments.
New suffix code: SB2
No pos. sensor required.
This is a drawing request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</si>
  <si>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Require the following reference part - 215HA0350018,  SAP Ref NA												
To be changed to the following:												
Remove the over ride capability in the A/P												
A 1/4 inch Chemical injection line is passing over the shroud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t>
  </si>
  <si>
    <t>FMC</t>
  </si>
  <si>
    <t>MN 597520 with with quality suffix
CANCEL PER M. MORGAN; DUPLICATE 01-27-2010 J. CALLAWAY</t>
  </si>
  <si>
    <t>Brazil</t>
  </si>
  <si>
    <t>4.5 HS valve integration for Petrobras Brazil water injector application from RTA 627175.  Valve is required to have AP3 manifold to support a minimum 7500 psi collapse rating.  Maintain SAP number 102003649 for the quality variant of the assembly. -PQ1</t>
  </si>
  <si>
    <t>Same As: 9290-2322; 4 14.8 CHEM INJECTION MANDREL, VAM DRS,
Except: RTA code should be 7 as we have not recieved the PO from Shell although we will be doing the installation.
Drawing number 9290_2322 has been used for reference as 9290_2200 is not in CWI system.
There is no other mandrel in the system at present that meets requirements of 4 inch, 13.2 ppf, VARST_1, Super 13 Cr 110 Ksi minimum yield.
Mandrel to be same design as 9290_2200 Rev B but to be tied to Shell Quality Plan.
Project Name: Europa A8
Special Quality Plan Required?: Yes
Quality Plan Identifier: SE1
Material: (11) Super 13 CR 110 MY 32 HRC (ES-MA-134-_)
Technical Support Deliverables:
Reference Assembly Drawing
Reference BDMI
Reserve SAP Material Number
Feb 22/2010 Set-Up &amp; Distributed to Paul James (GMacias)
Feb 23/2010 Modified Lab Office to WD3=Permanent Monitoring and RTA code changed to code 7=Same as 6 with Customer Special Processing. Returned RTA to Sumitter for additional documentation (GMacias)</t>
  </si>
  <si>
    <t>All PM Procedure need to be upgraded, equal to the work done on
procedure (9388-5216) Roc S female cablehead.
Need to upgrade the following procedures:
1. 9388-5228 splice procedure
2. ES-A-459 ROC-S term to gauge assmbly procedure
3. 9895-5102 WHO instalation
4. 9388-5225
5 9388-5223
6.T-WI-000027</t>
  </si>
  <si>
    <t>Request for creating a new 2.875 25 Cr Splice sub per attached requirements. Please review requirements and get back to me if you have any concerns.</t>
  </si>
  <si>
    <t>Shell Canada</t>
  </si>
  <si>
    <t>There is a an HPU in Spring,TX warehouse, Material Number 598301 (old number C04SHS011000). This unit is for Shell Canada for steam valve operation. This HPU needs to be adjusted to operate at 3,000 PSI rather than 5,000 PSI and documentation adjusted to reflect the new settings. This unit needs to be taken from stock and reworked, a new assembly number assigned and put into stock so that it may be shipped to Halliburton in Edmonton. Working Fluid for the system is HySyn Food Grade 46 (Material No 599148, old P/N HYSYN-FG-46)
File opened 08-12-2009 G. Chatelain; distributed to P. James.</t>
  </si>
  <si>
    <t>ECR-9381-2033. A SLOT OR HOLE IS REQUIRED ON THIS DRG TO CLEAR THE DOWEL PIN ON ASSY DRG 9290-6588.  THIS IS CAUSING PROBLEMS AS AT ASSY WHEN WE CAN NOT FIT THIS ON THE BLOCK HAS TO BE REWORKED TO CLEAR THE DOWEL PIN
Set up and distributed to M. Scogin 05242010 JCallaway</t>
  </si>
  <si>
    <t>TEST - CAPE TESTING PLEASE IGNORE</t>
  </si>
  <si>
    <t>Same As: 722HF1965309-SB2; SZ 9653,HF-1 PKR,PCH REL,5K PSI TO SET,T
Except: We need a SAP number for a isolation packer in 7inch 32ppf casing or liner. we need a SAP number only, not the design. Please see attached document for more info.
Project Name: Tyrihans
Special Quality Plan Required?: Yes
Quality Plan Identifier: SB2
Material: (11) Super 13 CR 110 MY 32 HRC (ES-MA-134-_)
Technical Support Deliverables:
Reserve SAP Material Number
Mar 2/2010 Set &amp; Distributed to Paul James (GMacias)</t>
  </si>
  <si>
    <t>SUBSEA DIGITAL INFRASTRUCTURE
SSUBSEADI-08</t>
  </si>
  <si>
    <t>Reference CPI 300148789
Tronic connector assembly wires were damaged during shipment.  It is suggested to create a supplemental specification to require individual packaging for the connectors as they come from the supplier.  Packaging specification should include particulars that will mitigate any risk of damage to wires or connector parts.</t>
  </si>
  <si>
    <t>Request for creating a new P/N for a 2-7/8 Direct Accupulse HS-ICV integration (13 Cr. Please refer to the attached requirements document and kindly release an SAP number immediately to get the PO process completed.</t>
  </si>
  <si>
    <t>ADD 2 MORE MATERIALS FOR COMPOSITE SCREW DRAWING AND UPDAETE PARTS TO ADD ENGR DRAWING D00436425 - REQUESTED BY DAMON TRAHAN
ATTACH TASK 605820 TO RTA (OEWUMI 21MAR11)</t>
  </si>
  <si>
    <t>Same as 9388-6038 with SM1 Quality requirements
Set up and distributed to M. Scogin (JCallaway) 04192010</t>
  </si>
  <si>
    <t>RELEASE SHIFTING TOOL ASSEMBLY FOR SIZE 7035 HF1 PACKER - MOVE OVER FROM DOMINO TO CWI AND CHANGE OUT ARBROATH PARTS TO NEW WD PARTS - REQUESTED BY GIREESH BHAT</t>
  </si>
  <si>
    <t>Sustaining-Digital Hydraulics Re-qualification Test &amp; Evaluation
S701117-01</t>
  </si>
  <si>
    <t>ADCO</t>
  </si>
  <si>
    <t>Please review the attached Wellhead Safety System from ADCO and
advise if we can provide a design.  If we can, please provide a design so we may obtain a cost and quote.
Note: This RTA replaces RTA R629795 that was in Lab Office 46</t>
  </si>
  <si>
    <t>Same As: 722HF1106504; SZ 1065 TY HF1 PKR,25% CR,KNOCK OUT PLUG
Except: Materials per attached PLMS 10.75 inch 1065 HF1 tab file. Main loaded items in Inconel 725. Top thread to match upper completion production tubing with 5.500 Inch, 20lbs BxP VAMTOP threads. Assembly to be run in Water Injection well.
Project Name: Gumusut
Special Quality Plan Required?: Yes
Quality Plan Identifier: SM1
Material: (16) Customer Supplied - Supply detail in description
Technical Support Deliverables:
Preliminary Design Specifications
Mar 10/2010 RTA cancelled per Paul James (GMacias)
Reference Assembly Drawing</t>
  </si>
  <si>
    <t>Restricted used gauge(9388-6056) for single gauge applications only
11/06/09 - Set-up and distributed to M. Scogin - G. Chatelain</t>
  </si>
  <si>
    <t>cabinet to house the two UACU+ units for Mafumeira Sul:
-Size: 1800mmx800mmx800mm : base on PF1888 Hoffman cabinet
-Utilize Swing out Rack frame for at least 6U worth of components with depth of 15¿¿, and standard 19¿¿ rack mount
-Cabinet rating to be NEMA 12
-Front Access only with lockable handles
-Include ventilation fans, but cannot be on side or rear.
-Doors to be removable, sealed, and reinforced to prevent buckling.
-Doors and all cabinet components to be bonded with 6AWG or equivalent ground strap.
-Cable entry will be from the top.
-120VAC utility lights required, and include door switch for automatic shut off.
-120VAC service outlet required.</t>
  </si>
  <si>
    <t>CREATE BOM STRUCTURE FOR SAP P/N 598384. P. FUNK NEEDS PART UPDATED SO SHE CAN GET A QUOTE PACKAGE OUT.</t>
  </si>
  <si>
    <t>ECR - 4.5 HVC (101836625) pictorial 311066-40-01 Rev A 
All exterior control line straps (item 39, p/n - 592557 &amp; item 52, p/n - 594918) on the top sub (item 1, p/n - 594340)and bottom sub (item 2, 101837024) fit loose after the retaining screws (item 40, p/n - 589291) are secured. The fix in the past on all Q-notes has been to countersink the screw holes in the top sub and bottom sub. Some variants are inconnel, which is extremely difficult to drill by hand. The cause of the misfit is: 1. The screws are not threaded all the way to the head. 2. The countersinks on the control line straps are too big.      3. The screw holes on the top sub and bottom sub are not countersunk.</t>
  </si>
  <si>
    <t>Statoil ¿¿sgard</t>
  </si>
  <si>
    <t>Same As: 722HFP965300; SZ 9655 TY HF1 PKR,WITH KNOCK OUT PLUG R
Except: Qualification test the HFP packer as per the NORSOK D010 Table 7. See attached document.
Casing to be tested in is up to Halliburton WellDynamics to decide.  I will recommend to test it in the same casing as intended to be set in which is P110.  I understand that we have such casing avilible at our facility.  However if a test casing is required we can get the client to ship one to us.  Please advice.
The client accept a derated envelope. I have attached two WellCat Packer Load simulations for Asgard.  Please review the derated packer casing combination envelope with these simulation. 
Project Name: ??sgard Q-5
Special Quality Plan Required?: Yes
Quality Plan Identifier: SA-1
Material: (11) Super 13 CR 110 MY 32 HRC (ES-MA-134-_)
Mating Infomation: No special instruction on mating with other parts.
Electronic folder created and given to Robert Smith (GMacias)</t>
  </si>
  <si>
    <t>Need to have MN 598358 changed from a Buy to Make,  We need to ensure that the items listed on the BOM are the only items that will be free issuing</t>
  </si>
  <si>
    <t>Require a customized HS valve as per the requirements document. The changes requested will allow us to meet the price point as bid for this tender. Please contact PLM for additional information.</t>
  </si>
  <si>
    <t>BP are looking at completion designs for a 2011 North Sea Oil Producer											
DHFC is a possibility for this well but the upper zone is a chalk interval that requires acid fracture stimulation. Previous acid treatments on the field have used 28% HCI to frac at pumping rates of between 20 &amp; 60 bpm, total acid volumes 500 - 1000 bbl.												
BP would like to know what WD/Halliburton are the current limitations for stimulation through the DHFC system, in terms of rates and volumes (i.e. Field data and qualification data) 																	
Also attached is an email with some additional information from Mark Barrilleaux. 										
If this could be answered asap it would be appreciated as orders for equipment may depend on a fast response.			
Please reference the attached RTA Input Sheet
Set up and distributed to P. James 06162010 JCallaway</t>
  </si>
  <si>
    <t>Paul James</t>
  </si>
  <si>
    <t>ECR - WHO procedure 7303-5102 does not instruct to pressure test the port between the connector adapter and housing after the o-rings are installed on the connector. This step should be after step 16 of section 7.4, pg. 4.</t>
  </si>
  <si>
    <t>Same As: 9290-6539; GGE MDRL ASSY,4.5-12.6PPF,ROC-HS,NEW VAM
Except: Requirements:
12.6 ppf, 95ksi, Super 13Cr, Single ROC H Gauge Mandrel, VAM TOP upper box x lower pin threads.
Reading internal pressure
It shall be designed to carrying and protecting the gauge over its whole length.
The external profile and its ends shall be proper to run down and pulling out of well without the risk of internal shocking and holding into the well casing;
It shall be an open type mandrel, manufacturing in one piece and nonwelded assembly. The external profile shall also be proper to being easily fished whether necessary;
The bottom section of mandrel shall have an interface to permit sensing the downhole pressure and temperature. This interface shall fit a connector from the bottom gauge section and it shall also allow a metal to metal seal with a dual elastomer back up. That seal shall be field testable;
It shall allow the installation of the gauge outside of the production string e.g. the installation of the gauge shall be performed without the need of introducing the gauge inside the mandrel;
The upper section of mandrel shall be designed with a anchoring mechanism in order to allow holding the two ropes from the 14 metal encased cable. The parts of the anchoring mechanism, like holding screws, etc, are scope of supply;
The use of screws shall be reduced to a minimum. If its necessary bolt locking systems must be provided;
The outside diameter, material composition and others specifications of mandrels: see above
The mandrel must have the fish neck of at least 9 inches long for tong use purpose.
Project Name: 734/09 PDG Equipment Sales
Special Quality Plan Required?: No
Material: (10) Super 13 CR 95 MY 22 HRC (ES-MA-134-3)
Mating Infomation: No special instruction on mating with other parts.
09/14/09 - Set-up and distributed to M. Scogin - G. Chatelain
101830833 (9290-6563-PQ1)</t>
  </si>
  <si>
    <t>Modify PLC firmware, SWM, and SWA to handle new 4-line Digi Decoder, and test added functionality.
10/23/09 - Set-up and distributed to Robert Smith - G. Chatelain
10/28/09 - Design concepts have been reviewed and implemented, put on hold until hardware is available for testing.</t>
  </si>
  <si>
    <t>Design Hold</t>
  </si>
  <si>
    <t>7 inch Contingency Splice Sub
05/12/09 - File created at time of submission from Customer Service
07/20/09 - File recreated by TSG due to Engineering request and distributed to Paul James - G. Chatelain
07/23/09 - Quality Plan attachment removed due to revision control per D. Hickman - G. Chatelain</t>
  </si>
  <si>
    <t>ECR - Reference Q-Note 200524857. Suggest replacing 1x control line strap 315974-NL (SAP MN 595854) with one with an undercut to improve fit. The Q-Note references 316622-GD but this does not appear to be the correct part.
08/07/2009 - Set-up and distributed to Paul James - J. Callaway</t>
  </si>
  <si>
    <t>Attach appropriate specification to all series 300 Stainless steel screws, to allow purchase of commercially available products.</t>
  </si>
  <si>
    <t>Shell Gumusut requirement for a drawing to be produced for a Perforated Pup. A pre-release SAP number is required to allow Kevin Robertson to add the line item to the quote fo Shell. Peforated Pup to be 30 inches long. Material, 25CR 125. Thread 4.5 Inch 13.5 pound Vam Top. I.D 3.920, Drift I,D 3.795. Part will be a third party item from Mitco in Malaysia. Tubing and Thread Inspection class is B-1.</t>
  </si>
  <si>
    <t>Description: UPDATE 9381-5204 TO SUPPORT Dual Transducer and FEEDTHRU GAUGES: The current FAT assumes one transducer so the FAT will fail for the current levels.  The procedure shall adjust the current ranges according to the gauge part number.  The revised FAT shall cover all released ROC-200 family gauges.</t>
  </si>
  <si>
    <t>Same As: PR-BC10-CAISON-SHO; PR-BC10-CAISON-SHORT PRESSED STEEL CABLE
Except: On the Shell BC10 Caisson project we supply a protector system that has full length coverage. After the first set of installations the design_make up of this protector system was changed. 
Shell Tamba requested that a spares package be supplied that can be used on either the long or short string options. BOM to be generated to allow customer services to purchase the correct parts for the order that we have just received.
Previously there was no part number set up in the system for the spares kit and as such the above reference document was used to allow the RTA to be submitted. 
RTA numbers R00000542026 and 542030 have been submitted to get a BOM for the revison 2 long and short protector systems.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</si>
  <si>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Please update to Quality Plan SB2 for Splice Sub Assy, P/N: 235SF0965542-ST1 and SAP No: 590382</t>
  </si>
  <si>
    <t>P1880</t>
  </si>
  <si>
    <t>Same As: 9381-6010; TECHHOLD   ROC-HS 10K 150C GGE SUB-ASSEMBLY
Except: We need a ROC HSF feedthru version which can be terminated with a cablehead from the bottom and the top.
Project Name: ROC HSand HSF Sys
Special Quality Plan Required?: No
Material: (15) Other HES - Provide ES-MA callout
Mating Infomation: No special instruction on mating with other parts.</t>
  </si>
  <si>
    <t>RUN-OUT CHAMFER TO BE ADDED TO 9450-2308 TO ALLOW CLEARANCE TO PASS OVER O-RINGS</t>
  </si>
  <si>
    <t>ECR - MN 101785221, chemical injection insert, has no instruction for assembly. There is only a drawing, 310611-04-01. The drawing has no instruction on how to identify the part. Should this part get etched? If so, where at? Does the part just get packaged and the package identified? Testing procedures need to be created or attached to M/N 101785221. (See email below.)</t>
  </si>
  <si>
    <t>Statoil Heidrun A-21</t>
  </si>
  <si>
    <t>Splice Sub with Clamp, SAP 590361 or PN 235SF0965515, Please update assy with Anchor Sub SAP: 101936077, and make additional slot for Roxar Splice.</t>
  </si>
  <si>
    <t>Wellhead Connector &amp; Penetrator Set</t>
  </si>
  <si>
    <t>ECR - This RTA is to formally request the creation and qualification of a bonded or H-style bearing ring replacement for HVC and HS seal stack bearing rings.
09/14/09 - Set-up and distributed to Paul James - G. Chatelain</t>
  </si>
  <si>
    <t>4.5 ROC L Mandrel required to be modified to accapt a ROC H Gauge</t>
  </si>
  <si>
    <t>ROC OIL</t>
  </si>
  <si>
    <t>Same As: 304ICR375000; REDRESS KIT F/3.750 HVC SHIFTING TOOL (2
Except: Need a CT shifting standard and flow activated that can take PES Keys 028996 to shift 560LV145W002 Lubricator valve. 
Project Name: CH13 Work over
Special Quality Plan Required?: No
Material: 
Technical Support Deliverables:
Preliminary Design Specifications
Assigned to S Saldanha for PLM review  8/16/10 DM
CANCELLED PER SUBMITTER EMAIL ATTACHED.  10/5/10 DM</t>
  </si>
  <si>
    <t>Savio Saldanha</t>
  </si>
  <si>
    <t>UPDATE SAP M/N 567827 TO INCLUDE ANY MISSING DRAWINGS, DOCUMENTATION, SPECS, ETC.</t>
  </si>
  <si>
    <t>ECR - Reference Q-Note 200579791. Material number 597432 and its lower level assembly (597412) both call out for 1 each of 597351 (LCD/Knob Assy) and 597353 (Mezzanine Kit). Only one of each part is needed for the final assembly.</t>
  </si>
  <si>
    <t>Need EDS created for assembly on RTA 579522
Set up and distributed to M. Scogin (JCallaway) 04202010</t>
  </si>
  <si>
    <t>Create custom 3.5in HVC flow trim for Statoil Osberg South F26 and F7
See Attached
Quality Suffix to be SB2</t>
  </si>
  <si>
    <t>HPHT Metal Packing Element Study
Project Name : HPHT Metal Packing Element Study
D800570A</t>
  </si>
  <si>
    <t>Same As: 9293-6478-SB2; MANDREL ASSY CL 3 1/2 9.2 LB/FT ROC-S SG
Except: 25 Cr 80 yield 3 1/2 9.2 LB/FT Single Mandrel Assembly for ROC 150 single transducer ported to tubing only. VAM TOP DDLAA Box by Box
Tech Start Date is in the past
Project Name: Tapis
Special Quality Plan Required?: No
Material: (15) Other HES - Provide ES-MA callout
Mating Infomation:</t>
  </si>
  <si>
    <t>Test the 17-4 PH metallurgy on the Smartlog guage for resistance to acid in the event of an acid fracture in the well.  This was initiated from a project Dave Christi was working on.  E-mail discussions with Pao Chen, Keith Frost, and Juanita Cassidy have taken place.  They have the means to test various samples.  Relevant e-mail will be sent to Matt Scogin.
Engineering will need to arrange for the material to be bought and sent to Carrolton and the costs will be charged to the RTA.  
Dave Christi was hoping to know the results of this for his proposal.  Either way, it would be good to know if the material of the gauge can withstand an acid environment.</t>
  </si>
  <si>
    <t>James Seale</t>
  </si>
  <si>
    <t>Same As: 105XO0453503; CROSSOVER, 4.5 X 3.5 4.50 11.6 NEW VAM B
Except: Look at attached drawing. Make the same as that.
Xover with slot for crimpclamp  31348300SB2:
4,5 inch 13,5 pound, pin, vamtop x 3,5 inch 9,2 pound, pin, vamtop 
Material:
13 Cr A 205 ST
Project Name: Snorre A
Special Quality Plan Required?: Yes
Quality Plan Identifier: SB2
Material: (16) Customer Supplied - Supply detail in description
Mating Infomation: No special instruction on mating with other parts.</t>
  </si>
  <si>
    <t>Same As: 214HSF0735U500; VLV,HS CH,3-1/2,4140,3 1/2-10.20 VAMTOP
Except: The valve needs to be integrated with a surface accupulse system, there is no need for positioning sensor. The valve should come with a WellDynamics standard choke trim for fluids. The valve should have provision for a 44mm x 12mm bypass slot for Flatpak with capability to be anchored in place. The thread should be Hydril CS. The valve will be run in a 3 zone completion.
Tech Start Date is in the past
Project Name: Nembe Creek
Special Quality Plan Required?: No
Material: (5) 9 CR-1MO 80 MY 22 HRC (ES-MA-2-7)
Mating Infomation:</t>
  </si>
  <si>
    <t>EnCana</t>
  </si>
  <si>
    <t>Generate up-to-date inspection document for Portable Aquisition Unit.  Currently, PDR-PM-115 is used, but is extremely out of date.  Please revise this document to address the following issues:
Delete ??Woodgroup configuration tab?? in favor of ??WellDynamics Configuration??
Add Halliburton logos
Include testing of pdx software with universal simulator in all four gauge slots 
Include testing of the metric/mixed/English units function
Include optional testing for ramping gauge simulator
Include optional modbus function checks
Include optional flowmeter tab checks
Include a reference to the location of the current rev. of PDX software, current rev of PDX firmware, code burning instructions, and 9 bit driver information.
Evaluate the need for a cable simultor, or for regions without cable simulators, the substitution of a project specific length of cable.
From the WellDynamics configuration tab, include specifications for:
Aquisition time
Timeout
Samples per tool
discard
Update all part numbers to include latest WD legacy number as well as SAP part number
Clarify line 12, ad a reference procedure as applicable
The preceeding issues are not an exhaustive list, as the author of this RTA is not intimately familiar with all of the software and hardware changes present since November 2006.  Please add to this procedure other checklists that apply, which are not be captured here.
Terje Nilsen should be tasked with this RTA.
Dec 21/2009 Set-up &amp; distributed to Matthew Scogin (GMacias)</t>
  </si>
  <si>
    <t>Shell Gumusuat</t>
  </si>
  <si>
    <t>Same as MN 598415(9388-6062)with SM1 Quality requirements
Set up and distributed to D. Henson (JCallaway) 04092010</t>
  </si>
  <si>
    <t>Same As: 215PA0350000; VLV,HV1 ACCU-PULSE,INTEGD,3.500 SHD,NI A
Except: Different quality requirements. New suffix code: SB2
Change material from Super 13Cr to 13Cr, A205_ST
No pos. sensor required.
This is a drawing requerst according to contract obligation.
Ref. SAP4600009874
Project Name: 
Special Quality Plan Required?: Yes
Quality Plan Identifier: SB2
Material: (7) 13 CR 80 MY 22HRC (ES-MA-58-7)
Mating Infomation: No special instruction on mating with other parts.
10/12/09- Set up &amp; Dist to Paul James ( Holly Carroll)</t>
  </si>
  <si>
    <t>Same As: 215PA0450000; VLV, HVI INTEGD, 4.5 ACCUPULSE SHROUDED,
Except: Different quality requirments. New suffix code: SB2.
Change material from 13Cr to Super 13Cr.
No AccuPulse required.
No pos.sensor required.
Drawing request according to contract obligation.
Ref. SAP4600009874
Project Name: 
Special Quality Plan Required?: Yes
Quality Plan Identifier: SB2
Material: (10) Super 13 CR 95 MY 22 HRC (ES-MA-134-3)
Mating Infomation: No special instruction on mating with other parts.
10/12/09- Set up &amp; Dist to Paul James ( Holly Carroll)</t>
  </si>
  <si>
    <t>Same As: 722HF1964793; PACKER, HF1, 13CR, 3-1/29.2 VAM TOP BXP,
Except: TEST TEST  PLEASE IGNORE 
Project Name: Test Test
Special Quality Plan Required?: Yes
Quality Plan Identifier: BP1
Material: (7) 13 CR 80 MY 22HRC (ES-MA-58-7)
Mating Infomation: No special instruction on mating with other parts.</t>
  </si>
  <si>
    <t>ECR - Update lower barrel drawing (9381-2027) and Pressure Housing (9381-2016) for ROC, dual transducers.</t>
  </si>
  <si>
    <t>Maersk Oil</t>
  </si>
  <si>
    <t>Same As: 722MC0551703; PKR,MC-ISO,13% CR,N70 PE,2 7/8-6.40 VAMT
Except: Require a feasibility cost estimate for a 7 in 23 pound MC Isolation packer with 3 1/2 end connection and with Nitrile 
EFR to include the following information
Development Cost
Development Lead time
Estimated production cost 
Approximate Specification for a proposal
Project Name: Qatar
Special Quality Plan Required?: No
Material: (1) Low Alloy Steel 80 MY 22HRC (ES-MA-18-9)
Technical Support Deliverables:
Preliminary Design Specifications</t>
  </si>
  <si>
    <t>Request to update the drawing 9290-2243 rev 5 to remove the reference to the component list (note 2) to ensure it is clear that testing is not required at the mandrel level.</t>
  </si>
  <si>
    <t>SPARE PARTS KIT FOR TWO WELL CONTROL SYSTEM FOR WEST AZERI
Dec. 11/2009 Set-up &amp; distributed to Robert Smith (G.Macias)</t>
  </si>
  <si>
    <t>This RTA is to change the Splice Sub quality plan from Petrobras Brazil _QP1 to Petrobras Brazil  QP1_Type C Inspection. Please see the file attached. 
The equipment need be delivered with TPI certify and the manufacture need follow the quality plan QP1_Type C.</t>
  </si>
  <si>
    <t>Achimgaz</t>
  </si>
  <si>
    <t>SaudiAramco</t>
  </si>
  <si>
    <t>Same As: 216H000735U3O00; VLV,HSC,INTEGD,3.50 DIR HYD,25% CR
Except: We would like to use 4140 material for everything other than the carbide carrier Inc718 and the accupulse 9cr.  This will allow us to significantly reduce the cost of the valve and come in at a competitive price point.  If the use of 4140 L80 for the top sub reduces differential/tensile/compression ratings that is ok.  The current HS ratings far exceed what is needed by Aramco 5,000 psi diff.  Also, please consider using 110ksi material as the next course if 80ksi does not work, however 80ksi is preferred for cost reasons.
Remove item 8 from the BoM lower crossover to help reduce costs on the valve.
Please provide a drawing for inclusion in our trial test package showing details of the material for each component. We will also require a flow trim design data sheet for the aforementioned proposal.
Tor says that the current HS trim is based off this Aramco design.  If this is the case please use current design
Project Name: 
Special Quality Plan Required?: No
Material: 
Mating Infomation:</t>
  </si>
  <si>
    <t>Aker Solutions</t>
  </si>
  <si>
    <t>CREATE PART AND MOVE DRAWINGS TO CWI AND SAP FROM DOMINO:  MN 9650-6020</t>
  </si>
  <si>
    <t>Same as 602443(722HF1702610-SH1) except with SB2 variant
Jan 26/2010 Set-up &amp; Distributed to Paul James (GMacias)</t>
  </si>
  <si>
    <t>RECENTLY, THE DAVIDSON INSTRUMENTS FIBER OPTIC GUAGE PRODUCT PORTFOLIO WAS MOVED FROM WELLDYNAMICS TO PINNCALE.  MOST OF THE EMPLOYEES TRANSFERRED WITH THE MOVE, BUT TOM CASSIDY REMAINED AT WELLDYNAMCIS.  DURING 2010, THERE WILL BE A TRANSITION PERIOD WHERE TOM WILL WORK ON BOTH PINNACLE AND WELLDYNAMICS PROJECTS.  TOM WILL REPORT AND TRACK TIME UNDER WELLDYNAMCIS.  THIS RTA IS TO TRACK THE TIME THAT TOM SPENDS ON PINNACLE RELATED PROJECTS SO THAT TIME CAN BE ADJUSTED CORRECTLY.  THE WORK TOM IS PERFORMING IS DIRECTLY RELATED TO TEH DSU1400 UNIT.
Feb 1/2010 Set-up &amp; Distributed to Matthew Scogin (GMacias)</t>
  </si>
  <si>
    <t>Same As: 722HF1964793; PACKER, HF1, 13CR, 3-1/29.2 VAM TOP BXP,
Except: TEST TEST PLEASE IGNORE, ezRTA training
Project Name: ezRTA AM Class 10262009
Special Quality Plan Required?: No
Material: 
Mating Infomation: No special instruction on mating with other parts.</t>
  </si>
  <si>
    <t>Same As: 315012-00; INTERNAL BONDED SEAL 4.500 FRAC VALVE
Except: Seal needs to be upgraded to a bonded Viton molded seal with Armid fiber filler.  Original seal is made with Nitrile.  Seals are made by CDI, contact is Jill Dumont 281 446 6662. Seals are part of the 4.5inch sFrac valve.  These will be part of a BOM for the 4.5inch sFrac valve.  
Project Name: Horn River Basin Vert. Strat. appraisal well
Special Quality Plan Required?: No
Material: (16) Customer Supplied - Supply detail in description
Mating Infomation:</t>
  </si>
  <si>
    <t>Same As: OME-NOVA-003; 5.5 23 FLOWMETER-OIL PRODUCTION, 13CR 80
Except: ref. Spring; alan sanderson
In need of a 5.5 Flostream flowmeter for StatoilHydro, Grane G41 and G32 water injectors. The flowmeter assembly needs to include annulus measurement, to be installed in a 9.625in. 53.5ppf csg. 
Bypass requirements; a bypass slot for a 28mm x 12 mm flatpack is required.  
info on 5.5 FloStream Flowmeter;
size: 5.5
threads; Vam Top HC
weight; 23ppf
material; 25 Cr
Delivery date to customer: 15th of april
PM System;
preferable; ROC H, alteratively ROC M 16k 150 deg gauges
i 1ea ROC H2 gauge for Tubing AND annulus measurement
ii 1ea ROC H tubing ported gauge
iii Mandrel to be designed to fit both dual and triple block as there will be a line from a lower zone that needs to be connected in a triple block for one well
see attached well schematic and well parameters
Project Name: Grane G41
Special Quality Plan Required?: Yes
Quality Plan Identifier: SB2
Material: (12) 25 CR  AF918 85 MY (ES-MA-66-49)
Mating Infomation:</t>
  </si>
  <si>
    <t>Same as 602443(722HF1702610-SH1) except with SB2 variant</t>
  </si>
  <si>
    <t>Upload to Matrix latest revision of 8011-5001 CL ROC-S Male Cable Term Spares Kit
Feb 8/2010 Set-up &amp; Distributed to Matthew Scogin (GMacias)</t>
  </si>
  <si>
    <t>TEST RTA FOR MASTER JOBFILE TEMPLATE</t>
  </si>
  <si>
    <t>SAP DOES NOT HAVE A BOM LOADED AGAINST THIS ASSEMBLY, P/N 597309. NEED IT CREATED SO WE CAN REVIEW AND BUY COMPONENTS. PLEASE CREATE BOM IN SAP STRUCTURE. REQUESTED BY M. MORGAN. SEE ATTACHED EMAIL.</t>
  </si>
  <si>
    <t>THIS IS A TEST ... PLEASE DISREGARD....WE ARE TESTING THE QUALITY MAILBOX NOTIFICATION</t>
  </si>
  <si>
    <t>UPDATE ROC-D RAMPING GAUGE SIMULATOR DOCUMENTATION: The assembly procedure and the cover drilling detail for ROC-D Ramping Gauge Simulator, 9650-6051 (597439), have minor problems that were identified in the PME-EFD checklist for RTA 606493.  The assembly procedure (9650-6051AP) should be updated so it does not specify that the component list drives the revision for the part and so that it includes the correct logo artwork.  The cover drilling detail (9650-2010) should be updated to include the drill holes for the PCB mounting hardware - just like 9650-2007.</t>
  </si>
  <si>
    <t>HVC VALVES
SHVICV-08</t>
  </si>
  <si>
    <t>ECR - Suggest reevaluating the use of the ID tag (597581) in assembly 101817771, Wellhead Outlet Assy. The plastic version of the tag can break and the metal version must be bent to be installed on a curved surface. Reference Q-Notes 200561772 and 200560197.</t>
  </si>
  <si>
    <t>For the Shell Gumusut Project, client is requesting a single MN for the valve and lower assemblies.Requirement for a Single SAP Part number to include the following individual part numbers. Material Description to read: 4-1/2 inch 13 Cr 80 Shrouded ICV (Includes ICV, Shroud and Plug)
101892844- Valve
101901561- 3.562 RPT
101901559- 3.562 lock mandrel
101901562- 3.562 equalizing prong
101911735- 4.500 Wireline Re-entry guide
101911771 - 7 inch 32 pound Coupling
101912955 - 7 inch 32 pound shroud
The Shell Gumusut Valve (101892844) to be qualified to SM-2, remaining items can be SM-1. EDS required for assembly. Please pre-release SAP number as this is required for Shell to issue purchase order to WellDynamics.
MAY 18/2010 SET-UP &amp; DISTRIBUTED TO PAUL JAMES (GMACIAS)</t>
  </si>
  <si>
    <t>THEORETICAL SHARP CORNER TO BE ADDED ON DRG 9450-2339 TO ALLOW MANUFACTURE
4/12/2011; ASSIGNED TO JAMES SEALE FOR DIMENSION ADDITION.</t>
  </si>
  <si>
    <t>Same As: FP7124121; 5 LINES HYDRAULIC FLAT- PACK CONTROL LIN
Except: Number of Lines: 6
Tube OD: 0.25in
Tube Wall Thickness: 0.049in
Tube ID: 0.125in
Tube Type: Welded and Floating Plug Drawn
Material: Alloy 825
Encapsulation Size: 50mm x 12mm
Length: 5100 ft
Working Temperature: 250F
Cleanliness: NAS 6 1638, Class 6
Fluid filled with: Red Oil
Project Name: KOC ESP SmartWells
Special Quality Plan Required?: No
Material: (15) Other HES - Provide ES-MA callout
Mating Infomation:</t>
  </si>
  <si>
    <t>ECR - Reference Q-Note 200572076. Recommend altering design to use set screws or a torque key to secure the Ported Housing to the Bottom Sub instead of torquing the stub acme thread. This has lead to galling in several assemblies. Assembly material number 602717.</t>
  </si>
  <si>
    <t>REQUEST			
1. Is it possible to test the 3,5 Tyrihans valve for C-3 to 147 deg C and 15k? (The same test as they did for B-1, just up from 140,5 deg C to 147 deg C)
2. Is it possible to re-build the ??sgard R-3 valves to Super 13 Cr 110 ksi, 147 deg C and 15k? (to put on the Tyrihans seals)  If possible - what will be the cost?		
All cost related to this testing will be billed to our region			
Additional Info:			
	The 3,5 valve for Tyrihans has PN: 215PA0350000		
	The 3,5 valve for ??sgard that we want to rebuild to the same spec as Tyrihans		
	have PN: 215HA0350030
07/22/09 - Set-up and distributed to Paul James - G. Chatelain</t>
  </si>
  <si>
    <t>Murphy oil</t>
  </si>
  <si>
    <t>Same As: 314419-GD-BP1; MANIFOLD, Y-SPLICE, 4.5 1 BY-PASS
Except: need to rework a Murphy oil manifold clamp to have a ysplice in the inactive part of the manifold see attached marked up drawing 314419.
Y splice needs to have 38 and 14 FMJ profile on the top and a 14fmj on the bottom. 
pn 313853 03 need to be modified to fit the FMJs 
Project Name: Azurite
Special Quality Plan Required?: Yes
Quality Plan Identifier: Murphy GoM
Material: (16) Customer Supplied - Supply detail in description
Technical Support Deliverables:
Reference Assembly Drawing</t>
  </si>
  <si>
    <t>ECR - (Originally created on SDC - 000157 in ETQ) Spacer 302765-NL requires additional countersink at assembly on .25 holes 6X.  Drawing notes .100 max suggest increase to .130 to .150.  See attached prints
Set up and distributed to P. James (JCallaway) 04232010</t>
  </si>
  <si>
    <t>Same As: 9290-6449-SV2; 5.5 23 ROC-M2F 16K V. TOP HC S13CR 95K A
Except: ee attached Dokument.
Roc H2F gauge and mandrell. 5,5 inch 20 pound Vam top Pxp
Make a complete package. When ordering this part number, we want to get gauge, mandrell and cable head
Material A511 st
Project Name: Snorre A
Special Quality Plan Required?: Yes
Quality Plan Identifier: SB2
Material: (16) Customer Supplied - Supply detail in description
Mating Infomation: No special instruction on mating with other parts.</t>
  </si>
  <si>
    <t>Same as 590382(235SF0965542-ST1) except with SB2 variant
Jan 26/2010 Set-up &amp; Distributed to Paul James (GMacias)</t>
  </si>
  <si>
    <t>B. Stolz discovered duplicate parts: 
516190 (7001-5021) has duplicate p/n 596985
516191 (7001-5017) has duplicate p/n 596981
516190 and 516191 are in Lab Office MMM; 596981 and 596985 are in Lab Office WD3. Brian has asked that the parts in Lab Office MMM (516190, 516191) be obsoleted and superceded by the WD3 parts (596o981, 596985). See attached email from B. Stolz.
Set up and distributed to M. Scogin 05142010 JCallaway</t>
  </si>
  <si>
    <t>Sarawak Shell Berhad</t>
  </si>
  <si>
    <t>Splice Sub Assembly(top), 13Cr, 4.5 in 12.6lbf JFE-BEAR X 9 5/8 53.5 lbf, see requirements documents for additional information.
JUNE 2/2010 SET-UP &amp; DISTRIBUTED TO DAMON TRAHAN (GMACIAS)
060310 E-mail documents added D henson</t>
  </si>
  <si>
    <t>Splice Sub Assembly, 13Cr, 4.5 in 12.6lbf JFE-BEAR X 9 5/8 53.5 lbf, see requirements documents for additional information.
060310 RTA created and dist to Damon Trahan
060310 E-mail documents added D henson</t>
  </si>
  <si>
    <t>ECR - Material number 588309 is set up as a MAKE part when it should be set up as a BUY part. Additionally, there is no specification called out for the welding.</t>
  </si>
  <si>
    <t>Testing documentation for p/n 597732 does not include F.A.T document; update part to add necessary documentation, etc. See email below.</t>
  </si>
  <si>
    <t>Once the ROC-S termination procedure (9388-5216) is complete, we need to update the procedures for the ROC-L termination (9384-5201), the ROC-S splice (9388-5228), ROC-S male cable termination (9388-5225).  These procedures share similar procedures to the ROC-S termination procedure.  There may be other procedures for these specific items other than the procedure numbers I mentioned above.  This needs to be checked as well.</t>
  </si>
  <si>
    <t>ATTACH 9381-5201 TO ALL ROC-HS 0.75 INCH GAUGES PER M. SCOGIN</t>
  </si>
  <si>
    <t>Same As: 251HD1359302; HYD DISCONNECT SUB RECEPTACLE, 6 LINE, 4
Except: We recommend that in the receptacle there is a need for a scoop head to be designed. An idea is to cut ACME threads on the top end of the receptacle and a scoophead to be screwed on.  This will give better guiding capability for the male to mate with the receptacle in a deviated well when the HD is run in a two trip configuration.
Project Name: Safaniyah
Special Quality Plan Required?: No
Material: (1) Low Alloy Steel 80 MY 22HRC (ES-MA-18-9)
Mating Infomation:
Work With item with Part Number 251HD0359321
Dec 22/2009 Set-up &amp; distributed to Paul James (GMacias)
Technology and PLM have been discussing this at length.  It is believed that a scoop head will become a junk-basket in the well and promote failure of the system.
Based on information proveded from the field, the disconnect functions correctly when run in 7.00 casings.  When the disconnect was run in 9.625 casing, there was some difficulty stinging into the receptacle.  When the male half was retrieved, it was found that the pup at the end of the string was bent.  This would contribute to difficulty locating properly.  When a straight pup joint was used, the disconnect installed without issue.
To facilitate make-up in 9.625 casings, we will look into a clamp on centralizer component to be attached to the receptacle.  A sletch of this will be sent to Omar / Saudi for comment prior to design work being performed.  --  Paul James 2010-01-28</t>
  </si>
  <si>
    <t>IWIS INTERFACE CARD 9670-6060 and 9670-6061 ADDITIONAL STAKING:  In response to QNOTE 200568123</t>
  </si>
  <si>
    <t>6 WELL AUTOMATED SHS ATEX ZONE 1 COMPONENT COMES WITH 6 X 3 LINE WCM
Project Name : SNFA-W2
C850001</t>
  </si>
  <si>
    <t>New top level Integration Number to include the following:
C04SHS011000 - SHS
9555-6130 - XPIO
Project Name : Saudi Spec
C850014</t>
  </si>
  <si>
    <t>5 well manually operated SHS with 5 x 5 line WCM + (UACU=) c/w 3 x PDGICs
Project Name : SA085422
C850016</t>
  </si>
  <si>
    <t>ECR - (Originally created in ETQ on SDC - 000145). Doc. 9388-5220, Pressure testing, step 5, pg. 3 calls for a 5 minute pressure test and to record the results on the test record sheet. Per Paul James this test does not require the pressure to settle. There is no pass or fail criteria. Remove the Record result on test record sheet from the paragraph. The same applies to body burst test pg. 5, step 7. Also, the test results chart on pg. 7 needs to reflect these changes. Steps I5 and L7 have no need to record test results. 
Could the 5 minute tests be totally removed from the procedure? If there is no settle out requirement, we are wasting time performing the test. The 15 minute test will prove fail or pass.
Set up and distributed to M. Scogin (JCallaway) 04262010</t>
  </si>
  <si>
    <t>Correct problems with JoeAngels inspection method for the ROC-HS:
1) Evaluate the reason that the software gives inaccurate pressure and temperature readings.
2) Make changes to software or to JoeAngels computer, to implement the fix.</t>
  </si>
  <si>
    <t>Add the following procedures to CWI:
LC-QC-017 Rev G
7000-5074 Rev B
7000-5051 Rev D
7000-5070 Rev B
7000-5069 Rev E
7000-5020 Rev B
7000-5016 Rev B
7000-5018 Rev C
7000-5013 Rev A
Martin can help you get any of these you cannot find.  Most are in Domino.</t>
  </si>
  <si>
    <t>UPDATE SAP M/N 598524 (9400-2049) WITH ANY MISSING DRAWINGS, DOCUMENTATION, SPECS, ETC.</t>
  </si>
  <si>
    <t>SHELL GOM</t>
  </si>
  <si>
    <t>ONLY REQUIRE A DRAWING TO BE CREATED AND UPLOADED IN CWI FOR MN 101864738
Set up and distributed to M. Scogin (JCallaway) 04212010</t>
  </si>
  <si>
    <t>Same As: 9290-6555; GGE MDRL ASSY,5.5-23.00 VAMTOPHC B X P
Except: Material: Super 13 Cr       A 231 ST
Threads:  IS 10/28/09 is  5,5?? 23lbs Vam Top HC. Material is Super 13% Cr  per attached request D Henson
WAS TBA
Should be a 5,5in Dual ROC H gauge mandrel for a ROC H2 gauge
According to contract 2001206 between WD and StatoilHydro.
To be delivered in Norway by March 1, 2010
Should be prepped for Position Sensor
This dual gauge should be ported to both tubing and annulus
Project Name: Vega
Special Quality Plan Required?: Yes
Quality Plan Identifier: SH1
Material: (16) Customer Supplied - Supply detail in description
Mating Infomation: No special instruction on mating with other parts.
10/23/09 - Set-up and distributed to Matt Scogin - G. Chatelain
10/28/09 UPDATED THD DESCRIPTION D HENSON
2009-11-24, Matthew Scogin:  This is a dual ROC-HS gauge mandrel.  It is not for a ROC-H2 gauge.</t>
  </si>
  <si>
    <t>Need to create a higher level part no. (assy no.) combining ROC HS gauge with termination.			
The part nos to be combined are:			
	1. ROC HS Gauge (SAP PNO 597732), and 		
	2. Termination (SAP PNO 597874).		
The Assy Description should say the following:			
Digital ROC Gauge (10k psi, 150 Deg C) including Cablehead Termination (Inc 718/ MP35N)</t>
  </si>
  <si>
    <t>Permanent Monitoring Group AMS Templates: AMS templates for each product need to be designed and released.</t>
  </si>
  <si>
    <t>UPDATE 9550-6140CL: Item 6 in 9550-6140CL is a capacitor from AVX that is difficult to source - part number MR051C103KAATR1.  The component list should be updated with a drop-in replacement that is more available.  Part number C052T103K1X5CR from Kemet has been identified.</t>
  </si>
  <si>
    <t>Same As: XO-B-5523-01; 5-1/2 23 X 4-1/2 12.6CROSS OVER
Except: Material: 13 Cr A205ST
Make it a Shrouded crossover
Info Shroud
Max OD. 7,9 inch on clamp
NumberSize of Flatpack Bypasses :3 flatpacks. 6 hyd CL. 1 El CL
max size on flatpack  44mm + 11mm
info Xover ref drawing attached 6457645
Top Connection 5,5 20pound VAM TOP HC BOX
Bottom Connection 4,5 13,5 pound VAM TOP PIN
Working Pressure psi:Ref: 5,5 20 VAM TOP HC
Min id look at attached drawing ref 6457645
Project Name: Snorre A P-35
Special Quality Plan Required?: Yes
Quality Plan Identifier: StatoilHydro QP. Contract 4600009874
Material: (16) Customer Supplied - Supply detail in description
Mating Infomation: No special instruction on mating with other parts.
09/17/09 - Set-up and distributed to Paul James - G. Chatelain
09/17/09 - Duplicate RTA - same as 529552 - email request from Erica Notto (Kare Hognestad) to cancel - G. Chatelain</t>
  </si>
  <si>
    <t>RTA TO CREATE PROCEDURES FOR ALL PTI LONG-NOSE STYLE CHECK VALVE ONLY: 
1. CHECK VALVE INSPECTION AND TEST PROCEDURE
2. CHECK VALVE TO MANDREL ASSEMBLY
3. PORT PLUG TO MANDREL ASSEMBLY</t>
  </si>
  <si>
    <t>UPDATE SAP M/N 598526 (9400-2050) TO INCLUDE ANY MISSING DOCUMENTATION, DRAWINGS, SPECS, ETC.</t>
  </si>
  <si>
    <t>UPDATE SAP M/N 598019 (9385-6049-BP2) TO INCLUDE ANY MISSING DRAWINGS, DOCUMENTATION, ETC. ADD 7403-5100 PER J. GALINDO AND D. HICKMAN</t>
  </si>
  <si>
    <t>Request to revise the CWI BOM structure for the 1065 HF1 Packer(SAP No. 597003; Ref No. 722HF1106503-BP1) to include the material specifications and the customer supplemental material specifications (see attached BP1 requirements memo).
032211 TSG RECD FOR PROCESSING DSH</t>
  </si>
  <si>
    <t>This RTA is to create the incoming inspections for the ROC-200 gauges.  The II should cover the Feed-thru gauges as well.</t>
  </si>
  <si>
    <t>Require the following reference part - 215HA0350027-BP1,  SAP Ref 589713
To be changed to the following:
Customised Flow Trim to be installed.(As attached below)
Shroud must include Tungsten Carbide inserts at flow trim 
please reference attached RTA Input Sheet, Flow Trim Spreadsheet and Quotation sheet from Sean Middleton
09/04/09 - Set-up and distributed to Paul James - G. Chatelain</t>
  </si>
  <si>
    <t>ECR - TPI was asking about step 5.4 of doc. 7000-5122 for the preliminary check valve test.  The step calls for a max pump outlet pressure of 800psi.  We need a range to work with since it is very difficult to achieve an exact number of 800.  Anything below may not be enough to pressure up and actuate the check valve at 650 +-150psi.  I suggest the step read to apply 800-1000 pump pressure for this test.</t>
  </si>
  <si>
    <t>Need EDS created for 9388-6062-SM1, reference RTA 581341.</t>
  </si>
  <si>
    <t>Same As: 215HA0350037; VLV,HVC INTEGRATION,3-1/2 ACCUPULSE,SHRO
Except: See note on order line 1
File opened by J. Callaway &amp; distributed to P. James 08/20/2009
Project Name: Azurite 
Special Quality Plan Required?: No
Material: (16) Customer Supplied - Supply detail in description
Technical Support Deliverables:
Reference Assembly Drawing</t>
  </si>
  <si>
    <t>Same As: 722HF1965341-ST1; SIZE 9653 TYPE HF1 PKR, WITH KNOCK -ST1
Except: Different quality requirments. new suffix code: SB2
Upgrade packer element matr. from NBR to HNBR
Drawing request according to contract obligation.
Ref. SAP4600009874
Project Name: 
Special Quality Plan Required?: Yes
Quality Plan Identifier: SB2
Material: (11) Super 13 CR 110 MY 32 HRC (ES-MA-134-_)
Mating Infomation: No special instruction on mating with other parts.
10/12/09- Set up &amp; Dist to Paul James ( Holly Carroll)</t>
  </si>
  <si>
    <t>URGENT....RUSH
Apply SB2 variant to 591531 FMJ SPLICE BODY SIZE 1/4 WITH LEAD -ST0.
Customer:  Statoil
022811- TSG RECD FOR PROCESSING</t>
  </si>
  <si>
    <t>SPARE PARTS KIT FOR 71CO657</t>
  </si>
  <si>
    <t>Need EDS created for 9388-6062-SM1, reference RTA 581341.
Set up and distributed to M. Scogin (JCallaway) 04201010</t>
  </si>
  <si>
    <t>BUILDING PAU BATTERY OPERATED IN CWI - PART 597320 IN CWI NEEDS TO BE UPDATED WITH LATEST INFORMATION AND OBJECT STRUCTURE NEEDS TO BE CORRECTED.  ADD RTI MEZZANINE CARD TO PAU AND ALL ASSOCIATED FILES CL, AD, AP.  AD IS IN SOLIDWORKS.
ADD THE FOLLOWING OBJECTS: 46765AD, CL, HELP, RH, AND WD.</t>
  </si>
  <si>
    <t>VSF</t>
  </si>
  <si>
    <t>create lower level uncoated part for MN 594493</t>
  </si>
  <si>
    <t>Request creating Installation and Commissioning Procedure and Field Operations Manual for Champion West.
C05SHS36311100W - material number.</t>
  </si>
  <si>
    <t>9 5/8IN x 3 1/2IN VT MC1 Packer
Equivalent to 722HF1964715 (but MC1)
Jan 28/2010 Set-up &amp; Distributed to Paul James (GMacias)</t>
  </si>
  <si>
    <t>Same As: 9290-6518; 4-1/2 12.6 CHEMICAL INJECTION TENARIS BL
Except: 12.75ppf, TENARIS 3SB threads BxP, 15000psi Check valve suitable for 3/8 line, 2 by pass slots, H2S environment.  Mandrel needs to be ported to production and not as shown in the drawing which is annulus.
Project Name: Malongo Gauge Project
Special Quality Plan Required?: No
Material: (7) 13 CR 80 MY 22HRC (ES-MA-58-7)
Technical Support Deliverables:
Reference Assembly Drawing
Reserve SAP Material Number
ZZ Drawing</t>
  </si>
  <si>
    <t>ECR
M/N-598217 Drawing 9388-2056 Rev.B
In SECTION A-A add a dimension of .100 for the hex depth.
(NOTE) In the machinist handbook the minimum depth of hex for a 10-32 SHCS is .090.</t>
  </si>
  <si>
    <t>E.C.R D00462521 REV A. TO SIMPLIFY MANUFACTURE AND REDUCE COST OF PART, CAN THE STATEMENT o.k. to remove feather edges back to sides of 1.91 slots BE ADDED? AS PER EMAIL DATED 16TH FEB FROM PAUL JAMES.
RTA WILL BE CANCELLED TO BE RESUBMITTED LATER ON IN THE YEAR AS DISCUSSED BY EMAIL SENT ON 09JUN11 FROM P.J. (OEWUMI 10JUN11)</t>
  </si>
  <si>
    <t>Nexen, Apache, EnCana</t>
  </si>
  <si>
    <t>Same As: 316884-00; MANIFOLD, ELECTRO-HYDRAULIC VALVE,PROTOT
Except: CHANGE TO 5.5 SIZE AS PER ATTACHED 316071 00 01 FROM MARK BEDRY.  INFO ATTACHED FROM RTA R00000565271 CONTAINING THE INFORMATION ON THE VALVE THIS WILL BE USED WITH AND WELL CONDITIONS.
Project Name: 
Special Quality Plan Required?: No
Material: (1) Low Alloy Steel 80 MY 22HRC (ES-MA-18-9)
Technical Support Deliverables:
Preliminary Design Specifications
Reference Assembly Drawing
ZZ Drawing
JUNE 22/2010 SET-UP &amp; DISTRIBUTED TO KIRBY SCHRADER  (GMACIAS)</t>
  </si>
  <si>
    <t>Kirby Schrader</t>
  </si>
  <si>
    <t>3.5 inch 9.2 ppf Vam Top Box x Box EZ-Gauge Chamber with OD 5 inch - casing weight 23.2 ppf, Ported to Annulus. Metallurgy- L80,80 Ksi</t>
  </si>
  <si>
    <t>UPDATE ASSEMBLY DRAWINGS FOR 9650-6055 AND 9650-6056: The assembly drawings for the PCB assemblies inside the ROC Universal Gauge Simulator - 9650-6050 (597437) - and the ROC-D Ramping Gauge Simulator - 9650-6051 (597439) - do not have their dimensions specified. Their assembly drawings (9650-6055AD and 9650-6056AD) should be updated with the relevant dimensions.  Reference PME-EFD Checklist for RTA 602056.</t>
  </si>
  <si>
    <t>UPDATE PCBA CL OF 9650-6050 AND 9650-6051 GAUGE SIMULATORS - INNOVA HAS IDENTIFIED A CRYSTAL THAT IS DIFFICULT TO SOURCE.  IT IS THE 4 MHZ CRYSTAL MANUFACTURED BY AEL.  THEY HAVE IDENTIFIED A REPLACEMENT BUT IT REQUIRES LOADING CAPACITORS THAT HAVE A DIFFERENT VALUE.  THIS CHANGE WOULD AFFECT 9650-6055CL (THE PCBA FOR THE 9650-6050 UNIVERSAL GAUGE SIMULATOR - 597437) AND 9650-6056CL (THE PCBA FOR 9650-6051 ROC-D RAMPING GAUGE SIMULATOR - 597439).</t>
  </si>
  <si>
    <t>DEVELOP THE REVISION CONTROL SYSTEM FOR THE DEPARTMENT</t>
  </si>
  <si>
    <t>Create Troubleshooting Procedure for 9670-6016 per Husky specifications.</t>
  </si>
  <si>
    <t>Contact field to see if still necessary due to age of RTA.  5/2/11 DM</t>
  </si>
  <si>
    <t>Aflas Element Qual not 9-5/8 in x 4.5 HF Packer 15K Packer project. 
This will be the packer body only along with testing of sub components.
The element development will be lumped with the existing Aflas element project D800045
ER 8000151</t>
  </si>
  <si>
    <t>Same As: 9293-6478-SB2; MANDREL ASSY CL 3 1/2 9.2 LB/FT ROC-S SG
Except: 13 Cr 80 yield 3 1/2 9.2 LB/FT Single Mandrel Assembly for ROC 150 single transducer ported to tubing only. VAM TOP Box by Pin
Tech Start Date is in the past
Project Name: Tapis
Special Quality Plan Required?: No
Material: (7) 13 CR 80 MY 22HRC (ES-MA-58-7)
Mating Infomation:</t>
  </si>
  <si>
    <t>I need a detailed specification sheet specifically for the ROC 175 25Ksi rated fully redundant gauge 9381-6163. This document will be submitted to Shell for inclusion in the Completion Equipment Review Team (CERT)process for the upcoming Cardamom project</t>
  </si>
  <si>
    <t>Request creating Installation and Commissioning Procedure and Field Operations Manual for Iron Duke.
101866483 - material number.</t>
  </si>
  <si>
    <t>3 Well manual pneumatic control panel to control 2 ICVs per well.
One XPIO DC Powered</t>
  </si>
  <si>
    <t>5.5 in Splice sub, 13Cr, 8 x ?? Hydraulic +  1 x TEC bypass groove, 5 ?? 15.1 lb VAM Top BOX x PIN (see attached requirements document)</t>
  </si>
  <si>
    <t>Reference CPI 300158618.
Not all Chemical Injection Mandrels have the port test plug listed on the BOM.  This has caused delays for Shell projects whereas test plugs were not available for customer witnessed testing.
Test plugs need to be added to all mandrel assemblies.</t>
  </si>
  <si>
    <t>CREATE BOM AND UPLOAD DRAWINGS FOR 9290-6355 AND 9290-2355 E-MAIL REQUEST 090610 STEPHEN ALLAN
NO REPLY ON 3 FOLLOW UP REQUESTS THIS IS BEING CANCELED</t>
  </si>
  <si>
    <t>ECR - REVISE MATERIAL NOTE ON DRAWING 9290-2647 TO 25CR 85K PER ES-MA-66-49 PER RTA REQUEST 597324.</t>
  </si>
  <si>
    <t>Statoil Visund</t>
  </si>
  <si>
    <t>This request refers to performing the V0 rating qualification, ISO 14310, on the 10 3/4in 65,7lb HF1 Packer.
This size packer is ordered on PO 4507665847, client PO 4502036027, and is planned to be installed at the Statoil Visund field in April 2011. It is crucial that the packer has a V0 rating prior to installation.</t>
  </si>
  <si>
    <t>ACQ to Petrobel Conversion - per Matthew Scoggin
Project Name : n/a
C850030</t>
  </si>
  <si>
    <t>Please create SAP number and attach drawing (included) for ordering part. This is a third party (Tube tec) cross coupling protector. Purchased part.
Requested description Cross coupling clamp,5.50 23 lb per ft Vam Top,44x12 mm Flatpack,11x11 Encap, 1x 0.25 Bare line</t>
  </si>
  <si>
    <t>Change from 53,5 pound to 47 pound packer
use SB2</t>
  </si>
  <si>
    <t>MISC E-MAIL REQUEST 
BASE DRAWING RELEASE REVISION REQUIRED TO UPDATE DRAWING PER KENNY PHAM ORG REQUEST ATTACHED</t>
  </si>
  <si>
    <t>Please change all drawings on olives to reflect new coating requirements.  Note that not all these drawings may be current - some may be obsolete in which case we do not need to amend.  Revised drawings should be sent to all potential suppliers.
Drawing should call out silver plating as  - Bright Silver Plating -  
Also - check the plating thickness.  Some drawings have 0.002 in. plating thickness and some have 0.0002 in.  I am sure it should be 0.002 in. but this should be checked.
Potential applicable drawings are 9381-8002, 9388-8072, 9388-2109, 9388-2057, 9388-2097.</t>
  </si>
  <si>
    <t>SURFACE MONITORING
SSURFMONT-08</t>
  </si>
  <si>
    <t>CONTINUATION  OF RTA 565271- (THIS WAS CLOSED IN ERROR.)
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  Feb 19/2010 Returned to Submitter for documentation completeness. (GMacias)  Feb 25/2010 Submitted to Paul James (GMacias)
111810-REQUEST TO RE-OPEN RTA565271 PER KIRBY SCHRADER(DSH)</t>
  </si>
  <si>
    <t>M/N-598274 Drawing 9388-2094 Rev.B
Change the positional accuracy for the serrations to
 /-0.3 degrees, and the title to ROC-S.
This has been discussed with M. Guy</t>
  </si>
  <si>
    <t>UPDATE DOCUMENT D00502301 TO CONTAIN SCREEN SHOTS AND A DIAGRAM OF THE RAMPING GAUGE SIMULATOR CONNECTION</t>
  </si>
  <si>
    <t>ECR-9290-2654. NOTE 3 TEXT HAS REVISION A AT THE END OF THE PART NUMBER BUT SHOULD BE REV B. DETAIL H SAYS 3 PLCS BUT SHOULD ONLY BE 2 PLCS</t>
  </si>
  <si>
    <t>Pup JT, 5.5, 23ppf, VAM TOP, Box x Pin, 125KSI, INC 718, 6ft in length.  Must follow Chevron CT2 quality plan.
Updated connection from Pin x Pin to Box x Pin per attached email.  9/15/10 DM</t>
  </si>
  <si>
    <t>MISC E-MAIL REQUEST
03/07/2011 MAYRA HADLEY
TO REVISE PART MN 101978573 REF NO 214HVC450041-BP1 MODIFIED FIND NO 0023 WAS:593093 IS:102012631 REQUESTED BY QUALITY</t>
  </si>
  <si>
    <t>UPDATE P/N 602667 WITH SUPPLIER MFG P/N OR SPECIFICATIONS AT REQUEST OF E. HERNANDEZ. REF EMAIL BELOW: FOUR OF THE PARTS ARE NOT OURS (232561, 303950, 100039803, 101689194); AND 596581 WILL HAVE TO BE BACKFILLED (IT WILL BE PROCESSED ON ANOTHER RTA).</t>
  </si>
  <si>
    <t>ECR - Procedure 0142-5116, pg 2, step 3.1 says to visually inspect all components for damage. Please add a Caution note to this step informing the technician not to disassemble part 597563 (FWC SLIM CONTACT DHCE-A010). This part is assembled in an oil bath at the vendor and the oil will come out making it unusable if this is disassembled.</t>
  </si>
  <si>
    <t>ECR - Applies to all 4.5 HVC valves using standard seal stacks. 
Replace item 311295-ZD (SAP MN 592782) with 1x 317025-JL (SAP MN 602416), 1x 317024-ZB (SAP MN 602415), and 1x 317023-ZB (SAP MN 602413).
Replace item 311304-ZD (SAP MN 592830) with 1x 317026-JL (SAP MN 602417) and 1x 317024-ZB (SAP MN 602415). 
NOTE: 2x plastic bearing rings are used in the Profile Sub and are not to be replaced. 
Additionally, there is a -BP1 varient of this bearing ring (SAP MN 592784) that should be addressed.
08/06/099 - Set-up and distributed to Paul James - G. Chatelain</t>
  </si>
  <si>
    <t>Thai Nippon Steel</t>
  </si>
  <si>
    <t>Create new part number with Quality Plan for MN 101928256 for SHS 6 well.
Cancelled per submitters request.  See attached email.  12/9/10 DM</t>
  </si>
  <si>
    <t>ECR - REVISE 9290-2681
Drg 9290-2681 has dimension of the pin o/dia missing.
The pin thread on the left calls up find number 0806 which on the BOM is saying to Copper Coat B-009. This should be B-006 or change drg to find number 0807</t>
  </si>
  <si>
    <t>ASSEMBLY PROCEDURE FOR ROC UNIVERSAL GAUGE SIMULATOR: An assembly procedure for the 9650-6050 (597437) has not yet been written.  This was discovered as part of review of RTA 602056 and its PME-EFD checklist.  An assembly procedure should be written and can be modeled after the AP for the ROC-D Ramping Gauge Simulator - 9650-6051.</t>
  </si>
  <si>
    <t>ConocoPhilllips</t>
  </si>
  <si>
    <t>Please create a Part Number for:
ROC GAUGE ASSEMBLY, ROC150, DUAL TRANSDUCERS, 1.125IN OD, 10K PSIA, 25 150C
This part will comprise 1 off SAP 101865414   1 off SAP 598392</t>
  </si>
  <si>
    <t>TROUBLESHOOT ASE 3000 CARD: An ASE 3000 - 9550-6140 (597285) card was going through an incoming inspection but was not connected to the power supply correctly and was damaged.  This RTA will cover troubleshooting the to determine whether the card can be repaired or should be scrapped.  A failure analysis report will be generated with recommendations.</t>
  </si>
  <si>
    <t>PDVSA</t>
  </si>
  <si>
    <t>Same As: 9290-6554; TECHHOLD   MANDREL ASSEMBLY,5 1/2-20, VAM TOP
Except: MANDREL ASSEMBLY, CHEMICAL INJECTION, 7in 29lbs/ft; Tenaris Blue, S CR 13, 95KSI, 2 x 1/4 check valve 50 Psi cracking Pressure, 6000 Psi rupture disk with isolation sleeve R Profile 5.963in. 
Standard WD quality Plan
See file attachement=Chemical Injection Mandrel Rev1.xls
Project Name: Cardon IV, Chemical Injection Mandrel with Isolations Sleeve
Special Quality Plan Required?: No
Material: (10) Super 13 CR 95 MY 22 HRC (ES-MA-134-3)
Technical Support Deliverables:
Preliminary Design Specifications
Reference Assembly Drawing</t>
  </si>
  <si>
    <t>Define Requirements</t>
  </si>
  <si>
    <t>REFERENCE RTA 656503 - ENGINEERING DRAWING 316745-0-01(216HA 00735S1O00), LINE ITEMS 7, 9, 10, 12, 17, 18, 20  - W. NEEDS TO BE ADDED TO PART NUMBERS; LINE ITEM 8 NEEDS TO BE CHANGED FROM 028PQS252006 TO 030PQS501316 (SEE TASK  504211 FOR THIS CHANGE)</t>
  </si>
  <si>
    <t>7 5/8 inch, 33.7 lb, 13Cr L80, Vam Top FE single feed through gauge mandrel</t>
  </si>
  <si>
    <t>Same as part 235CRS703501: ASSEMBLY, 3.5 CRIMP CLAMP, 25CR, ASSEMBLY, 3.5 CLAMP
Except for: Quality plan to be SB2
021711 TSG RECD FOR PROCESSING DSH</t>
  </si>
  <si>
    <t>STANDING WA FOR RAMEEN BAKHTIARY, LAB OFFICE WD3</t>
  </si>
  <si>
    <t>test</t>
  </si>
  <si>
    <t>4.5 in on/off Sfrac valve modification to remove alignment pins and shorten tool
Feb 10/2010 Set-up &amp; Distributed to Kirby Schrader(GMacias)</t>
  </si>
  <si>
    <t>Ref 216HS 3.500 Inch 13CR 80, 9.2 LB VAM TOP B x 4.500 Inch 12.6LB VAM TOP Pin for 7 Inch 23 LB Casing, HS ON-OFF Valve with Fitting kit. Valve requires 8 x 1/4 inch line bypass. Expected well bore fluids are 15% HCL for a max period of 24hrs. Hydraulic working pressure 7500 psi. Special customer requirement is alignment clamp is required on bottom sub to keep control lines out of the high flow.
Apply CO1 Quality Plan.  Design on RTA 624792
Customer:  ConocoPhillips
Project:   Bawal
Quality:   CO1
01/18/2011 - ON VACTION 01/14/10 &amp; 01/17/11 - RETURNED ON 01/18/2011 AND QUALITY MARK-UPS ON DESK - GCHATELAIN</t>
  </si>
  <si>
    <t>We are experiencing multiple problems in the field with the toothed gauge wrenches wearing out very quickly.  The little teeth on the collar nut can easily slip.  Once they begin to slip, the teeth in the block start to wear and the block soon becomes unusable.  A possible solution would be to change the teeth design on the collar nut to match those of the FMJ which would tend to last much longer and not slip.  It may be possible to do this and the only design change would be to the collar nut itself.  But the stresses in the part will need to be looked at carefully.  Ideally, the field can use the FMJ tools to make up the collar nut.</t>
  </si>
  <si>
    <t>Reference part number: 215HA0450031
FC Product line would like engineering to analyse deflectors of all sizes and to  desigin a handling tool for the deflectors . The large OD &amp; akward shape makes handling deflectors extremely difficult on the rig floor. Moreover the weight of these deflectors without a proper handling tool, could lead to a potential safety issue. Please ensure the solution is applied to all deflectors of all sizes. Please contact product line for additional information.</t>
  </si>
  <si>
    <t>ACCUPULSE PULSE &amp; DIGI
SAPDHYD-08</t>
  </si>
  <si>
    <t>ATTACH LEGACY DOCUMENT TO OBJECT IN CWI.</t>
  </si>
  <si>
    <t>MISCELLANEOUS E-MAIL REQUEST
033111 LIZ ROUTLEDGE
REFERENCE E-MAIL: DRAWING 9293-6355 AND 9290-6355
040611 ALE AVILA: IT IS NOT NECESSARY TO LOAD DOCUMENT 9293-6355CL AS EVERYTHING LISTED IN THE CL IS ALREADY CONNECTED IN THE BOM OF PART 597398 (9293-6355).  9290-6355 IS PART 101950988, AND ITS BOM NEEDS TO BE FILLED IN PER 9290-6355CL, ATTACHED BELOW.
042811 CHANGED RTA TYPE FROM STOP WORK TO ECR - ENGINEERING TIME AND INPUT REQUIRED TO PROCESS RTA (GMC)</t>
  </si>
  <si>
    <t>Jose A Avila</t>
  </si>
  <si>
    <t>This RTA is to develop a chemical injection control sub. The Sub will need to have a chemical injection control module that will be set above the chemical injection mandrel. This module need control the chemical injection, closing the chemical injection line when the HS valve close and open the chemical injection line when the Hs valve open (Please see the schematic attach). 
The module need be added in a splice sub, and the sub need allow by pass one 1/4in electric line + one 1/4in hydraulic line. All the other lines will be connected in the inlet and outlet connectors at the chemical injection control module. 
All the FMJ connectors need be delivered together with the chemical injection control sub.  
The chemical injection control sub need follow the Petrobras Brazil quality plan PQ2.
Chemical Injection Control Sub Metallurgy = 25Cr7Ni4Mo 85Ksi; Compatible with 9 5/8 53.5 lb/ft Casing; Minimum ID = 3.867in; Minimum Colapse pressure = 7500psi; Minimum Brust Pressure = 7500psi; Temperature range = 4 to 135degC. 
Project Name: GUARA 085/10_SAP21563506
For any questions please make contact with Lorenzzo Minassa</t>
  </si>
  <si>
    <t>Update procedure 9388-5222 to include references to both  part numbers of test jigs used for the two different sizes of dual blocks.  The smaller size and the larger size recently created for the ROC hybrid gauges. Procedure needs to state that depending on the dual block used, the one or the other may be required.</t>
  </si>
  <si>
    <t>ECR-313513-00-01. On sheet 2 at detail E change the min depth of thread from .65 to .4.  The screw that goes in those tapped holes only engages by .25.  This will enable us to thread mill the threads and avoid tapping breakages.
RTA WILL BE CANCELLED TO BE RESUBMITTED LATER ON IN THE YEAR AS DISCUSSED BY EMAIL SENT ON 09JUN11 FROM P.J. (OEWUMI 10JUN11)</t>
  </si>
  <si>
    <t>MISCELLANEOUS E-MAIL REQUEST
122710 DENISE DEAN
REFERENCE E-MAIL: VERIFY DWG FOR 589046 IS CORRECT IN CWI REF. DWG. NO. 033083-00-00</t>
  </si>
  <si>
    <t>Sames as 602505 w/CT2 Quality Plan.
Customer:  Chevron
Project:   Jack St Malo
Quality:   CT2</t>
  </si>
  <si>
    <t>Create SmartWell Master Server Assembly, to include the following components:  Rack mount server, SmartWell Master Software w/ subsea controls kit, and rack-mounted keyboard video mouse.  This assembly will be a make assembly, and will include the procedure to install the software onto the server.</t>
  </si>
  <si>
    <t>Verify the compatibility of Solar Panel in the link with the SAU system described in attachment. Create relevant Material Number and internal cost.
http://www.affordable-solar.com/store/solar-panels/kyocera-KD135GX-UPU-135-watt-solar-panel</t>
  </si>
  <si>
    <t>GENERATE TEST REPORT FOR THE 20 KSI FMJ TESTING AS D800161-B LOCATED ON O:-BUSINESS DEVELOPMENT AND TECHNOLOGY GENERAL-JOBFILES-ACTIVE-OPEN D JOBS-D800151-D PROJECT FOR 15,000 ACCU-PULSE-D800161-B 20 K FMJ TESTING   AS PER ATTACHED EMAIL.</t>
  </si>
  <si>
    <t>Same As: 251HD0359321; 3593 HYDR DISC SUB,SNAP LTH WITH GID,6 L
Except: This will be similar to RTA R00000590830 with the addition of a protective sleeve and 1/4 inch control lines.
Same As: 251HD0359321; 3593 HYDR DISC SUB,SNAP LTH W/ GID,6 LIN 
Except: Same as reference except that Min ID is larger than 3.75inch for both parts upperand lower of the disconnect tool. The system will be installed inside 9 5/8Inch 47ppf casing.
Modifications needed to existing design:
Product seals need to be field/workshop redressable.
Protective sleeve on the female member which will push down as the male member engages and return to original position when the male is removed.
1/4 control line used on entire Hydraulic Disconnect tool with a preference to secondary FMJs for termination.
Project Name: Aramco - 4-1/2 Wet Connect
Special Quality Plan Required?: No
Material: 
Mating Infomation:
All 4.5 Hydraulic Disconnect Development activity to be tracked on RTA 590830 per PLM.  9/23/10 DM</t>
  </si>
  <si>
    <t>Same as part P.D00258485: PLUG, BLANKING, 510AV5, 1/4INCH, HYDRAULIC, FMJ
Except for: Quality plan to be SB2
02/17/11 TSG RECD FOR PROCESSING DRG DIST TO QUALITY FOR MARK UP DSH</t>
  </si>
  <si>
    <t>Qualification and element design for RTA 591342.
Customer:  Conoco Phillips
Project:   Bawal
No special quality plan required
Chassis design on RTA 591342 9/15/10 DM</t>
  </si>
  <si>
    <t>Update 9381-5100 to include common spares and test tools required (Martin can help supply this list).  Also, update our multi-drop capability to say 8 single sensor gauges or 6 dual sensor gauges.</t>
  </si>
  <si>
    <t>WellDynamics Permanent Monitoring  Create a modification drawing for 9290-2466 and 9293-6466 to enable a machine shop to convert Triple ROC D Gauge Mandrel 9290-2466 and 9293-6466 to a Dual ROC D gauge mandrel both ported to the tubing.  Modifications will include: facing off the annular step, opening a window in the DF protection ribs to allow a termination to be installed and tested onto the sub adapter of the dual block, relocation of the deflector plates, drilling through of the snorkel-ported DHPT port to allow tubing pressure, inclusion of a FMJ blank into the parts list.  A new number will be created for this modification drawing so that mandrels which have been modified can be readily identified.  Conversation with Kenny P. and Mark G. indicate that this high priority RTA can produce a red-line modification drawing in 1 week.</t>
  </si>
  <si>
    <t>Verify and upload all documentation required for SAP M/N 101890043/D00429422
Per P. James, part is complete as is (see email attached); RTA will be cancelled.</t>
  </si>
  <si>
    <t>6 well SHS
Project Name : FA-67
C850034</t>
  </si>
  <si>
    <t>ROC DUAL REDUDANT PERMANENT DOWNHOLE GAUGE:  The ROC Permanent Downhole Gauge will be an additional variant to the ROC product offering. The ROC dual redundant gauge will be designed primarily for Petrobras permanent monitoring applications.  The design will basically be two gauges housed in a common housing with a shared pressure port with a olive dual metal seal.</t>
  </si>
  <si>
    <t>ECR - Doc ES-A-450 has instructions to externally test the Accu-Pulse end plug using a test fixture. The new Accu-Pulse design has a test port that eliminates the need for this test fixture. This should be within the text of the procedure, that if the manifold has the test port, the test fixture is not needed. There is an instruction on the drawing 316745-03-01 of the tool for the test port, but this will cause problems if the procedure is not clear and a TPI is present.</t>
  </si>
  <si>
    <t>TEST</t>
  </si>
  <si>
    <t>Same As: 71SSS1; SFTY SYS STD RTA DESIGN REQ
Except: THIS IS A TEST _ PLEASE IGNORE
Project Name: TEST
Special Quality Plan Required?: No
Material: 
Mating Infomation:</t>
  </si>
  <si>
    <t>UPDATE PART NUMBER 597872 (NO ASSEMBLY OR SPECS) AT REQUEST OF K. PEGODA
033111 (ALE AVILA): PDF OF 9384-6013CL HAS BEEN ATTACHED TO THE RTA.  MOST PARTS ARE ALREADY DEFINED IN CWI AND CAN BE CONNECTED TO 597872.  TWO PARTS ARE NOT CURRENTLY DEFINED IN CWI OR SAP: 9400-2079 AND 9400-2080.  DRAWINGS FOR THESE PARTS ARE IN PDF FORMAT IN ENGINEERING PUBLIC.  ONE PART IS IN CWI BUT IN DESIGN REVIEW STATE: 9384-2004 (101850750).
3-31-2011 BOM BUILT; WAITING FOR ENGINEERING REVIEW JCC
CANCELING THIS RTA; PART WILL BE MOVED TO RTA 637787 FOR COMPLETION OF WORK JCC 5-5-2011</t>
  </si>
  <si>
    <t>MISC E-MAIL REQUEST
102710 HOLLY MARBACK
REF E-MAIL: 597437/RMA-000629 (9650-6055PI)
110910 UPDATE - CONFIRMED THAT THE DOCUMENT INITIALLY SHOWS REV 2 IN THE HEADER, BUT CHANGES TO REV 3 AFTER A PRINT PREVIEW.  ACTUAL CURRENT DOCUMENT REVISION WILL BE RESEARCHED AND DOCUMENT WILL HAVE TO BE REVISED TO FIX THE PROBLEM. (AA)</t>
  </si>
  <si>
    <t>MISC E-MAIL REQUEST
111010 HOLLY MARBACK
REF E-MAIL: 9385-6203/RMA-000652
NOTE:  SAP MN 101862000, REF NO. 9385-6203 WAS CREATED IN CWI ON 1/6/2010 AND WAS ATTACHED TO TASK T0000054944; HOWEVER WAS DISCONNECTED FROM THIS TASK ON 01/16/2010</t>
  </si>
  <si>
    <t>ECR-101999731. Change BOM to replace brass protector 101883336 with nylon protector</t>
  </si>
  <si>
    <t>ECR-101958298. Change BOM to replace brass protector 101883336 with nylon protector</t>
  </si>
  <si>
    <t>ECR-102000611. Change BOM to replace brass protector 101883336 with nylon protector</t>
  </si>
  <si>
    <t>MAKE CHANGES TO 2-7/8 HS ICV DRAWINGS BASED ON LEAN SIGMA KAIZEN FINDINGS. MOST OF THE CHANGES ARE MANUFACTURABILITY RELATED AND WILL RESULT IN A COST REDUCTION WITHOUT AFFECTING FUNCTIONALITY OF THE TOOL.</t>
  </si>
  <si>
    <t>Request to create specification sheet for Comm 722HF1964797. It is missing in CWI.</t>
  </si>
  <si>
    <t>Same as part W.300899-00: ASSEMBLY, CONNECTOR, FMJ HYDRAULIC, 1/4
Except for: Quality plan to be SB2</t>
  </si>
  <si>
    <t>M/N-598469 Drawing 9388-8082 Rev.B
Please move part marking location to the side opposite the .255 wide slot.</t>
  </si>
  <si>
    <t>REVISE PDGIC FIRMWARE TO ACCEPT COEFFICIENTS FOR 3 GAUGES AND APPLY THEM ON THE CARD.</t>
  </si>
  <si>
    <t>Create a single and a dual sensor pressure test block for ROC-150, -175, -200 gauges.  The block should have the prep for the olive and the bolt hole pattern for the ROC-150/175/200 gauges.  Something like 9388-8079 can work but it has the wrong bolt spacing (and maybe bolt sizes) and it is set up for a dual gauge application.  I think we need one for a single sensor and one for a dual sensor.  I think a pressure test port on the block is a good idea.  It gives us the option of testing multiple things along with a standard olive and a right-angle test olive.  We could test the gauge pressure, the gauge pressure port plug, the olive itself, and the metal spring energ C ring.  Canada is needing this design for a Husky demonstration.</t>
  </si>
  <si>
    <t>ECR:  DWG NO. 313285-XX VARIANT, REVISE ITEM NO. 33 FROM 010PSV242040 O-RINGS TO 010PSV244040 O-RINGS BECAUSE IT IS INCORRECT.  PLEASE REVISE ALL APPLICABLE MN NUMBERS WITH CORRECT ORING.  
USE DWG 313285-05-01 AS THE CORRECT REFERENCE FOR ORIENTATION AND CORRECT EACH VIEW ON ALL 313285 VARIANT.  (SCOTT G. 17FEB11)</t>
  </si>
  <si>
    <t>ONGC India</t>
  </si>
  <si>
    <t>MISC E-MAIL REQUEST
100810 HOLLY MARBACK
REF E-MAIL: 597311/RMA-000623</t>
  </si>
  <si>
    <t>Drawing change request for material 101833182
ROC-D SPB,10K,(SP.CAL.0-150C),GGE -HW1
M101833182, Q10 Suction Header Manifold
Consider adding batch traceability to this product. The components used to manufacture this manifold are the same configuration as other components in the shop and batch managment would help insure there are no mix-ups.</t>
  </si>
  <si>
    <t>REQUIRE A 7IN 29PPF X 3.5IN VAM TOP MC PACKER WITH HNBR ELEMENT. HNBR ELEMENT FOR THE 7IN 29PPF DOES NOT EXIST AND NEEDS TO BE DEVELOPED. THE REQUIREMENTS DOCUMENT IS ATTACHED. THE WELL IN WHICH THE PACKER WILL BE INSTALLED HAS HIGH H2S &amp; C02. NEED PACKER IN COUNTRY BY NOV 2011. REQUIRE ELEMENT DEVELOPMENT COMPLETED BY MID JULY 2011.
CONTACT CRAIG YEATS OR PLM FOR FURTHER INFORMATION
ZEWO:  103576823
NETWORK:  HTWD601731 M001</t>
  </si>
  <si>
    <t>Darryl Jones</t>
  </si>
  <si>
    <t>REVISE FLOWMETER SOFTWARE PER TERJE NILSEN - FLOWMETER DLL WAS REVISED AND API FOR FLOWMETER CALCULATION DLL WAS UPDATED WITH CHANGES.  THIS RTA SHOULD COVER THE PRODUCTION RELEASE OF THE UPDATED API DOCUMENT AS WELL AS INITIAL CWI RELEASE OF DLL INSTALLATION FILES AND SOURCE CODE.</t>
  </si>
  <si>
    <t>ECR-D00428109 drg was revised from A to B with the split moved fron the o/dia to the i/dia centre.  The dimensions from those centre lines are now incorrect and will have to be corrected.</t>
  </si>
  <si>
    <t>We would like to modify the XPIO Software to support the WITS protocol.  There was a CPI generated by Glen Breerwood (300156115) in which the improvement was recommended.  We have also received feedback from Darrell Hebert with Shell indicating they expect us to have this in place by the end of 2010, beginning of 2011.  We were provided a contact with Sperry, and Terje had a preliminary meeting to review the details of the WITS Protocol.</t>
  </si>
  <si>
    <t>Same As: 9290-2239; 5 15.0 13CR CHEMICAL INJECTION MANDREL
Except: Same as above except as follows:
1. Require a feasibility study and a cost for a dual line multi point Chemical Injection system.
2. A switching method is required to control the flow of fluids at the injection point. In other words, when the ICV is closed the injection point at that valve is shut off too. Like wise any subsequent valve that is open will allow CI injection at that point to operate. See attached document for additional information.
3 Need response for a Tender due 1st march 2010
Project Name: Pre-Salt Guara
Special Quality Plan Required?: No
Material: (7) 13 CR 80 MY 22HRC (ES-MA-58-7)
Technical Support Deliverables:
Preliminary Design Specifications</t>
  </si>
  <si>
    <t>Please create SAP number and attach drawing (included) for ordering part. This is a third party (Tube tec) cross coupling protector. Purchased part.
Requested description Cross coupling clamp,2.875 6.4 lb per ft Vam Top,44x12 mm Flatpack,11x11 Encap</t>
  </si>
  <si>
    <t>MC VALVES AND PACKERS
SMCPROD-08</t>
  </si>
  <si>
    <t>GGE ASSY, DUAL ROC requires Assembly &amp; test documentation attached within CWI</t>
  </si>
  <si>
    <t>Same As: 214FV1350000; VLV, FRAC A002/A005, 4140 MATERIAL 3.50
Except: needs to be modified to be a 5.500
Requirements:
65MPa surface treating pressure
Temperature are up to 170 C
Frac Rates up to 20 m3 per min
3000 to 4500 m3 per frac
200 tons of sand per frac
Project Name: horn river
Special Quality Plan Required?: No
Material: 
Mating Infomation:</t>
  </si>
  <si>
    <t>URGENT......RUSH
Apply SB2 variant to 101863514 FMJ SPLICE BODY SIZE 1/4 WITH LEAD FOR FMJ SPLICE BODY -ST0.
Customer:  Statoil
022811 TSG RECD FOR PROCESSING DSH</t>
  </si>
  <si>
    <t>Same As: OME-NOVA-003; 5.5 23 FLOWMETER-OIL PRODUCTION, 13CR 80
Except: ref. Spring; alan sanderson
In need of a 3.5 Flostream flowmeter for StatoilHydro, Grane G41 water injector. The flowmeter assembly needs to include annulus measurement, to be installed in a 7in. 29ppf csg. 
Bypass requirements; bypass for 2 .25in control lines
info on 3.5 FloStream Flowmeter;
size: 3.5
threads; Vam Top
weight; 9.2ppf
material; 25 Cr
Delivery date to customer: 15th of april
PM System;
preferable; ROC H, alteratively ROC M 16k 150 deg gauges
i 1ea ROC H2 gauge for Tubing AND annulus measurement
ii 1ea ROC H tubing ported gauge
iii Mandrel to be designed to fit dual block 
see attached well schematic and well parameters
NB two zones completion water injection to be distributed even. flowrate for 3.5 flowmeter will therfore be 50perc of what is noted as well rate in design input
Project Name: Grane G41
Special Quality Plan Required?: Yes
Quality Plan Identifier: SB2
Material: (12) 25 CR  AF918 85 MY (ES-MA-66-49)
Mating Infomation:</t>
  </si>
  <si>
    <t>Legacy Inc.</t>
  </si>
  <si>
    <t>Create upper level part number to include the following:  9555-6208(XPIO AC-DT; 115-250V AC), 9555-6110( XPIO LCD and Knob Assy), 9555-6111(Mezzanine Kit)
Project Name : Plieto Fire Flood
C850021</t>
  </si>
  <si>
    <t>OBSOLETE DEFINITION SOFTWARE XPIO2K AND REPLACE WITH 9555-1000</t>
  </si>
  <si>
    <t>NONE</t>
  </si>
  <si>
    <t>WD TEST CELL UPGRADE
Set up and distributed to P. James 05142010 JCallaway</t>
  </si>
  <si>
    <t>Modify the firmware and software related to the XPIO for a new C9 value for Panex gauges. The new C9 will be similar to an existing C9, within the XPIO, except that the message format will now be modified to include acceleration data.</t>
  </si>
  <si>
    <t>550 F and 650 F Steam Valve Testing for SAGD
The Steam Valve needs to be qualified to 550 F for SAGD applications in both Canada and Oman.  The current design has been testing to 500 F for the current Shell application in the Orion field.  The seals have been tested to 550 F in a test fixture, but they have not been qualified in the actual tool.  
It is anticipated that Halliburton will receive a PO in the next couple months from PDO for a Steam Valve system that will need to be qualified to 550 F.
The Steam valve also needs to be qualified to 650 F for CSS Stimulation.  This has applications on both US, Canada, Oman, and the Far East.  While the seals for the Steam Valve have only been taken to 550 F, there is a good possibility that the materials used in the seal stack will last up to the 650 F target.
Network:  HTWD601396;M001             12/16/10 DM
ZEWO:  103377641</t>
  </si>
  <si>
    <t>ECR-031240-08,09,10,11,12,13 HAS THE NOTE TO B-001 OVER THE AREA WHICH INCLUDES THE PREMIMUM THREAD.  THE PREMIMUM THREADS CAN NOT BE MOLYCOATED AS THIS IS NOT PART OF THEIR SPEC. MOVE THE AREA TO BE COATED B-001 AWAY FROM THE PREMIMUM THREAD AREAS.</t>
  </si>
  <si>
    <t>CREATE BASE BOMs FOR SAP MN 593576 (312244-02-SA1), 590777 (301271-18-SB1), 590781 (301271-19-SB1), 588379 (021577-03-SB1) AND 588529 (026072-02-SB1).  ACCORDING TO GLOBAL SB2_SB3 STATOIL QUALITY PLAN, THESE PARTS NO LONGER REQUIRE THE 3-DIGIT IDENTIFIER AND ARE TO BE ORDERED AS STANDARD COMMODITIES</t>
  </si>
  <si>
    <t>Scott Hoadley</t>
  </si>
  <si>
    <t>ECR-9290-2687. Remove false cutline of .80 wide slot shown on top view. Add misssing thread dimensions for deflector clamps. At grid ref F7 the .73 TYP dimension is misleading as the other side calculates as .77</t>
  </si>
  <si>
    <t>5-1/2 FRAC VALVE
Set up and distributed to D. Teale 05132010 JCallaway</t>
  </si>
  <si>
    <t>Need 7035 Splice clamp with 5 splices and LIL in 25Cr material. Crossover sub need to be included in assy. Info on sub 25cr 9,2lbs 3,5inch VAm Top B x P
Need SB2 variant.</t>
  </si>
  <si>
    <t>ANALYZE AND DETERMINE THE ISSUES SURROUNDING THE MODBUS TIMEOUT FOR THE 9670-6015 CARD.  IF TIME PERMITS, CHECK THE FUNCTIONALITY OF THE MODBUS TIMEOUT FOR THE REMAINING CARDS (E.G. IWIS).  SEE ATTACHED DESCRIPTION OF FINDINGS FOR MORE INFORMATION REGARDING THE ISSUE.</t>
  </si>
  <si>
    <t>Same As: 9555-6207; XPIO-QT DC UNIT INCL LCD AND MEZZ
Except: This RTA is needed to provide a Surface Acquisition Unit SAU in explosion proof and non explosion proof package with ability to read at least 4 downhole gauges, battery operated with USB outlets to PC with accessories, cards, switchable surface display and associated momory cards/PC connection cables
Project Name: TBA
Special Quality Plan Required?: No
Material: (5) 9 CR-1MO 80 MY 22 HRC (ES-MA-2-7)
Mating Infomation:</t>
  </si>
  <si>
    <t>Same As: W.101598531; SURFACE SYSTEM, COLD WEATHER SOLAR POWER
Except: Vandal Proof Solar Supply Unit with Accessories inclusive of cable glands, junction boxes, connection cables, voltage regulators, fittings and kits
Project Name: TBA
Special Quality Plan Required?: No
Material: (1) Low Alloy Steel 80 MY 22HRC (ES-MA-18-9)
Mating Infomation:</t>
  </si>
  <si>
    <t>PTI CHECK VALVE QUALIFICATION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this RTA.  The exact scope of the qualification will be determined at the beginning of this RTA.</t>
  </si>
  <si>
    <t>Same As: W.101598531; SURFACE SYSTEM, COLD WEATHER SOLAR POWER
Except:  Vandal Proof Solar Supply with Accessories comprosing controller unit, cable glands, junction boxes, voltage regulators, fittings  kit for installation. The power requirement will include the batteries and solar arrays
Project Name: TBA
Special Quality Plan Required?: No
Material: (1) Low Alloy Steel 80 MY 22HRC (ES-MA-18-9)
Mating Infomation:</t>
  </si>
  <si>
    <t>Still in submitted. Code 6. DI?  4/18/11 DM</t>
  </si>
  <si>
    <t>Request for creating a new SAP number for 2.875 HS-ICV digipulse integration. Please refer to attached requirement documents. This RTA is similar to the request made via RTA 647840</t>
  </si>
  <si>
    <t>TEST TEST .More info here....</t>
  </si>
  <si>
    <t>Modify Female Wet Connector procedure 0142-5116 Rev B to include an external 5 and 15 minute pressure test at 10,000 psi.  There were a few other errors in the procedure that should be fixed at that time as well.  The pressure test should be included in the other FWC procedures.</t>
  </si>
  <si>
    <t>Request for designing a new 3-way sub for reducing number of trips while running a smart completion. 
Please refer to the attached documents for more details.</t>
  </si>
  <si>
    <t>CNOOC</t>
  </si>
  <si>
    <t>Same As: 9293-6594; MDRL ASSY,2.875IN-6.5PPF,ROC-S SNGL,EUE-
Except: 2.875 in 6.5ppf, ROC150 Single Gauge Mandrel, EUE BxP, 13Cr
Project Name: CCLS LF13-2
Special Quality Plan Required?: No
Material: (7) 13 CR 80 MY 22HRC (ES-MA-58-7)
Mating Infomation:
04-22-2011: REVIEWED BY BY KP 
- NO BYPASS NEEDED.
- NEEDED GAUGE INFO.</t>
  </si>
  <si>
    <t>Requirements document submitted. Email to field requesting AIS date.  4/18/11 DM Lost tender.  See attached email.  4/22/11 DM</t>
  </si>
  <si>
    <t>STANDING WA FOR THOMAS CASSIDY, LAB OFFICE WD2</t>
  </si>
  <si>
    <t>Create the following gauge part:
GAUGE SUB ASSEMBLY,ROC-175,DUAL REDUNDANT ELECTRONICS, FEEDTHRU,1.125IN OD,0-25K PSIA,25-177C
Base on MN 101868165 but replace item 18, MN 597778, with MN 101904336</t>
  </si>
  <si>
    <t>M/N-598270, Drawing 9388-2093 Rev.A
Please change the silver plating thickness to .0002 and allow for the entire part to be coated.</t>
  </si>
  <si>
    <t>Create the following gauge part:
GAUGE SUB ASSEMBLY,ROC-175,DUAL REDUNDANT ELECTRONICS, 1.125IN OD,0-20K PSIA,25-177C
Base on MN 101868151 but replace item 19, MN 597778, with MN 597780</t>
  </si>
  <si>
    <t>Update SAP M/N 598528 (9400-2051) with any documentation, specs, drawings, etc.</t>
  </si>
  <si>
    <t>THE 9670-6000 CARD VIBRATION FIXTURE NEEDS TO BE MODIFIED FROM IWIS CARD VIBRATION FIXTURE.  THE 9670-6000 VIBRATION FIXTURE TOP SIDE PLATE NEEDS TO BE 0.5 INCH SHORTER THAN IWIS TOP PLATE.  9670-6000 END PLATE NEEDS TO HAVE A DIFFERENT CLEARANCE TO FIT THE BRACKET AND J2 CONNECTOR.</t>
  </si>
  <si>
    <t>THE - Electro-hydraulic control system
Project Name : THE  Electro-hydraulic control system
D800238A
PRODUCT LINE WAS RENAMED TO SMARTPLEX- DM JONES 6-25-10</t>
  </si>
  <si>
    <t>4.5 ROC DF Mandrel required to be modified to accapt a ROC H Gauge</t>
  </si>
  <si>
    <t>Revise current FMJ procedure (ES-A-433) to include FMJ make up photographs and a training video on the correct make up of an FMJ. Also edit current check list in the procedure to include sign off to verify tool has been made in the Pre-swage tool and 25 ft/lbs has been used to pre-swage the FMJ ferrules. This check will be included between checks 3.13 and 3.16 in the check list, similar to check 3.19. PLM will take the lead in revisisng the procedure and supply to engnieering to incorporate in the system</t>
  </si>
  <si>
    <t>4.5 in Frac Valve</t>
  </si>
  <si>
    <t>Same As: 235SF0965542-ST1; SPLICE SUB ASSY, SIZE 9655 W/5 SPLICES,
Except: Please update this item to SB2 Quality Plan. Thanks
Project Name: Tyrihans
Special Quality Plan Required?: Yes
Quality Plan Identifier: SB2
Material: 
Technical Support Deliverables:
Reserve SAP Material Number</t>
  </si>
  <si>
    <t>Create the following gauge part:
GAUGE SUB ASSEMBLY,ROC-175,DUAL REDUNDANT ELECTRONICS, FEEDTHRU,1.125IN OD,0-20K PSIA,25-177C
Base on MN 101868165 but replace item 18, MN 597778, with MN 597780</t>
  </si>
  <si>
    <t>Publish ES-X-XXX Template for WellDynamics</t>
  </si>
  <si>
    <t>Same As: 722HF1106504; SZ 1065 TY HF1 PKR,25% CR,KNOCK OUT PLUG
Except: Materials per attached PLMS 10.75 inch 1065 HF1 tab file. Main loaded items in 13 Chrome with some items Inconel 718. Top thread to match upper completion production tubing with 5.500 Inch 20LB, VAMTOP threads. This assembly to be run in gas injection well.
Project Name: Gumusut
Special Quality Plan Required?: Yes
Quality Plan Identifier: SM1
Material: (7) 13 CR 80 MY 22HRC (ES-MA-58-7)
Technical Support Deliverables:
Preliminary Design Specifications
Reference Assembly Drawing
March 10, 2010 RTa cancelled per Paul James (GMacias)</t>
  </si>
  <si>
    <t>Same As: PR-BC10-CAISON-SHO; PR-BC10-CAISON-SHORT PRESSED STEEL CABLE
Except: On the Shell BC10 Caisson project we supply a protector system that has full length coverage. After the first set of installations the design_make up of this protector system was changed. 
Since we sell this a one item i need a BOM to be generated to allow customer services to purchase the correct parts for the order that we have just received.
SAP number 599418 was previously supplied for the original parts but we need to upgrade this to Revision 2.
The attached spread sheet shows the protectors that make up the protection system. These will be ordered directly from Cannon Services.
Some of the SAP numbers may need to be input to CWI.
If you need any further information to get the BOM generated do not hesitate to get in contact.
Project Name: BC-10 Brazil
Special Quality Plan Required?: No
Material: 
Technical Support Deliverables:
Reference BDMI
Reserve SAP Material Number
RTA CODE CHANGED TO 1 PER E. NOTTO 11/11/2009 J. CALLAWAY
Jan 7/2010 Set-up &amp; Distributed to Paul James (GMacias)</t>
  </si>
  <si>
    <t>Same as part W.024034-00: FMJ HYDRAULIC CONNECTOR 3/8 HYDRAULIC CONNECTOR
Except for: Quality plan to be SB2</t>
  </si>
  <si>
    <t>MISC REQUEST TO CHANGE A REFERENCE NUMBER ON MN 588678 REF NO NEEDS TO GO BACK TO 026676-02-CA1 SINCE INCORRECT BILL OF MATERIALS WAS ATTACHED TO PART AND BOM NEEDS TO BE REVISED (GM)</t>
  </si>
  <si>
    <t>ECR-313528-00-01 AND -02-01. ON SHEET 2 COULD THE 5 x R.41 DIMENSION BE CHANGED TO .78/.795 DIA AS PER VARIENT -03. THE MATING PART FMJ SPLICE BDY IS .775/.765.   ALSO THE 8 X .75 DIA AT THE SCALLOPS FOR THE CLAMPING HOLES TO .79 OR THE SAME AS THE -03 VARIANT.  THIS WILL ALLOW STANDARD TOOLING TO BE USED TO CUT IN ONE PASS.
RTA WILL BE CANCELLED TO BE RESUBMITTED LATER ON IN THE YEAR AS DISCUSSED BY EMAIL SENT ON 09JUN11 FROM P.J. (OEWUMI 10JUN11)</t>
  </si>
  <si>
    <t>REQUEST FOR CREATING A NEW 9-5/8 47 POUND X 4.50 HF1 PACKER. PLEASE REFER TO THE REQUIREMENTS DOCUMENT ATTACHED WITH THIS RTA.
1ST REVIEW 11/9/2010 J. CALLAWAY TO A. BERRET 11/9/2010</t>
  </si>
  <si>
    <t>Please create .BHM version of 101797202 rear ferrule.
See attached e-mail for details.
Ref. RTA 593919
Contact Dan Davies or Debra Hickman for .BHM CURL
JUNE 23/2010 SET-UP &amp; DISTRIBUTED TO PAUL JAMES (GMACIAS)</t>
  </si>
  <si>
    <t>FLOW LOOP TEST FACILITY
FL00PTF</t>
  </si>
  <si>
    <t>Create the following gauge part:
GAUGE SUB ASSEMBLY,ROC-175,DUAL REDUNDANT ELECTRONICS, 1.125IN OD,0-25K PSIA,25-177C
Base on MN 101868151 but replace item 19, MN 597778, with MN 101904336</t>
  </si>
  <si>
    <t>TEST RTA FOR ERROR FREE DESIGN DISREGARD</t>
  </si>
  <si>
    <t>9670-6050 DOCUMENTATION CORRECTION: DURING MIGRATION OF DOCUMENTS TO CWI, IT WAS OBSERVED THAT SOME OF THE DOCUMENTS STILL HAVE WOOD GROUP LOGO ON THEM.  THIS NEEDS TO BE FIXED.  THE DOCUMENTS IN QUESTION ARE 9670-6050AD AND 9670-3050.  ADDITIONALLY, 9670-6050II FORMATTING NEEDS TO BE CHECKED.</t>
  </si>
  <si>
    <t>Request for creating new SAP numbers for 2.875 HS-ICV Digipulse integrations (Digi codes A through F). Please see attached requirements document for details. This RTA is for specifically requesting the removal of Bottom subs in existing assemblies that are being used in Brunei.
RTA created as a follow up to the HS-ICV cost reduction Kaizen event. Once this RTA is completed, these will be standard integrations ordered for the Brunei market.
-----------------------------------
Summary:  Produce an new valve integration from the existing referenced integration, removing the lower adapter sub.  The connection used on the bottom of the valve is acceptable to BSP as is.  Add to the description that this is a special for BSP.  --  Paul James 01-12-2011</t>
  </si>
  <si>
    <t>Engr Hours: 370 
Engr Expense: 47360
Outside Exp: 33200
Matl Expense: 12880
Total: 93.440
Project Name : Cableless Demonstration for Saudi Aramco
C800483</t>
  </si>
  <si>
    <t>M/N-613739 Drawing 9670-6060 AD Rev.G
Please add Engineering Specification ES-PP-80 for packaging.</t>
  </si>
  <si>
    <t>Same As: 722HF1965309-SB2; SZ 9653,HF-1 PKR,PCH REL,5K PSI TO SET,T
Except: We need a SAP number for a production packer for  a client price list. please provide, see attached document for spec. Thanks
Project Name: Tyrihans
Special Quality Plan Required?: Yes
Quality Plan Identifier: SB2
Material: (11) Super 13 CR 110 MY 32 HRC (ES-MA-134-_)
Technical Support Deliverables:
Reserve SAP Material Number</t>
  </si>
  <si>
    <t>ECR-9290-2712 AT SECTION B-B DIMENSION TO FACE AT 25 DEGREE ANGLE TO BE 3.05</t>
  </si>
  <si>
    <t>Same as part 235ACP965503-ST1: ANCHOR CLAMP ASSEMBLY, 13 CHROME, HF1 PACKER
Except for: Quality plan to be SB2</t>
  </si>
  <si>
    <t>ECR - Castrol Transaqua HT (legacy part number 309602-01) has been replaced by Transaqua HT2. Please revise the material specification for HT to allow for substitution with HT2 (per Castrol Product &amp; Technical Data: Castrol Transaqua HT2 has an identical formulation to the field proven Castrol Transaqua HT with a replacement dye, ultra violet trace.)
Dec. 15/2009 Set-up &amp; distributed to Paul James (G.Macias)</t>
  </si>
  <si>
    <t>COPI BAWAL</t>
  </si>
  <si>
    <t>Same as MN 102001842, but instead of the MP35N cable term(598392) add the 718 cable term to the structure(598407).  Due to delivery time on MP35N cable terms the customer has requested to change the cable term.</t>
  </si>
  <si>
    <t>Exxon Iraq</t>
  </si>
  <si>
    <t>Same As: 71SSS1; SFTY SYS STD RTA DESIGN REQ
Except: Set up SAP P/N for installation kit for control panel P/N 102034842  71CO657.
Project Name: 
Special Quality Plan Required?: No
Material: 
Technical Support Deliverables:
Preliminary Design Specifications
Reference Assembly Drawing
Reserve SAP Material Number</t>
  </si>
  <si>
    <t>CREATE A DOCUMENT TO BE USED BY PM ENGINEERING FOR CREATING RTA SCHEDULES AND SHOWING DUE DATES FOR EACH PHASE OF A PROJECT.</t>
  </si>
  <si>
    <t>Shell Gumust</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</si>
  <si>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t>
  </si>
  <si>
    <t>Request to update the CWI BOM structure for the Crossover Sub(SAP No.594454; Ref No. 314491-03-BP1)to add applicable customer material and material specifications (reference attached BP1 QP requirements memo).
032211 TSG RECD FOR PROCESSING DSH</t>
  </si>
  <si>
    <t>MISC E-MAIL REQUEST
111811 EDWIN GONZALEZ
REF E-MAIL: PN 589985 SPECS NEEDED</t>
  </si>
  <si>
    <t>Require a Pre-release MN/SAP number for 3rd party buy in of Tube Tec cross coupling protectors for the Shell Gumusut project. Reference drawing is Tubetec drawing A4500-F25SD-T4 Sheet 1 Rev 0. Cross Coupling is for 4 1/2 Inch 13.5ppf VAM TOP Couplings To accommodate , support and protect combinations of :
3 each 9mm Lines
Casing : 95/8 inch 53.5ppf ( 8.500 inch Special Drift )
Material : Stainless Steel ASTM 890 6A
Quality requirements are Shell SM1.</t>
  </si>
  <si>
    <t>Need EDS created for assembly on RTA 579524
Set up and distributed to M. Scogin (JCallaway) 04202010</t>
  </si>
  <si>
    <t>BP Block 31, PSVM</t>
  </si>
  <si>
    <t>reference RTA R00000508316 but with quality suffix added</t>
  </si>
  <si>
    <t>AGIP Nigeria</t>
  </si>
  <si>
    <t>Installation kit for 71CO650 to include sufficient tubing and fittings to locate panel 25 meters from wellhead.
Special Quality Plan Required?: No
Note: This RTA replaces RTA R629086 that was in Lab Office 46</t>
  </si>
  <si>
    <t>I added part 101847487 for the WellDynamics overlay for the XPIO. Firstly, I need the current drawings added to this part. Secondly, we should have these drawings updated to include the Halliburton logo.</t>
  </si>
  <si>
    <t>UPDATE 9290-2353 TO CURRENT HCT STANDARDS AND ADD CRITICAL COMPONENT NOTATION.</t>
  </si>
  <si>
    <t>ESG</t>
  </si>
  <si>
    <t>Request for creating an SAP number for a WCM lifting device for assisting in installation onto SHS unit. The hoisting / lifting device would need to accommodate both the standard WCM as well as the wide frame WCM designs.</t>
  </si>
  <si>
    <t>Create custom 5.5in HVC flow trim for Statoil Osberg South F26 and F7
See Attached
Quality Suffix to be SB2</t>
  </si>
  <si>
    <t>ECR-9290-2712. AT GRID REF F6 RADS ARE REQURED FOR A CUTTER TO MACHINE UP TO THE FACES IN THE CORNERS OF THE 2.99 FACE WHERE THE CLMP SITS. SUGGEST .13 AS THIS SHOULD CLEAR THE CLAMP</t>
  </si>
  <si>
    <t>Test for Folder Structure Design &amp; Development</t>
  </si>
  <si>
    <t>MN 101942013
Dual gauge assembly does not have assembly and test procedure attached to the BOM.  This will imply that the assembly should be shipped as a kit instead of a tested assembly.  The procedure needs to be attached to the BOM.</t>
  </si>
  <si>
    <t>Choking Steam Valve
There has been significant customer interest in a choking Steam Valve.  The interest started with Shell Canada, and has since spread to a number of other customers in Canada.  Further, it is anticipated that Oxy in Oman would have interest in a Choking Steam Valve to solve issues that they are having with ZoneMaster. 
The customers have been advised that we would probably only design a 4 or 5 position valve.</t>
  </si>
  <si>
    <t>Same As: 214IV1275014-SB1; ASSY,7035 IVICV,3 1/2-9.20 VAM,A511-SB1
Except: Update with current suffix code; SB2
Due to contractual requirements we are obligated to update the PN with correct drawing. This is strictly a drawing request.
Project Name: 
Special Quality Plan Required?: Yes
Quality Plan Identifier: SB2
Material: (12) 25 CR  AF918 85 MY (ES-MA-66-49)
Mating Infomation: No special instruction on mating with other parts.
Jan 7/2010 Set-up &amp; Distributed to Paul James (GMacias)</t>
  </si>
  <si>
    <t>Chevron Tahiti Software Development</t>
  </si>
  <si>
    <t>ECR - Crossover sub (MN 101942613) is too short to torque in the torque machine properly when it is installed on a valve, example integration 101933292. If the 3.222 - 3.252 OD area could be approx 4 inches longer it would make torqueing much easier.</t>
  </si>
  <si>
    <t>Require the following reference part - 215HA0450027,  SAP Ref NA												
To be changed to the following:												
A design data sheet to be created for the part number												
The Non Active Manifold 313856 will require 2 splices and still have the bypass functionality												
Customised Flow Trim a possibility with Corrado Guiliani reviewing the Flow data from RWE and recommendations 
provided to the Client					
Standard Wd quality plan 
Lead time is a critical factor for delivery
Please reference the attached RTA Input Sheet and other documents
NEED DRAWINGS BY 9/14/10 FOR CUSTOMER PROPOSAL. EXPECT MARCH 2011 IN STOCK DATE IF ORDER IS RECEIVED. NO SPECIAL QUALITY PLAN.  8/17/10 DM
GLOBAL BD (A MCLAUCHLAN) WILL DO DRAWINGS AND ENG TO START ON DESIGN 8/18/10 DM
The two splices are required to be next to each other and the 1 x single line bypass is necessasry for the TEC line.
9/28/10 DM</t>
  </si>
  <si>
    <t>Require the following reference part - 215HA0550016,  SAP Ref NA												
To be changed to the following:												
The Box and Pin connections should be 5 1/2 inch Vam Top 23 lb/ft												
The Non Active Manifold 313129-03 will only require 2 splices and still have the bypass functionality												
Customised Flow Trim a possibility with Corrado Guiliani reviewing the Flow data from RWE and recommendations provided to the Client												
Please reference the attached RTA Input sheet &amp; other attached documents.
NEED DESIGN BY 9/14/10 FOR CUSTOMER PROPOSAL. EXPECT MARCH 2011 IN STOCK DATE IF ORDER IS RECEIVED. NO SPECIAL QUALITY PLAN.  8/17/10 DM
GLOBAL BD (A MCLAUCHLAN) TO HANDLE DRAWINGS AND ENG WILL BEGIN DESIGN.  8/18/10 DM</t>
  </si>
  <si>
    <t>Per CPI 300143317, 
Norway Operations is requesting modification of procedure 316055-00-01 for inclusion of the following:
-Inclusion of a place in the procedure to note the pos sensor SN and WO/JC number. 
-Procedure for an incoming bench stroking test of the sensor prior to mounting on the valve; To document that the sensor is working when received in the field, only resistance measurements with PSA and WMA. 
-Inclusion of the steps in the procedure to locate and retrieve the appropriate sensor calibration file from the Quickplace; Also the generation of the cff file if not readily available.
For further clarification, please contact Anand Venugopal.</t>
  </si>
  <si>
    <t>Same As: 722MCS964004; PACKER, MC-1, 13CR, 5.50 17 SL APEX BOX
Except: Same as ref but should be a 13CR packer with 3.5 9.2lbs Vam Top top and bottom connection. Only 2 feed through lines needed
Project Name: AGL Project
Special Quality Plan Required?: No
Material: (7) 13 CR 80 MY 22HRC (ES-MA-58-7)
Technical Support Deliverables:
Preliminary Design Specifications
Reserve SAP Material Number
Operating Envelope
Feb 23/2010 Set-Up &amp; Distributed to Paul James (GMacias)
Feb 23/2010 RTA returned to Submitter for additional required documentation (GMacias)</t>
  </si>
  <si>
    <t>Doc. 312022-00-01 Rev. 12
Step 2.1 BALANCE PISTON TEST (is)
Stroke HVC to mid-stroke position and simultaneously apply Hyd P psi to the open and close chambers
simultaneously. Hold for 15 minutes once the pressure has stabilized. Following this test, stroke the valve
upward to the full Open position. Bleed all lines to zero PSI.
(should be) - 2.1 BALANCE PISTON TEST (omit if HS-ICV)
Stroke IVC to mid-stroke position and simultaneously apply Hyd P psi to the open and close chambers
simultaneously. Hold for 15 minutes once the pressure has stabilized. Following this test, stroke the valve
upward to the full Open position. Bleed all lines to zero PSI.</t>
  </si>
  <si>
    <t>ECR - 5.5 HVI integration, MN 101967953, does not have any instruction in any procedure in the CWI structire to terminate the position sensor to the electrical splice and fmj test it. This applies to all HVI integrations. This particular tool should probably have these instructions in ES-T-713.</t>
  </si>
  <si>
    <t>TEST RTA FOR JOB STRUCTURE CREATION</t>
  </si>
  <si>
    <t>MISC E-MAIL REQUEST
120210 HOLLY MARBACK
REF E-MAIL: 101932418 Spec Sheet</t>
  </si>
  <si>
    <t>The RTA is being entered to create another variant of the 4.5 inch HS design. This variant is required to enhance our product offering with an aim to keep cost low. Certain design features of the current HS valve are not required by the some client. By eliminating these feature the cost of the valve can be reduced, thereby increasing the locations margin.  Attached please find requirements document.
Essentially the new variant will eleminate the position sensor and all related components thus shorting the valve in length in turn reducing cost.
Please contact PLM for additional information</t>
  </si>
  <si>
    <t>3.688in Coil Tubing Shifter
Project Name : 3.688in Coil Tubing Shifter
D800233
No current order.  This is a desired product from product line management.  For questions contact Savio Saldanha.</t>
  </si>
  <si>
    <t>Same As: 105XO0453503; CROSSOVER, 4.5 X 3.5 4.50 11.6 NEW VAM B
Except: Look at attached drawing. Make the same as that.
Xover with slot for crimpclamp  31348300SB2:
4,5 inch 13,5 pound, pin, vamtop x 3,5 inch 9,2 pound, pin, vamtop 
Material:
25 Cr A 511 ST
Project Name: Snorre A
Special Quality Plan Required?: Yes
Quality Plan Identifier: SB2
Material: (16) Customer Supplied - Supply detail in description
Mating Infomation: No special instruction on mating with other parts.
10/20/09 - Set-up and distributed to Paul James - G. Chatelain</t>
  </si>
  <si>
    <t>Require the following reference part - 722HF1965385-BP1,  SAP Ref 597050
To be changed to the following:
25% CR 80K Yield
Packer Elements to be HNBR material
Please reference attached RTA Input Sheet and Quotation sheet from Sean Middleton
09/04/09 - Set-up and distributed to Paul James - G. Chatelain
10/2/09- REVIEWED FOR QUALITY REQUIREMENTS 
the following RTAs will be processed as standard commodities. 
HF1 Packer ???? 526762 
6 5/8??h Splice Sub ???? 527521
Splice Sub ???? 527525
RTA CODE UPDATED  D HENSON
02/05/2010 - BP Packer SoR No. 4005251053 added - G. Chatelain</t>
  </si>
  <si>
    <t>Marty Ballesteros</t>
  </si>
  <si>
    <t>Same As: 312244-02-SA1; TECHHOLD   SHROUD, TAPER LOCK, 3.5 IV-ICV, DUAL FLA
Except: 3,5 Anchor Shroud with Crimp Clamp to place just below the HVC, ref 590303, with a sub. Flatpack size is 36x12mm hydraulic lines no bumper, 11x11mm Iwire and 12x12mm Fibre line. This Anchor Shroud should be in 25 Cr and threads should be 3,5 9,2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</si>
  <si>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Same As: 312244-02-SA1; TECHHOLD   SHROUD, TAPER LOCK, 3.5 IV-ICV, DUAL FLA
Except: 5,5 Anchor Shroud with Crimp Clamp to place just below the HVC with a sub. Flatpack size is 36x12mm hydraulic lines no bumper, 11x11mm Iwire and 12x12mm Fibre line. This Anchor Shroud should be in 25 Cr and threads should be 5,5 20 Vam Top. 
Sub to be included
Quoted Manufacturing Lead Time is negative.
Project Name: Oseberg South F-26
Special Quality Plan Required?: Yes
Quality Plan Identifier: SB2
Material: (12) 25 CR  AF918 85 MY (ES-MA-66-49)
Mating Infomation:
Dec. 8/2009 Set-up &amp; distributed to Paul James (G.Macias)</t>
  </si>
  <si>
    <t>ENI</t>
  </si>
  <si>
    <t>Same As: 215HDA45A002; INTEGD ASSY 13CR, 4.5 HVC W/ DIGI HYD, W
Except: 4.5 HS ICV with direct accupulse
6 line Bypass
4.5, 13.5 pound Tenaris Blue Box X Pin 13cr L80.
Allow for 2 thread re cuts on both box and pin end. 
7500 pressure rating.
311 F temperature rating.
The Digi Manifolds required would be 2x A manifold, 1 x B manifold and 2 x C manifold.
Project Name: Kitan
Special Quality Plan Required?: No
Material: (7) 13 CR 80 MY 22HRC (ES-MA-58-7)
Mating Infomation:
Nov. 30/2009 Set-up &amp; distributed to Paul James (G.Macias)
QUANTITY CHANGED TO 4 AND DIGI ACCUPULSE ABOVE IN EXCEPT PARAGRAPH CHANGED TO DIRECT ACCUPULSE PER P. KEMSHALL 12/01/09 J. CALLAWAY</t>
  </si>
  <si>
    <t>4007223</t>
  </si>
  <si>
    <t>Same As: 215HA0450035; VLV,HVC,INTEGD,4.5 ACCUPULSE,SHROUDED,13
Except: 4.5in 13.5ppf shrouded Accupulse HS ICV needed .  Bypass required for minimum 2 x 11mm x 11mm encapd lines.  Change threads to 13.5ppf BxP TSHBlue, with enough for 2 thread recuts.  No position sensor required. MUST COME WITH SHROUD AND 3.688in RN NIPPLE.
Project Name: Kitan
Special Quality Plan Required?: No
Material: (7) 13 CR 80 MY 22HRC (ES-MA-58-7)
Mating Infomation:
Nov. 30/2009 Set-up &amp; distributed to Paul James (G.Macias)</t>
  </si>
  <si>
    <t>Same As: 722HF1702942; SIZE 7029 TYPE HF1 TUBING SET RET. PKR W
Except:  Please note correct reference material number is 722HF1702902   which is not extended in SAP.  
Material Ref. 722HF1702902
Changes requested:
5 feedthru instead of 4, If it is difficult to achieve we can use line in line devices
Material:  flow wetted part made of Inc  718, balance of packer 13 Cr
Packer element HNBR V0 qualified
Threads: 2.875 6.4 ppf Tenaris blue B x P
Old style requirement document attached
Project Name: Alli 2
Special Quality Plan Required?: No
Material: (14) Inconel 718 125 MY 40 HRC (ES-MA-46-2)
Mating Infomation: No special instruction on mating with other parts.
09/29/09 setup and dist to Paul James  (Holly Carroll)</t>
  </si>
  <si>
    <t>ECR - Suggest adding clarification to the steps in Procedure ES-T-714 for recording the stroking pressure and required opening pressure for the valve. Stroking pressure requirement should specify the maximum allowable stroking pressure and include a check that the pressure is not increasing over the course of testing. Requirement for opening pressure should specify the pump settings for opening as well as where on the chart the measurement should be taken.
Feb 3/2010 Set-up &amp; Distributed to Paul James (GMacias)</t>
  </si>
  <si>
    <t>4 1/2 inch LV Shifting Tool</t>
  </si>
  <si>
    <t>Husky, Marathon</t>
  </si>
  <si>
    <t>Improvement to 4-1/2 in HVC seal stack.  12.5K rating per Husky &amp; Marathon requirements
Feb 19/2010 Set-up &amp; Distributed to Paul James (GMacias)</t>
  </si>
  <si>
    <t>SPARE PARTS LIST FOR THE NEW INSTALLED UNIT C04HSC222001 TO BE DOCUMENTED TO ENABLE A QUOTE TO BE GIVEN TO THE CUSTOMER.												 The original spare parts list doc - 316140-00-01 has parts that can still be used.												 The new spares kit will be for items not included on the previous document.												 Ted Soules and Robert Smith are aware so they can process this spares kit for BP Azerbaijan for the Azeri east paltform.  Please reference the attached RTA Input Sheet  Jan 21/2010 Set-up &amp; Distributed to Robert Smith (GMacias)</t>
  </si>
  <si>
    <t>Redesign SAM mandrel pocket to accept AEM2 board
March 10/2010 Set-Up &amp; Distributed to Paul James (GMacias)</t>
  </si>
  <si>
    <t>Please correct the structure for MN 598358(C04WCM132207)</t>
  </si>
  <si>
    <t>WellDynaomics</t>
  </si>
  <si>
    <t>Smartplex clamp design Working with Canon to design a cross-coupling style of clamp to hold the smartplex control manifold. need 2-7/8 design for test well in May, 2010 see attached for further information.
March 10/2010 Set-Up &amp; Distributed to Paul James (GMacias)</t>
  </si>
  <si>
    <t>DIRECTIONAL CONTROL VALVE ALTERNATIVE
S700938_01</t>
  </si>
  <si>
    <t>Consum Kit for packer P/N 588679. Only one key was within the BOM, I allocated the other three, (P/N 595085).
March 23/2010 Set-Up &amp; Distributed to Paul James (GMacias)</t>
  </si>
  <si>
    <t>PSA Kit BOM correction
PN 595377 314418-03 variants
add qty 10 588885 screws
remove qty 10 589291 screws
undercuts are used on the entire assy, but not PSA kit.
March 23/2010 Set-Up &amp; Distributed to Paul James (GMacias)</t>
  </si>
  <si>
    <t>Dissolve PSA kit from SAM/HS Integration 590039
We would like to  remove the PSA kit and add 3 parts to integration: PSA (592343), magnets (594932) and giblets (everything else,PSA kit less sensor &amp; magnets)  PSA kit 595377
I think it may be easier to remove both critical components and add to integration then all giblet BOMs would us standard parts and docs could be removed. Also it may be easier to make new PN and leave existing for ship loose to the field.
This can be the new standard for PSA BOMs.
Set up and distributed to P. James (JCallaway) 04052010</t>
  </si>
  <si>
    <t>Please create a part for a Cameron controls interface card test kit.  This should include, but is not limited to: 1)24V power source -60 &amp; 50 Hz world wide capable with 25Watt output minimum.  
2)  All Connectors &amp; adaptors + spares required to power and read interface card 9670-6015 &amp; 9670-6016-6, as well as wire connectors to aquire gauge signals.
3)Suitable 10 Ohm resistors for measuring current waveforms.
4) off Decade resistor box--which may negate the need for item 3.
5) user manual, including modscan32 and usb-serial support for field laptop use.
The goals of this RTA is to (1) create a kit for which field offices can order so they may train personnel to run gauges or simulators through the customer specific i/f card prior to arriving on location to troubleshoot same.  (2)more accurately mimic the DHPT system in deeper/multi drop applications near spec limits.
2009-10-02, Mathew Scogin:  The RTA request was reviewed by Matt and Aswin.  The scope of the interface card adaptor has been expanded to include all current subsea interface cards in a single solution.  10 Ohm resistors will be built into the PCB assembly to measure gauge current.  A decade resistance box, user manual for ModScan32 abd a USB to serial converter will not be included in the scope of this development.  ModScan32 configuration is covered on the test documentation and converters change frequently and differ by location where they are procured.
The priority of this has been reviewed with product line taking into account other projects.  The delivery date adjusted on 12/15 due to limited resources.</t>
  </si>
  <si>
    <t>New Generation Smartlog Splitter -
The overall assembly number including individual part numbers need to be entered into SAP and drawings need to be added to our system.  We need to get this part on order as soon as possible.
10/1/09 set up and dist to Matt scogin (Holly Carroll)
2010-04-05:  The RTA was changed from a customization to a development RTA.  The Nilsen Consulting aquisition provided the drawings for the piece components and an assembly drawing.  The following will need to be completed under this RTA:
1.  Order qty 3 complete assemblies for qualification.
2.  Design and order any qualification fixtures.
3.  Create cable splitter assembly procedure.
4.  Create qualification procedure with input from Product Line.
5.  Complete qualification.
6.  Complete qualification reports.
7.  Push upper level assemblies into production release.</t>
  </si>
  <si>
    <t>AEM Board Re-Design and Testing
S701084-01</t>
  </si>
  <si>
    <t>Aswin Balasubramanian</t>
  </si>
  <si>
    <t>Develop 2 well control system for SmartPlex</t>
  </si>
  <si>
    <t>Pemex Cantarell North</t>
  </si>
  <si>
    <t>Cantarell North has a gas lift project, they need to open/close the gas injection in a single point in the productio string, we are proposing a shrouded on/off HS-ICV. Requirement: HS-ICV 2-7/8_inch 13Cr, 7.5K, SHROUDED, 1/2_inch check valve, to be fit in 7-5/8_inch casing. 
Which would be the critical flow rate in order to avoid any damage to the valve?
Forwarded to PLM for review 6/21/10 DLM
JUNE 22/2010 SET-UP &amp; DISTRIBUTED TO PAUL JAMES (GMACIAS)
Check valve and flow issues still outstanding (see E-mail attached)- begin layout.  design will go on hold when layout is complete. - Paul James 07/07/2010</t>
  </si>
  <si>
    <t>Create Advanced Products -Parker manufacturers part number for the following part numbers:  2915-1001 and 2915-1003.  Find mnaufacturers part number for 2915-1015.  Upload all these manufacturers numbers to SAP so that procurement will know what to buy.
Set up and distributed to M. Scogin (JCallaway) 04192010
2010-05-28, Matthew Scogin:  The scope of this RTA will be to generate manufacturers specs for each of the three parts above.  The parts will then be upreved to attached the specs.  This has been made an RTA class B due to the third party input required.  RTA code was changed to a 1 because procurement is currently trying to order these to fulfill demand.
2010-06-08, Matthew Scogin:  2 of the 3 seal part numbers are no longer available from Advanced Products since it became Parker.  Parker does not have the ability to cross numbers or provide documentation.  Therefore, new seals have to be found and the drawings updated to support them.  Since the seals are being changed, additional qualification will have to be completed with a pressure test.  The RTA has been changed to a development due to this change in scope.
The requested completed design date is now changed to 07-30-2010.
2010-08-09, Matthew Scogin:  2915-1001 and 2915-1003 were both updated under customization RTA 604569.  Since replacement seals were found without requiring a design change, qualification does not have to be completed for these two part numbers.</t>
  </si>
  <si>
    <t>Same as SAP Number 101911756. Require SAP number pre released for entering into Shell System for P.O release. Require a Coupling, Material to be 25 CR 125 Yield. Box x Box connection to be 7.625 inch 39 pound VAM TOP. Equipment to be used in Water Injector well. Equipment to be purchased from V and M Tubealloy reference drawing GARYGQD2061310 REV 0. Equipment to meet Shell Class B-1 Specs
JUNE 23/2010 SET-UP &amp; DISTRIBUTED TO PAUL JAMES. E-MAIL SENT TO SUBMITTER TO PROVIDE REQUESTED DESIGN COMPLETE DATE. (GMACIAS)
CANCELLING RTA AND DELETING QUALITY PART. SEE ATTACHED EMAIL.  89/27/10 DM</t>
  </si>
  <si>
    <t>Debra Hickman</t>
  </si>
  <si>
    <t>Same as SAP Number 101911756. Require SAP number pre released for entering into Shell System for P.O release. Require a Coupling, Material to be 13 CR 80 Yield. Box x Box connection to be 7.625 inch 39 pound VAM TOP. Equipment to be used in Gas Injector well. Equipment to be purchased from V and M Tubealloy reference drawing GARYGQD1061310 REV 0. Equipment to meet Shell Class B-1 Specs
JUNE 23/2010 SET-UP &amp; DISTRIBUTED TO PAUL JAMES. E-MAIL SENT TO SUBMITTER TO PROVIDE REQUESTED DESIGN COMPLETE DATE. (GMACIAS)
CANCELLING RTA, DELETING QUALITY PART. SEE ATTACHED EMAIL. 8/27/10 DM</t>
  </si>
  <si>
    <t>Create new materials and BOMs as per included spreadsheet. See Terje Nilsen if there are any questions.
File opened by J. Callaway &amp; distributed to M. Scogin 08/20/2009</t>
  </si>
  <si>
    <t>Thomas Cassidy</t>
  </si>
  <si>
    <t>ROC DUAL, TRIPLE, AND QUAD GAUGE BLOCK:  This RTA is to create new gauge blocks for the now 1.125 in OD gauges and the updated 0.75 in od gauges with the wide mount sub.  The new blocks shall be designed with the gauge ports 1.2in on center.  The material shall be 718.  The height on the gauge block shall be 0.75 in.  This will basically be the ROC-S block widened.  A new part number shall be generated for all three variants.</t>
  </si>
  <si>
    <t>Create and implement AMS templates for WD3 - Permanent Monitoring lab office</t>
  </si>
  <si>
    <t>Kenny Daves</t>
  </si>
  <si>
    <t>Integrate and test surface flow-meter.  If we can qualify a surface flow-meter, we can use it to help automate the calibration process for surface positioning, and use for confirmation of down-hole tool position.
Estimated duration:  3 months
Estimated budget:  200 hours, and 5,000 for materials
Resources:  Harjeet Singh, Reggie Tye, Tim Sonnier, Larry Crocker, Jim Kelley
Network HTWD601248/Project 601248/ZEWO 103188766</t>
  </si>
  <si>
    <t>APA Group</t>
  </si>
  <si>
    <t>APPROVAL DUE DATE:  2010-09-30
Same As: 9555-6175; 37797 XPIO-QT  AC UNIT (INCL. LCD, MEZZ)
Except: Needs to be able to be house in Zone 1 rated environment . 
lead time target need to be around the 15 to 17 weeks Ex works 
Project Name: Mondarra
Special Quality Plan Required?: No
Material: 
Technical Support Deliverables:
Preliminary Design Specifications
March 15/2010 Robert Smith to determine status of RTa (GMacias)
March 16/2010 This RTa should go to DI Lab Office, but assigned to Matt to review per Robert Smith (GMacias)
2010-08-30, Matthew Scogin:  This RTA shall involve packing the four channel XPIO into an EXD enclosure.  THe enclosure shall have cutouts for the glands with plugs.  The two common gland sizes shall be included.</t>
  </si>
  <si>
    <t>CHECKING DUE DATE:  2010-10-07
APPROVAL DUE DATE:  2010-10-13
3.5in 9.2ppf 13Cr/85K Vam Top Box x Pin, 10K ROC-150 Gauge Mandrel.  Dual Metal Seal, 9 5/8in 47lb Casing.
Customer:  Foxtrot International
Project:   Foxtrot FA-5
No Special Quality Plan
29-SEP-2010 DRAWING COMPLETED
- SENT TO MARK FOR CHECKING
30-SEP-2010 RECIEVED CORRECTION FROM MARK
- RESENDING BACK TO MARK FOR FINIAL CHECK / APPROVAL.</t>
  </si>
  <si>
    <t>Paul Haines</t>
  </si>
  <si>
    <t>MISC E-MAIL REQUEST 
101210 CHRIS VANCAMP
REF: REQUEST TO ADD ENG DWG TO M/N 597367</t>
  </si>
  <si>
    <t>REF LEGACY RTA D800151 - 15K PACKER FOR BP TUBULAR BELLS/RAVEN
Changed Technology Revised Due Date to 10/29/2010. G. Bhat 08092010.
UPDATED TITLE OF RTA G. BHAT 09/03/2010</t>
  </si>
  <si>
    <t>ECR - Suggest adding steps to procedure 307862-00-01:
Section 10, Step 1.1: Verify that all shipping plugs are in place and that three (3) AFO Ports are plugged with a brass plug and covered with Kapton tape. 
Section 12, Step 3.1: Prior to welding, remove Kapton tape and brass plugs from the AFO Ports. 
Section 12, Step 7.1: Verify that the AFO Ports are clean and free of debris. Then reinstall the brass plugs and cover ports with Kapton Tape. 
Section 12, Step 7.2: Drift tool OD with a 5.965 in. ID drift. Grind down any excess weld needed to allow the drift to fit.
09/24/09 - Set-up and distributed to Damon Trahan - G. Chatelain</t>
  </si>
  <si>
    <t>Robert Gissler</t>
  </si>
  <si>
    <t>CANCEL RTA/DUPLICATE: PLEASE SEE RTA 632445 PER K. PHAM (J. CALLAWAY 11-3-2010)
ECR - We have a discrepancy in CWI in relation to the Chemical Injection Check Valve installation procedure which has resulted in us having to remove four check valves from Shell chemical injection mandrels at OES in Houma as they were torque??d to the incorrect value. We have three copies of the Check Valve installation procedure:
??         7000-5052 RevD is the current version in CWI
??         7000-5052 Rev E is the current version on the network
??         7000-5052 Rev F was completed by Wolfy a year ago, forwarded to you and then on to Gaynell as per the email trail below, this is the latest version and matches the PTI procedure and has been used by the GoM region but was never loaded into CWI</t>
  </si>
  <si>
    <t>Create Single Well Applications Manual for digital infrastructure.  
Budget- 20K
Time-   4 wks
Resource-  H Singn</t>
  </si>
  <si>
    <t>Electro/Hydraulic Disconnect
Updated Technology Revised Due Date to 08312010. G. Bhat 08172010.
Updated Technology Revised Due Date to 11152010. G. Bhat 09092010.</t>
  </si>
  <si>
    <t>CONCENTRIC ELECTRIC DISCONNECT
D700890_02
Updated Technology Revised Due Date to 08312010. G. Bhat 08172010.
Updated Technology Revised Due Date to 11152010. G. Bhat 09092010.</t>
  </si>
  <si>
    <t>3 1/2 HS VALVE 15K WITH SHROUD FOR BP TUBULAR BELLS/RAVEN</t>
  </si>
  <si>
    <t>5.50 Inch HS Valve, Choking/Open-Close, 7.5K &amp; 10K PSI Versions
UPDATED TECHNOLOGY REVISED DUE DATE TO 12/15/2010 G. BHAT 09102010</t>
  </si>
  <si>
    <t>Same As: 296SF0613501; ASSY, 13 CR, 6.100 SEAL STACK W/MULTI LI
Except: Change seal OD to seal in 6.000in seal bore
Change top thread to 4.5in 13.5ppf TSH Blue Box with room for at least 2 thread recuts
Change bottom thread to 3.5in 9.2ppf TSH Blue Pin with room for at leat 2 thread recuts
Add NOGO locator to top to no go out in 9.625 47 to 53.5ppf x 6.000 bore VBA packer quoted by Willie Ching see attached sales sheet
Change Temp rating to 325degF
Change seal material to HNBR
Must have capability to pass up to 6 hydraulic lines through stinger
Project Name: Kitan
Special Quality Plan Required?: No
Material: (7) 13 CR 80 MY 22HRC (ES-MA-58-7)
Mating Infomation:
Nov. 30/2009 Set-up &amp; distributed to Paul James (G.Macias)
Responses to questions received and design complete date changed from 12/30/09 to 01/19/2010 --- Paul James 12/15/2009
This piece of equipment was dropped from the customers order.  Drafting and checking are complete, so we will complete this RTA, but without a hard due date.  see attached correspondance - pjames 02/01/2010</t>
  </si>
  <si>
    <t>4.5 IN 15. PPF 9 CR - 13 CR LV
Changed Technology Revised Due date to 08/31/2010. G. Bhat 08092010.
Changed Technology Revised Due date to 12/31/2010. G. Bhat 09072010.</t>
  </si>
  <si>
    <t>Hai Bi</t>
  </si>
  <si>
    <t>4-1/2 inch, 15.1 lb/ft, 13Cr-80 LV-ICV full bore
Changed Technology Revised Due date to 08/31/2010. G. Bhat 08092010.
Changed Technology Revised Due date to 12/31/2010. G. Bhat 09072010.</t>
  </si>
  <si>
    <t>Legacy ER ref C701137_01A 9-5/8in 53 lbs HF1 Packer - Statoil Asgard
(Requested by Gireesh Bhat)
Changed Technology Revised Due date to 12/31/2010. G. Bhat 08092010</t>
  </si>
  <si>
    <t>The Water-based Digi Decoder is a new Hydraulically actuated subsystem to be used as a control platform for mid to high pressure service WellDynamics interval control vales. The decoder will be used in various down-hole completions where ICV choking, injection and / or production from a select reservoir are required. 
Project Name : Water Based Digital Hydraulic System ( Water Based Digi)
D800249B
Updated Technology Revised Due Date to 12/31/2010. G. Bhat 08232010.</t>
  </si>
  <si>
    <t>Require the following reference part - 9290-6277	 To be changed to the following:			        The gauge mandrel to be modified from the existing design to theROC 150 Series style of gauge.Still require the functionality of Tubing/Annulus and snorkel line with FMJ By pass required on Both side of the mandrel for 3 line flatpack
QA / Special Processing Requirements
Standard WD Quality Plan.			       Lead time an important factor in Clients decision to order There is a possibility that this may be required to fit in 9 5/8 inch casing.				       Flow trim may change from previous RWE design but being reviewed during the RTA process			     Please reference the attached RTA Input Sheet and other attached documents.
NEED DESIGN BY 9/14/10 FOR CUSTOMER PROPOSAL. EXPECT MARCH 2011 IN STOCK DATE IF ORDER IS RECEIVED. NO SPECIAL QUALITY REQUIREMENTS.  8/17/10 DM
GLOBAL BD (A MCLAUCHLAN)TO WORK ON THE DRAWINGS AND ENG TO BEGIN THE DESIGN.  8/19/10 DM
11/15/2010: CHECKING DUE DATE.
11/19/2010: APPROVAL DUE DATE.
11/10/2010: Mandrel complete. Forward to Rameen for checking
11/17/2010: Back to Mark for small modifications
11/18/2010: Complete. Forward to Rameen for re-checking.
2010-11-23, Matthew Scogin:  Due dates adjusted in response to Shell Perdido impact.  Approval due date:  2010-11-30</t>
  </si>
  <si>
    <t>Rameen Bakhtiary</t>
  </si>
  <si>
    <t>4 1/2 HS VALVE 15K WITH DEFLECTOR FOR BP TUBULAR BELLS/RAVEN</t>
  </si>
  <si>
    <t>LONG TERM PERMANENT MONITORING GAUGE TESTING OBSERVATION (QALT)
Project Name : QALT
D800555
2010-05-18, Matthew Scogin:  This RTA covers the long term product testing for lab office WD3 after the specific development project has been completed.  It will be closed out at the end of the year and a new RTA created for 2011. The RTA will remain in WIP until the end of January to allow all charges to accrue.</t>
  </si>
  <si>
    <t>Same as 101838880. Change to SB2 variant</t>
  </si>
  <si>
    <t>Same as 101905148. Change to SB2  variant</t>
  </si>
  <si>
    <t>Same as 101837798. Change to SB2 variant</t>
  </si>
  <si>
    <t>Same as 101905529. change to SB2 variant</t>
  </si>
  <si>
    <t>Same as 101905311. Change to SB2 variant</t>
  </si>
  <si>
    <t>4.50in HS Valve Proj
Project Name : 4.50in HS Valve Project
D800456
CHANGED TECH REVISED DUE DATE TO 02/28/2011 - GKB 01/07/2011</t>
  </si>
  <si>
    <t>ECR - MN 101787837, chemical injection insert, has no instruction for assembly or testing. There is only a drawing, 310611-04-01. The drawing has no instruction on how to identify the part. Should this part get etched? If so, where at? Does the part just get packaged and the package identified?</t>
  </si>
  <si>
    <t>Nicholas Cooper</t>
  </si>
  <si>
    <t>2011-01-07: TECHNOLOGY DUE DATE WAS ADJUSTED TO 2011-03-11 AS OTHER PROJECTS TOOK PRIORITY.</t>
  </si>
  <si>
    <t>2-7/8 Inch HS Valve, Choking/Open-Close, 7.5K &amp; 10K PSI Versions.
Updated Technology Revised Due Date to 10292010. G. Bhat 08172010.
Updated Technology Revised Due Date to 03162011. G. Bhat 01072011.</t>
  </si>
  <si>
    <t>Drawing (313733-04-01) has a .pdf issue on the file in CWI.  The drawing number and a few other title block things fell off when the pdf was created.  Can you revise this to get a new pdf in the system.  DT (14Feb11)
RTA WILL BE CANCELLED BECAUSE REQUEST HAS BEEN COMPLETED ON RTA 657106 (OEWUMI 15FEB11).</t>
  </si>
  <si>
    <t>Change from 53,5 pound to 47 pound packer
use SB2
Customer:  Statoil
Project:   Snorre A
Quality:   SB2
ASSIGNED TO W. CAJILES FOR FURTHER DEVELOPMENT ON 03/25/11_A. BERRET</t>
  </si>
  <si>
    <t>11/12/2010: Issued to Mark Guy for design
11/18/2010: Design complete. Forward to Rameen for checking.
2010-11-23, Matthew Scogin:  The flo sert needed for this RTA has to be developed by Lee.  Kenny Pham is chasing this down.  The Due Date has been updated to 2011-01-07 to reflect this.
CHECKING DUE DATE: 12-15-2010
APPROVAL DUE DATE: 12-22-2010</t>
  </si>
  <si>
    <t>ECR-316310-00-01 REV B.
Remove or modify part of note 2 (CUT THREADS AFTER OVERALL PART COATING) this is only nesessary when part is being QPQ.</t>
  </si>
  <si>
    <t>ECR - There is currently no process for packaging/protecting seal mandrels for transport/inventory/kitting. It is not uncommon for seal mandrels (LV/HVC/HS, etc.) to obtain some sort of damage before the assembly process begins, thus causing the need for rework of the part before assembly even begins. Currently most seal mandrels come wrapped in small bubble wrap and plastic fishnet. This is not sufficient, especially on the larger size tools because the parts bang against each other in the kit boxed and other parts could get put on top of them. Suggest a blanket procedure for seal mandrels to be protected or identifying the part drawing for the part to be protected.</t>
  </si>
  <si>
    <t>ConocoPhillips Indonesia</t>
  </si>
  <si>
    <t>FOR CONOCOPHILLIPS INDONESIA SOUTH BELUT. 9-5/8 INCH 47 POUND PACKER, KNOCK OUT PLUG, SHIFT AN DPUMP TO RELEASE, CONTROL LINE SET. 4-1/2 INCH 12.6 POUNF VAM TOP BOX X PIN CONNECTIONS. 13 CHROME, CHEMRAZ ELASTOMERS, PACKER TO BE EXPOSED TO 15% HCL FOR A 24 HR PERIOD THEN HEAVY FLUSHED. REF 722HF1964790, CO1 QUALITY PLAN, V3 RATING
05/02/11 PRE RELEASED PART NO TO CUSTOMER ON TOP LEVEL MN 102034665  REF NO. 722HF1964790-CO1 (GM)</t>
  </si>
  <si>
    <t>1:  ENTERED AS DEVELOPMENT RTA IN ERROR.CHANGED TO CUSTOMIZATION 4/21.  4/22/11 DM Recd in drftg 5/5.  Should be released around 5/24.  5/5/11 DM</t>
  </si>
  <si>
    <t>ECR - Specification sheet 216H000728U3O00 identifies the HSC connection as 2 7/8 6.4 lb Vam Top, but does not identify the yield strength. The top sub of the HS valve, MN 101940790, is 718 inconnel which is 125 ksi material and the bottom sub, MN 101941350, is 25 chrome which is 80 ksi material. Please identify both HSC end connections, upper and lower, seperately on the spec sheet as required.  Also list the correct torque specs for each as they are different. The 80 ksi torque spec is on the spec sheet. 125 ksi torque spec is  - min 1920, opt 2130, max 2340</t>
  </si>
  <si>
    <t>N/A</t>
  </si>
  <si>
    <t>Same As: 9290-6506; 2 7/8 6.5 PPF SMARTLOG EUE-8RD J-55 BOX
Except: Need to bring 2 3/8 SmartLog mandrel over from Domino to CWI.
Part No: 9290 6414
Thanks
Project Name: ASP Well
Special Quality Plan Required?: No
Material: (1) Low Alloy Steel 80 MY 22HRC (ES-MA-18-9)
Technical Support Deliverables:
Reference Assembly Drawing
Reserve SAP Material Number</t>
  </si>
  <si>
    <t>Samuel Tehven</t>
  </si>
  <si>
    <t>Still in submitted state. Need to chg code. 4/18/11 DM</t>
  </si>
  <si>
    <t>Esso Angola</t>
  </si>
  <si>
    <t>Joshua Steinhoff</t>
  </si>
  <si>
    <t>Robert Thornburg</t>
  </si>
  <si>
    <t>James Kelley</t>
  </si>
  <si>
    <t>Change from 53,5 pound to 47 pound packer
ASSIGNED TO W. CAJILES FOR FURTHER DEVELOPMENT ON 03/25/11_A. BERRET</t>
  </si>
  <si>
    <t>Field cancelled demand.  Design far enough along it will be completed for future demand.  4/18/11 DM</t>
  </si>
  <si>
    <t>Petrobras Guara</t>
  </si>
  <si>
    <t>Harjeet Singh</t>
  </si>
  <si>
    <t>Cameron, Germany</t>
  </si>
  <si>
    <t>Next Generation SAM Module Development Project
Develop a next generation SAM module with increased reliability, reduced cost, and improved performance.  The next generation SAM module should be backward compatible with all existing equipment and communication protocols.  The new module will support existing redundancy schemes and have plug and play compatibility with existing surface equipment.
10/26/09 - Set-up and distributed to David Teale - G. Chatelain</t>
  </si>
  <si>
    <t>Newfield 350677</t>
  </si>
  <si>
    <t>Same As: 9555-6207; XPIO-QT DC UNIT INCL LCD AND MEZZ
Except: Include explosion proof enclosure Crouse Hinds EJB121206 c/w 4.75 diameter window. Customer also wants RS485 output to his DCS; can this be designed in the enclosure
Project Name: Newfield Malaysia 
Special Quality Plan Required?: No
Material: 
Mating Infomation:
Work With item with Part Number 9555-6207</t>
  </si>
  <si>
    <t>FMC/Shell</t>
  </si>
  <si>
    <t>HES NIGERIA</t>
  </si>
  <si>
    <t>Engineering Feasibility Request
Except: This is for the design of an annular valve as described in the attached documents.  WD will only be responsible for the design of the valve portion and not the packer portion.  It is anticipated that HAL will be responsible for the packer portion.  This scope of this RTA is for estimating the cost of designing the valve and the cost of the valve itself.  It is not required that the valve be designed at this time.
One thing that is not obvious from the attached documents is that the valve must fail closed.  In otherwords, if the hydraulic line is severed, the valve must close. 
Project Name: Annular Valve
Special Quality Plan Required?: No
Material: (14) Inconel 718 125 MY 40 HRC (ES-MA-46-2)
Mating Infomation:
Feb 26/2010 Distributed to Dayne Henson (GMacias)</t>
  </si>
  <si>
    <t>Repsol Argentina</t>
  </si>
  <si>
    <t>Require a 5.5 in circulation valve based on the HS on off design. The valve will be placed above the production packer. This valve will be used to circulate completion fluid out in the annulus above the set production packer and prior to landing the hanger. The valve will remain closed during the life of the well. The valve design will require a Metal to Metal seal with a back-up elastomeric seal. Contingency shift is a requirement too. Attached please do find Statoil eSOR, the requirements document &amp; a test procedure used for qualifying the legacy CC valve for information. The valve needs to be qualified in accordance with Statoils qualification standard as outlinedin the test procedure. Please contact Roar Hinna, Norway  for additional information.
Fluid qualification on RTA 688792
ZEWO:      103517971
Network:   HTWD601681 M001
6-8-2011 1:00PM TO TSG FOR PROCESSING BASE ONLY (PENDING QUALIFICATION) JCC
6-9-2011 BASE RELEASED; FOLDER BACK TO P. ASHTANA JCC</t>
  </si>
  <si>
    <t>Ahmed Jasser</t>
  </si>
  <si>
    <t>Infinitely Variable Flow Trim Design for the HS Valve: Design, prototype and qualification of a 3.5 HS Valve that incorporates an infinitely variable flow trim. Nov. 23/2009 - Set up &amp; distributed to Paul James(GMacias)
Updated Technology Revised Due Date to 05/21/2011. G. Bhat 10/13/2010.
Updated Technology Revised Due Date to 06/22/2011. G. Bhat 10/20/2010.</t>
  </si>
  <si>
    <t>THIS RTA IS TO COVER GENERAL PERMANENT MONTORING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</si>
  <si>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LONG TERM PERMANENT MONITORING GAUGE TESTING OBSERVATION (QALT) 2011.  THIS RTA COVERS THE LONG-TERM PRODUCT TESTING FOR LAB OFFICE WD3 AFTER THE SPECIFIC DEVELOPMENT PROJECT HAS BEEN COMPLETED.  IT WILL BE CLOSED OUT AT THE END OF THE YEAR, AND A NEW RTA CREATED FOR 2012.
NICHOLAS COOPER:
- ORDER UACU 
- ORDER MONITORS
- RUN WIRES AND CONNECTIONS</t>
  </si>
  <si>
    <t>2011-01-06:  THE TECHNOLOGY DUE DATE WAS ADJUSTED TO GIVE TIME TO CLOSE OUT ANY PENDING ACTIONS FROM 2011 IN THE FIRST MONTH OF 2012.</t>
  </si>
  <si>
    <t>THIS RTA IS TO COVER GENERAL DIGITAL INFRASTRUCTURE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</si>
  <si>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THIS RTA IS TO COVER GENERAL SOFTWARE SUSTAINING WORK THAT DOES NOT HAVE A SPECIFIC RTA. TASKS COMPLETED UNDER THIS JOB, SHOULD NOT EXCEED FOUR HOURS IN DURATION FOR THAT SPECIFIC TASK. IF THE TIME ALLOCATED DOES TAKE LONGER, THE APPROPRIATE RTA SHOULD BE CREATED.  AT THE END OF THE YEAR, THIS RTA WILL BE CLOSED AND A NEW RTA OPENED. THE DESIGN COMPLETE DATE HAS BEEN SET AT 2012-01-31 TO ALLOW FINAL TIME PROCESSING AND RTA CLOSURE.</t>
  </si>
  <si>
    <t>RTA</t>
  </si>
  <si>
    <t>Design</t>
  </si>
  <si>
    <t>Draft</t>
  </si>
  <si>
    <t>Class</t>
  </si>
  <si>
    <t>Type</t>
  </si>
  <si>
    <t>David Teale</t>
  </si>
  <si>
    <t>Terje Nilsen</t>
  </si>
  <si>
    <t>Valerie C Ngim</t>
  </si>
  <si>
    <t>Anand Venugopal</t>
  </si>
  <si>
    <t>Godfried Peters</t>
  </si>
  <si>
    <t>Rudy Aviles</t>
  </si>
  <si>
    <t>Timothy Ortiz</t>
  </si>
  <si>
    <t>Robert Smith</t>
  </si>
  <si>
    <t>Names By Department</t>
  </si>
  <si>
    <t>Check</t>
  </si>
  <si>
    <t>Approve</t>
  </si>
  <si>
    <t>Complete</t>
  </si>
  <si>
    <t>Tewkesbury Engineering</t>
  </si>
  <si>
    <t>RTA Attributes</t>
  </si>
  <si>
    <t>PM</t>
  </si>
  <si>
    <t>FC</t>
  </si>
  <si>
    <t>DI</t>
  </si>
  <si>
    <t>S</t>
  </si>
  <si>
    <t>PMtype</t>
  </si>
  <si>
    <t>PMcode</t>
  </si>
  <si>
    <t>PMstate</t>
  </si>
  <si>
    <t>FCtype</t>
  </si>
  <si>
    <t>FCcode</t>
  </si>
  <si>
    <t>FCstate</t>
  </si>
  <si>
    <t>DItype</t>
  </si>
  <si>
    <t>DIcode</t>
  </si>
  <si>
    <t>DIstate</t>
  </si>
  <si>
    <t>Stype</t>
  </si>
  <si>
    <t>Scode</t>
  </si>
  <si>
    <t>Sstate</t>
  </si>
  <si>
    <t>Lab Office Button Filter Settings</t>
  </si>
  <si>
    <t>Soft</t>
  </si>
  <si>
    <t>Department</t>
  </si>
  <si>
    <t>Customer</t>
  </si>
  <si>
    <t>In Stock Date</t>
  </si>
  <si>
    <t>Current Status</t>
  </si>
  <si>
    <t>Tech Start Date</t>
  </si>
  <si>
    <t>Request Complete Date</t>
  </si>
  <si>
    <t>Code</t>
  </si>
  <si>
    <t>681045</t>
  </si>
  <si>
    <t>636333</t>
  </si>
  <si>
    <t>594481</t>
  </si>
  <si>
    <t>662896</t>
  </si>
  <si>
    <t>654926</t>
  </si>
  <si>
    <t>650616</t>
  </si>
  <si>
    <t>495407</t>
  </si>
  <si>
    <t>649354</t>
  </si>
  <si>
    <t>542906</t>
  </si>
  <si>
    <t>660829</t>
  </si>
  <si>
    <t>653796</t>
  </si>
  <si>
    <t>644941</t>
  </si>
  <si>
    <t>676663</t>
  </si>
  <si>
    <t>662345</t>
  </si>
  <si>
    <t>669803</t>
  </si>
  <si>
    <t>600933</t>
  </si>
  <si>
    <t>495558</t>
  </si>
  <si>
    <t>637691</t>
  </si>
  <si>
    <t>633800</t>
  </si>
  <si>
    <t>647777</t>
  </si>
  <si>
    <t>495573</t>
  </si>
  <si>
    <t>654950</t>
  </si>
  <si>
    <t>665435</t>
  </si>
  <si>
    <t>595165</t>
  </si>
  <si>
    <t>660723</t>
  </si>
  <si>
    <t>660730</t>
  </si>
  <si>
    <t>511336</t>
  </si>
  <si>
    <t>660727</t>
  </si>
  <si>
    <t>598520</t>
  </si>
  <si>
    <t>648807</t>
  </si>
  <si>
    <t>651596</t>
  </si>
  <si>
    <t>612011</t>
  </si>
  <si>
    <t>566635</t>
  </si>
  <si>
    <t>676382</t>
  </si>
  <si>
    <t>597940</t>
  </si>
  <si>
    <t>643250</t>
  </si>
  <si>
    <t>627102</t>
  </si>
  <si>
    <t>607173</t>
  </si>
  <si>
    <t>643189</t>
  </si>
  <si>
    <t>497983</t>
  </si>
  <si>
    <t>657799</t>
  </si>
  <si>
    <t>650241</t>
  </si>
  <si>
    <t>661885</t>
  </si>
  <si>
    <t>633626</t>
  </si>
  <si>
    <t>681248</t>
  </si>
  <si>
    <t>541467</t>
  </si>
  <si>
    <t>669809</t>
  </si>
  <si>
    <t>669794</t>
  </si>
  <si>
    <t>495576</t>
  </si>
  <si>
    <t>580553</t>
  </si>
  <si>
    <t>587687</t>
  </si>
  <si>
    <t>679865</t>
  </si>
  <si>
    <t>665447</t>
  </si>
  <si>
    <t>678279</t>
  </si>
  <si>
    <t>605749</t>
  </si>
  <si>
    <t>626661</t>
  </si>
  <si>
    <t>655996</t>
  </si>
  <si>
    <t>658049</t>
  </si>
  <si>
    <t>569857</t>
  </si>
  <si>
    <t>569735</t>
  </si>
  <si>
    <t>609838</t>
  </si>
  <si>
    <t>593570</t>
  </si>
  <si>
    <t>646170</t>
  </si>
  <si>
    <t>672493</t>
  </si>
  <si>
    <t>569763</t>
  </si>
  <si>
    <t>685878</t>
  </si>
  <si>
    <t>495808</t>
  </si>
  <si>
    <t>544488</t>
  </si>
  <si>
    <t>685735</t>
  </si>
  <si>
    <t>688498</t>
  </si>
  <si>
    <t>645338</t>
  </si>
  <si>
    <t>663864</t>
  </si>
  <si>
    <t>657839</t>
  </si>
  <si>
    <t>659557</t>
  </si>
  <si>
    <t>682585</t>
  </si>
  <si>
    <t>590687</t>
  </si>
  <si>
    <t>678283</t>
  </si>
  <si>
    <t>662807</t>
  </si>
  <si>
    <t>662808</t>
  </si>
  <si>
    <t>613128</t>
  </si>
  <si>
    <t>495574</t>
  </si>
  <si>
    <t>553273</t>
  </si>
  <si>
    <t>532968</t>
  </si>
  <si>
    <t>569761</t>
  </si>
  <si>
    <t>572344</t>
  </si>
  <si>
    <t>611336</t>
  </si>
  <si>
    <t>546646</t>
  </si>
  <si>
    <t>495977</t>
  </si>
  <si>
    <t>677699</t>
  </si>
  <si>
    <t>638562</t>
  </si>
  <si>
    <t>518983</t>
  </si>
  <si>
    <t>642413</t>
  </si>
  <si>
    <t>650420</t>
  </si>
  <si>
    <t>512793</t>
  </si>
  <si>
    <t>629393</t>
  </si>
  <si>
    <t>592810</t>
  </si>
  <si>
    <t>650466</t>
  </si>
  <si>
    <t>616658</t>
  </si>
  <si>
    <t>671429</t>
  </si>
  <si>
    <t>545550</t>
  </si>
  <si>
    <t>677544</t>
  </si>
  <si>
    <t>605178</t>
  </si>
  <si>
    <t>680516</t>
  </si>
  <si>
    <t>687794</t>
  </si>
  <si>
    <t>656736</t>
  </si>
  <si>
    <t>590948</t>
  </si>
  <si>
    <t>634566</t>
  </si>
  <si>
    <t>625743</t>
  </si>
  <si>
    <t>646075</t>
  </si>
  <si>
    <t>688505</t>
  </si>
  <si>
    <t>528423</t>
  </si>
  <si>
    <t>672692</t>
  </si>
  <si>
    <t>682002</t>
  </si>
  <si>
    <t>617438</t>
  </si>
  <si>
    <t>675315</t>
  </si>
  <si>
    <t>657824</t>
  </si>
  <si>
    <t>683619</t>
  </si>
  <si>
    <t>672085</t>
  </si>
  <si>
    <t>653863</t>
  </si>
  <si>
    <t>628180</t>
  </si>
  <si>
    <t>625924</t>
  </si>
  <si>
    <t>538870</t>
  </si>
  <si>
    <t>656741</t>
  </si>
  <si>
    <t>577107</t>
  </si>
  <si>
    <t>629562</t>
  </si>
  <si>
    <t>535181</t>
  </si>
  <si>
    <t>535183</t>
  </si>
  <si>
    <t>604857</t>
  </si>
  <si>
    <t>653938</t>
  </si>
  <si>
    <t>515101</t>
  </si>
  <si>
    <t>634703</t>
  </si>
  <si>
    <t>646072</t>
  </si>
  <si>
    <t>550525</t>
  </si>
  <si>
    <t>647269</t>
  </si>
  <si>
    <t>500243</t>
  </si>
  <si>
    <t>496082</t>
  </si>
  <si>
    <t>645318</t>
  </si>
  <si>
    <t>586577</t>
  </si>
  <si>
    <t>538620</t>
  </si>
  <si>
    <t>538619</t>
  </si>
  <si>
    <t>657080</t>
  </si>
  <si>
    <t>678284</t>
  </si>
  <si>
    <t>627366</t>
  </si>
  <si>
    <t>634821</t>
  </si>
  <si>
    <t>634115</t>
  </si>
  <si>
    <t>580101</t>
  </si>
  <si>
    <t>573175</t>
  </si>
  <si>
    <t>621162</t>
  </si>
  <si>
    <t>611324</t>
  </si>
  <si>
    <t>528367</t>
  </si>
  <si>
    <t>656326</t>
  </si>
  <si>
    <t>690250</t>
  </si>
  <si>
    <t>541464</t>
  </si>
  <si>
    <t>617842</t>
  </si>
  <si>
    <t>502340</t>
  </si>
  <si>
    <t>586036</t>
  </si>
  <si>
    <t>540513</t>
  </si>
  <si>
    <t>573049</t>
  </si>
  <si>
    <t>654717</t>
  </si>
  <si>
    <t>644011</t>
  </si>
  <si>
    <t>652150</t>
  </si>
  <si>
    <t>651901</t>
  </si>
  <si>
    <t>688750</t>
  </si>
  <si>
    <t>619918</t>
  </si>
  <si>
    <t>622748</t>
  </si>
  <si>
    <t>573047</t>
  </si>
  <si>
    <t>555852</t>
  </si>
  <si>
    <t>591661</t>
  </si>
  <si>
    <t>591536</t>
  </si>
  <si>
    <t>538998</t>
  </si>
  <si>
    <t>496098</t>
  </si>
  <si>
    <t>564952</t>
  </si>
  <si>
    <t>669799</t>
  </si>
  <si>
    <t>603856</t>
  </si>
  <si>
    <t>627933</t>
  </si>
  <si>
    <t>566456</t>
  </si>
  <si>
    <t>603996</t>
  </si>
  <si>
    <t>618230</t>
  </si>
  <si>
    <t>662806</t>
  </si>
  <si>
    <t>665890</t>
  </si>
  <si>
    <t>616245</t>
  </si>
  <si>
    <t>545549</t>
  </si>
  <si>
    <t>687396</t>
  </si>
  <si>
    <t>599842</t>
  </si>
  <si>
    <t>569760</t>
  </si>
  <si>
    <t>585386</t>
  </si>
  <si>
    <t>578607</t>
  </si>
  <si>
    <t>578608</t>
  </si>
  <si>
    <t>565660</t>
  </si>
  <si>
    <t>678322</t>
  </si>
  <si>
    <t>528362</t>
  </si>
  <si>
    <t>578664</t>
  </si>
  <si>
    <t>542504</t>
  </si>
  <si>
    <t>681774</t>
  </si>
  <si>
    <t>662297</t>
  </si>
  <si>
    <t>634613</t>
  </si>
  <si>
    <t>681988</t>
  </si>
  <si>
    <t>592643</t>
  </si>
  <si>
    <t>584191</t>
  </si>
  <si>
    <t>682537</t>
  </si>
  <si>
    <t>568795</t>
  </si>
  <si>
    <t>548804</t>
  </si>
  <si>
    <t>586693</t>
  </si>
  <si>
    <t>572923</t>
  </si>
  <si>
    <t>542026</t>
  </si>
  <si>
    <t>599266</t>
  </si>
  <si>
    <t>640799</t>
  </si>
  <si>
    <t>688023</t>
  </si>
  <si>
    <t>569851</t>
  </si>
  <si>
    <t>685884</t>
  </si>
  <si>
    <t>675491</t>
  </si>
  <si>
    <t>528424</t>
  </si>
  <si>
    <t>613396</t>
  </si>
  <si>
    <t>495563</t>
  </si>
  <si>
    <t>596328</t>
  </si>
  <si>
    <t>660662</t>
  </si>
  <si>
    <t>607093</t>
  </si>
  <si>
    <t>522695</t>
  </si>
  <si>
    <t>620566</t>
  </si>
  <si>
    <t>627873</t>
  </si>
  <si>
    <t>678280</t>
  </si>
  <si>
    <t>628802</t>
  </si>
  <si>
    <t>627872</t>
  </si>
  <si>
    <t>537967</t>
  </si>
  <si>
    <t>612010</t>
  </si>
  <si>
    <t>668149</t>
  </si>
  <si>
    <t>583773</t>
  </si>
  <si>
    <t>537117</t>
  </si>
  <si>
    <t>571031</t>
  </si>
  <si>
    <t>592260</t>
  </si>
  <si>
    <t>647081</t>
  </si>
  <si>
    <t>528364</t>
  </si>
  <si>
    <t>585864</t>
  </si>
  <si>
    <t>611331</t>
  </si>
  <si>
    <t>549427</t>
  </si>
  <si>
    <t>686767</t>
  </si>
  <si>
    <t>604910</t>
  </si>
  <si>
    <t>513256</t>
  </si>
  <si>
    <t>550748</t>
  </si>
  <si>
    <t>561862</t>
  </si>
  <si>
    <t>580554</t>
  </si>
  <si>
    <t>514265</t>
  </si>
  <si>
    <t>621432</t>
  </si>
  <si>
    <t>588792</t>
  </si>
  <si>
    <t>505692</t>
  </si>
  <si>
    <t>541465</t>
  </si>
  <si>
    <t>555726</t>
  </si>
  <si>
    <t>641500</t>
  </si>
  <si>
    <t>558621</t>
  </si>
  <si>
    <t>616186</t>
  </si>
  <si>
    <t>592649</t>
  </si>
  <si>
    <t>528426</t>
  </si>
  <si>
    <t>666736</t>
  </si>
  <si>
    <t>661140</t>
  </si>
  <si>
    <t>569780</t>
  </si>
  <si>
    <t>646416</t>
  </si>
  <si>
    <t>534653</t>
  </si>
  <si>
    <t>678630</t>
  </si>
  <si>
    <t>495615</t>
  </si>
  <si>
    <t>526786</t>
  </si>
  <si>
    <t>529471</t>
  </si>
  <si>
    <t>617920</t>
  </si>
  <si>
    <t>495409</t>
  </si>
  <si>
    <t>499734</t>
  </si>
  <si>
    <t>534119</t>
  </si>
  <si>
    <t>590698</t>
  </si>
  <si>
    <t>498174</t>
  </si>
  <si>
    <t>495567</t>
  </si>
  <si>
    <t>496100</t>
  </si>
  <si>
    <t>569926</t>
  </si>
  <si>
    <t>687781</t>
  </si>
  <si>
    <t>569925</t>
  </si>
  <si>
    <t>495584</t>
  </si>
  <si>
    <t>495585</t>
  </si>
  <si>
    <t>495583</t>
  </si>
  <si>
    <t>495588</t>
  </si>
  <si>
    <t>495606</t>
  </si>
  <si>
    <t>560149</t>
  </si>
  <si>
    <t>687801</t>
  </si>
  <si>
    <t>504589</t>
  </si>
  <si>
    <t>609692</t>
  </si>
  <si>
    <t>666134</t>
  </si>
  <si>
    <t>573184</t>
  </si>
  <si>
    <t>662780</t>
  </si>
  <si>
    <t>569776</t>
  </si>
  <si>
    <t>681051</t>
  </si>
  <si>
    <t>584484</t>
  </si>
  <si>
    <t>689859</t>
  </si>
  <si>
    <t>678277</t>
  </si>
  <si>
    <t>526784</t>
  </si>
  <si>
    <t>495571</t>
  </si>
  <si>
    <t>538373</t>
  </si>
  <si>
    <t>495456</t>
  </si>
  <si>
    <t>495592</t>
  </si>
  <si>
    <t>495596</t>
  </si>
  <si>
    <t>603709</t>
  </si>
  <si>
    <t>598560</t>
  </si>
  <si>
    <t>568665</t>
  </si>
  <si>
    <t>546717</t>
  </si>
  <si>
    <t>515503</t>
  </si>
  <si>
    <t>667576</t>
  </si>
  <si>
    <t>592519</t>
  </si>
  <si>
    <t>534673</t>
  </si>
  <si>
    <t>600178</t>
  </si>
  <si>
    <t>553894</t>
  </si>
  <si>
    <t>495581</t>
  </si>
  <si>
    <t>565984</t>
  </si>
  <si>
    <t>610776</t>
  </si>
  <si>
    <t>656693</t>
  </si>
  <si>
    <t>609479</t>
  </si>
  <si>
    <t>585652</t>
  </si>
  <si>
    <t>528365</t>
  </si>
  <si>
    <t>528366</t>
  </si>
  <si>
    <t>622003</t>
  </si>
  <si>
    <t>685713</t>
  </si>
  <si>
    <t>552341</t>
  </si>
  <si>
    <t>541468</t>
  </si>
  <si>
    <t>569777</t>
  </si>
  <si>
    <t>569850</t>
  </si>
  <si>
    <t>569855</t>
  </si>
  <si>
    <t>574476</t>
  </si>
  <si>
    <t>656546</t>
  </si>
  <si>
    <t>557749</t>
  </si>
  <si>
    <t>588817</t>
  </si>
  <si>
    <t>565957</t>
  </si>
  <si>
    <t>529551</t>
  </si>
  <si>
    <t>542046</t>
  </si>
  <si>
    <t>550518</t>
  </si>
  <si>
    <t>688414</t>
  </si>
  <si>
    <t>603993</t>
  </si>
  <si>
    <t>683869</t>
  </si>
  <si>
    <t>656747</t>
  </si>
  <si>
    <t>508644</t>
  </si>
  <si>
    <t>638808</t>
  </si>
  <si>
    <t>569734</t>
  </si>
  <si>
    <t>514736</t>
  </si>
  <si>
    <t>569836</t>
  </si>
  <si>
    <t>569737</t>
  </si>
  <si>
    <t>609920</t>
  </si>
  <si>
    <t>604820</t>
  </si>
  <si>
    <t>681044</t>
  </si>
  <si>
    <t>497972</t>
  </si>
  <si>
    <t>495604</t>
  </si>
  <si>
    <t>495577</t>
  </si>
  <si>
    <t>592925</t>
  </si>
  <si>
    <t>569793</t>
  </si>
  <si>
    <t>569794</t>
  </si>
  <si>
    <t>637695</t>
  </si>
  <si>
    <t>667127</t>
  </si>
  <si>
    <t>564244</t>
  </si>
  <si>
    <t>496089</t>
  </si>
  <si>
    <t>496141</t>
  </si>
  <si>
    <t>496147</t>
  </si>
  <si>
    <t>538875</t>
  </si>
  <si>
    <t>537119</t>
  </si>
  <si>
    <t>538874</t>
  </si>
  <si>
    <t>569779</t>
  </si>
  <si>
    <t>635827</t>
  </si>
  <si>
    <t>579248</t>
  </si>
  <si>
    <t>609984</t>
  </si>
  <si>
    <t>538630</t>
  </si>
  <si>
    <t>686913</t>
  </si>
  <si>
    <t>624071</t>
  </si>
  <si>
    <t>627869</t>
  </si>
  <si>
    <t>617822</t>
  </si>
  <si>
    <t>667740</t>
  </si>
  <si>
    <t>687764</t>
  </si>
  <si>
    <t>555545</t>
  </si>
  <si>
    <t>580473</t>
  </si>
  <si>
    <t>605559</t>
  </si>
  <si>
    <t>648944</t>
  </si>
  <si>
    <t>569736</t>
  </si>
  <si>
    <t>613415</t>
  </si>
  <si>
    <t>681050</t>
  </si>
  <si>
    <t>598968</t>
  </si>
  <si>
    <t>546337</t>
  </si>
  <si>
    <t>672076</t>
  </si>
  <si>
    <t>502338</t>
  </si>
  <si>
    <t>542193</t>
  </si>
  <si>
    <t>527528</t>
  </si>
  <si>
    <t>537116</t>
  </si>
  <si>
    <t>528427</t>
  </si>
  <si>
    <t>536885</t>
  </si>
  <si>
    <t>562474</t>
  </si>
  <si>
    <t>633430</t>
  </si>
  <si>
    <t>495632</t>
  </si>
  <si>
    <t>537118</t>
  </si>
  <si>
    <t>602819</t>
  </si>
  <si>
    <t>585348</t>
  </si>
  <si>
    <t>569762</t>
  </si>
  <si>
    <t>682202</t>
  </si>
  <si>
    <t>538871</t>
  </si>
  <si>
    <t>688024</t>
  </si>
  <si>
    <t>649590</t>
  </si>
  <si>
    <t>626808</t>
  </si>
  <si>
    <t>553893</t>
  </si>
  <si>
    <t>607791</t>
  </si>
  <si>
    <t>593527</t>
  </si>
  <si>
    <t>566831</t>
  </si>
  <si>
    <t>619644</t>
  </si>
  <si>
    <t>535150</t>
  </si>
  <si>
    <t>614023</t>
  </si>
  <si>
    <t>558593</t>
  </si>
  <si>
    <t>658402</t>
  </si>
  <si>
    <t>642144</t>
  </si>
  <si>
    <t>566624</t>
  </si>
  <si>
    <t>655603</t>
  </si>
  <si>
    <t>609186</t>
  </si>
  <si>
    <t>520296</t>
  </si>
  <si>
    <t>592650</t>
  </si>
  <si>
    <t>503269</t>
  </si>
  <si>
    <t>626809</t>
  </si>
  <si>
    <t>650427</t>
  </si>
  <si>
    <t>569835</t>
  </si>
  <si>
    <t>495579</t>
  </si>
  <si>
    <t>628525</t>
  </si>
  <si>
    <t>602540</t>
  </si>
  <si>
    <t>678313</t>
  </si>
  <si>
    <t>495562</t>
  </si>
  <si>
    <t>635748</t>
  </si>
  <si>
    <t>571161</t>
  </si>
  <si>
    <t>541062</t>
  </si>
  <si>
    <t>688330</t>
  </si>
  <si>
    <t>666282</t>
  </si>
  <si>
    <t>583884</t>
  </si>
  <si>
    <t>656330</t>
  </si>
  <si>
    <t>637937</t>
  </si>
  <si>
    <t>598478</t>
  </si>
  <si>
    <t>601996</t>
  </si>
  <si>
    <t>528425</t>
  </si>
  <si>
    <t>537905</t>
  </si>
  <si>
    <t>522202</t>
  </si>
  <si>
    <t>519333</t>
  </si>
  <si>
    <t>657207</t>
  </si>
  <si>
    <t>592262</t>
  </si>
  <si>
    <t>609981</t>
  </si>
  <si>
    <t>542031</t>
  </si>
  <si>
    <t>607175</t>
  </si>
  <si>
    <t>534392</t>
  </si>
  <si>
    <t>680498</t>
  </si>
  <si>
    <t>641625</t>
  </si>
  <si>
    <t>624423</t>
  </si>
  <si>
    <t>605015</t>
  </si>
  <si>
    <t>562482</t>
  </si>
  <si>
    <t>689707</t>
  </si>
  <si>
    <t>542348</t>
  </si>
  <si>
    <t>687231</t>
  </si>
  <si>
    <t>612836</t>
  </si>
  <si>
    <t>688835</t>
  </si>
  <si>
    <t>543709</t>
  </si>
  <si>
    <t>495671</t>
  </si>
  <si>
    <t>619083</t>
  </si>
  <si>
    <t>616025</t>
  </si>
  <si>
    <t>499280</t>
  </si>
  <si>
    <t>619982</t>
  </si>
  <si>
    <t>528843</t>
  </si>
  <si>
    <t>512785</t>
  </si>
  <si>
    <t>611567</t>
  </si>
  <si>
    <t>604839</t>
  </si>
  <si>
    <t>667631</t>
  </si>
  <si>
    <t>678297</t>
  </si>
  <si>
    <t>608190</t>
  </si>
  <si>
    <t>584204</t>
  </si>
  <si>
    <t>691395</t>
  </si>
  <si>
    <t>627843</t>
  </si>
  <si>
    <t>627833</t>
  </si>
  <si>
    <t>662640</t>
  </si>
  <si>
    <t>669800</t>
  </si>
  <si>
    <t>550158</t>
  </si>
  <si>
    <t>583880</t>
  </si>
  <si>
    <t>535157</t>
  </si>
  <si>
    <t>535168</t>
  </si>
  <si>
    <t>538631</t>
  </si>
  <si>
    <t>617806</t>
  </si>
  <si>
    <t>682205</t>
  </si>
  <si>
    <t>647665</t>
  </si>
  <si>
    <t>604836</t>
  </si>
  <si>
    <t>584494</t>
  </si>
  <si>
    <t>537965</t>
  </si>
  <si>
    <t>678302</t>
  </si>
  <si>
    <t>669810</t>
  </si>
  <si>
    <t>608709</t>
  </si>
  <si>
    <t>515102</t>
  </si>
  <si>
    <t>560898</t>
  </si>
  <si>
    <t>585311</t>
  </si>
  <si>
    <t>541466</t>
  </si>
  <si>
    <t>557748</t>
  </si>
  <si>
    <t>590545</t>
  </si>
  <si>
    <t>645305</t>
  </si>
  <si>
    <t>630290</t>
  </si>
  <si>
    <t>607066</t>
  </si>
  <si>
    <t>630284</t>
  </si>
  <si>
    <t>557752</t>
  </si>
  <si>
    <t>560192</t>
  </si>
  <si>
    <t>538374</t>
  </si>
  <si>
    <t>546501</t>
  </si>
  <si>
    <t>547918</t>
  </si>
  <si>
    <t>557753</t>
  </si>
  <si>
    <t>561874</t>
  </si>
  <si>
    <t>614360</t>
  </si>
  <si>
    <t>683911</t>
  </si>
  <si>
    <t>508186</t>
  </si>
  <si>
    <t>609787</t>
  </si>
  <si>
    <t>495572</t>
  </si>
  <si>
    <t>579422</t>
  </si>
  <si>
    <t>590697</t>
  </si>
  <si>
    <t>672534</t>
  </si>
  <si>
    <t>618948</t>
  </si>
  <si>
    <t>565985</t>
  </si>
  <si>
    <t>595011</t>
  </si>
  <si>
    <t>594972</t>
  </si>
  <si>
    <t>522698</t>
  </si>
  <si>
    <t>645209</t>
  </si>
  <si>
    <t>609478</t>
  </si>
  <si>
    <t>639083</t>
  </si>
  <si>
    <t>604854</t>
  </si>
  <si>
    <t>550909</t>
  </si>
  <si>
    <t>600428</t>
  </si>
  <si>
    <t>573174</t>
  </si>
  <si>
    <t>573179</t>
  </si>
  <si>
    <t>573178</t>
  </si>
  <si>
    <t>573180</t>
  </si>
  <si>
    <t>495555</t>
  </si>
  <si>
    <t>495565</t>
  </si>
  <si>
    <t>495570</t>
  </si>
  <si>
    <t>585716</t>
  </si>
  <si>
    <t>602891</t>
  </si>
  <si>
    <t>548576</t>
  </si>
  <si>
    <t>514737</t>
  </si>
  <si>
    <t>610379</t>
  </si>
  <si>
    <t>608774</t>
  </si>
  <si>
    <t>529550</t>
  </si>
  <si>
    <t>660861</t>
  </si>
  <si>
    <t>669798</t>
  </si>
  <si>
    <t>691689</t>
  </si>
  <si>
    <t>604824</t>
  </si>
  <si>
    <t>604844</t>
  </si>
  <si>
    <t>526774</t>
  </si>
  <si>
    <t>547271</t>
  </si>
  <si>
    <t>607615</t>
  </si>
  <si>
    <t>573177</t>
  </si>
  <si>
    <t>615620</t>
  </si>
  <si>
    <t>689519</t>
  </si>
  <si>
    <t>584202</t>
  </si>
  <si>
    <t>522696</t>
  </si>
  <si>
    <t>535173</t>
  </si>
  <si>
    <t>660240</t>
  </si>
  <si>
    <t>688457</t>
  </si>
  <si>
    <t>584193</t>
  </si>
  <si>
    <t>619809</t>
  </si>
  <si>
    <t>661615</t>
  </si>
  <si>
    <t>629314</t>
  </si>
  <si>
    <t>558638</t>
  </si>
  <si>
    <t>605176</t>
  </si>
  <si>
    <t>631277</t>
  </si>
  <si>
    <t>657869</t>
  </si>
  <si>
    <t>599571</t>
  </si>
  <si>
    <t>686736</t>
  </si>
  <si>
    <t>627604</t>
  </si>
  <si>
    <t>606518</t>
  </si>
  <si>
    <t>622337</t>
  </si>
  <si>
    <t>626168</t>
  </si>
  <si>
    <t>678317</t>
  </si>
  <si>
    <t>610551</t>
  </si>
  <si>
    <t>495509</t>
  </si>
  <si>
    <t>617685</t>
  </si>
  <si>
    <t>685386</t>
  </si>
  <si>
    <t>625741</t>
  </si>
  <si>
    <t>629321</t>
  </si>
  <si>
    <t>643176</t>
  </si>
  <si>
    <t>628506</t>
  </si>
  <si>
    <t>627394</t>
  </si>
  <si>
    <t>669801</t>
  </si>
  <si>
    <t>619769</t>
  </si>
  <si>
    <t>678312</t>
  </si>
  <si>
    <t>638930</t>
  </si>
  <si>
    <t>582635</t>
  </si>
  <si>
    <t>640468</t>
  </si>
  <si>
    <t>640972</t>
  </si>
  <si>
    <t>495594</t>
  </si>
  <si>
    <t>627874</t>
  </si>
  <si>
    <t>659330</t>
  </si>
  <si>
    <t>627277</t>
  </si>
  <si>
    <t>635187</t>
  </si>
  <si>
    <t>495580</t>
  </si>
  <si>
    <t>546503</t>
  </si>
  <si>
    <t>637696</t>
  </si>
  <si>
    <t>636360</t>
  </si>
  <si>
    <t>629313</t>
  </si>
  <si>
    <t>665712</t>
  </si>
  <si>
    <t>660830</t>
  </si>
  <si>
    <t>620563</t>
  </si>
  <si>
    <t>662657</t>
  </si>
  <si>
    <t>629412</t>
  </si>
  <si>
    <t>627948</t>
  </si>
  <si>
    <t>519236</t>
  </si>
  <si>
    <t>630182</t>
  </si>
  <si>
    <t>637311</t>
  </si>
  <si>
    <t>606504</t>
  </si>
  <si>
    <t>647783</t>
  </si>
  <si>
    <t>606511</t>
  </si>
  <si>
    <t>678093</t>
  </si>
  <si>
    <t>675205</t>
  </si>
  <si>
    <t>512861</t>
  </si>
  <si>
    <t>657832</t>
  </si>
  <si>
    <t>644273</t>
  </si>
  <si>
    <t>581082</t>
  </si>
  <si>
    <t>573185</t>
  </si>
  <si>
    <t>562195</t>
  </si>
  <si>
    <t>649078</t>
  </si>
  <si>
    <t>678311</t>
  </si>
  <si>
    <t>678278</t>
  </si>
  <si>
    <t>689781</t>
  </si>
  <si>
    <t>662777</t>
  </si>
  <si>
    <t>495564</t>
  </si>
  <si>
    <t>652145</t>
  </si>
  <si>
    <t>670117</t>
  </si>
  <si>
    <t>685558</t>
  </si>
  <si>
    <t>669637</t>
  </si>
  <si>
    <t>657710</t>
  </si>
  <si>
    <t>647563</t>
  </si>
  <si>
    <t>689903</t>
  </si>
  <si>
    <t>669804</t>
  </si>
  <si>
    <t>666820</t>
  </si>
  <si>
    <t>662113</t>
  </si>
  <si>
    <t>646478</t>
  </si>
  <si>
    <t>659907</t>
  </si>
  <si>
    <t>669795</t>
  </si>
  <si>
    <t>667131</t>
  </si>
  <si>
    <t>690453</t>
  </si>
  <si>
    <t>673889</t>
  </si>
  <si>
    <t>601267</t>
  </si>
  <si>
    <t>657208</t>
  </si>
  <si>
    <t>657851</t>
  </si>
  <si>
    <t>621278</t>
  </si>
  <si>
    <t>676420</t>
  </si>
  <si>
    <t>574477</t>
  </si>
  <si>
    <t>668734</t>
  </si>
  <si>
    <t>604814</t>
  </si>
  <si>
    <t>688729</t>
  </si>
  <si>
    <t>495605</t>
  </si>
  <si>
    <t>603466</t>
  </si>
  <si>
    <t>645308</t>
  </si>
  <si>
    <t>644020</t>
  </si>
  <si>
    <t>641304</t>
  </si>
  <si>
    <t>649792</t>
  </si>
  <si>
    <t>669500</t>
  </si>
  <si>
    <t>678319</t>
  </si>
  <si>
    <t>678307</t>
  </si>
  <si>
    <t>678281</t>
  </si>
  <si>
    <t>635174</t>
  </si>
  <si>
    <t>635761</t>
  </si>
  <si>
    <t>681048</t>
  </si>
  <si>
    <t>681046</t>
  </si>
  <si>
    <t>681049</t>
  </si>
  <si>
    <t>681994</t>
  </si>
  <si>
    <t>673174</t>
  </si>
  <si>
    <t>664959</t>
  </si>
  <si>
    <t>657809</t>
  </si>
  <si>
    <t>669802</t>
  </si>
  <si>
    <t>657840</t>
  </si>
  <si>
    <t>690696</t>
  </si>
  <si>
    <t>682203</t>
  </si>
  <si>
    <t>658194</t>
  </si>
  <si>
    <t>641804</t>
  </si>
  <si>
    <t>620779</t>
  </si>
  <si>
    <t>626647</t>
  </si>
  <si>
    <t>681898</t>
  </si>
  <si>
    <t>635169</t>
  </si>
  <si>
    <t>649454</t>
  </si>
  <si>
    <t>676862</t>
  </si>
  <si>
    <t>623080</t>
  </si>
  <si>
    <t>613684</t>
  </si>
  <si>
    <t>614754</t>
  </si>
  <si>
    <t>568216</t>
  </si>
  <si>
    <t>627868</t>
  </si>
  <si>
    <t>495575</t>
  </si>
  <si>
    <t>686408</t>
  </si>
  <si>
    <t>567047</t>
  </si>
  <si>
    <t>613412</t>
  </si>
  <si>
    <t>495582</t>
  </si>
  <si>
    <t>621231</t>
  </si>
  <si>
    <t>555324</t>
  </si>
  <si>
    <t>635730</t>
  </si>
  <si>
    <t>512869</t>
  </si>
  <si>
    <t>660239</t>
  </si>
  <si>
    <t>547919</t>
  </si>
  <si>
    <t>590154</t>
  </si>
  <si>
    <t>645312</t>
  </si>
  <si>
    <t>666821</t>
  </si>
  <si>
    <t>661042</t>
  </si>
  <si>
    <t>682516</t>
  </si>
  <si>
    <t>611328</t>
  </si>
  <si>
    <t>630061</t>
  </si>
  <si>
    <t>610312</t>
  </si>
  <si>
    <t>673070</t>
  </si>
  <si>
    <t>633991</t>
  </si>
  <si>
    <t>640796</t>
  </si>
  <si>
    <t>640797</t>
  </si>
  <si>
    <t>625740</t>
  </si>
  <si>
    <t>640800</t>
  </si>
  <si>
    <t>683531</t>
  </si>
  <si>
    <t>497969</t>
  </si>
  <si>
    <t>638967</t>
  </si>
  <si>
    <t>606737</t>
  </si>
  <si>
    <t>631426</t>
  </si>
  <si>
    <t>627333</t>
  </si>
  <si>
    <t>643191</t>
  </si>
  <si>
    <t>656265</t>
  </si>
  <si>
    <t>672928</t>
  </si>
  <si>
    <t>631742</t>
  </si>
  <si>
    <t>656259</t>
  </si>
  <si>
    <t>604823</t>
  </si>
  <si>
    <t>656351</t>
  </si>
  <si>
    <t>626248</t>
  </si>
  <si>
    <t>495610</t>
  </si>
  <si>
    <t>646073</t>
  </si>
  <si>
    <t>656745</t>
  </si>
  <si>
    <t>512787</t>
  </si>
  <si>
    <t>631826</t>
  </si>
  <si>
    <t>669806</t>
  </si>
  <si>
    <t>562180</t>
  </si>
  <si>
    <t>682204</t>
  </si>
  <si>
    <t>662654</t>
  </si>
  <si>
    <t>569856</t>
  </si>
  <si>
    <t>656262</t>
  </si>
  <si>
    <t>542030</t>
  </si>
  <si>
    <t>657853</t>
  </si>
  <si>
    <t>512791</t>
  </si>
  <si>
    <t>691844</t>
  </si>
  <si>
    <t>667723</t>
  </si>
  <si>
    <t>677930</t>
  </si>
  <si>
    <t>662467</t>
  </si>
  <si>
    <t>667545</t>
  </si>
  <si>
    <t>600179</t>
  </si>
  <si>
    <t>496150</t>
  </si>
  <si>
    <t>656260</t>
  </si>
  <si>
    <t>663365</t>
  </si>
  <si>
    <t>571162</t>
  </si>
  <si>
    <t>664220</t>
  </si>
  <si>
    <t>649203</t>
  </si>
  <si>
    <t>495428</t>
  </si>
  <si>
    <t>669644</t>
  </si>
  <si>
    <t>570023</t>
  </si>
  <si>
    <t>544487</t>
  </si>
  <si>
    <t>683214</t>
  </si>
  <si>
    <t>676378</t>
  </si>
  <si>
    <t>657825</t>
  </si>
  <si>
    <t>549625</t>
  </si>
  <si>
    <t>659873</t>
  </si>
  <si>
    <t>635910</t>
  </si>
  <si>
    <t>637381</t>
  </si>
  <si>
    <t>688626</t>
  </si>
  <si>
    <t>682055</t>
  </si>
  <si>
    <t>670806</t>
  </si>
  <si>
    <t>599810</t>
  </si>
  <si>
    <t>546418</t>
  </si>
  <si>
    <t>658176</t>
  </si>
  <si>
    <t>673887</t>
  </si>
  <si>
    <t>631159</t>
  </si>
  <si>
    <t>640723</t>
  </si>
  <si>
    <t>663000</t>
  </si>
  <si>
    <t>584206</t>
  </si>
  <si>
    <t>537886</t>
  </si>
  <si>
    <t>635743</t>
  </si>
  <si>
    <t>542519</t>
  </si>
  <si>
    <t>671622</t>
  </si>
  <si>
    <t>677685</t>
  </si>
  <si>
    <t>543708</t>
  </si>
  <si>
    <t>682095</t>
  </si>
  <si>
    <t>631244</t>
  </si>
  <si>
    <t>682957</t>
  </si>
  <si>
    <t>678282</t>
  </si>
  <si>
    <t>611335</t>
  </si>
  <si>
    <t>553276</t>
  </si>
  <si>
    <t>643736</t>
  </si>
  <si>
    <t>671226</t>
  </si>
  <si>
    <t>614031</t>
  </si>
  <si>
    <t>613987</t>
  </si>
  <si>
    <t>533669</t>
  </si>
  <si>
    <t>566829</t>
  </si>
  <si>
    <t>592268</t>
  </si>
  <si>
    <t>591051</t>
  </si>
  <si>
    <t>495609</t>
  </si>
  <si>
    <t>537123</t>
  </si>
  <si>
    <t>526762</t>
  </si>
  <si>
    <t>611334</t>
  </si>
  <si>
    <t>547933</t>
  </si>
  <si>
    <t>547934</t>
  </si>
  <si>
    <t>545543</t>
  </si>
  <si>
    <t>545560</t>
  </si>
  <si>
    <t>532367</t>
  </si>
  <si>
    <t>560483</t>
  </si>
  <si>
    <t>506491</t>
  </si>
  <si>
    <t>556396</t>
  </si>
  <si>
    <t>572257</t>
  </si>
  <si>
    <t>572059</t>
  </si>
  <si>
    <t>522824</t>
  </si>
  <si>
    <t>496153</t>
  </si>
  <si>
    <t>575587</t>
  </si>
  <si>
    <t>575992</t>
  </si>
  <si>
    <t>578706</t>
  </si>
  <si>
    <t>578698</t>
  </si>
  <si>
    <t>529483</t>
  </si>
  <si>
    <t>533298</t>
  </si>
  <si>
    <t>495559</t>
  </si>
  <si>
    <t>540842</t>
  </si>
  <si>
    <t>511217</t>
  </si>
  <si>
    <t>599276</t>
  </si>
  <si>
    <t>583394</t>
  </si>
  <si>
    <t>599811</t>
  </si>
  <si>
    <t>599809</t>
  </si>
  <si>
    <t>522781</t>
  </si>
  <si>
    <t>605053</t>
  </si>
  <si>
    <t>603450</t>
  </si>
  <si>
    <t>600131</t>
  </si>
  <si>
    <t>572656</t>
  </si>
  <si>
    <t>613924</t>
  </si>
  <si>
    <t>619656</t>
  </si>
  <si>
    <t>627952</t>
  </si>
  <si>
    <t>570802</t>
  </si>
  <si>
    <t>531501</t>
  </si>
  <si>
    <t>632442</t>
  </si>
  <si>
    <t>631822</t>
  </si>
  <si>
    <t>499956</t>
  </si>
  <si>
    <t>597942</t>
  </si>
  <si>
    <t>496076</t>
  </si>
  <si>
    <t>618875</t>
  </si>
  <si>
    <t>503885</t>
  </si>
  <si>
    <t>545525</t>
  </si>
  <si>
    <t>506481</t>
  </si>
  <si>
    <t>603454</t>
  </si>
  <si>
    <t>506485</t>
  </si>
  <si>
    <t>570936</t>
  </si>
  <si>
    <t>495614</t>
  </si>
  <si>
    <t>614005</t>
  </si>
  <si>
    <t>618871</t>
  </si>
  <si>
    <t>495670</t>
  </si>
  <si>
    <t>652960</t>
  </si>
  <si>
    <t>652964</t>
  </si>
  <si>
    <t>652958</t>
  </si>
  <si>
    <t>652966</t>
  </si>
  <si>
    <t>652965</t>
  </si>
  <si>
    <t>638070</t>
  </si>
  <si>
    <t>495665</t>
  </si>
  <si>
    <t>657639</t>
  </si>
  <si>
    <t>631502</t>
  </si>
  <si>
    <t>503784</t>
  </si>
  <si>
    <t>657050</t>
  </si>
  <si>
    <t>654702</t>
  </si>
  <si>
    <t>600333</t>
  </si>
  <si>
    <t>590830</t>
  </si>
  <si>
    <t>666558</t>
  </si>
  <si>
    <t>659333</t>
  </si>
  <si>
    <t>613989</t>
  </si>
  <si>
    <t>514302</t>
  </si>
  <si>
    <t>673797</t>
  </si>
  <si>
    <t>613047</t>
  </si>
  <si>
    <t>622806</t>
  </si>
  <si>
    <t>669478</t>
  </si>
  <si>
    <t>666603</t>
  </si>
  <si>
    <t>671221</t>
  </si>
  <si>
    <t>659194</t>
  </si>
  <si>
    <t>627852</t>
  </si>
  <si>
    <t>664801</t>
  </si>
  <si>
    <t>671607</t>
  </si>
  <si>
    <t>678617</t>
  </si>
  <si>
    <t>659326</t>
  </si>
  <si>
    <t>661903</t>
  </si>
  <si>
    <t>666702</t>
  </si>
  <si>
    <t>679658</t>
  </si>
  <si>
    <t>663259</t>
  </si>
  <si>
    <t>538472</t>
  </si>
  <si>
    <t>557734</t>
  </si>
  <si>
    <t>687815</t>
  </si>
  <si>
    <t>659921</t>
  </si>
  <si>
    <t>629322</t>
  </si>
  <si>
    <t>629311</t>
  </si>
  <si>
    <t>629312</t>
  </si>
  <si>
    <t>676065</t>
  </si>
  <si>
    <t>657934</t>
  </si>
  <si>
    <t>568761</t>
  </si>
  <si>
    <t>689175</t>
  </si>
  <si>
    <t>672091</t>
  </si>
  <si>
    <t>643972</t>
  </si>
  <si>
    <t>687653</t>
  </si>
  <si>
    <t>544813</t>
  </si>
  <si>
    <t>647094</t>
  </si>
  <si>
    <t>621229</t>
  </si>
  <si>
    <t>647096</t>
  </si>
  <si>
    <t>647095</t>
  </si>
  <si>
    <t>Revised Due Date</t>
  </si>
  <si>
    <t>Assigned To</t>
  </si>
  <si>
    <t>WD3</t>
  </si>
  <si>
    <t>WD2</t>
  </si>
  <si>
    <t>4</t>
  </si>
  <si>
    <t>WD1</t>
  </si>
  <si>
    <t>5</t>
  </si>
  <si>
    <t>6</t>
  </si>
  <si>
    <t>2</t>
  </si>
  <si>
    <t>B</t>
  </si>
  <si>
    <t>1</t>
  </si>
  <si>
    <t>A</t>
  </si>
  <si>
    <t>WD4</t>
  </si>
  <si>
    <t>7</t>
  </si>
  <si>
    <t>D</t>
  </si>
  <si>
    <t>C</t>
  </si>
  <si>
    <t>3</t>
  </si>
  <si>
    <t>WD5</t>
  </si>
  <si>
    <t>RTA Schuled Days</t>
  </si>
  <si>
    <t>633474</t>
  </si>
  <si>
    <t>656949</t>
  </si>
  <si>
    <t>586035</t>
  </si>
  <si>
    <t>Need new packing procedure added to MN 597447. 
Cards need to be shipped with proper documentation and packing. Reference CPI 300151861.
Set up and distributed to M. Scogin (JCallaway) 04272010</t>
  </si>
  <si>
    <t>662344</t>
  </si>
  <si>
    <t>Pmlab</t>
  </si>
  <si>
    <t>Slab</t>
  </si>
  <si>
    <t>Dilab</t>
  </si>
  <si>
    <t>Fclab</t>
  </si>
  <si>
    <t>Name</t>
  </si>
  <si>
    <t>Rta Class</t>
  </si>
  <si>
    <t>Assigned To Department</t>
  </si>
  <si>
    <t>Technology Revised Due Date</t>
  </si>
  <si>
    <t>sheet mode</t>
  </si>
  <si>
    <t>692027</t>
  </si>
  <si>
    <t>565315</t>
  </si>
  <si>
    <t>ECR Required to have BOM created in SAP for MN 596627
Nov. 13/2009 Electronic folder created &amp; given to Matt Seogin (GMacias)</t>
  </si>
  <si>
    <t>Control Sys - Saudi Aramco LDOR Catalog
Need to create part number for Saudi Aramco LDOR catalog.  System will be able to handle 4 down-hole valves, and will be a manual pneumatic system.  It is also required to have an integrated XPIO.  A reference part number for the SHS is 101902984.  (Six lines would enable the use of 2 wells)  Also, we will want to use the new XPIO part number that can handle both AC or DC, and that number is 101937070 ref 9555-6006 which is on a seperate RTA.</t>
  </si>
  <si>
    <t>Safety Sys - Design -71CO628 Revision
Revise Drawing  71CO628 (GBA MPD automaticchoke manifold control panel - 1st generation). 
1) Correct relief setpoint (Zone B6) from 1800 psi to 1500 psi. 1800 psi creates excess force on hydraulic choke actuators.
2) Add setpoint callout for system pressure (Zone B6)  of 1100-1200 psi. Currently no setpoint is specified.
Operations personnel confusion has resulted in damage to chokes (Alaska), and premature seal failures (China).</t>
  </si>
  <si>
    <t>CREATE A TEST PROCEDURE FOR THE ROC-M2P IN A DUAL-BLOCK ASSEMBLY TO REPLACE THE USE OF 9388-5217 FOR DUAL-BLOCKS.  THE PROCEDURE --MUST-- OUTLINE THAT THE GAUGE BE CONNECTED ON THE UPHOLE END AND NOT ON THE POSITION SENSOR END.
2011-06-27, Weekly Meeting:  Needs to be moved to WD3.</t>
  </si>
  <si>
    <t>CREATE A TEST PROCEDURE FOR THE ROC-M2P IN A DUAL-BLOCK ASSEMBLY TO REPLACE THE USE OF 9388-5217 FOR DUAL-BLOCKS.  THE PROCEDURE --MUST-- OUTLINE THAT THE GAUGE BE CONNECTED ON THE UPHOLE END AND NOT ON THE POSITION SENSOR END.
2011-06-27, Weekly Meeting:  Move to WD3.</t>
  </si>
  <si>
    <t>692330</t>
  </si>
  <si>
    <t>692390</t>
  </si>
  <si>
    <t>Development project for an automated surface control system for SmartPlex. Development consists of two parts, 
two well standalone option and WCM option.
Shell Brunei is one intended customer.
ZEWO:  103607103
Network:  HTWD601753 M001</t>
  </si>
  <si>
    <t>Set up ZEWO per R Smiths request.  6/27/11 DM</t>
  </si>
  <si>
    <t>Request to create a part same as 597463 FMC KONGSBERG, DUAL GUAGE, SUBSEA I/F CARD (DHI109)except:
create Halliburton procedure to capture the the temperature cycling and thermal soak as per document X-065455-10.
Pre-release SAP number for customer PO ASAP.
2011-05-16, Matthew Scogin:  Customer cancelled order.  Since majority of work has been completed, we will proceed with the release.  RTA code changed to a code 6.</t>
  </si>
  <si>
    <t>Safety Sys - Design - Installation Kit for 71CO657
SET UP INSTALLATION KIT FOR 102034842 SINGLE WELL SAFETY SYSTEM FOR EXXON IRAQ (71CO657)
2011-06-20, Weekly Meeting:  Design complete and checked.  Part needs to be attached to the taska and then sent to Ted for approval.</t>
  </si>
  <si>
    <t>694117</t>
  </si>
  <si>
    <t>CORRECT QUANTITY OF FIND NUMBER 0003 IN SAP PART NUMBER 102011836; HAS QUANTITY OF 2, SHOULD BE 4 PER S. ALLAN (SEE EMAIL)
7-6-2011 CANCEL THIS RTA; DUPLICATE OF RTA 688243 JCC</t>
  </si>
  <si>
    <t>Egypt</t>
  </si>
  <si>
    <t>30: SPLT=126 2011-06-28, Matthew Scogin:  Conference call needs to be scheduled to determine scope/dates/etc Spoke with submitter and forwarded info to M Ballesteros for quote.  Submitter will inform once order is in place for RTA code to chg and AIS date.  7/7/11 DM</t>
  </si>
  <si>
    <t>Status</t>
  </si>
  <si>
    <t>#</t>
  </si>
  <si>
    <t>Available In Stock</t>
  </si>
  <si>
    <t>Require development of a 7in 26-29 ppf multi-weight range viton element for the MC packer. Attached is the requirements document. Please contact product line for additional information
ZEWO:   103618246
Network:  HTWF601762 M001</t>
  </si>
  <si>
    <t>694882</t>
  </si>
  <si>
    <t>Perform DIACS barrier test on the 3.5 in HS valve as per Statoils TR 2385 standard. Please see standard attached. Contact product line for additional information</t>
  </si>
  <si>
    <t>Sonatrach</t>
  </si>
  <si>
    <t>Alfred R Curington</t>
  </si>
  <si>
    <t>P/N 589805 NEEDS CURRENTS DOCS FOR FMJ TESTING ATTACHED TO CWI.(ES-A-433) AND REMOVE OLD DOC: 022060-00-00
RTA WILL BE CANCELLED - EXACT REQUEST IS NOTED ON RTA 692329 (OEWUMI 19JUL11)</t>
  </si>
  <si>
    <t>Drafting</t>
  </si>
  <si>
    <t>19: Per P Allardyce need to turn in by end of week to customer.  7/11/11 DM</t>
  </si>
  <si>
    <t>696515</t>
  </si>
  <si>
    <t>Same As: 71SSS1; SFTY SYS STD RTA DESIGN REQ
Except: On Installation Kit P/N 71COK644 please
change the 1/4 inch tubing from 0.049 wt to 0.065 wt
Project Name: 
Special Quality Plan Required?: No
Material: 
Technical Support Deliverables:
Preliminary Design Specifications
Reference Assembly Drawing
Reserve SAP Material Number</t>
  </si>
  <si>
    <t>695938</t>
  </si>
  <si>
    <t>696688</t>
  </si>
  <si>
    <t>ONLY RELEASE TASKS IN THIS RTA, NOT THE RTA ITSELF
MAKE SEPARATE DRAWINGS FOR CLAMPS SO DRAWINGS ARE REUSABLE.</t>
  </si>
  <si>
    <t>696223</t>
  </si>
  <si>
    <t>697329</t>
  </si>
  <si>
    <t>697389</t>
  </si>
  <si>
    <t>Chevron Colombia</t>
  </si>
  <si>
    <t>Safety Sys - Quote Only
Design Control Panel for Chevron Colombia, as per Safety Control Panel Request form attached
2011-07-18, Weekly Meeting:  Dana to place RTA into WIP and assign to Robert T.</t>
  </si>
  <si>
    <t>9.1:</t>
  </si>
  <si>
    <t>696050</t>
  </si>
  <si>
    <t>Insert comment into all termination to gauge/splitter block make-up procedures highlighting the potential issue of the wire ring falling off during makeup and how care needs to be taken to prevent this from occuring.  See recent technical bulletin generated by Martin Staelens</t>
  </si>
  <si>
    <t>ECR - INCORRECT UOM AND ROUNDING VALUES FROM RTA 685557.  SAP NUMBER 596396 SHOULD BE OBSOLETE AND COPY TO A NEW NUMBER AS EACH (UoM) WITH 2.0 ROUNDING VALUES. SAP NUMBER 596099 SHOULD BE OBSOLETE AND COPY TO A NEW NUMBER AS EACH (UoM) WITH 2.0 ROUNDING VALUES.
TSG TO REVISE REFERENCE NUMBER AS DISCUSSED PER ATTACHED EMAIL AND ECN (OEWUMI 27JUN11)
7-14-2011 PER OEWUMI IT WAS DECIDED THAT TSG WOULD CORRECT ROUNDING VALUES FROM 0.0 TO 2.0 ON BOTH PARTS. PARTS WILL NOT BE OBSOLETED. RTA WILL BE CANCELLED. JCC</t>
  </si>
  <si>
    <t>696961</t>
  </si>
  <si>
    <t>marubeni</t>
  </si>
  <si>
    <t>need to update prep in mandrel to check valve interface to accomidate the long nose solid end sub.  reference check valve number 102008518.  material is needed for possible installation into the Marubeni development.</t>
  </si>
  <si>
    <t>696482</t>
  </si>
  <si>
    <t>Include an Error Free Design Checklist on part 9290-6486 and quality variants</t>
  </si>
  <si>
    <t>Request to revise &amp; combine the following procedures for assembly and test of the HF series packers:
023578-12-01
023578-09
ES-A-491
023578-10-00
032429-00
309839-02
023578-03-00
023578-02-00
023578-01-00
023578-00-00
033098-00-00
023578-14-01
023578-11
023578-10
023578-08-00
023578-07
023578-05
023578-04-00
Purpose:
- Revise procedures to reflect actual build sequence.
- Ensure all packer assembly procedures are written consistently to reduce variation (prevent assembly mistakes).
- Reduce the number of procedures.
- Implement Manufacturing best practices.
THIS RTA WILL BE CLOSED FOR THE REASONS LISTED BELOW:
- THE REQUEST HAS BEEN COMPLETED ON SEVERAL RTAS, SUCH AS RTA677665.
- OTHER REQUESTS PER THIS RTA HAVE BEEN DISCUSSED WITH THE MANUFACTURING TEAM (08JUL11), WE AGREED THAT THE REMAINING PARTS WILL BE ADDRESS ON SEPARATE RTAs.</t>
  </si>
  <si>
    <t>Customer cancelled order. Proceeding with release. 5/24/11 DM Assign to WD3  7/11/11 DM</t>
  </si>
  <si>
    <t>Customer requires completion prior to final equipment order.  4/18/11 DM Email to submitter requesting quality identifier.  5/11/11 DM In ckg 5/24/11 DM In approval 6/15/11 DM In Approval 6/1/11 DM  2011-06-27, Matthew Scogin:  Memo send out to Bill Hanks and George Arnold detailing the plan to design a new splice and qualify.</t>
  </si>
  <si>
    <t>26: SPLT=112 Emailed submitter to confirm Code 4 and AIS date. No AIS date or order yet per field.  4/26/11 DM Emailed field for clarification of requirements.  Email attached.  6/10/11 DM Placing RTA in design hold per conversation with A Pinheiro. Possibility RTA needs to be cancelled and he will follow up with either clarification of requirements or request to cancel.  6/10/11 DM Submitter will have answers from customer in 3 wks.  Placing on design hold until then.  7/7/11  Design has been completed and checked.  Design Hold will be removed and RTA pushed through as is.  Field can then decide whether or not to order.  7/12/2011 DM</t>
  </si>
  <si>
    <t>13: In approval queue.  7/11/11 DM</t>
  </si>
  <si>
    <t>Same As: 9385-6059; ROC-DFI GAUGE SUB- ASSEMBLY COMPONENT LI
Except: I need a feedthrough gauge assembly with special calibration 0psi to 5000psi and 0 deg C to 80 deg C similar to 93856059, except: I dont want the older ROD DF Gauge. I need this gauge to be one of the newest members of the ROC Gauge family.
Project Name: BC-10 Phase II
Special Quality Plan Required?: Yes
Quality Plan Identifier: SE1
Material: 
Mating Infomation:
Work With Third Party Tool Baker Hughes ESPs in Caisson Orientation
Run Above item with RTA Number R00000688331
Run Through Third Party Tool Shell has decided not to use gauge carrier mandrel. They want to use clamps to hold gauges to the pipe.
2011-07-12, Weekly Meeting:  Kenny to schedule a design review.  RTA to be placed into WIP and assigned to Mark Guy (Class C)</t>
  </si>
  <si>
    <t>26: SPLT=126 RTA to be placed into WIP and assigned to Mark Guy (Class C) 7/12/2011 DM.</t>
  </si>
  <si>
    <t>696099</t>
  </si>
  <si>
    <t>Woodside</t>
  </si>
  <si>
    <t>698600</t>
  </si>
  <si>
    <t>I need drawing No. 303654-00-00 (NUT, UPPER SEAT) modified to depict the following. 
1)  All (4) existing 1 inch diameter .75 in deep holes 
2)  The existing (2) 5/16 - 18 holes
3)  The (2) new 5/16 - 18 threaded holes to be placed 180 deg apart from each other, and rotated 90 deg from the existing 5/16 -18 threaded holes
4)  In the note section, reference the P/N: 23906 (Hoist ring) from Jergens.com and include them in the drawing 
  a) Mate them onto the existing threaded holes</t>
  </si>
  <si>
    <t>698786</t>
  </si>
  <si>
    <t>SOFTFLOW AGBAMI (ACCELEMETRICS)
I would like a D job number created for Softflow development. Softflow is a software that we will be using for Agbami, and future projects. 
The software will be created by a sub-contractor named Accelemetrics. The attachment below , signed by Mike Konopczynski, is the purchase request for this work. I am also attaching the current amendment to the Accelemetrics contract with this e-mail.
Project Name : Softflow development 
D800060</t>
  </si>
  <si>
    <t>Clifford Allen</t>
  </si>
  <si>
    <t>Timothy Sonnier</t>
  </si>
  <si>
    <t>------RTA HAS BEEN COMPLETED ON RTA 596328.------
-------------------S. TEHVEN---------------------
-------------------------------------------------
Request to remove note 2, where it references the component list, from drawing number 9290-2539 Rev A.
Set up and distributed to M. Scogin (JCallaway) 04072010</t>
  </si>
  <si>
    <t>NEED TO MIGRATE CURRENT SMARTWELL MASTER FROM:
- WINDOWS SERVER 2003 (32-BIT)
- SQL SERVER 2005
- ICONICS32 9.13
- MATRIKON OPC SERVER FOR MODBUS V4.3.0.0
TO:
- WINDOWS SERVER 2008 (32-BIT)
- SQL SERVER 2008 R2
- ICONICS32 V9.21
- MATRIKON OPC SERVER FOR MODBUS V4.6.0.572
THIS WAS DETERMINED TO BE A COMPONENT OF THE RTA 666736</t>
  </si>
  <si>
    <t>ECR-W.302276-00-01. DRG HAS TITLE DESCRIPTION AS SIZE 96 BUT THE -05 VARIENT IS A 1073 SIZE. SAP ALSO PULLS THIS -05 VARIENT AS SIZE 96. REMOVE OR RECTIFY THE 96 FROM THE -05 VARIENT TO AVOID CONFUSION
TSG NOTES--------------------------------------------------
7-20-2011 TO TSG TO CANCEL RTA; DRAWING IS BEING REVISED ON RTA 667350 JCC
-------------------------------------------------------END</t>
  </si>
  <si>
    <t>Youdee Udochukwu Uchime</t>
  </si>
  <si>
    <t>This is in relation to the BP Foinaven failure investigation. The L4 screen currently used needs to be investigated to be replaced with a screen that will have the ability to flow through and not plug the control line if it moves and mates up with the end of control line. Lee seems to have one such screen which is retained in place by a punched in hollow insert rather than a screw.
ZEWO:   103633205
Network: HTWF601776 M001</t>
  </si>
  <si>
    <t>AUTO GAUGE INSPECTOR
CREATE A SYSTEM FOR AUTOMATED GAUGE INSPECTIONS.  THE SYSTEM IS TO DECREASE THE TIME AND THE COMPLEXITY THAT IT TAKES TO INSPECT A GAUGE, SUCH THAT THE INSPECTION CREW CAN PLUG INTO THE GAUGE AND INTERACT AS LITTLE AS POSSIBLE WITH THE APPLICATION.  THE GAUGE REPORT WILL BE GENERATED BY THE SOFTWARE TO BE USED BY PRODUCTION.</t>
  </si>
  <si>
    <t>Same As: 9290-2525; MDRL,2-7/8 6.4 PPF ROC-L2 FLOMETR,VAM TOP
Except: 
1.Change thread: from 2 7/8 in; 6.4 ppf; Vam Top to 2 7/8in; 6.4ppf; Tenaris Hydril Blue. Box x Pin.
2.The OD need be compatible with the 5in, 18ppf, ID:4.276in.
3.Mandrel is required to handle either a ROCL2 or ROCL2F gauge assembly. If the ROCL2F gauge is used then we will need to attach a cap to the lower termination as there will be no lower gauge.  the parts number of gauge are 597880 and 597894.
4.Gaugue mandril with a straight 2.411 in bore through the mandrel rather than the profiles. 
Project Name: Permanet Monitoring for Argentina
Special Quality Plan Required?: No
Material: (1) Low Alloy Steel 80 MY 22HRC (ES-MA-18-9)
Technical Support Deliverables:
Preliminary Design Specifications
Reference Assembly Drawing
07-19-2011: KENNY PHAM FOR APPROVAL:
- DESIGN DOES NOT FIT CASING REQUIREMENTS.
- GAUGE ASSEMBLY DOES NOT FIT PROPERLY ONTO MANDREL.
- MANDREL OAL WAS O/S.
- SENT BACK TO DESIGN TO REWORK.
-----------
7-21-2011 RB - Design found not to fit into the customers required drift size. Will release the mandrel as-is (with larger Max OD than required drift) but this mandrel will not meet requested design requirements.</t>
  </si>
  <si>
    <t>ROC 30k Gauge Qualification
The purpose of this RTA is to extend the working pressure of the current ROC gauge designs to 30k psi. In addition, the resulting data will be used to fill in fault tree analysis values for the Woodside investigation.  The attached memo details the testing information provided to Woodside.  The details of the proposed qualification sceme are as follows:
Pressure Test to Failure
The qualification tests performed on components of ROC gauge assembly was planned to proof test individual components.  The testing goal was not to take components to failure.  Considering reliability analysis, pressure testing to failure has been identified to be immensely beneficial to determine the physical limits of the gauge components.  Additionally, failure point distribution can be used to project a probability of failure at gauge rating.  The testing identified is to quantify the top line failures in fault tree analysis.
Gauge Mount Sub
The failure of gauge mount sub components leads to tubing well fluids in annulus.  The Olive Metal Seal, Metal Spring Energized C-ring and Test Port Plug will be tested when pressure testing gauge mount sub to failure.
Cable Termination
The failure of cable termination could lead to loss of gauge data as the TEC connection to gauge is compromised.  The pressure testing of cable termination is aimed to test limits of Upper Ferrule Seal, Lower Ferrule Seal and the Seal between Top Union and Cable Head Housing.
Pressure Housing
Any failure of pressure housing will lead to fluid insertion and eventual loss of gauge data.  The testing of pressure housing will ascertain limits of Gauge Toolhead Seal (Metal C-ring and Metal Wire Ring), E-Beam Weld 2 (pressure housing and upper body weld) and E-Beam Weld 3 (pressure housing and transducer weld).
Pressure Testing Notes
-All gauge components need to be procured and a sample of fifteen is recommended for each seal.
-Special fixture will be designed and procured for withstanding testing limits.
-All component procurement, fixture design and experimental procedure drafts must be done in parallel in order to limit impact on project timeline.
-A test facility that will accommodate high pressure testing will be identified for completing the tests.
-Testing shall be completed on both 0.75in and 1.125in gauge pressure housings.
A product qualification report shall be generated to document the testing.
2011-07-19, ASWIN BALASUBRAMANIAN: THE MICROSOFT PROJECT PLAN HAS BEEN ATTACHED TO THE RTA.  THE TASK NUMBERS 45 TO 64 COVERS THE SCOPE OF THIS RTA.
ZEWO:  103633206
Network:  HTWM601777 M001</t>
  </si>
  <si>
    <t>698657</t>
  </si>
  <si>
    <t>Shell Nigeria</t>
  </si>
  <si>
    <t>Gaylon Deville</t>
  </si>
  <si>
    <t>Data Tech - Releasing</t>
  </si>
  <si>
    <t>699574</t>
  </si>
  <si>
    <t>ECR - MN 102010261 (MANDREL ASSEMBLY, CHEMICAL INJECTION,4 1/2-12.75PPF) item 7 component part 101819832/B Qty.6 needs to be replaced with 101926442 Qty.6 per discussion with Rameen Bakhtiary.</t>
  </si>
  <si>
    <t>34:</t>
  </si>
  <si>
    <t>37:</t>
  </si>
  <si>
    <t>38:</t>
  </si>
  <si>
    <t>39:</t>
  </si>
  <si>
    <t>40:</t>
  </si>
  <si>
    <t>699585</t>
  </si>
  <si>
    <t>41:</t>
  </si>
  <si>
    <t>42:</t>
  </si>
  <si>
    <t>Safety Sys - Quote - Same as 101871595 With a Hydraulic Pump
Only, Design Required Safety System - HES Nigeria
Same As: 71SSS1; SFTY SYS STD RTA DESIGN REQ
Except: DESIGN CONTROL PANEL SIMILAR TO P/N 101871595, LEGACY P/N 602992 551 A, BUT TO NOW INCLUDE A PNEUMATIC TO HYDRAULIC PUMP WITH MANUAL OVERRIDE IN LIEU OF JUST A HAND PUMP.
Project Name: 
Special Quality Plan Required?: No
Material: 
Technical Support Deliverables:
Preliminary Design Specifications
Reference Assembly Drawing
Reserve SAP Material Number
2011-06-20, Weekly Meeting:  Quote has been obtained and sent out to customer.  Final documentation in approval.</t>
  </si>
  <si>
    <t>Welcome</t>
  </si>
  <si>
    <t>700105</t>
  </si>
  <si>
    <t>700181</t>
  </si>
  <si>
    <t>RTA CREATION FOR NEW WA FOR ROCKNI VAN CLEIF</t>
  </si>
  <si>
    <t>700190</t>
  </si>
  <si>
    <t>Rockni Van Clief</t>
  </si>
  <si>
    <t>Cole Grandjean</t>
  </si>
  <si>
    <t>682088</t>
  </si>
  <si>
    <t>700648</t>
  </si>
  <si>
    <t>700709</t>
  </si>
  <si>
    <t>101819467-Item 801 SDG-QC-010 is TO BE replaced with ES-A-549 in 9293-6XXX level.
Also is the 596696  (Loctite 242) to be changed over to part number 102041828(Loctite 243) ?</t>
  </si>
  <si>
    <t>700983</t>
  </si>
  <si>
    <t>Same As: 71SSS1; SFTY SYS STD RTA DESIGN REQ
Except: Single well Safety Panel
One 1 Hydraulic hand pump with reservoir One 1 5,000 PSI output to SSV One 1 set high/low pilots Capable of sensing up to 15,000 PSI Accumulator, relief valve, etc.
One 1 ESD circuit
Project Name: 
Special Quality Plan Required?: No
Material: 
Technical Support Deliverables:
Preliminary Design Specifications
Reference Assembly Drawing</t>
  </si>
  <si>
    <t>Antoine Berret</t>
  </si>
  <si>
    <t>Kenny Pham</t>
  </si>
  <si>
    <t>Ted Soules</t>
  </si>
  <si>
    <t>9670-6063 FRONT PANEL LOCTITE: THE CURRENT ASSEMBLY OF 9670-6063 DOES NOT USE LOCTITE.  THE ASSEMBLY DRAWING NEEDS TO BE UPDATED TO START USING LOCTITE.  ALSO ALL DOCUMENTATION FOR THE PART SHOULD BE CHECKED FOR CONSISTENCY.
2011-08-01 ASWIN BALASUBRAMANIAN: THE DECISION ON WHETHER TO MAKE THE PART A MAKE OR BUY WILL BE MADE AFTER ROBERT SMITH RETURNS FROM GERMANY.  THE DUE DATE HAS BEEN CHANGED TO END OF AUGUST IN ORDER TO ACCOMODATE THE REQUEST FROM ROBERT SMITH.</t>
  </si>
  <si>
    <t>701718</t>
  </si>
  <si>
    <t>Continuation of Power Harvester testing. 
 REF D701026-01 (PREV RTA 568726)
This RTA will cover the work being done currently to finalize the one year flow test of the prototype power harvester and the individual testing on the two new power harvesters being delivered by Moorfield.</t>
  </si>
  <si>
    <t>702043</t>
  </si>
  <si>
    <t>GENERATE NEW TEST CAP FOR 1/2 npt WITH 4-1/2 INCH 17LBS VAM TOP BOX THREAD.  REFERENCE 310202-11-01 PER G.B AND ATTACHED DOCUMENT.
TSG NOTES-------------------------------------------------
8-3-2011 TO TSG TO CANCEL RTA (DUPLICATE TO RTA 618871) J. CALLAWAY
-------------------------------------------------------END</t>
  </si>
  <si>
    <t>701968</t>
  </si>
  <si>
    <t>Test Digipulse integration with control system and 10kft of control line using operating procedure 315425-00-01, to specifically
1. Validate operating pressures and sequence
2. Contrast effects on calibration with old revision of procedure
3. Develop implementation method with existing equipment in multiple wells that were calibrated with old revision.</t>
  </si>
  <si>
    <t>702196</t>
  </si>
  <si>
    <t>702432</t>
  </si>
  <si>
    <t>ECR-Revise part 9290-6686 (101967051) and all quality variants to correct the documentation.
Item 0801 should be ES-A-538, and
item 0802 should be ES-A-530.
------
8/4/2011 ST - SENT TO R. BAKHTIARY FOR APPROVAL
------</t>
  </si>
  <si>
    <t>PLEASE WAIT… LOADING RTA DATA</t>
  </si>
  <si>
    <t>ECR - Procedure ES-A-523, pg 15, step 5.6.9 is: Ensure test keys are secured into the packer test slots with a worm drive clamp. Please change to: Secure test keys in the packer test slots. This will allow us flexibility to secure the test keys with something other than a worm drive clamp which we do not keep on hand. We normally use big zip ties for packer test keys. This is important when a 3rd party inspector is invloved.</t>
  </si>
  <si>
    <t>706061</t>
  </si>
  <si>
    <t>704858</t>
  </si>
  <si>
    <t>STANDING WA FOR COLE GRANDJEAN WD4</t>
  </si>
  <si>
    <t>704362</t>
  </si>
  <si>
    <t>UPDATE PART STRUCTURE TO ADD MISSING REFERENCE DOCUMENTS FOR PARTS
598526</t>
  </si>
  <si>
    <t>706692</t>
  </si>
  <si>
    <t>ECR- 9290-2767 REV A &amp; 9290-2715 REV B
Both thread call outs need updated to reflect box &amp; pin.
Both drawings state pins.</t>
  </si>
  <si>
    <t>702808</t>
  </si>
  <si>
    <t>702807</t>
  </si>
  <si>
    <t>703940</t>
  </si>
  <si>
    <t>707037</t>
  </si>
  <si>
    <t>702803</t>
  </si>
  <si>
    <t>RTA TO CREATE TEMPLATE FOR AMS PM GAUGE INTEGRATIONS- DISTRIBUTED TEMPERATURE SENSING</t>
  </si>
  <si>
    <t>704669</t>
  </si>
  <si>
    <t>Add SAP mn 693366 to CWI.  Spec attached.</t>
  </si>
  <si>
    <t>704240</t>
  </si>
  <si>
    <t>MN 101891038 - the control lines between the Y-splice clamp and the HS are not installed during Manufacturing.  This is most likely because there is not have an assembly procedure.
This forces the field to make up and test 4 additional FMJ connections.  These could be made up in Spring, in a more controlled environment.
I suggest creating a simple assembly procedure.  This will then get translated into a master router for the shop.</t>
  </si>
  <si>
    <t>703181</t>
  </si>
  <si>
    <t>ECR-9290-2738 at section A-A the dimension to the top face is missing.
The correct dimension should be 2.865.
Also I assume that the 4 holes ??-20
this dimension should read 8 HOLES
Red lined drg sent by Samuel Tehven.
------
8/8/2011 ST - SENT TO R. BAKHTIARY FOR APPROVAL
------</t>
  </si>
  <si>
    <t>703768</t>
  </si>
  <si>
    <t>708064</t>
  </si>
  <si>
    <t>708293</t>
  </si>
  <si>
    <t>Hibernia</t>
  </si>
  <si>
    <t>Part Number Setup Required for Following:
CONTROL LINE SINGLE 1/4 inch DIA. X 0.049 inch WALL X 2000 FT LONG REEL.
INCOLOY 825 SEAMLESS TUBING ENCAPSULATED IN A 11 X 11 MM
SQUARE TEFLON FEP JACKET WITHOUT BUMPER CABLE.
CERTIFICATION TO BE PROVIDED.
ENCAPSULATION TO BE SQUARE 11 X 11 MILLIMETRE
CONTROL LINE TO BE FLUSHED TO NAS 6 SPECIFICATION, TESTED AND FILLED WITH CASTROL BRAYCO SV3.
MANUFACTURER - MID SOUTH CONTROL LINE</t>
  </si>
  <si>
    <t>ECR - DRAWING D00387464 REV A:  MISSING RADIUS AT ZONE C-6 (MAKE SURE THE 30 DEG ANGLE IS STILL SHOWN), PLUS ADD BREAK EDGE WITH A R0.080 INCH. MARK-UP ATTACHED BELOW (T.O.)
DUE TO OTHER MANUFACTURING CONCERNS, ORIGINAL REVISION WILL BE REPLACED BY THIS ONE. 4.5 IN LUBE VALVE AND ALL APPLICABLE ASSEMBLIES WILL BE REVISED TO MATCH SAME SETUP AS THE 3.5 IN AND 5.5 IN LUBE VALVE PER ATTACHED MARKUP.  ES-A-434 WILL ALSO BE REVISED.  (P.A./O.E 18AUG11)</t>
  </si>
  <si>
    <t>702806</t>
  </si>
  <si>
    <t>704856</t>
  </si>
  <si>
    <t>CREATE STANDING WORK AUTH FOR COLE GRANDJEAN WD1</t>
  </si>
  <si>
    <t>Control Sys - Procedures for Champion West
Request creating Installation and Commissioning Procedure and Field Operations Manual for Champion West.
C05SHS36311100W - material number.
030111 ADD F.A.T. PROCEDURE FOR CHAMPION WEST</t>
  </si>
  <si>
    <t>SPLT-42 Ted to approve and release.  6/20/2011 DM Ted to approve by 8/24. 8/15/11 DM</t>
  </si>
  <si>
    <t>702809</t>
  </si>
  <si>
    <t>704667</t>
  </si>
  <si>
    <t>Add SAP mn 597659 to CWI.  Spec attached.</t>
  </si>
  <si>
    <t>703145</t>
  </si>
  <si>
    <t>707264</t>
  </si>
  <si>
    <t>Design control panel for Aramco RFQ no. 6200559794.  Bid closing date is Sept 3.</t>
  </si>
  <si>
    <t>9: SPLT=42 R Thornburg reviewing items that have been already quoted. Should be cancelled at a later date.  8/22/11 DM</t>
  </si>
  <si>
    <t>708294</t>
  </si>
  <si>
    <t>705344</t>
  </si>
  <si>
    <t>ECR-Drg 9290-2331 calls up the bore as 2.411 +0.060/-0.000 and the o/dia as 3.156 +0.000/-0.06.  The Halliburton and Welldynamics standards for this 2.78-6.5 EUE Pin thread call up 2.421/2.441 for the bore and 3.125/3.094 for the o/d.</t>
  </si>
  <si>
    <t>706059</t>
  </si>
  <si>
    <t>REVISE FOLLOWING PARTS:
102022977 : REPLACE ES-I-186 WITH ES-A-549 AS FIND 0801
102032351 &amp; 101893418 : ADD ES-A-549 AS FIND 0801</t>
  </si>
  <si>
    <t>704662</t>
  </si>
  <si>
    <t>BSP &amp; ARAMCO</t>
  </si>
  <si>
    <t>SWM SOFTWARE DEVELOPMENT FOR AUTOMATED SMARTPLEX. SUPPORT FOR TWO SYSTEMS: 2 WELL STANDALONE 96 ZONES AND 1 WELL 24 ZONES WCM.</t>
  </si>
  <si>
    <t>Control Sys - Procedures for Iron Duke
REQUEST CREATING INSTALLATION AND COMMISSIONING PROCEDURE AND FIELD OPERATIONS MANUAL FOR IRON DUKE.
101866483 - MATERIAL NUMBER.
TSG NOTES -------------------------------------------------
060711 TSG RECD FOR PROCESSING DSH
06/10/11 TSG RETURNED RTA TO ENGINEERING FOR CORRECTIONS. ADD CHANGE DESCRIPTION AND NEED A SECOND APPROVAL ON TASK 638726 (GM)
--------------------------------------------------------END</t>
  </si>
  <si>
    <t>SPLT=42 Ted to approve and close out.  6/20/2011 DM Ted to approve by 8/24.  8/15/11 DM</t>
  </si>
  <si>
    <t>ELEK ECN - UPDATE CWI PART STRUCTURE. ADD FIND NO 0801:A-205; FIND NO 0802:GME-00001-2; FIND NO 0804:ES-MP-255; FIND NO 0805:D00420350; FIND NO 0806:B-009; FIND NO 0807:B-006.
RTA WILL BE CANCELLED, 595711 WAS TRANSFERRED TO ANOTHER RTA TO BE RELEASED (OEWUMI 14AUG11)</t>
  </si>
  <si>
    <t>Safety Sys - Design - Update 71C0643 From First Build
TO UPDATE DRAWING PACKAGE BASED ON FIRST TIME BUILD CHANGES</t>
  </si>
  <si>
    <t>704361</t>
  </si>
  <si>
    <t>UPDATE PART STRUCTURE TO ADD MISSING REFERENCE DOCUMENTS FOR PARTS
591524
594681
588536</t>
  </si>
  <si>
    <t>708276</t>
  </si>
  <si>
    <t>Control Sys - Single Well SHS
1 well SHS / HEC permanent, level 2 - automated pneumatically operated, synthetic oil
Opened 7/8/2009 jcc
2011-06-20, Weekly Meeting:  As built documentation outstanding.</t>
  </si>
  <si>
    <t>SPLT=126 As built documentation outstanding.</t>
  </si>
  <si>
    <t>ECR 312850-00-01 REV D CAN THE MISSING DIMENSION BE ADDED TO DRAWING? SEE ATTACHED EMAIL DATED 2004.
RTA WILL BE CANCELLED BECAUSE REQUEST WAS DUPLICATED AND PROCESSED ON RTA 692581 (OEWUMI 11AUG11)
TSG NOTES--------------------------------------------------
8-11-2011 TO TSG TO CANCEL (DUPLICATE: WORK PROCESSED ON RTA 692581) J. CALLAWAY
--------------------------------------------------------END</t>
  </si>
  <si>
    <t>703769</t>
  </si>
  <si>
    <t>CREATE AMS TEMPLATE FOR DI SUBSEA HARDWARE</t>
  </si>
  <si>
    <t>20: SPLT=112 Quote has been obtained and sent out to customer.  Final documentation in approval. In approval queue.  7/11/11 DM Dana to cancel and extend SAP 102068650 to plant 2032 &amp; move ownership from Lab office 46 to WD2.  8/15/11 DM</t>
  </si>
  <si>
    <t>707501</t>
  </si>
  <si>
    <t>703770</t>
  </si>
  <si>
    <t>702891</t>
  </si>
  <si>
    <t>UPDATE 101996838 TO REMOVE ES-A-588 AND ADD TO 9293-XXXX (101996840)SEE ATTACHED REQUEST.</t>
  </si>
  <si>
    <t>704514</t>
  </si>
  <si>
    <t>Add FS1 quality variant to mn 598392 (ref 9388-6038).
Customer:  FMC/Shell
Project:   Bonga
Quality:   FS1
TSG NOTES--------------------------------------------------
081111 TSG RECD FOR PROCESSING; PROVIDED QUALITY WITH TDR (GMC)
081611 RECD MARKUPS FROM QUALITY; SENT RTA TO QUALITY FOR REVIEW AND APPROVAL (GMC)
--------------------------------------------------------END</t>
  </si>
  <si>
    <t>704670</t>
  </si>
  <si>
    <t>Add SAP mn 693365 to CWI.  Spec attached.</t>
  </si>
  <si>
    <t>MC Valve 101864009 had tolerance issues during asst, I think we need to check tolerances on MC valve asst and change dimensions on bottom sub per attached rework drawing
2.15 &amp; 2.39 reference dimensions
Set up and distributed to P. James (JCallaway) 04052010
101864009 is bottom sub part number
Reference Q-note 200555767
TSG NOTES--------------------------------------------------
8-23-2011 TO TSG TO CANCEL; WORK BEING DUPLICATED ON TASK 570175 PER O. EWUMI J. CALLAWAY
-------------------------------------------------------END</t>
  </si>
  <si>
    <t>2-7/8 HS shrouded on-off valve Strategic Development - no customer.</t>
  </si>
  <si>
    <t>ECR
M/N-587963, 587974, 587985, 587996, and all other carbon steel set screws listed on T00000607659.
Please leave the material spec. ES-MA-10 as this is a more comprehensive specification suitable for carbon steel set screws.
-----------------------------------------------------------
RTA TO BE CANCELLED BY TSG. EFFORT IS BEING DUPLICATED ELSWHERE AS PER PAUL JAMES_08/11/2011._A.BERRET
-----------------------------------------------------------</t>
  </si>
  <si>
    <t>Same As: 71SSS1; SFTY SYS STD RTA DESIGN REQ
Except: Modify design no. 71zz3075 to now include remote shut down feature 71ca93.  Set up SAP P/N
Project Name: 
Special Quality Plan Required?: No
Technical Support Deliverables:
Preliminary Design Specifications
Reference Assembly Drawing
Reserve SAP Material Number</t>
  </si>
  <si>
    <t>17: SPLT=42 Ahmed to approve by 8/19.  Dana to create new RTA for CO.  8/15/11 DM</t>
  </si>
  <si>
    <t>Require a low cost 2.875 inch fitting kit (ie cast or pressed steel) similar to the one designed for the 3.5 inch size. Require this to be compatible with direct as well as digital hydraulics integrations. Bypass lines / splice block etc should be the same as the 3.5inch low cost fitting kit design.
Please contact PLM for additional information.
ZEWO:  103672503
Network:  HTWF601817 M001</t>
  </si>
  <si>
    <t>Control Sys - Procedures for Champion Waterflood
Request creating Installation and Commissioning Procedure, Field Operations Manual AND FAT for Champion Waterflood.
C05SHS36310100 - material number.</t>
  </si>
  <si>
    <t>SPLT=42 Ted to approve and release.  6/20/2011 DM Ted to approve by 8/24.  8/15/11 DM</t>
  </si>
  <si>
    <t>705960</t>
  </si>
  <si>
    <t>706020</t>
  </si>
  <si>
    <t>705619</t>
  </si>
  <si>
    <t>Same As: 71SSS1; SFTY SYS STD RTA DESIGN REQ
Except: Set up SAP P/N for Panel Design no. 71ZZ3075
Tech Start Date is in the past
Project Name: 
Special Quality Plan Required?: No
Material: 
Mating Infomation:</t>
  </si>
  <si>
    <t>5: SPLT=154</t>
  </si>
  <si>
    <t>706691</t>
  </si>
  <si>
    <t>I kindly request you update our records (Matrix) for P/N 101315482 (legacy P/N 93FA742) to 
Now reflect the vendor to be Donaldson P/N P562270.
This is necessary since LHA P/N TM-3-100 is no longer available and replaced by above</t>
  </si>
  <si>
    <t>707805</t>
  </si>
  <si>
    <t>Turkish Petroleum</t>
  </si>
  <si>
    <t>705274</t>
  </si>
  <si>
    <t>707803</t>
  </si>
  <si>
    <t>ECR TO CREATE AS BUILT DRAWINGS FOR 71CO646 FOR TURKISH PETROLEUM</t>
  </si>
  <si>
    <t>A Routine Is currently running (1=true)</t>
  </si>
  <si>
    <t>708834</t>
  </si>
  <si>
    <t>Hal Norway</t>
  </si>
  <si>
    <t>Create SAP Mn for SINGLE CL WITH 1 HYDRAULIC 5500M AND TT240</t>
  </si>
  <si>
    <t>708731</t>
  </si>
  <si>
    <t>WD Mfg Eng</t>
  </si>
  <si>
    <t>CBM project: Drawing update/migration from Domino to CWI per attached legend.</t>
  </si>
  <si>
    <t>UPDATE ALL LISTED ANCHOR CLAMP ASSEMBLIES WITH DRAWINGS TO REPLACE DUMMY BOMS. ADD SMART NUMBERS TO ALL ANCHOR CLAMPS WITHOUT ONE CURRENTLY ASSIGNED
ADD TASK 602613 TO RTA (OEWUMI 02JUN11)
-----------------------------------------------------------FOLDER RETURNED TO SCOTT GARNER FOR MINOR EDITING (DRAWINGS)_A. BERRET_08/25/2011---------------------------------------------------------------------------------------</t>
  </si>
  <si>
    <t>708549</t>
  </si>
  <si>
    <t>708562</t>
  </si>
  <si>
    <t>708734</t>
  </si>
  <si>
    <t>708730</t>
  </si>
  <si>
    <t>708737</t>
  </si>
  <si>
    <t>708951</t>
  </si>
  <si>
    <t>ECR - MN 102028446 has ES-A-493 in the CWI structure. Per Kenny Pham this has been replaced with ES-A-537. Please update the CWI structure.</t>
  </si>
  <si>
    <t>708963</t>
  </si>
  <si>
    <t>Mansarovar Energy Colombia</t>
  </si>
  <si>
    <t>This RTA is a request to download and make available the drawings for the Ez-GAUGE TRI-CHAMBER GAUGE ASSY SAP number 590434 and all the sub-assemblies parts linked with this equipment.</t>
  </si>
  <si>
    <t>710228</t>
  </si>
  <si>
    <t>Servisprommash LLC</t>
  </si>
  <si>
    <t>Set up a part number for Needle valve with the following description:
Needle Valve, 1/4 FNPT x 1/4 MNPT, Stainless Steel, 10,000 psi Working Pressure, 
Swagelok p/n SS-3HNRM4-F4.</t>
  </si>
  <si>
    <t>710536</t>
  </si>
  <si>
    <t>CREATE DRAWING SHOWING TOP LEVEL CONTROL SYSTEMS (SHS) MODULES (WCM). ALSO DRAWING FOR TOP LEVEL SAFETY SYSTEMS
CREATE EXCEL SPREAD SHEET THAT SHOWS ALL LEVELS OF A CONTROL SYSTEM - CABINET, HSC, WCM FRAME, WCM PANEL WCMS ETC TO BE USED AS A DESIGN AID. SIMILAR EXCEL SHEET FOR SAFETY SYSTEMS</t>
  </si>
  <si>
    <t>711930</t>
  </si>
  <si>
    <t>CREATE STANDING WORK AUTH FOR ALISTAIR STUART WD3</t>
  </si>
  <si>
    <t>709420</t>
  </si>
  <si>
    <t>DEVELOPMENT OF A 5.500 CIRCULATING VALVE THAT CAN BE MUTLI-FUNCTIONED AT DEPTH WITHOUT THE REQUIREMENT OF CONTROL LINES.
DESIGN MUST BE ABLE TO 
1. OPEN TO ALLOW CIRCULATION OF COMPLETION FLUID ABOVE THE UPPER MOST COMPLETIONS PACKER 
2. CLOSE TO FACILITATE PRODUCTION</t>
  </si>
  <si>
    <t>710227</t>
  </si>
  <si>
    <t>Set up a part number for Needle valve with the following description:
Needle Valve, 1/2 FNPT x 1/2 MNPT, Stainless Steel, 10,000 psi Working Pressure,
Swagelok p/n SS-6HNRM8-F8.</t>
  </si>
  <si>
    <t>711794</t>
  </si>
  <si>
    <t>Need part number created for the following third party item.
3.5in SCSSV Standoff protector - Cannon design for 3.5in tubing to capture one bare 1/4in lines and one encapsulated 1/4in line.  To fit on 3.5in premium tubing and protect lines going by an SCSSV having an OD of 5.2in.</t>
  </si>
  <si>
    <t>709412</t>
  </si>
  <si>
    <t>An Echo triggered, battery powered control module combined with electro/hydraulic pump/motor capable of multi-functioning a downhole 4.500 lubricator valve.
Idea is to combine the current trigger device development with the electro/hydraulic pump from the all electric development projects.
Petrobras are interested in a lubricator valve that can be functioned 5 times downhole without the use of control lines. Desired battery life to match competitors current advertised lifetime of 10 months.</t>
  </si>
  <si>
    <t>710000</t>
  </si>
  <si>
    <t>Create material number that is not vendor specific.
Current material number 665770, UOM is EACH.
Material number 665770 current description is 
CROSS CPLG CLAMP,3.50 inch ,10263-01</t>
  </si>
  <si>
    <t>711931</t>
  </si>
  <si>
    <t>CREATE STANDING WORK AUTH FOR ALISTAIR STUART WD5</t>
  </si>
  <si>
    <t>ECR - (Originally created in ETQ on SDC - 000177) There is no callout for countersinks at the threaded holes used to attach the straps. With no countersink, the screw head does not seat far enough to secur the strap, even with an undercut screw.
This may also be the case on other Top Subs and Bottom Subs.
See attached print where 3-1/2 valve has counter sink and 2-7/8 valve is missing countersink.
Set up and distributed to P. James (JCallaway) 04232010
TSG NOTES--------------------------------------------------
8-30-2011 TSG TO CANCEL PER C. GRANDJEAN JCC
--------------------------------------------------------END</t>
  </si>
  <si>
    <t>711926</t>
  </si>
  <si>
    <t>CREATE STANDING WORK AUTH FOR ALISTAIR STUART WD2</t>
  </si>
  <si>
    <t>709467</t>
  </si>
  <si>
    <t>ECR - UPDATE AND REVISE ALL 1172 HFI PACKER DRAWINGS AND PARTS DUE TO DUPLICATES.</t>
  </si>
  <si>
    <t>710531</t>
  </si>
  <si>
    <t>CREATE DRAWING THAT SHOWS HYDRAULIC SYMBOLS AND THEIR DEFINITIONS TO BE ADDED TO DRAWING PACKAGES WITH SCHEMATICS FOR BOTH CONTROL SYSTEMS AND SAFETY SYSTEMS</t>
  </si>
  <si>
    <t>710463</t>
  </si>
  <si>
    <t>Halliburton</t>
  </si>
  <si>
    <t>TEST PLEASE DELETE Standing RTA. ~</t>
  </si>
  <si>
    <t>Eric Lucyk</t>
  </si>
  <si>
    <t>2:  splt=182    RTA links into RTA 682094. H Singh working on design to meet with R Smith after he returns from Dubai.  7/11/11 DM  Robert and Harjeet to review details for gauge connection this week.  7/25/11 DM Robert to meet with Harjeeet to review gauge conection details.  8/22/11 DM  Alistair working on solution.  8/29/11 DM</t>
  </si>
  <si>
    <t>Kelly Neves</t>
  </si>
  <si>
    <t>710090</t>
  </si>
  <si>
    <t>Conoco Phillips</t>
  </si>
  <si>
    <t>Alistair Stuart</t>
  </si>
  <si>
    <t>Engineer</t>
  </si>
  <si>
    <t>713135</t>
  </si>
  <si>
    <t>PINNACLE</t>
  </si>
  <si>
    <t>MANDREL ASSEMBLY DESIGN TO ACCOMMODATE A DUAL BLOCK WITH SINGLE .75IN ROC-175 END GAUGE WITH TERMINATION/CONTROL LINES TO BE DEPLOYED IN A 4.5INCH-13.5PPF P-110 CASING STRING INSIDE A 6.125INCH OPEN HOLE.
DESIGN REQUIREMENTS:
- RUNNING OD  LESS THAN 5.45 INCHES AND FIT WITHIN A DESIGN CIRCLE OF 6.29 INCHES OR LESS WHEN CENTRALIZED.
- BYPASS CHANNEL(S) ONE 1/4 INCH CONTROL LINES (WOULD PREFER ROOM FOR TWO).</t>
  </si>
  <si>
    <t>713699</t>
  </si>
  <si>
    <t>ECR - drawing 316489-02-01, crossover, requires more information for idenifying the threads on the outside of the part. One end is a 9.2 lb thread and the other end is a 10.2 lb thread. If the part were etched on the outside identifying each thread type, size, and weight, this would help with assembly. We have had several MC Packers make it out of production with this crossover torqued to the packer backwards. The 9.2 lb thread was torqued to the packer which is 10.2 lb. See attachment.</t>
  </si>
  <si>
    <t>713299</t>
  </si>
  <si>
    <t>713559</t>
  </si>
  <si>
    <t>STANDING WA FOR HAKEEM OGUNBUNMI, LAB OFFICE WD2</t>
  </si>
  <si>
    <t>715217</t>
  </si>
  <si>
    <t>On drawings 312906-00-01 Rev.C, 312865-00-01 Rev.E and 311345-00-01 Rev.F Please remove the B-001 coating requirement and update associated BOMs</t>
  </si>
  <si>
    <t>32.1: SPLT=21  Product Line to schedule a review meeting on scope and support.  2011-08-30 MS</t>
  </si>
  <si>
    <t>714532</t>
  </si>
  <si>
    <t>Chemical Injection mandrel 9290-2681 (bought by Malaysia region) had two problems.
1) The CIV ports were too close together resulting in problems getting the CIVs made up to the correct torque as the wrench head impacts the adjacent CIV when turning, causing the wrench to slip.
2) Also, the slots near the top of the mandrel through which the CI line passes through are not wide enough to allow the CV 1/2in. PTCM Nipple and the Jam Nut to pass through.  These parts are normally slid up the line, taped in place, and once the tube is in the CIV body, they are slid into position.
Please also check other dual CI mandrels for instances where the ports may be too close together.
-=-=-=-=-=-=-=-=-=-=-=-=-
9/19/2011 RB - Attached drawings provided by Martin S.</t>
  </si>
  <si>
    <t>MISC E-MAIL REQUEST
020711 ERIC MORRELL
REF: E-MAIL: 101915396
TSG NOTES-------------------------------------------------
091911 PENDING CLARIFICATION ON ADDITIONAL SPEC FROM RAMEEN B. (DSH)
------------------------------------------------------END</t>
  </si>
  <si>
    <t>713970</t>
  </si>
  <si>
    <t>361394</t>
  </si>
  <si>
    <t>Same As: 922SNW33033; SNGL ENCAPS HYDR CONTR,LINE,1/4 X .049,3
Except: CL INC825, 120m, 1/4in x .049 sant Encap
Material Incoloy 825
Size 1/4in OD x .049, Seamless
Santoprene Encapsulated 11mm x 11mm
on Wooden Spool
Manufacturer is MidSouth who quoted this item
Tech Start Date is in the past
Quoted Manufacturing Lead Time is negative.
Project Name: GtG Contract
Special Quality Plan Required?: No
Material: 
Mating Infomation:</t>
  </si>
  <si>
    <t>713166</t>
  </si>
  <si>
    <t>713561</t>
  </si>
  <si>
    <t>STANDING WA FOR HAKEEM OGUNBUNMI, LAB OFFICE WD5</t>
  </si>
  <si>
    <t>713563</t>
  </si>
  <si>
    <t>STANDING WA FOR HAKEEM OGUNBUNMI, LAB OFFICE WD3</t>
  </si>
  <si>
    <t>714382</t>
  </si>
  <si>
    <t>OBSOLETE -SV3 PARTS</t>
  </si>
  <si>
    <t>714352</t>
  </si>
  <si>
    <t>Update attached procedure 7000-5051 to new format for control line to tubing hanger connections.  2225-5004 can be used as a guide as it will be almost the same.  All references to check valves in 7000-5051 need to be removed as this is covered in 2225-5004.  But a new 2225-5XXX procedure needs to be created for these tubing hanger connectors.  Consult Martin Staelens or Phil Allardyce for help before beginning.</t>
  </si>
  <si>
    <t>713131</t>
  </si>
  <si>
    <t>714210</t>
  </si>
  <si>
    <t>714211</t>
  </si>
  <si>
    <t>LASCO STEEL</t>
  </si>
  <si>
    <t>TEST PLEASE DELETE This is a test RTA for EAL8932 ~</t>
  </si>
  <si>
    <t>MISC E-MAIL REQUEST
011811 EDWIN GONZALEZ
REF E-MAIL: PN 598161 SPECS REQUIRED
TSG NOTES--------------------------------------------------
091911 UPDATED TO ECR- 
REQUEST SENT TO ENGINEERING TO REVIEW PN 598157 AND CONFIRM IF SUPPORTING DOCUMENTATION IS REQUIRED. DSH
-----------------------------------------------------END</t>
  </si>
  <si>
    <t>Development of Low Profile replacement hydraulic connector to replace the FMJ. Objective is to reduce overall diameter to 0.5 inch and, if possible, reduce cost.
ZEWO:    103699731
Network: HTWF601847</t>
  </si>
  <si>
    <t>Hakeem Ogunbunmi</t>
  </si>
  <si>
    <t>715476</t>
  </si>
  <si>
    <t>The field needs a linear transducer and digital display for the calibration of Accupulse assembled to the HSB valve.  This needs to be a kit that is durable and easy to hook up and use.  Environment could be dusty and up to 130DegF.  Will need to be easily calibrated/maintained.  Optional output to connect to a data acquisition would be a plus.  Last but not least, needs to be cheap and easy.</t>
  </si>
  <si>
    <t>715471</t>
  </si>
  <si>
    <t>ECR 9290-2548 REV 1.
Add 13 deg missing dimension to drawing as per attachments.</t>
  </si>
  <si>
    <t>ESG SDN BHD</t>
  </si>
  <si>
    <t>Assign to:   Joshua Steinhoff - Create upper level part number for MN 102043084 HEC 4 Bay MN 598358 WCMs - qty 4 MN __ Cable - set up at 100 ft increments To be done as an X not a make or buy</t>
  </si>
  <si>
    <t>715683</t>
  </si>
  <si>
    <t>Perform simulation of flow rate through 0.25 in 0.065 inch INC825 control line using transaqua HT2 and HW443. The flow direction should be from reservoir to surface. The idea is to simulate how fast, the hydrualic fluid would be pushed out of the control line before we see hydrocarbons to surface. Please contact PLM if you need additional information. See attached requirements document. This is a client request - Mark Barrilleaux BP</t>
  </si>
  <si>
    <t>715641</t>
  </si>
  <si>
    <t>715739</t>
  </si>
  <si>
    <t>26:  splt=N/A</t>
  </si>
  <si>
    <t>24:  splt=N/A</t>
  </si>
  <si>
    <t>BP would like to verify the Cv values of their flow trim. The have agreed to pay for testing their valves in a flow loop environment to validate the Cv curves. BP will be providing the valves for the test. Following are the commodity numbers
215HA0450042-BP1 SAP 101978554
215HA0350048-BP1 SAP 101988432
I have tentatively booked 3 weeks in Nov 2011 in Duncan to conduct. Require enginnering to prepae test procedure for approval by BP prior to starting any testing. TPI is likely to witness the testing.Please contact PLM for further information.
ZEWO:  103708913
Network:  HTWF601853 M001</t>
  </si>
  <si>
    <t>SPLT=112 @@  Submitted 14 weeks inside lead time.  Emailed submitter to confirm AIS date.  9/20/11 DM Cancelling RTA per attached email.  9/21/11 DM</t>
  </si>
  <si>
    <t>Last sorted column</t>
  </si>
  <si>
    <t>Sort Order (d-descending, a-ascending)</t>
  </si>
  <si>
    <t>716378</t>
  </si>
  <si>
    <t>ICV valve CT shifting tool for 4-1/2 tubing (Collapsed OD 3.4in)
Suggest to ECN or outdate MN 590543, 290HM0375000.   Create new MN (or ECN existing MN) using the LV shifting tool MN 101891607 model with smaller collapsed OD of 3.4in.  The new tool should use all of the same components with the exception of item 5 (keys).  This will use the same pictorial, tech doc, redress kit and assembly tool kit as the LV shifting tool.  This can be processed at the same time as RTA 688498.</t>
  </si>
  <si>
    <t>30:</t>
  </si>
  <si>
    <t>M/N-102010227 Drawing 9290-2714 Rev.A
Please remove find number 0807 (B-006) from the drawing and BOM; Tenaris does not allow this pin connection to be bead blasted.
----------------------------
7/7/2011 - INVESTIGATE 0807 (B-006) BEAD BLAST DIRECTIVE. UPDATE &amp; ADD DRAWINGS, PROCEDURES &amp; EDS SHEET. 
-=-=-=-=-=-=-=-=-=-=-=-=-=
COMPLETED &amp; FORWARDED TO RAMEEN FOR CHECKING 7/8/2011-MG.
-=-=-=-=-=-=-=-=-=-=-=-=-=
7/11/2011 - Returned to Mark for 0807 update.
-=-=-=-=-=-=-=-=-=-=-=-=-=
7/11/2011 - FIND NUMBER 0807 (B-006) REINSTATED ON DRG. LAST CLAUSE IN B-006 CLARIFIES DIRECTIVE TO BEAD BLAST ONLY WITH THREAD MANUFACTURER PERMISSION. THIS NOTE HAS BEEN AGREED BETWEEN TENARIS &amp; WELLDYNAMICS SEVERAL YEARS AGO.
-=-=-=-=-=-=-=-=-=-=-=-=-=
7/12/2011 - FORWARDED TO RAMEEN FOR CHECKING. MG
To James for cking.  8/15/11 DM</t>
  </si>
  <si>
    <t>36:</t>
  </si>
  <si>
    <t>716766</t>
  </si>
  <si>
    <t>716918</t>
  </si>
  <si>
    <t>ECR - Surface Treatment Procedure B-006 is being revised to ensure that the bead blasting process is included on all incoming material. Format of the document is also modified and attached to this RTA for release to Rev D.</t>
  </si>
  <si>
    <t>717343</t>
  </si>
  <si>
    <t>Cross Coupling Protector
Suitable for 3 1/2 9.2 VAFT Connection
and QTY 2 of 11 x 11 mm lines</t>
  </si>
  <si>
    <t>717349</t>
  </si>
  <si>
    <t>717356</t>
  </si>
  <si>
    <t>ADCO BB 617</t>
  </si>
  <si>
    <t>Cross Coupling Clamps
Tubing ¿¿ 3 1/2¿¿ 9.2 lb/ft VAGT Connection
Material: Cast Iron
To protect: 1 off triple 36mm x 12mm, 1 off 13mm
x 13mm, 2 off 11mm x 11mm</t>
  </si>
  <si>
    <t>717360</t>
  </si>
  <si>
    <t>Set up part number for Hanger Fittings for BB 617 Project for ADCO</t>
  </si>
  <si>
    <t>717760</t>
  </si>
  <si>
    <t>WD6</t>
  </si>
  <si>
    <t>717875</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</si>
  <si>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t>
  </si>
  <si>
    <t>717933</t>
  </si>
  <si>
    <t>717862</t>
  </si>
  <si>
    <t>717871</t>
  </si>
  <si>
    <t>717876</t>
  </si>
  <si>
    <t>718220</t>
  </si>
  <si>
    <t>Cardon IV (Repsol-ENI) Venezuela</t>
  </si>
  <si>
    <t>ECR - Reference Q-note 200594155: Drawing 215PA0550006. The blocks for the PSA control line do not fit under the straps that are included in the assembly. Either the straps need to be notched or the blocks need to be redesigned to fit.
TSG NOTES---------------------------------------------------
092811 TSG RECD FOR PROCESSING (GMC)
092811 RETD TO ENGINEERING TO UPDATE ECN DESCRIPTION (GMC)
---------------------------------------------------------END</t>
  </si>
  <si>
    <t>UPDATE PARTS WITH MISSING REFERENCE DOCUMENTS PER ATTACHED REQUEST
TSG NOTES-------------------------------------------------
9-28-2011 NECESSARY PARTS UPDATED; FOLDER TO O. EWUMI JCC
--------------------------------------------------------END</t>
  </si>
  <si>
    <t>718325</t>
  </si>
  <si>
    <t>E.C.R 9290-2664 REV C. COULD YOU ADD THE MISSING DIMENSION FROM DETAIL N SHEET 2. IT IS THE DISTANCE TO THE 6 DEGREE PORT FACE. REF EMAIL FROM MARK GUY, AS BEING .080
-----
8/2/2011 MG - ADD THE ABOVE .08 DIMENSION TO DETAIL N. FORWARD TO RAMEEN FOR CHECKING.</t>
  </si>
  <si>
    <t>Attach appropriate specification to all series 300 Stainless steel screws, to allow purchase of commercially available products.
THIS RTA WILL BE CLOSED BECAUSE RTA 666282 WILL ENCOMPASS THE CHANGES NOTED ABOVE.  (OEWUMI 30SEP11)</t>
  </si>
  <si>
    <t>Quote from CPI 300156136:
Components list for 9290-6559 (101832226) is
incorrect/incomplete:
1.  Item 3 states that the item comes with screws, ptfe spacers, and washers.  No washers are designed for this piece, nor are they part of the components list.  The drawing for item 3 depicts no additional screws, ptfe spacers, or washers.
2.  Item 9 states that the item comes with o-rings and screws.  The o-ring is not part of the components list.  The drawing for item 9 includes no additional screws or o-rings.
3.  One item is missing from this component list:  2 off No.10 screws to fit item 12.  Without these screws we cannot remove the clamp after installing the dowel pin.</t>
  </si>
  <si>
    <t>720457</t>
  </si>
  <si>
    <t>PARTS IDENTIFIED BY CARROLLTON (K. DUANE) AS HAVING INADEQUATE MFG DOCUMENTATION. SEE LIST (REVIEWED/CULLED BY P. JAMES)
TSG NOTES------------------------------------------------
8-23-2011 FOLDER TO PAUL JAMES FOR REVIEW AND APPROVAL JCC
--------------------------------------------------------END</t>
  </si>
  <si>
    <t>ExxonMobil Angola</t>
  </si>
  <si>
    <t>SAP MN For Safety-Strip Hydraulic Control Line (Tube:1/4 in. x 0.065 wall Alloy Inc 825 Laser-Welded.  Encapsulation: Santoprene, 0.410 in. Round, Orange in color.  Flushed &amp; Filled HW-443 to NAS 6.  Includes 48 in. Metal Reel &amp; Skid</t>
  </si>
  <si>
    <t>M/N-598217 Drawing 9388-2056 Rev.B
Please remove material spec. A-304 and add
spec. ES-MA-124-3.
------
9/30/2011 ST - SENT TO J. SEALE FOR CHECKING
------</t>
  </si>
  <si>
    <t>ECR - Reference Q-note 200605189. Material number 101911334 has two assembly procedures attached to it. This is causing confusion in assembly. Additionally, the newer procedure calls for installing the 4x 10-32 bolts with 12 ft-lbs of torque. This far exceeds the recommended installation torque for this size and material bot.
------
9/29/2011 ST - SENT TO R. BAKHTIARY FOR APPROVAL
------</t>
  </si>
  <si>
    <t>QA REQUEST TO UPDATE CWI STRUCTURE FOR SAP MN 101805497 REF NO. 9290-6542-SE1_4-1/2 CHEMICAL INJECTION ASSEMBLY TO MEET NEW REVISION OF QUALITY PLAN.
QUALITY REQUIREMENTS CHANGE, ONLY.
QUALITY PLAN: SE1; REV 9
021011 ASSIGNED FOR PROCESSING DSH
021011 ENG DWGS SENT TO QUALITY FOR MARK-UP GMC
022211 PENDING DRG QUALITY MARKUPS (DSH)
030811 PENDING MARK-UP FROM QA; HOWEVER, QA WAITING TO CHANGE ANY SE1 STRUCTURES AS THE QUALITY PLAN MAY CHANGE WHICH WILL AFFECT THE STRUCTURE. QA WILL ONLY MAKE CHANGES TO SE1 STRUCTURES WHERE THERE IS CURRENT DEMAND, OTHERWISE IT WILL WAIT UNTIL A DECISION IS MADE ON THE REVISION OF THE SE1 QP.
032511 RTA DIST TO D MOE FOR DESIGN HOLD (DSH)
05-04-2011: KENNY PHAM. BASE BOM NEEDED TO BE REVISED FOR NEW CHECK VALVE AND PROCEDURES.</t>
  </si>
  <si>
    <t>ECR-9290-2653. NOTE 3 TEXT HAS REVISION A AT THE END OF THE PART NUMBER BUT SHOULD BE REV B
-------
09/15/2011 J. SEALE - FIXED NOTE 3 REVISION LEVEL ON DRAWING. SENDING TO S. TEHVEN FOR CHECKING
-------------
9/24/2011 ST - SENT TO R. BAKHTIARY FOR APPROVAL
------</t>
  </si>
  <si>
    <t>NEED ES-I-186 REMOVED FROM P/Ns 102010301, 102011349 AND 102010087. PLEASE REVIEW ALL 9293/MAND ASSY AND REVOVE ES-I-186 IF APPLICABLE.
===========================================
7/15/2011 S. TEHVEN - 102011349 COMPLETED ON RTA 668380 AND 102010087 COMPLETED ON RTA 668693.
7/18/2011 - M.GUY - CHECKED AND FORWARDED TO RAMEEN FOR APPROVAL</t>
  </si>
  <si>
    <t>Please Issue DDS for Gauge Mandrel (PN 101829884) and Gauge Sub Assembly (PN 101903686)
------------------------
7/22/2011 S. TEHVEN:
EDS FOR 101829884 COMPLETE
EDS FOR 101903686 NOT GOING TO BE COMPLETED BECAUSE EDSs ARE NOT DONE FOR GAUGES.
-----------------------------</t>
  </si>
  <si>
    <t>Urgent request to update the CWI structure for SAP MN 101889539 (ref no 0191-6012) to include the standard assembly and FAT procedures.
----
Remove Saudi Aramco specific test protocol which was required only for design verification; Reference RTA 558339</t>
  </si>
  <si>
    <t>Update ES-A-482 (formally 9388-5207) to CLEARLY and BOLDLY state in the document title that this procedure is for SDG-XS gauges only.
------
9/30/2011 ST - SENT TO J. SEALE FOR CHECKING
------</t>
  </si>
  <si>
    <t>CORRECT BOMs ON MANDRELS 9293-6659 AND 9293-6660 TO CALL OUT THE CORRECT CLAMP SCREW. ALSO, THE MFRS SPEC DOCUMENT FOR PART 2020-1028 HAS AN INCORRECT DESCRIPTION &amp; PART NUMBER IN THE REFERENCE DOCUMENT DESCRIPTION. THIS SHOULD BE FIXED TO CALL OUT THE CORRECT PART.
-------
7/15/2011 ST - 2020-1028 NOT UPDATED B/C 2020-1054 IS NOW USED INSTEAD.
=============================================
7/15/2011 S. TEHVEN - SENT TO M. GUY FOR CHECKING.
7/19/2011 M. GUY - CHECKED &amp; CORRECTED ITEM 5 TO 101902908 INSTEAD OF 598397.
----
FORWARD TO RAMEEN FOR APPROVAL</t>
  </si>
  <si>
    <t>ROC Gauge Procedures Per Kaizan Event
CREATE PROCEDURES FOR THE ASSEMBLY AND TESTING OF ALL ROC GAUGE ASSEMBLIES. PROCEDURES TO INCLUDE GAUGE TO BLOCK PROCEDURES FOR ALL GAUGE ASSEMBLY PERMEUTATIONS AND GAUGE TO MANDREL AND ALL PERMEATATIONS.
SEE ATTACHED SPREADSHEET FOR LIST OF PROCEDURES TO BE COMPLETED.</t>
  </si>
  <si>
    <t>720134</t>
  </si>
  <si>
    <t>720175</t>
  </si>
  <si>
    <t>ECR - REVISE ES-I-197 INSPECTION DOCUMENT TO IMPROVE THE INSPECTION PROCESS AT WD AND VENDOR.  CREATE BLANKING MANIFOLD THAT WOULD BE USED FOR INSPECTING BOTH THE ACCUPULSE AND DIGI MULTI-FUNCTION CLAMPS.  CREATE SAP NUMBERS FOR ALL COMPONENTS AND ASSEMBLIES.</t>
  </si>
  <si>
    <t>MANDREL, 4 1/2-11.6 TRIPLE ROC-D/DF, FMJ, 16K SPECIAL CALIBRATION, VAM TOP PIN X PIN, INC 718 125K, WITH .80X.30 DEEP BY-PASS. ORIGINALLY DRAWN IN NOV 2006 &amp; NEVER ISSUED TO CWI.
---
5/23/2011 Forwarded to Rameen for checking</t>
  </si>
  <si>
    <t>MANDREL, 4 1/2-11.60 PPF, TRIPLE ROC, 1.125 OD, VAM TOP PIN x PIN, 25CR 85K WITH .80 x .30 DEEP BY-PASS.
ORIGINALLY DESIGNED FOR ANGOLA (RTA-636757).
----
5/23/2011 Forwarded to Rameen for checking.</t>
  </si>
  <si>
    <t>Control Sys - Same As: 315248-001; PROGBL LGC CONTRL,SCADAPACK 357
Except: The downhole gauge data will be fetched with a UACU+ and communicated to a SWM server. A display on the WCM will display the downhole gauge data for the specific gauge. To enable this feature the data available in the SWM must be communicated to the WCM PLC registers.
Project Name: 6-slot SHS w/ 6 WCMs
Special Quality Plan Required?: No
Material: (16) Customer Supplied - Supply detail in description
Mating Infomation: Work With item with Part Number 315883-00
----
2011-06-27, Weekly Meeting:  Dana to put RTA into WIP and assign RTA to Harjeet (class C).  Harjeet will need to hold a review with Robert Smith and the submitter.
------
2011-07-18, Weekly Meeting:  RObert to meet with Harjeet next week.</t>
  </si>
  <si>
    <t>2011-10-04 WM - THE PROJECT IS ON HOLD UNTIL COMPLETION OF GAUGE PROTECTION R00000676065. THE CIRCUIT IS BEING FINALIZED FOR DEVELOPMENT.</t>
  </si>
  <si>
    <t>2011-10-04 WM - THE XPIO PRODUCT HAS BEEN STREAMLINED TO 4 PART NUMBERS.  ALL OTHER PART NUMBERS HAVE BEEN MADE OBSOLETE OR PLACED ON OTD.  THE UACU+ PART NUMBERS ARE BEING STREAMLINED.  THE PROJECT IS ON HOLD TO COMPLETE AEM POWER SUPPLY EVALUATION.</t>
  </si>
  <si>
    <t>726727</t>
  </si>
  <si>
    <t>This RTA is regarding a change to procedure SDG-QC-11.
The change requested is on page 5 of 11. Step 4.16. Step 4.16 should be removed as this step is already being done in step 4.11
------
10/27/2011 ST - SENT TO R. BAKHTIARY FOR APPROVAL</t>
  </si>
  <si>
    <t>723216</t>
  </si>
  <si>
    <t>UPDATE PART NUMBER 101457471 TO UPDATE STRUCTURE TO INCLUDE ANY REFERENCE, TEST AND ASSEMBLY DOCUMENTATION,</t>
  </si>
  <si>
    <t>FMC Houston</t>
  </si>
  <si>
    <t>725807</t>
  </si>
  <si>
    <t>Same As: SJ-A-3510-03-B; 3.5 9,2 SWIVEL JOINT LOWER BODY
Except: 1 Change base material from 25Cr to Super 13Cr 110KSI
2 Add SB2 QAP
3 Issue common SAP part number on lower and upper body 
Project Name: Oseberg S??r F-8
Special Quality Plan Required?: Yes
Quality Plan Identifier: SB2
Material: (11) Super 13 CR 110 MY 32 HRC (ES-MA-134-_)
Mating Infomation:
Run Below item with RTA Number R00000725806</t>
  </si>
  <si>
    <t>SPLT=140 Emailed submitter to verify AIS date...see attached email.  11/3/11 DM  Cancelling RTA per submitter request.  See attached email.  11/14/11 DM</t>
  </si>
  <si>
    <t>MISCELLANEOUS E-MAIL REQUEST
062411 ESMERALDA HERNANDEZ 
REFERENCE E-MAIL: PLEASE CALL ME ON THIS - MN 594270
TSG NOTES---------------------------------------------------
062411 MN 594270 REVISED MISSING SPEC ADDED; ATTRIBUTES UPDATED; SENT TO ENGINEERING FOR REVIEW AND APPROVAL (GMC)
---------------------------------------------------------END
RTA WILL BE CANCELLED, REQUEST WILL BE PROCESSED UNDER RTA R00000711284 (OEWUMI 15NOV11)</t>
  </si>
  <si>
    <t>ECR
Drawing 9388-2069 M/N-598245
On NOTE-1, please add ES-MA-12-0 for the material requirement. This is the free substitution spec. for SS.
------
9/30/2011 ST - SENT TO J. SEALE FOR CHECKING
----
10/12/2011 J. SEALE - COMPLETED CHECKING
1. MISSING DIMENSION ACROSS FLATS
2. MISSING TOLERANCE ON DIA .623
3. NEED TO ADD NOTE 1 FOR MARKING
4. MOVE 9/16-18 UNF-2B THREAD LOCATION DOWN TO SECTION VIEW AND DIAMETER .562 ALSO
5. REMOVE .010 ON SECTION A-A ZONE C5
6. RELOCATE CHAMFER DIMENSION ON SECTION A-A AS SHOWN ON MARKUP
----
------
10/25/2011 ST - SENT TO R. BAKHTIARY FOR APPROVAL</t>
  </si>
  <si>
    <t>734651</t>
  </si>
  <si>
    <t>wa</t>
  </si>
  <si>
    <t>722771</t>
  </si>
  <si>
    <t>5.5 inch  20ppf cementable feed thru ROC 175C gauge mandrel ported internally with rupture disc-spec. 615.61608</t>
  </si>
  <si>
    <t>726493</t>
  </si>
  <si>
    <t>UPDATE 9290-2800 DWG TO INCLUDE DIMENSION TO FLAT IN END VIEW.
------
10/25/2011 ST - SENT TO R. BAKHTIARY FOR APPROVAL</t>
  </si>
  <si>
    <t>TSG - The following parts need to be made obsolete
9400-6020
9400-6021
9400-6026
9400-6034
9400-6035
9400-6044
9400-6045
9400-6047
9400-6052
9400-6059
9400-6213
9400-6214
They should be superceded by 9388-6073 (ROC-S Splice Assembly, MP35N Material)
Set up and distributed to M. Scogin (JCallaway) 04062010</t>
  </si>
  <si>
    <t>Please put old gauge mount sub pressure test adaptor 598451(9388-8064)on tech hold and substitute the new adaptor 102012914 (9388-8122) in its place.  We should perform a where used search and substitute the new part for the old in all kits.
------
9/30/2011 ST - SENT TO J. SEALE FOR CHECKING
------
10/27/2011 J. SEALE - CHECKING COMPLETED, SENDING TO R. BAKHTIARY FOR APPROVAL
- NOTE FIND NO 0003 WAS REPLACED WITH NEW VERSION.
- SEE ATTACHED DRAWING 9388-8122. 
- ORIGINAL PART WAS TO SHORT KEPT HITTING PARTS.
-----</t>
  </si>
  <si>
    <t>CBM project: Drawing update/migration from Domino to CWI per attached legend.
TSG NOTES 10-27-11 TO TSG TO REVIEW DRAWING TASKS FOR RELEASE SO THAT PARTS CAN BE BACKFILLED JCC</t>
  </si>
  <si>
    <t>736378</t>
  </si>
  <si>
    <t>REMOVE PRESSURE TRANSMITTER, BALL VALVE, AND COMPONENTS AS SHOWN ON MARKED UP DRAWINGS FROM THE CUSTOMER ATTACHED.</t>
  </si>
  <si>
    <t>724190</t>
  </si>
  <si>
    <t>CABCOG</t>
  </si>
  <si>
    <t>Same As: 9555-6275; EXPLOSION PROOF XPIO-QT+ UNIT, ATEX CERT
Except: I require a detailed installation package of information including general arrangement drawing with dimensions. See copy of email below from customer.
According to attached specification, XPIO housing needs to be made of stainless steel. I do not believe this was provided during tender process.
Hi Rory,
To facilitate tie into our existing well EI system, we require the following Chevronapproved AsBuilt Halliburton drawings/documentation:
a XPIO Technical Specifications and Data Sheet
b Panel General Arrangement and Back Panel Layout
c Panel Installation Details
d Schematic and Interconnection Wiring Diagrams 
Thanks and regards,
Mac
Project Name: Malongo
Special Quality Plan Required?: No
Material: 
Technical Support Deliverables:
Preliminary Design Specifications
Reference Assembly Drawing
ZZ Drawing</t>
  </si>
  <si>
    <t>The description for material number 613701 needs to be updated to show Teflon instead of Viton.
------
9/30/2011 ST - SENT TO J. SEALE FOR CHECKING
------
10/12/2011 J. SEALE - CHECKING COMPLETE, SENDING TO R. BAKHTIARY FOR APPROVAL
------</t>
  </si>
  <si>
    <t>728690</t>
  </si>
  <si>
    <t>728228</t>
  </si>
  <si>
    <t>QUOTATION ONLY  Same As: 71SSS1; SFTY SYS STD RTA DESIGN REQ
Except: Review, design and quote as per Aramco RFQ No B 0746 001 for Zuluf Gosp 3 and 4.  Bid closing date is Oct 29, 2011.
Project Name: 
Special Quality Plan Required?: No
Material: 
Technical Support Deliverables:
Preliminary Design Specifications
Reference Assembly Drawing
10/17/11 WM  Assign to Robert T Class B</t>
  </si>
  <si>
    <t>Assign to Hakeem Ogunbunmi Class B. Budgetary quote will be sumitted on 10/29.  10/24/11 DM</t>
  </si>
  <si>
    <t>Statoil Fast Track</t>
  </si>
  <si>
    <t>729045</t>
  </si>
  <si>
    <t>PCSB</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</si>
  <si>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Above item with RTA Number R00000729042
Run Below item with RTA Number R00000729043</t>
  </si>
  <si>
    <t>REVISE DIMENSION ON SHEET 2, ZONE C-4 FROM 3x0.234 TO 3x0.239  /- 0.003 ON ALL VARIANT SHOWN BELOW AND ATTACHED:
314853-xx
307916-xx
313544-xx
D0038827-xx
TSG NOTES 102111 TSG RECD FOR PROCESSING (GMC) 102611 TSG RETD TO ENGINEERING; SOME BUT NOT ALL PARTS REVISED TO CURRENT STANDARDS; TSG DID A WHERE USED ON ALL DRAWINGS TO PROVIDE ENGINEERING; CHANGE DESCRIPTIONS ON DRAWINGS AND PARTS NOT COMPLETE, TSG CORRECTED DESCRIPTIONS (GMC) END</t>
  </si>
  <si>
    <t>722286</t>
  </si>
  <si>
    <t>UPDATE PART 594527 TO ADD MISSING COATING NOT REQUIRED SPECIFICATION PER ATTACHED REQUEST.</t>
  </si>
  <si>
    <t>ELEC - Revise 9384-6050II for excel sheet limits - During incoming inspection of ROC-L gauge, JoeAngel Galindo observed that the limits for voltage trough and modulation voltage (steps 9.4 and 9.5) are not correct.  The 9384-6050TP was checked and it was verified that the II needs to be revised.  Additionally, a N/A could be added for steps 9.8, 9.9, 9.10, 9.14, 9.15 and 9.16 in order to account for gauge with only one transducer.</t>
  </si>
  <si>
    <t>M/N-101953646, Drawing 9260-2025 Rev. A
The minor diameter for the 2 5/8-8 UN 2B box threads is incorrect. Should be 2.490/2.515 or the dimension should be pulled off the drawing.
------
9/30/2011 ST - SENT TO J. SEALE FOR CHECKING
------
10/13/2011 J. SEALE - CHECKING COMPLETE, SENDING BACK TO S. TEHVEN TO CORRECT DIMENSION
- REMOVE MIN AND CHANGE TO 2.490/2.515 DIAMETER
------
10/25/2011 ST - SENT TO R. BAKHTIARY FOR APPROVAL</t>
  </si>
  <si>
    <t>730725</t>
  </si>
  <si>
    <t>731321</t>
  </si>
  <si>
    <t>QNTY 2 (1/4 INCH NPT FEMALE X 1/4 INCH NPT FEMALE , NEEDLE VALVE SWAGELOK P/N SS-1-RF4). NOTE: SWAGELOK DOES NOT MAKE AN INCOLOY VERSION.</t>
  </si>
  <si>
    <t>Material Number: 101797653
Reference Number: 9290-2539
BOM does NOT have critical component specification applied.  This is a gauge mandrel, of which falls under our definition of critical component and therefore requires additional quality control.
JUNE 9/2010 SET-UP &amp; DISTRIBUTED TO MATTHEW SCOGIN (GMACIAS)
7/21/2011 - DRG complete, forward to Mark Guy for checking (ST)
7/29/2011 - Checked, returned to Sam for two minor changes (MG)
7/29/2011 ST - SENT TO R. BAKHTIARY FOR APPROVAL
2011-11-03 MWS:  This has been added from ECR 580473 - Request to remove note 2, where it references the component list, from drawing number 9290-2539 Rev A.</t>
  </si>
  <si>
    <t>NEEDS TO BE CANCELLED -- SEE RTA 723209. S. TEHVEN
CREATE A NEW PART FOR 2225-0012 REF VENDOR REVISION D
SEE ATTACHED E MAIL REQUEST</t>
  </si>
  <si>
    <t>727062</t>
  </si>
  <si>
    <t>731488</t>
  </si>
  <si>
    <t>During installation of the protective clamp (Part number: 101987610) to mandrel (Part number: 102005724) it was found that there was insufficient clearance to make up the clamp with the gauge termination in place. As a short term soloution Broussard modified the protective clamp (Part number: 101987610) to fit th mandrel with guidance from PM engineering.
It is required that any mandrel that incorporates protective clamp (Part number: 101987610) have its design reviewed to ensure that the design allows the correct assembly of the mandrel. 
After verifying which design has potential problems this information will need to be communicated to the filed to allow any rework to be carried out.</t>
  </si>
  <si>
    <t>731324</t>
  </si>
  <si>
    <t>QNTY 2 1/4 INCH NPT DOUBLE/CLOSE NIPPLE SWAGELOK P/N SS-4-HN-10K OFFERED AS AN ALTERNATE TO INCOLOY/ALLOY 600</t>
  </si>
  <si>
    <t>734927</t>
  </si>
  <si>
    <t>REVISE DRAWING NUMBER 92BWR6 TO INCLUDE CORRECT REPLACEMENT NUMBER HC3BBHR1 FOR HCT3BB-101, WHICH IS OBSOLETE (SEE ATTACHED EMAIL).</t>
  </si>
  <si>
    <t>731186</t>
  </si>
  <si>
    <t>Request for creating a SAP number for elctronic part in SHS.Item is a ADAM ethernet switch, 6520i.</t>
  </si>
  <si>
    <t>725077</t>
  </si>
  <si>
    <t>PLANNING, WEEKLY DOC/ROUTER REVIEW, WEEK OF 10/17/11 HOLLY MARBACK - 10/18/2011
ORDER START DATE 10/21/2011 MN 102051724 VLV,HVI,3-1/20,SHROUDED,SEALS -TSG:  Per ES-SP-22, I think we are missing ES-A-445. Please verify and upload this spec into CWI for this item, if needed.
TSG NOTES 101911 TSG RECD FOR PROCESSING; 102611 WAITING FOR ENGINEERING TO REVIEW AND APPROVE (GMC) END</t>
  </si>
  <si>
    <t>Woodside australia is planning on a 5 well smartwell campaign, where in they require 7 feedthroughs through a 9 5/8 packer. The current packer portfolio limits the packers to 6 feedthrough. PLM would like engineering to do a  feasibility study to verify if we will able to bypass 8 x 0.25 in control line past the packer. Attached is the requirements document. Contact PLM if additional information is required</t>
  </si>
  <si>
    <t>ELEC - A 9670-6050 CARD WAS SEEN TO OPERATE THROUGH A SERIAL SELECTOR (MULTIPLEXER) THAT MAY HAVE SWITCHED HALF-WAY THROUGH A MODBUS WRITE REGISTERS PACKET.  SOME ADDRESSES WERE SHOWN TO HAVE CHANGED, OTHERS DID NOT.  
PLEASE VERIFY THAT THE 9670-6050 ONLY MAKES CHANGES TO THE MODBUS REGISTERS IF RECEIPT OF THE CRC OCCURS AND IF THE CRC VALIDATES.  IF IT ALWAYS CHANGES TO REGISTERS, THEN THE FIRMWARE MUST BE UPDATED TO PREVENT THIS CASE.</t>
  </si>
  <si>
    <t>730619</t>
  </si>
  <si>
    <t>ECR - REVISE 9-5/8 53 LB MC1 PACKER AS PER ATTACHED TASK.  REVISE SCREW LOCATED ON ITEM 41 TO 1/4-20-3/8SCREW. 
ATTACH FREE-FLOATING TASK TO RTA (OE 07NOV11)</t>
  </si>
  <si>
    <t>731189</t>
  </si>
  <si>
    <t>Request for creating a SAP number for elctronic part in SHS. Item is a RTD, MINI MCR-SL-PT100-1-DC-24.</t>
  </si>
  <si>
    <t>728196</t>
  </si>
  <si>
    <t>ECR - 313295-00-01 Release Keys, 7026 MC Hyd Set Ret Packer. 
Modification includes:
1. From .607/.619 To .610/.615; zone B4
2. Mod groove depth to .068/.073 TYP dim for groove profile.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-----------------------------------------------------------DESIGN FOLDER RETURN TO T. BOARDMAN FOR SUBSEQUENT DISTRIBUTION-A. BERRET_11/01/2011-----------------------END</t>
  </si>
  <si>
    <t>ECR-9290-2550. Material ES-MA-134-22 is called up on drg and on BOM. Spec UNS41425 is called up on drg at 2 places This UNS41425 is ES-MA-134-2 and this should be called up on the BOM and replaced on the drg.  ES-MA-134-22 spec is for UNS41425/41426
------
9/30/2011 ST - SENT TO J. SEALE FOR CHECKING
------
10/13/2011 J. SEALE - CHECKING COMPLETE SENDING TO R. BAKHTIARY FOR APPROVAL</t>
  </si>
  <si>
    <t>ELEC - RTA TO CREATE TEMPLATE FOR AMS PM FOLWMETER INTEGRATIONS
2011-10-19 Aswin Balasubramanian: The project plan for completing the AMS templates has been attached to the RTA.</t>
  </si>
  <si>
    <t>Add Tronic A70 installation procedure to CWI.  Glen Breerwood and Phil Allardyce and Martin Staelens have created this document.  It is ready to be reviewed and uploaded to CWI.
------
10/26/2011 ST - SENT TO R. BAKHTIARY FOR APPROVAL</t>
  </si>
  <si>
    <t>ELEC - RTA TO CREATE TEMPLATE FOR AMS PM WELLHEAD EQUIPMENT
2011-10-19 Aswin Balasubramanian: The project plan for completing the AMS templates has been attached to the RTA.</t>
  </si>
  <si>
    <t>M/N-598274 Drawing 9388-2094 Rev.B
Please change the note/tolerance for the serrations to
 /-0.3 degrees not minutes.
------
9/30/2011 ST - SENT TO J. SEALE FOR CHECKING
------
10/13/2011 J. SEALE - CHECKING COMPLETE, SENDING TO R. BAKHTIARY FOR APPROVAL</t>
  </si>
  <si>
    <t>TSG - QA REQUEST TO UPDATE CWI STRUCTURE FOR SAP MN 101915394 REF NO. 9290-6632-SE1; 4-1/2 IN CHEM INJN MDRL ASSY
QUALITY REQUIREMENTS CHANGE, ONLY.
QUALITY PLAN: SE1; REV 10
05/19/11 ASSIGNED FOR PROCESSING VN</t>
  </si>
  <si>
    <t>TSG - QA REQUEST TO UPDATE CWI STRUCTURE FOR SAP MN 101905152 REF NO. 9290-6631-SE1; 3-1/2 CHEM INJN MDRL ASSY
QUALITY REQUIREMENTS CHANGE, ONLY.
QUALITY PLAN: SE1; REV 10
05/19/11 ASSIGNED FOR PROCESSING VN</t>
  </si>
  <si>
    <t>734647</t>
  </si>
  <si>
    <t>E-MAIL REQUEST
101711 VALERIE NGIM
REF: MN 597314 / CWI STRUCTURE</t>
  </si>
  <si>
    <t>731330</t>
  </si>
  <si>
    <t>SAFETY SYSTEM, SINGLE WELL, VITON ELASTOMERS, 6,000 PSI HYDRAULIC HAND PUMP, RESERVOIR, 0-10,000 PSI PROCESS GAUGE, ESD VALVE, FUSIBLE PLUG, TEST CONNECTION, W/ ESPHL SSV CONTROL (10-125 PSI LO, 75-550 PSI HI) SET PER SALES ORDER, FOR OMV YEMEN</t>
  </si>
  <si>
    <t>CREATE AMS TEMPLATE FOR DI SURFACE HARDWARE
2011-10-19 Aswin Balasubramanian: The project plan for completing the AMS templates has been attached to the RTA.</t>
  </si>
  <si>
    <t>725806</t>
  </si>
  <si>
    <t>Same As: SJ-A-3510-02-A; 3.5 9,2 SWIVEL JOINT UPPERBODY
Except: 1 Change base material to Super 13Cr 110KSI
2 Add SB2 QAP
3 Issue common SAP part number on lower and upper body 
Project Name: Oseberg S??r F-8
Special Quality Plan Required?: Yes
Quality Plan Identifier: SB2
Material: (11) Super 13 CR 110 MY 32 HRC (ES-MA-134-_)
Mating Infomation:
Run Above item with RTA Number R00000725807</t>
  </si>
  <si>
    <t>16.2: SPLT=140 @@  Cancelled per submitter request.  See attached email.  11/14/11 DM</t>
  </si>
  <si>
    <t>720685</t>
  </si>
  <si>
    <t>ECR - REVISE DWG D00436073 (COVER STRAP, MULTI-FUNCTION KIT) TO REVISE THE 2 X 0.72 INCH LENGTH TO A LOWER NUMBER - BEND FALLS INTO THE GROOVE OF THE FMJ BODY AND DOES NOT ALLOW FOR PROPER CLAMPING.
PLEASE UPDATE COVER SLEEVE (d00436071-03) AND COVER STRAP AS PER AUTOCAD DRAWING ATTACHED TO THE RTA.  PLEASE UPDATE TAB CLIP (d00436079-04) AS PER MARKED UP DOCUMENT IN FOLDER.</t>
  </si>
  <si>
    <t>721796</t>
  </si>
  <si>
    <t>720927</t>
  </si>
  <si>
    <t>30% CARBON FILLED PEEK IS CALLED OUT AS SPECS ON MN 597536 &amp; 597538.  THIS SPEC NEEDS TO BE CHANGED TO A VIRGIN PEEK SPEC (NO CARBON).  ES-S-14-1.
------
9/30/2011 ST - SENT TO J. SEALE FOR CHECKING
------
10/27/2011 J. SEALE - CHECKING COMPLETED SENDING TO R. BAKHTIARY FOR APPROVAL</t>
  </si>
  <si>
    <t>M/N-598278 Drawing 9388-2096 Rev.B
Please add dimension .035/.040 in DETAIL-C for the width of the flat cut on the top half of the part.
------
9/30/2011 ST - SENT TO J. SEALE FOR CHECKING
------
------
10/25/2011 ST - SENT TO R. BAKHTIARY FOR APPROVAL</t>
  </si>
  <si>
    <t>ECR - PACKER ENVELOPE GENERATIONS FOR EXISTING HF1 PRODUCTS.  TASK WILL INCLUDE ALL REQUIRED DOCUMENTS PLUS THE PUBLISHED ENVELOPE IN A PDF FORMAT.  PART I:
722HF1702304
722HF1702600
722HF1702610
722HF1702631
722HF1702904
IGNORE ALL NEW VAM THREADS</t>
  </si>
  <si>
    <t>727440</t>
  </si>
  <si>
    <t>UPDATE PN 9293-6763-FT1 TO SE1 QUALITY PLAN SEE ATTACHED.
TSG NOTES 10-28-11 DRAWINGS TO QUALITY FOR MARKUP JCC END</t>
  </si>
  <si>
    <t>Dana to change to an ECR.  10/31/2011 MS</t>
  </si>
  <si>
    <t>ECR 9290-2682 REV A &amp; 9290-2683 REV A CAN THE TOLERANCE OF THE .1867 HOLE DETAIL E BE CORRECTED IN BOTH DRAWINGS? SEE ATTACHED EMAIL.
------
9/30/2011 ST - SENT TO J. SEALE FOR CHECKING
------
10/14/2011 J. SEALE - CHECKING COMPLETE SENDING R. BAKHTIARY FOR APPROVAL</t>
  </si>
  <si>
    <t>2011-09-26, WM - 50% complete.  Procedures being created as needed.</t>
  </si>
  <si>
    <t>732977</t>
  </si>
  <si>
    <t>Source an alternative vendor for machined Filler Strips of various designs. Price reduction to be atleast 50% over existing suppliers. Design a filler strip for circulation valve which is extrudable and cost efficient in the long term. Cost efficient sheet metal straps to be designed to hold the circulation valve filler strips on the valve. Idea to be extendable to other HS valves/ HVC valves as well in the future.</t>
  </si>
  <si>
    <t>722105</t>
  </si>
  <si>
    <t>9290-2754 REV A -
There is no dia. for the 2 of dowel holes on detail D.
Also the holes are drawn in the correct position but centre lines for these holes are on the .465 centreline.</t>
  </si>
  <si>
    <t>Statoil Snorre B</t>
  </si>
  <si>
    <t>ECR D00503211 Drawing should have a (2x) on dimension 7.050.
See attached email.
-----------------------------------------------------------IN ENGINEERING DESIGN-A.BERRET_10/17/2011---------------END
RTA WILL BE CANCELLED, BECAUSE REQUEST WAS COMPLETED ON RTA 718435 (OEWUMI 21OCT11)</t>
  </si>
  <si>
    <t>726888</t>
  </si>
  <si>
    <t>M/N-101924867 Drawing 9381-2047 Rev.C
Please move the GD&amp;T (Total runout .002 to DATUM A) call-out up to the .750 OD.
--THE M/N IS 101942867, NOT 101924867--
------
9/30/2011 ST - SENT TO J. SEALE FOR CHECKING
------
10/13/2011 J. SEALE - CHACKING COMPLETE SENDING BACK S. TEHVEN FOR DRAWING CHANGES.
- ADD REV C BACK TO REVISION BLOCK SHOWN ON COPY DRAWING
- CHANGE YOUR SYMBOLS TO REV D
-----
------
10/25/2011 ST - SENT TO R. BAKHTIARY FOR APPROVAL</t>
  </si>
  <si>
    <t>ECR
M/N-101927575
On 9293-6314 CL change ITEM 6 (590180/2020-1072) to
1/4-20UNC X .4375 LG SHCS/SS. This will allow for proper fit-up when the Clamps are installed. (NOTE) I do not know what the part number is for this new screw.
------
9/30/2011 ST - SENT TO J. SEALE FOR CHECKING
------
10/13/2011 J. SEALE - CHECKING COMPLETE SENDING TO R. BAKHTIARY FOR APPROVAL</t>
  </si>
  <si>
    <t>731124</t>
  </si>
  <si>
    <t>PDX/XPIO software has a limitation on the real-time plots generated by the software.  The maximum pressure limit is 10k psi.  Increase the limit to allow for 25kpsi (30kpsi?) gauges.</t>
  </si>
  <si>
    <t>DEVELOP SOFTWARE GAUGE AND FLOWMETER .DLL (WDEU) FOR CHEVRON / TAHITI
2011-10-01:  License utility has been added, but have not had time for Youdee to test.  Working on diagnosic logging.  Also Youdee is finalizing Super-user interface.
2011-10-17 WM:  Testing is outstanding.  Ali needs to review test setup and who will complete the testing.  Manuals will be completed this week.  Complete documentation complete by 12/9.
2011-10-31:  Testing of DLL and Super User Interface ongoing.  On target for mid November.</t>
  </si>
  <si>
    <t>2:</t>
  </si>
  <si>
    <t>721137</t>
  </si>
  <si>
    <t>ECR-102041828-THIS IS FOR LOCTITE 243. CAN THE BOTTLE SIZE OF 0.34oz(10ml)BE ADDED TO THE M.N.DESCRIPTION IN SAP AS THE ONLY WAY TO FIND THIS OUT IS TO GO TO THE OLD MATERIAL NUMBER WHICH CALLS-THEN GO INTO CWI WITH THIS OLD MATERIAL NUMBER WHICH STATES THE VENDERS PART NUMBER THEN HAVE TO GO ON THIS VENDERS WEBSITE WITH THEIR PART NUMBER TO FIND OUT THE SIZE OF BOTTLE REQD TO PURCHASE.</t>
  </si>
  <si>
    <t>2011-10-04, MWS - Requested design complete date updated. In final review, low priority.</t>
  </si>
  <si>
    <t>727740</t>
  </si>
  <si>
    <t>Investigate using an olive with a slightly bigger hole to prevent plugging of the olive port.  We have seen a few cases in Norway where the tiny hole in the olive becomes plugged.</t>
  </si>
  <si>
    <t>729046</t>
  </si>
  <si>
    <t>720683</t>
  </si>
  <si>
    <t>ECR - ADD MISSING TEST KEYS IN ALL PACKER CONSUMABLE KIT--------------------------------------------------------------
I DESIGN SINCE 10/04/2011. A. BERRET--------------------END
-----------------------------------------------------------
RETURNED FOLDER IN TRAVIS B. BOX FOR DISTRIBUTION_A.BERRET_10/07/2011------------------------END</t>
  </si>
  <si>
    <t>724828</t>
  </si>
  <si>
    <t>UPDATE ATTACHMENT OF DOCUMENT. ERROR IN DOCUMENT LOAD</t>
  </si>
  <si>
    <t>720674</t>
  </si>
  <si>
    <t>726801</t>
  </si>
  <si>
    <t>Ref.part SAP 590216,
Change design as per attached sketch: add a wedge for 11mm bumber and 2 off 3/8in lines, move the by-pass groove.
Quality plan to be SB2.</t>
  </si>
  <si>
    <t>734907</t>
  </si>
  <si>
    <t>DRAWING NUMBER 312858-00-01 (BELLEVILLE SPACER) NEEDS THE 7.945 INCH DIAMETER DIMENSION CHANGED TO 7.890 INCH. THE .06X45 DEG RADIUS NEEDS TO BE INCLUDED AS WELL.  11-7/8 INCH HF-1 PACKER AS 722HF1117200/01
REVISED DESCRIPTION REQUEST (OEWUMI 28JUL11)
-----------------------------------------------------------RETURNED TO P. JAMES FOR APPROVAL. A . BERRET_08/22/2011---
-----------------------------------------------------------
FOLDER RETURNED TO P. JAMES FOR APPROVAL AFTER REVIEW OF ECN FORMS. A. BERRET_09/06/2011---------------------------------------------------------------------------------------
FOLDER RETURNED TO A. BERRET BY E. BUTLER FOR MINOR UPDATES ON ECR FORM AS PER TSG-A. BERRET_10/31/2011-----END
-----------------------------------------------------------FOLDER RETUNRED TO P. JAMES FOR APPROVAL AND DISTRIBUTION-A. BERRET_11/16/2011</t>
  </si>
  <si>
    <t>REVISE 102024467 TO REPLACE ES-I-186 WITH ES-A-549 AS FIND 0801
------
8/17/2011 ST - SENT TO J. SEALE FOR CHECKING
------
10/25/2011 ST - SENT TO R. BAKHTIARY FOR APPROVAL</t>
  </si>
  <si>
    <t>724749</t>
  </si>
  <si>
    <t>UPDATE DRAWINGS WITH WRONG ATTACHEMENTS IN CWI DUE TO LOADING PROBLEMS. SEE ATTACHED E-MAILS</t>
  </si>
  <si>
    <t>Revise ROC Gauge Mandrel parts variants to correct and update documentation.
-9293-6000 level should have ES-A-549 attached, and ES-I-186 removed
-9293-6000 LEVEL SHOULD HAVE LOCTITE 243 ATTACHED, AND LOCTITE 242 REMOVED
------
10/1/2011 ST - SENT TO R. BAKHTIARY FOR APPROVAL</t>
  </si>
  <si>
    <t>726618</t>
  </si>
  <si>
    <t>Revise mandrel RTA requirements document (9290-5101) to add a field for number of checkvalves in the chemical injection mandrel section.
Also, update the sheet to contain part information/references that are more pertinent to currently used gauges.</t>
  </si>
  <si>
    <t>724488</t>
  </si>
  <si>
    <t>SAP 102091428 commodity 216HA00735D500
Please change the bottom connection for the above referenc integration to 3.5in 9.2 PPF Vam Top Pin / material 4140. Please contact PLM for additional info</t>
  </si>
  <si>
    <t>722303</t>
  </si>
  <si>
    <t>ROC 25K Gauge SUB ASSY COMPONENT LIST.
The list does not contain the material type for item 1 and 2.  Customer has requested that the list be updated with the proper material type for future records.  
Please update this list and notify Bill Hanks.  If you have any questions call Bill Hanks</t>
  </si>
  <si>
    <t>730920</t>
  </si>
  <si>
    <t>Create Object Structure and Part Numbers for the following test fixtures used to test assemblies. 
Need:
4-1/2in 12.75lb P-110 BOX X 9/16in MP Autoclave X-Overs X 8in 
4-1/2in 12.75lb P-110 PIN X 9/16in MP Autoclave X-Overs X 8in 
Also need to have these made for Max. Pressure of 11,590 psi.
See attached drawings from local machine shop.</t>
  </si>
  <si>
    <t>734094</t>
  </si>
  <si>
    <t>736493</t>
  </si>
  <si>
    <t>736379</t>
  </si>
  <si>
    <t>UPLOAD CWI the procedure 7403-5140 referenced in the CPI ATTACHED</t>
  </si>
  <si>
    <t>2011-09-27, WM - Power supply analysis and testing in progress with primary focus on the PWM method until September 30th. CMAC and QD are both on hold until the power supply has been resolved.  Project plan will be updated after the power supply evaluation is complete.  2011-10-04 WM - PWM EVALUATION HAS BEEN COMPLETED AND THE HARDWARE RESULTS POINT TO TRANSITIONING TO A FULL BUCK CONVERTER.  THE CIRCUIT HAS BEEN POPULATED ON BREADBOARD AND WILL BE EVALUATED THIS WEEK.  A DESIGN REVIEW WILL BE SCHEDULED AFTER PROOF OF CONCEPT AND IMPLICATIONS OF AEM CIRCUIT DIAGRAM WILL BE ANALYZED.  THE PROJECT PLAN WILL BE UPDATED AFTER THE DESIGN REVIEW. 2011-10-10, WM - BUCK CONVERTER EVALUATION WAS COMPLETED.  THE SYSTEM ARCHITECTURE WILL BE COMPLETED AND A CONCEPT DESIGN REVIEW WILL BE COMPLETED WITH THE TEAM.</t>
  </si>
  <si>
    <t>2011-09-27, WM - Testing of the first batch of hydrophones has been completed.  A design review will be scheduled for next week to update the design and manufacture a new batch.  Tool design is on hold due to resources.  Ale will attach each of the monthly project updates and the latest project plan.  2011-10-04 WM - THE REPORT ON TESTING HAS BEEN STARTED.  THE PROJECT PLAN HAS BEEN UPDATED WITH LATEST TIMELINES.  THE HYDROPHONES HELD UP TO 10000 PSI AS PART OF PRELIMINARY PRESSURE TESTING.  THERE WAS NO CRACKING OF POTTING OR THE SENSOR.  THE DESIGN REVIEW WILL BE HELD AFTER COMPLETION OF THE REPORT.  2011-10-10, WM - FURTHER TESTING WAS COMPLETED AT 150C.  THE REPORT WILL CAPTURE THE OBSERVATIONS.  A PROJECT UPDATE WAS GENERATED FOR CHEVRON.</t>
  </si>
  <si>
    <t>2011-09-27, WM - All capacitor configurations built (Four vendors, qty 50 samples).  External test boards still in development with targeted completion in October.  Project plan out of date and will be updated before next meeting.  2011-10-04 WM - THE SCHEMATIC FOR LONG TERM TESTING IS UNDER PROGRESS.  THE PROJECT PLAN HAS BEEN UPDATED WITH THE DATES.  THE SCHEMATIC WILL BE COMPLETED BY OCTOBER 11.  2011-10-10, WM - AUTOMATING THE READING OF CAPACITANCE AND LEAKAGE CURRENT WILL BE EXPLORED.  THE SCHEMATIC WILL BE COMPLETED AFTER THE DECISION ON AUTOMATION.  THE UPDATED PROJECT PLAN HAS BEEN ATTACHED TO THE RTA AND DUE DATE HAS BEEN REVISED TO REFLECT THE DATE IN PROJECT PLAN.</t>
  </si>
  <si>
    <t>728189</t>
  </si>
  <si>
    <t>ECR - 315032-00-01 Release Keys, 9653 (9 5/8) x 4.5 MC Prod. Packer Drawing. 
Modification includes:
1. From .814/.826 To .813/.818; zone C3
2. Add detail view to include 60 deg angle dim and .068/.073 dim to groove profile.
3. Modify note to read --May use 8 TPI National Thread insert.--
4. Add missing 45 deg chamfer dims to include radius on Section A-A
Reason: Interference was discovered. When Release Keys were placed into the assy and mating Shift Sleeve was inserted there interference between keys and shift sleeve prevented insertion. The resulting virtual condition of the space left by the keys was smaller than the shift sleeve OD. This modification provides for a sufficient space to allow for fit.
-----------------------------------------------------------
FOLDER RETURNED TO T. BORDMAN FOR SUBSEQUENT DISTRIBUTION-A.BERRET_11/04/2011-------------------------------------END</t>
  </si>
  <si>
    <t>731277</t>
  </si>
  <si>
    <t>1/2 inch NPT nipple x 1/4 inch Swagelok/tube with a bore size large to feedthrough 1/4 inch tube (INC-400-1-8BT)</t>
  </si>
  <si>
    <t>734837</t>
  </si>
  <si>
    <t>Need following changers to M/N 101875875 (eccentric TLC):
Redesign one of the wedges to accomodate 1 single   bumper 8mm. This refers to the left side wedge according to attachement.
Remove wedges number 2 to incorporate 2 bypass slots (each 36 x 12 mm)</t>
  </si>
  <si>
    <t>Cancelling per submitter request...email attached.  11/22/11 DM</t>
  </si>
  <si>
    <t>724660</t>
  </si>
  <si>
    <t>MISCELLANEOUS E-MAIL REQUEST:
101711 KELLEY PEGODA
REFERENCE E-MAIL: DOCUMENT REQUEST</t>
  </si>
  <si>
    <t>722768</t>
  </si>
  <si>
    <t>722769</t>
  </si>
  <si>
    <t>5.5 inch  20ppf cementable end ROC 175C gauge mandrel ported internally with rupture disc-spec. 615.61608</t>
  </si>
  <si>
    <t>731326</t>
  </si>
  <si>
    <t>QNTY 1, 1/4 INCH NPT FEMALE CONNECTION TEE PIECE SWAGELOK P/N SS-4-T-10K, OFFERED AS AN ALTERNATE TO INCOLOY/ALLOY 600.</t>
  </si>
  <si>
    <t>TSG - QA REQUEST TO UPDATE CWI STRUCTURE FOR SAP MN 597210 REF NO. 9290-6490-SE1; 7-5/8 33.7 CHEMICAL INJVAM TOP-FE, -SE1 TO MEET NEW REVISION OF SE1 QUALITY PLAN.
QUALITY REQUIREMENTS CHANGE, ONLY.
QUALITY PLAN: SE1; REV 10
6/10/11 ASSIGNED FOR PROCESSING VN</t>
  </si>
  <si>
    <t>TSG - QA REQUEST TO UPDATE CWI STRUCTURE FOR SAP MN 597306 REF NO. 9290-6523-SE1; 4.500-15.10PPF CHEMICAL INJECTION VAMTOP S13CR 95K BY-PASS 1/2CV -SE1, -SE1 TO MEET NEW REVISION OF SE1 QUALITY PLAN.
QUALITY REQUIREMENTS CHANGE, ONLY.
QUALITY PLAN: SE1; REV 10
6/10/11 ASSIGNED FOR PROCESSING VN</t>
  </si>
  <si>
    <t>733972</t>
  </si>
  <si>
    <t>Need a simulation for BP Dorado troubleshooting.  How long will it take for pressure to equalize in the Open Line across thru the 198klohm restricor when the Common Close Line is pressured to 5k.</t>
  </si>
  <si>
    <t>731729</t>
  </si>
  <si>
    <t>1/4 INCH NPT DOUBLE/CLOSE NIPPLE SWAGELOK P/N SS-4-HN-10K, OFFERED AS AN ALTERNATE TO INCOLOY/ALLOY 600</t>
  </si>
  <si>
    <t>724474</t>
  </si>
  <si>
    <t>SAP 102073718 commodity 236HS00S00735U1A00
SAP 102073759 commodity 236HS00S00735U1B00
SAP 102073762 commodity 236HS00S00735U1C00
SAP 102073766 commodity 236HS00S00735U1D00
SAP 102073772 commodity 236HS00S00735U1E00
SAP 102073789 commodity 236HS00S00735U1F00
Please change the bottom connection of the above reference valves to 3.5in 9.2PPF HUNTING SEAL-LOCK APEX Pin / material 13 Cr. Please contact PLM for additional info</t>
  </si>
  <si>
    <t>731112</t>
  </si>
  <si>
    <t>The issue is the lack of space between the FMJ connector and the Punch Mandrel Assy and being able to use the FMJ wrench and torque wrench in order to make up the FMJ into the punch mandrel assembly. The thickest part of the
wrench will not fit in the space that separates the two FMJ
fittings.  The wrenches cannot get a grasp onto the spline slots of the FMJ (Primary Jam Nut and Tertiary Nut) fitting. You will only get an 1/8 turn when the wrenches fit into the spline slots making it difficult to make up. Below are the material numbers for the items in this discussion.
Part list:
 FMJ connector (590680)
 Punch Mandrel Assy (101996838/ drawing  9290-6698)
 Spline wrench (Combination Hand Tool SAP 588447)</t>
  </si>
  <si>
    <t>730909</t>
  </si>
  <si>
    <t>Coiled Tubing shifting tools for 4.56 ID equipment.
See attached document with details for each task and or tool.</t>
  </si>
  <si>
    <t>724485</t>
  </si>
  <si>
    <t>SAP 102089847 commodity 226HA00735C5O00
Please change the bottom connection for the above referenc integration to 3.5in 9.2 PPF Vam Top Pin / material 4140. Please contact PLM for additional info</t>
  </si>
  <si>
    <t>723429</t>
  </si>
  <si>
    <t>ELEC  Create conversion kit for pt number 102025389 to change from AC supply power to DC supply power.  ready to order conversion kit and ship, just waiting on part number and final product.</t>
  </si>
  <si>
    <t>43:</t>
  </si>
  <si>
    <t>735506</t>
  </si>
  <si>
    <t>BHP Billiton</t>
  </si>
  <si>
    <t>728828</t>
  </si>
  <si>
    <t>ECR 315685-02-01 REV A. COULD THE NOTE MIN WALL THICKNESS ALLOWED IN THIS AREA .140in BE ADDED TO THE DRAWING. SIMILAR TO DRAWING D00401548 REV C.</t>
  </si>
  <si>
    <t>724888</t>
  </si>
  <si>
    <t>Modify installation procedures for DC powered XPIO. please assign to Aswin Balasubramanian</t>
  </si>
  <si>
    <t>727370</t>
  </si>
  <si>
    <t>RUSSIAN REGION</t>
  </si>
  <si>
    <t>REPLACEMENT OF NON FUNCTIONING GAUGES</t>
  </si>
  <si>
    <t>728620</t>
  </si>
  <si>
    <t>MFGR SPEC - Create documentation for Eagle Downhole Solutions Extention with bushing for traveling block, MFGR PN 110804-00. This extention is used for the vise in MFG to hold smaller parts.</t>
  </si>
  <si>
    <t>735006</t>
  </si>
  <si>
    <t>726428</t>
  </si>
  <si>
    <t>Revise part 9290-2800 to add missing dimension from center to clamp mounting base. Also, Section line for A-A should be centered on clamp holes (.50 from wall on right)</t>
  </si>
  <si>
    <t>BP requires the 722HF1965392 BP1 SAP 101935977 to be retest as per ISO 14310 V3 and with some additional steps sugested by BP to simulate BP well specific conditions. BP has placed a demand for the packer in our system to be specifically used for this testing. BP test requirements have been attached to the RTA. Require engineering to prepare a test procedure or plan and have that approved by BP before commencing any testing. This packer will need to be released using a punch to release tool that Halliburton Angola will supply. TPI will most likely be required to witness the testing. Please contact PLM for additional information.
Network:  HTWF601818 M001
ZEWO:     103734283</t>
  </si>
  <si>
    <t>727369</t>
  </si>
  <si>
    <t>REPLACE NON FUNCTIONING GAUGES</t>
  </si>
  <si>
    <t>727383</t>
  </si>
  <si>
    <t>Create FAR for RMA 774 MN 101836035 being scrapped for replacement for FMC Houston.  See Q Note:  200655573   Aswin Balasubramanian to update quote.</t>
  </si>
  <si>
    <t>722376</t>
  </si>
  <si>
    <t>ECR - Design data sheet 214HSO0735U101 has Conoco Bawal as the customer. This same spec sheet was used for another job, Conoco Belut. This was brought up by a third party inspector. See attachment hi-lite. Request to either remove Bawal or add Belut to the job file/customer line.</t>
  </si>
  <si>
    <t>734120</t>
  </si>
  <si>
    <t>MISCELLANEOUS E-MAIL REQUEST
111611 KELLEY PEGODA
REFERENCE E-MAIL : MN598421
TSG NOTES: 111611 RECD EMAIL FROM K.PEGODA THROUGH FUNCTIONAL EMAIL BOX; 111811 SENT EMAIL TO G. WEBB TO HAVE MN 598421 BACKFILLED SO BOM CAN BE ADDED TO PART;  PROVIDED QUALITY WITH ZTDR PRINTOUT FROM SAP TO MARKUP (GMC) END</t>
  </si>
  <si>
    <t>731331</t>
  </si>
  <si>
    <t>QNTY 4, 1/4 INCH  NPT NIPPLE X  1/4 INCH SWAGELOK P/N INC-400-1-4.</t>
  </si>
  <si>
    <t>735192</t>
  </si>
  <si>
    <t>Same As: 216H000735U1O07CO1; VLV INTEGD,HSC,3-1/2,UNSHR,13CR,7.5K-CO1
Except: for the GWF project it looks like the hydraulic chamber need to be upgreade to cope with the exspect down hole pressure.
Ive attached two emails which goes into detail of what the well expectations are and what has currently been looked at by GA Graham Fleming. 
looks like the current chamer rating for the ICV is 10500 psi but we are looking the possiblity of upspecting this to cope with the expected pressure of the GWF completions.
would like to out the follow:
1. is it possible to upspect the current design.
2. is addition test going to be required adn how much it would cost
3. time frames of testing if required.
Project Name: Greater Western Flank
Special Quality Plan Required?: No
Material: (7) 13 CR 80 MY 22HRC (ES-MA-58-7)
Technical Support Deliverables:
Preliminary Design Specifications
Operating Envelope</t>
  </si>
  <si>
    <t>46: SPLT=168</t>
  </si>
  <si>
    <t>ELEC - Please set up BOM for MN 597411(9555-6206)</t>
  </si>
  <si>
    <t>731088</t>
  </si>
  <si>
    <t>CREATE 4 STANDARD SPOOL DRAWINGS AND REVISE 4 EXISTING SPOOL DRAWINGS TO BRING UP TO STANDARDS.
THESE 8 SPOOLS WILL BE THE STANDARD SPOOLS LISTED ON THE FLATPACK REQUIREMENTS DOCUMENT FOR THE CUSTOMERS TO CHOOSE FROM.
THE 4 SPOOLS THAT NEED TO BE REVISED ARE 316324-03, 316324-06, 316324-10, AND 316324-11.
THE 4 SPOOLS THAT NEED TO BE CREATED ARE THE SAME AS ABOVE JUST SWITCH THE SHAFT DIAMETER TO THE OTHER SHAFT SIZE (EITHER 3 INCH OR 4 INCH)</t>
  </si>
  <si>
    <t>732970</t>
  </si>
  <si>
    <t>736693</t>
  </si>
  <si>
    <t>Ref.part 235SF0967011-SB2  (9670 Splice Clamp Assy),
Except:
- All parts which are made of 25Cr to be made of 13Cr</t>
  </si>
  <si>
    <t>722822</t>
  </si>
  <si>
    <t>OBSOLETE P/N 599609; THIS IS A DUPLICATE OF CARROLLTON P/N 101016414. REMARK STOCK OF 56 AND TAKE CARE OF ORDERS FROM SAP INFORMATION VIA CODE 05 ECN. (SEE EMAIL FROM K. PEGODA)
TSG NOTES: ENGINEERING DECIDED NOT TO OBSOLETE THE PART DUE TO ISSUES OF REVENUE RECOGNITION AND STOCK. RTA WILL BE CANCELLED. JCC</t>
  </si>
  <si>
    <t>729044</t>
  </si>
  <si>
    <t>729041</t>
  </si>
  <si>
    <t>Same As: 216HA00735U1O05; VLV INTEGD,HSC,ACCUPULSE,3-1/2,UNSHRDD,1
Except: 9.2 ppf K Fox Threads 
Tech Start Date is in the past
Project Name: Angsi E11 &amp; E12
Special Quality Plan Required?: Yes
Quality Plan Identifier: Witness Testing Being Done
Material: (7) 13 CR 80 MY 22HRC (ES-MA-58-7)
Mating Infomation:
Run Below RTA at Order Line No. 3</t>
  </si>
  <si>
    <t>724666</t>
  </si>
  <si>
    <t>MISCELLANEOUS E-MAIL REQUEST
101811 DYANE HENSON
REFERENCE E-MAIL: MATERIAL 594580
TSG NOTES 101811 TSG TO UPDATE STRUCTURES TO ADD SPECIFICATIONS AND UPDATE TO CURRENT STANDARDS; NEED TO MEET WITH QUALITY TO DETERMINE WHICH QUALITY VARIANTS TO OBSOLETE AND WHICH TO REVISE (GMC) END</t>
  </si>
  <si>
    <t>726587</t>
  </si>
  <si>
    <t>Fawares Petroleum</t>
  </si>
  <si>
    <t>Design and cost Control Panel for Single Well SSSV with
one 10,000 PSI output and input is 480 VAC hydraulic pump with manual override.  ESD is only with manual valve or relay.  Bid due date Nov. 1</t>
  </si>
  <si>
    <t>735003</t>
  </si>
  <si>
    <t>730819</t>
  </si>
  <si>
    <t>P1411</t>
  </si>
  <si>
    <t>736307</t>
  </si>
  <si>
    <t>732444</t>
  </si>
  <si>
    <t>ECR-316892-00-01. ON SHEET 2 AT SECTION E-E,DETAIL F ,CHANGE THRU HOLES TO .4 MIN. SCREW ONLY GOES IN AROUND .3. TAPS ARE NOT LONG ENOUGH TO GO THRU</t>
  </si>
  <si>
    <t>732445</t>
  </si>
  <si>
    <t>OBSOLETE PARTS THAT WERE CREATED BY MISTAKE 102078195 REF 2020-1126 AND 102078196 REF 2020-1127
------
10/26/2011 ST - SENT TO R. BAKHTIARY FOR APPROVAL</t>
  </si>
  <si>
    <t>721553</t>
  </si>
  <si>
    <t>UPDATE PART 595723 TO ADD MISSING REFERENCE DOCUMENTS AND UPDATE DRAWING ATTACHEMENT TO INCLUDE PAGE 2 PER MOPNTY HUBBARD REQUEST</t>
  </si>
  <si>
    <t>725344</t>
  </si>
  <si>
    <t>ECR - drawing 316333-00-01 for 4.5 inch HS carbide carrier - production has had several issues with the carbide carrier damaging the upper seal stack during assembly. The .060 radius on the up-hole end of the carrier comes from the vendor with machine lines that can be felt by hand and the radius also has a point where it meets the 4.799-4.801 OD of the mandrel. These two features commonly peel back the vee-rings of the upper seal stack assembly. This scraps the seal stack (1150.00) and damages the carbide carrier which requires rework (2-4 hrs). See attachment for suggested changes/additions to drawing.</t>
  </si>
  <si>
    <t>731280</t>
  </si>
  <si>
    <t xml:space="preserve">
QNTY (2) 3/8 INCH NPT NIPPLE X 1/4 INCH SWAGELOK/TUBE WITH A BORE SIZE LARGE TO FEEDTHROUGH 1/4 INCH TUBE SWAGELOK P/N INC-400-1-6BT</t>
  </si>
  <si>
    <t>22:  splt=N/A</t>
  </si>
  <si>
    <t>720845</t>
  </si>
  <si>
    <t>PETROBRAS BRAZIL</t>
  </si>
  <si>
    <t>092711 CREATING RTA TO MAKE UPDATES TO DRAWING NUMBER  W.020108-01-02. DRAWING NAME STATES W. BUT NO W. ON THE DRAWING. THE DRAWING NEEDS TO BE UPDATED TO INCLUDE THE W.
103111 THIS UPDATE WAS COMPLETED UNDER ANOTHER RTA. THIS RTA WILL BE CANCELLED. (KEN)</t>
  </si>
  <si>
    <t>731933</t>
  </si>
  <si>
    <t>OMV</t>
  </si>
  <si>
    <t>736277</t>
  </si>
  <si>
    <t>MN 102069884 (9450-7005-JL) Would like to change the raw material on Mandrel Clamp that is used on Mandrel Assy MN 102069882 from ES-MA-46-2 (Inco 718) to ES-MA-89-4.  To keep the costs down Darren Cortes has okayed to change this raw material.</t>
  </si>
  <si>
    <t>ELEC - Presently our XPIOs and RTI box product line has cards which have a current limit of 125 mA.  Recently an IWIS card was upgraded to have a limit of 205mA.  We need to perform this same modification on all our XPIO and RTI products.</t>
  </si>
  <si>
    <t>ECR - DUE TO CONCERNS IN THE FIELD, HF1 PACKER FOR BAWAL WOULD NEED TO BE REVIEWED. REVIEW ALIGNMENT OF HF1 PACKER BODY AND CLAMPS AND REVIEW TOLERANCE STACK UP ON PACKER BODY PARTS AND GUIDE RING. 
WAITING ON ASSOCIATED HF1 PACKER SAP NUMBER FROM THE PLM TEAM (OEWUMI 12SEP11)
-----------------------------------------------------------
FOLDER RETURNED TO T. BORDMAN FOR DISTRIBUTION.           A. BERRET_09/20/2011------------------------------------END
-----------------------------------------------------------
FOLDER RETURNED TO J. ODLE FOR DESIGN MODIFICATIONS-A. BERRET_11/07/2011---------------------------------------END</t>
  </si>
  <si>
    <t>731916</t>
  </si>
  <si>
    <t>UPDATE DRAWING 026483-04-01 TO MEET HCT STANDARDS</t>
  </si>
  <si>
    <t>735014</t>
  </si>
  <si>
    <t>735016</t>
  </si>
  <si>
    <t>731144</t>
  </si>
  <si>
    <t>735450</t>
  </si>
  <si>
    <t>ECR - using p/n 101996090 as a template and the attached redline, create a new part number and drawing. Communicate the new part number to Procurment dept. (Connie Fulford)</t>
  </si>
  <si>
    <t>Water based fluid compatible MC Disconnect:
Develop a sealing solution for the MC Disconnect product line that will be compatible with water based fluids. The current product offering is compatible with red oil only.
10/26/09 - Set-up and distributed to Gireesh Bhat - G. Chatelain
06/15/2010 - New RTA set up and distributed to G. Bhat JCallaway
UPDATED TECHNOLOGY REVISED DUE DATE TO 11/15/2010 G. BHAT 09/09/2010
THIS RTA CONTINUES ON FROM R538553 WHICH WAS CLOSED ERRONEOUSLY.
ZEWO:103068237 Network: HTWD600945;M004</t>
  </si>
  <si>
    <t>TSG - QA REQUEST TO UPDATE CWI STRUCTURE FOR SAP MN 101915817 REF NO. 9290-6633-SE1; 4.00 IN CHEM INJN MDRL ASSY
QUALITY REQUIREMENTS CHANGE, ONLY.
QUALITY PLAN: SE1; REV 10
05/19/11 ASSIGNED FOR PROCESSING VN</t>
  </si>
  <si>
    <t>ELEC - This is regarding the Achimgaz gauge sensor failure.  I believe Matt and Colin have discussed a software programming change that would create a filter that could discard all values outside of a valid range.  The default setting would be 0 - 30,000psi but the flexibility should be there to allow the range limits to be set by the user.  This software change is in response to the customers needs to have good data.  Various e-mails have been sent back and forth on this issue.  These can be forwarded to engineering at the appropriate time.</t>
  </si>
  <si>
    <t>ELEC - RTA TO CREATE TEMPLATE FOR AMS PM CHEMICAL INJECTION MANDRELS
2011-10-19 Aswin Balasubramanian: The project plan for completing the AMS templates has been attached to the RTA.</t>
  </si>
  <si>
    <t>736083</t>
  </si>
  <si>
    <t>ELEC We need to review the Quartzdyne quality control process as it appears they are allowing us to receive gauges where a shift in the pressure reading has occurred.  A review of the Chevron Tahiti data shows this to be the case.  In the short term we also need to review our inspection tolerance levels and flag these suspect gauges before they are installed onto mandrels.</t>
  </si>
  <si>
    <t>727437</t>
  </si>
  <si>
    <t>UPDATE PN 9293-6764-FT1 TO SE1 QUALITY PLAN SEE ATTACHED.
TSG NOTES 10-28-11 DRAWINGS TO QUALITY FOR MARKUP JCC END</t>
  </si>
  <si>
    <t>730739</t>
  </si>
  <si>
    <t>TESTING 123</t>
  </si>
  <si>
    <t>720671</t>
  </si>
  <si>
    <t>Added customer per Colins attached email.  10/12/11 DM  Hope to have simulator ready for Grane in March 2012.  11/14/11 DM</t>
  </si>
  <si>
    <t>We appear to have duplicate mandrel assemblies, MN 101874068 and MN 101873043. Please review and determine if indeed these are duplicates and obsolete one of these parts. Please ensure that a where used is performed and upper assemblies are revised to call out the correct part.
------
10/13/2011 ST - SENT TO J. SEALE FOR CHECKING
PART STILL NEEDS TO BE OBSOLETED.
------</t>
  </si>
  <si>
    <t>2011-09-27, WM - ROC gauge protocol being implement in MultiSAS unit.  Awaiting a test unit for qualification.  Engineering on hold until it is received.  2011-10-10, WM - JIM FLYGARE IS WORKING TO GET A UNIT IN FROM TRANSCONTROL FOR TESTING BY END OF 2011.  SCHEDULING WILL BE CONFIRMED AFTER DATES ON RECEIVING IN THE UNITS.</t>
  </si>
  <si>
    <t>734622</t>
  </si>
  <si>
    <t>REVISE THE DRAWINGS 312026-00-01, 307017-00-01, 311376-00- 01 AND 311389-00-01 TO UPDATE AS PER ATTACHED MARKUPS.....REQUESTED BY DAMON TRAHAN</t>
  </si>
  <si>
    <t>735008</t>
  </si>
  <si>
    <t>TSG - QA REQUEST TO UPDATE CWI STRUCTURE FOR SAP MN 597308 REF NO. 9290-6524-SE1; 4-1/2 CHEM INJECTION VAM ACE MANDREL-SE1 TO MEET NEW REVISION OF SE1 QUALITY PLAN.
QUALITY REQUIREMENTS CHANGE, ONLY.
QUALITY PLAN: SE1; REV 10
05/18/11 ASSIGNED FOR PROCESSING VN</t>
  </si>
  <si>
    <t>736627</t>
  </si>
  <si>
    <t>721372</t>
  </si>
  <si>
    <t>Need Gauge ref: 9290-6595-SB2  / 101874030 with the following changes:1) Change base material from 25% Cr to Super 13% Cr 110KSI.2) Change to dual mandrel with splitter block and individual position sensor (ref: Martin Staelens)
Customer:  Statoil
Project:   Oseberg Sor F-8
Quality:   SB2</t>
  </si>
  <si>
    <t>2011-09-27, WD - Licensing agreement for TDR is in progress.  Power supply in its final stages and will be verified in latest board layout which is on hold until AEM FPGA code has been completed (approx 4 weeks).  Tom will update the project plan taking into account current status and the AEM impact. 2011-10-04 WM - THE PROJECT IS ON HOLD FOR COMPLETION OF AEM HYBRID POWER SUPPLY DEVELOPMENT. 2011-10-04, MWS - Requested design complete date adjusted taking into account estimated TDR implementation and qualification.</t>
  </si>
  <si>
    <t>IWC PC SOFTWARE DEVELOPMENT - TAHITI
2011-09-15:  SIT for both IWOCS and IWC application were completed in June and July.  Commissioning of first IWOCS installation completed in August.  Finishing Documentation expected to be completed in November.
2011-10-17 WM:  Documentation is outstanding.  Working with Chevron on clatifications.  Youdee is trying to complete all documentation by 11/4.
2011-10-31 WM:  Youdee held meetings with Chevron for documentation review to expedite completion of client documents.  Internal document progress is being by Accelermetrics which is taking longer than expected.</t>
  </si>
  <si>
    <t>729048</t>
  </si>
  <si>
    <t>2011-09-27, WM - Lab testing has been completed using a welder.  Terje is writing a report from the initial testing.  Aswin will meet with Terje to update the project plan.  2011-10-04 WM - THE PROJECT WILL BE CONTINUED FROM NEXT WEEK.  THE INITIAL OUTLOOK INDICATE THAT IF GAUGE SHARE CURRENT PATH WITH HIGH ENERGY OPERATIONS, THE VOLTAGE WILL BE AFFECTED.  2011-10-10, WM - A TEST STRATEGY HAS BEEN COMPLETED AND PROVIDED FOR QPD.  MORE TESTING WILL BE STARTED THIS WEEK.</t>
  </si>
  <si>
    <t>1.01:  Needs to be addressed- customer waiting for this to place equipment order.  4/18/11 DM Changing to development due to qualification. Emailed M Scogin for project plan and financials in order to set up ZEWO.  5/24/11 DM</t>
  </si>
  <si>
    <t>WD WellDynamics  Create BOM and routers for 9400-6057 twisted pair splice.  Publish qualification results and add pressure ratings to the drawing.  Build EDS for equipment.  Customer (Chevron Bigfoot) requires pressure ratings prior to finalizing equipment order.  Reference CPI 300188155.
Customer:  Chevron
Project:   Bigfoot
Quality:   CT2
DESIGN COMPLETE 5/13/2011; FORWARD TO R.BAKHTIARY FOR CHECKING.</t>
  </si>
  <si>
    <t>ELEC - XPIO AND UACU+ CLEAN UP AND STREAMLINING: THERE ARE NUMEROUS PART NUMBERS IN CWI FOR XPIO AND UACU+ VARIANTS.  THERE ARE ISSUES WITH BILL OF MATERIALS ON MOST OF THEM ALONG WITH CONFUSION ON VARIANTS THAT CAN BE SOLD TO CUSTOMER.  THIS MEETING WAS ORGANIZED TO IDENTIFY ALL VARIANTS THAT NEED TO BE SUPPORTED AND REMOVE/OBSOLETE VARIANTS THAT ARE NOT GOING TO BE USED.  THIS RTA HAS BEEN CREATED TO PERFORM THIS TASK.
2011-11-28, WM:  Pam/Kenny working on manufacturing specifications.  RTA type should be changed to an ECR.</t>
  </si>
  <si>
    <t>720975</t>
  </si>
  <si>
    <t>Four line flatpack consisting of (4)1/4in OD x 0.049 wall. Type Inc 825 welded and drawn hydraulic control line. Lines will be colour coded to support line identification.
Encapsulation material to be Santoprene (temp rating 275 Deg F),profile 36 x 12 mm. Each line to be filled and flushed to NAS1638 class 6 specification using Red Oil.
Flatpack to be spooled on a ¿¿60in metal drum.</t>
  </si>
  <si>
    <t>SPLT=98  Submitted 8 wks inside lead time. 10/5/11 DM  Emailed submitter re: spool size. Email attached. 10/7/11 DM Recd spool info from submitter. Email attached.  10/14/11 DM</t>
  </si>
  <si>
    <t>721651</t>
  </si>
  <si>
    <t>GENERATE PACKER ENVELOPE FOR MN 101945595 722HF1763902</t>
  </si>
  <si>
    <t>724202</t>
  </si>
  <si>
    <t>Suncor</t>
  </si>
  <si>
    <t>724494</t>
  </si>
  <si>
    <t>SAP 102092782 Commodity 226HA00735U5O01
Please change the bottom connection for the above referenc valve to 3 1/2-9.30 API EUE 8RD Pin / material 4140</t>
  </si>
  <si>
    <t>SPLT=0</t>
  </si>
  <si>
    <t>Daniel Clements</t>
  </si>
  <si>
    <t>Sai Karthik Rajaraman</t>
  </si>
  <si>
    <t>727979</t>
  </si>
  <si>
    <t>SWM GUARA
Need to modify SmartWell Master Core Product (C07SWM100P00) to enable it to perform valve moves by sending DCV move requeste directly to MCS and monitoring line presures in SCM through MCS.  Petrobras Guara
ZEWO:  103573100
Network:  HTWD601729
2011-06-09: Added 2700 dollar Matrikon OPC Data Manager to project plan under task 12.
2011-10-17 WM:  Harjeet is completing the Soft PLC implementation.</t>
  </si>
  <si>
    <t>727715</t>
  </si>
  <si>
    <t>HESS</t>
  </si>
  <si>
    <t>I need two changes to part number 102095618.
Change 1. The description of this part needs to read Flatpack Dual, 1  3/8 - 1 1/4 x.065
Change 2.  In the description the 1/4 line in the flatpack needs to have a wall thickness of .065, not .049.</t>
  </si>
  <si>
    <t>727122</t>
  </si>
  <si>
    <t>727116</t>
  </si>
  <si>
    <t>727108</t>
  </si>
  <si>
    <t>728617</t>
  </si>
  <si>
    <t>9-5/8 inch packer straddle for upper body setting port pressure test</t>
  </si>
  <si>
    <t>728016</t>
  </si>
  <si>
    <t>Safety System - Quote Only:  Review Aramco RFQ no. KMBT 36220111029003639, design control panel, prepare design package, obtain quotes from vendors.  Bid due date is Nov. 12, 2011.
2011-11-07, WM:  Robert has almost completed design.  Packge is out for bid.  RTA needs to be assigned to Robert, Class B.  MWS</t>
  </si>
  <si>
    <t>20: SPLT=N/A</t>
  </si>
  <si>
    <t>ELEC - DOCUMENT 9670-5031 ADDED MODBUS TIMEOUT REGISTER WITHOUT ADDING UNITS FOR THE REGISTER.  IT IS IMPORTANT THAT THIS DOCUMENT BE REVIEWED TO ADD UNITS WHEREVER POSSIBLE.  OTHER DOCUMENTS THAT HAVE A MODBUT TIMEOUT REGISTER MAY ALSO NEED TO BE VISITED.</t>
  </si>
  <si>
    <t>Should close out in next week.  11/14/11 DM</t>
  </si>
  <si>
    <t>733846</t>
  </si>
  <si>
    <t>FIELD LOCATION MADE CHANGES TO SAFETY SYSTEM 71CO651. THE CHANGES ARE LISTED IN THE DOCUMENTS ATTACHED. THESE CHANGES ARE TO BE INCORPORATED INTO 71CO651 REVESION B ENGINEERING UPDATE</t>
  </si>
  <si>
    <t>731193</t>
  </si>
  <si>
    <t>REQUEST FOR CREATING A SAP NUMBER FOR A HYDAC ADAPTER USED WITH ACCUMULATOR CHARGING KIT TO CHARGE A HYDAC ACCUMULATOR WITH N2.</t>
  </si>
  <si>
    <t>733914</t>
  </si>
  <si>
    <t>731190</t>
  </si>
  <si>
    <t>REQUEST FOR CREATING A SAP NUMBER FOR AN ACCUMULATOR CHARGING KIT USED TO PRE-CHARGE THE ACCUMULATOR IN THE SHS. ITEM DESCRIPTION IS ACCUMULATOR CHARGING KIT WITH GAUGES UP TO 3K PSI</t>
  </si>
  <si>
    <t>731187</t>
  </si>
  <si>
    <t>28:</t>
  </si>
  <si>
    <t>20:  splt=N/A</t>
  </si>
  <si>
    <t>18:</t>
  </si>
  <si>
    <t>Need to qualify low cost water-glycol based DCV for new Multi-valve SHS design.
Resources:  Jim Kelley, Shane Barnes, Charlie Betts
Time:  160 hours
ZEWO:  103796619
Network:  HTWD601958 M001</t>
  </si>
  <si>
    <t>736993</t>
  </si>
  <si>
    <t>Create SAP MN for the attached 5.5in TR-SSSV Clamp, TubeTec Ref A5500-26A-M1-L and A5500-26A-M1-L for 44 x 12 mm flatpack.</t>
  </si>
  <si>
    <t>DH  Installed into well D-21 is the new version 296FO0960002 disconnect drawing number 308594-01-01
Based on the previous RTA submittd R00000724603 we are now going to refurbish the upper section and test. 
I am going to manufacture the lower head 308372 and make up to a pup joint. ID has to be at least 5.64 in to accomdate the latch in the upper assembly (drawing 308350) going into the lower pup joint
Engineering support required 
Drawing required for the following
Crossover 6 1/2 in - 8 STUB ACME-INT (as per drawing 309372) over to 6 5/8 24Ib/ft STUB ACME
100 in pup joint 6 5/8 24Ib/ft STUB ACME 1 end threaded only with a min ID 5.92 in
To test the upper and lower to ensure they meet together with no issues we will requie to use a threaded rod bar to pass through, attach plates either side and give us the ability to turn giving us the ability to mate together. Engineering to provide specifications on what to use as there will be the spring force to over come and cant afford for this to fail. Engineering costs to be provided for this work and previous RTA also
RTA REQUIRED COMPLETION DATE 28TH NOVEMBER 2011</t>
  </si>
  <si>
    <t>Placing in design hold...S Saldanha reviewing and assessing with region.  12/1/11 DM</t>
  </si>
  <si>
    <t>737003</t>
  </si>
  <si>
    <t>Create a SAP MN linked to the following Tube-Tec  5¿¿¿¿ Cross Coupling Cable Protector Assembly Drawing A5500-26A Sheet 2 Rev 0</t>
  </si>
  <si>
    <t>736977</t>
  </si>
  <si>
    <t>REQUEST FOR CREATING A SAP NUMBER FOR ELCTRONIC PART IN SHS. ITEM IS A LEVEL TRANSMITTER PTX 7801 6K PSI 30 FOOT CABLE W/ ATEX CERT</t>
  </si>
  <si>
    <t>737556</t>
  </si>
  <si>
    <t>As a business strategy, product line would like to develop a new valve to replace the MC. This new valve is menat for the cost effective environment. Attached is a requiredments documents outlining the design specification envelope for this new valve. Please contact PLM for additional information</t>
  </si>
  <si>
    <t>UPDATE BOM PART NUMBER 598415; PART NUMBER 101820300 IS LISTED TWICE AS FIND NUMBER 0010 AND 0013 PER KELLEY PEGODA (SEE ATTACHED EMAIL). FIND NUMBER 0010 SHOULD BE 9388-2132; THERE IS NO SUCH PART IN CWI OR SAP, SO IT WILL HAVE TO BE CREATED. DRAWING 9388-2132 IS ATTACHED.
2011-12-05, WM:  Mark Guy to follow-up on.</t>
  </si>
  <si>
    <t>QGC</t>
  </si>
  <si>
    <t>CHECK VALVE ALTERNATIVE SUPPLIER INVESTIGATION - The PTI check valve has been part of the Permanent Monitoring portfolio from the original Wood Group aquisition.  This product has proved itself through a large number of successful installations.  However, recent failures with a modified variant with a 500 psi cracking pressure lead to a vendor audit.  During this audit, several short comings were identified one of which was qualification.  In order to support future installations a qualification program will be completed under RTA 625740.  Prior to this qualification regime, it is desired to complete an analysis of other alternatives for check valves.  This shall include quality, documentation, cost, and leadtime.
2011-11-01:  Met with Lee Company to review options.  A conceptual design is being generated with a design review to follow.  A detailed specification will also be created following the results from the Lee meeting.
2011-12-05, MWS:  Sam will start on the conceptual design by 12/7 with a design review planned for the following week.</t>
  </si>
  <si>
    <t>703289</t>
  </si>
  <si>
    <t>634112</t>
  </si>
  <si>
    <t>743261</t>
  </si>
  <si>
    <t>Saudi</t>
  </si>
  <si>
    <t>Quality request on behalf of Production to update the CWI structure for SAP MN 101979013; Ref no. 722MC1964300 to include the following engineering documents per the attached e-mail.
Add ES-A-514 and ES-T-754.
RTA WILL BE CANCELLED DUE TO ABOVE REQUEST ALREADY PROCESSED AND COMPLETED ON T00000743391 (OEWUMI 04JAN12)</t>
  </si>
  <si>
    <t>Regarding SAP MN 590680 (ref no. W.300899-00) and other relevant sizes / material variants, Quality request to add the following specifications:
ES-I-125 for additional hardness testing and ES-I-30 for Dye Penetrant
The specifications should be added to the following components (1/4 INCH):
- Primary Jam Nut: W.300955-02
- Secondary Jam Nut: W.31017-JL
- Tertiary Jam Nut: 304457-JL
- Front Ferrule: W.030588-00
- Rear Ferrule: W.030587-00
- Ferrule Set: W.300449-00
(3/8 INCH - SAP NUMBER 588446)
- ALL JAM NUTS AND ALL FERRULES
(1/2 INCH - SAP NUMBER 591220 &amp; 594962 )
- ALL JAM NUTS AND ALL FERRULES
Note: A-150(USE ES-MA-189 INSTEAD per DT) is not specified in ES-I-125, can it be added to ensure an additional hardness is performed on the raw material for the ferrules consistently.
REVISION TO A-150 HAS BEEN REQUESTED FROM J.C AT CARROLTON TO INCLUDE ES-MA-189 (OEWUMI 04JAN11)</t>
  </si>
  <si>
    <t>OBSOLETE 589280 (W.028PQS252006) AND REPLACE WITH 588885 (030PQS252006)
IN ENGINEERING DESIGN-A.BERRET_10/17/2010-END
IN DRAFTING. FOLDER ASSIGENED TO CHETAN L. FOR BOM DRAWING UPDATE-A.BERRET_10/25/2011-END
FOLDER RETUNED TO P. JAMES BOX FOR APPROVAL_A. BERRET_12/06/2011_END</t>
  </si>
  <si>
    <t>ELEC  WE ARE LOOKING TO EXPAND OUR SUPPLIERS FOR THE DIFFERENT TYPES OF CARDS WE PURCHASE. IN ORDER TO DO SO, WE NEED THE APPROVED MANUFACTURERS NAME AND PART NUMBER BILLED OUT IN THE COMPONENT LIST OF EACH OF THE PART NUMBERS LISTED: 613757, 596972, 613754, 613758, 101848369 (SEE ATTACHED EMAIL).
2011-12-05 WM: The RTA will be placed in WIP.  Work will be started next week.  A kick off meeting to identify the scope will be scheduled for 2011-12-12.
2012-01-03 WM: The RTA has not been placed n WIP due to other priorities.  There will be an official kick off meeting by 2012-01-06.  The RTA will be placed in WIP.</t>
  </si>
  <si>
    <t>Kick-off mtg this wk.  12/12/11 DM</t>
  </si>
  <si>
    <t>743036</t>
  </si>
  <si>
    <t>All</t>
  </si>
  <si>
    <t>745885</t>
  </si>
  <si>
    <t>Worley Parsons</t>
  </si>
  <si>
    <t>Same As: 71SSS1; SFTY SYS STD RTA DESIGN REQ
Except: Design Control Panel as per Worley Parsons RFQ Ref No. 40500000116IN010Rev0.  Bid due date January 19, 2012.
Project Name: 
Special Quality Plan Required?: No
Material: 
Technical Support Deliverables:
Preliminary Design Specifications
Reference Assembly Drawing</t>
  </si>
  <si>
    <t>743328</t>
  </si>
  <si>
    <t>744017</t>
  </si>
  <si>
    <t>REVISE 9290-6826 TO FIT MANDREL CONCENTRIC TO HOLE.</t>
  </si>
  <si>
    <t>746434</t>
  </si>
  <si>
    <t>741229</t>
  </si>
  <si>
    <t>ECR - 313295-00-01 REV E.
Move the MARK PER FIND No 802 from the position of the arrow pointing to end face &amp; move to a note at the bottom the sheet.
The marking is ES-MM-51-4. Which states do not metal stamp.
PLEASE REVIEW OTHER RELEASE KEYS AND REVISE AS NEEDED (OEWUMI 18DEC11)</t>
  </si>
  <si>
    <t>741854</t>
  </si>
  <si>
    <t>741009</t>
  </si>
  <si>
    <t>Statoil- Snorre A P-36</t>
  </si>
  <si>
    <t>Create new MN and drawing for custom crossover per attached redline drawing. 
Qty 1 PKR HF1 9653 CONTRL LINE SET KO 25 SB2  MN 596585 on order for Statoil Snorre A P36 on SO 8232862. CRK November 9th 2011. 
Per Qnote 200668884 lower body thread was recut and new custom crossover now required. 
Reference MN 101909799   BODY CROSSOVER SIZE 96 HF1 PACKER TBG SET, KNOCK OUT PLUG RELEASE -ST0</t>
  </si>
  <si>
    <t>742647</t>
  </si>
  <si>
    <t>ECR - Gauge mandrel assembly, MN 102102059, has assembly and test procedure ES-A-500 attached in the structure in CWI. Per Rameen Bakhtiary, the correct procedure should be ES-A-543, which is in progress of being written.</t>
  </si>
  <si>
    <t>741011</t>
  </si>
  <si>
    <t>PN 102113356  - Need pertinent documents created with PN 102113356 released to production by Friday. (12/19/11)   We have part coming in next week and can not goods receipt with out release of part number.</t>
  </si>
  <si>
    <t>746558</t>
  </si>
  <si>
    <t>742485</t>
  </si>
  <si>
    <t>MISCELLANEOUS E-MAIL REQUEST
KELLEY PEGODA 122011
REF: MN 597298</t>
  </si>
  <si>
    <t>738796</t>
  </si>
  <si>
    <t>CREATE BASIC NEXT GENERATION TRANSDUCER SIMULATOR FOR USE WITH THE ROC-X TESTING (THIS RTA TO BE SUPPLEMENTAL TO 532968)</t>
  </si>
  <si>
    <t>745037</t>
  </si>
  <si>
    <t>740391</t>
  </si>
  <si>
    <t>REQUEST TO UPDATE ASSEMBLY PROCEDURE 2225-5003 TO INCLUDE THE FULL LIST OF CHECK VALVES.
Note: There are current Shell orders in progress. This may become a priority if TPI raises concerns.
Shell Princess P6
Shell Llano</t>
  </si>
  <si>
    <t>743050</t>
  </si>
  <si>
    <t>738804</t>
  </si>
  <si>
    <t>CREATE A TEST SYSTEM SOFTWARE SUITE FOR QUARTZDYNE TO TEST GAUGES (ROC-X ROC-nnn AND AEM). THIS RTA IS TO BE A SUPPLEMENT TO 532968.</t>
  </si>
  <si>
    <t>746411</t>
  </si>
  <si>
    <t>743428</t>
  </si>
  <si>
    <t>ELEC: Incoming Inspection DOC. 9381-5202 issues:
01 When testing ROC gauge PN 9381-6078 step 9.10 minimum and maximum do not match step 9.8 step 9.10 allways shows FAIL.
02 When testing ROC gauge PN 9381-6026 step 9.5 shows FAIL when my measurements are 80.0 mV - 85.0 mV.
03 Step 8.6 condition (PASS) the font does not match.</t>
  </si>
  <si>
    <t>ECR - PACKER ENVELOPE GENERATIONS FOR EXISTING HF1 PRODUCTS.  TASK WILL INCLUDE ALL REQUIRED DOCUMENTS PLUS THE PUBLISHED ENVELOPE IN A PDF FORMAT.  PART 5:
722HF1702305 
722HF1702607 
722HF1702608 
722HF1702941 - PENDING TENARIS
722HF1702944 - PENDING TENARIS
IGNORE ALL NEW VAM THREADS</t>
  </si>
  <si>
    <t>CBM project: Drawing update/migration from Domino to CWI per attached legend.
TSG NOTES 10-27-11 TO TSG TO REVIEW DWGS AND PUSH TASK SO PARTS CAN BE BACKFILLED (JCC) 12011 CHECKED DWGS, PART NUMBERS AND MODELS; RETD FOLDER TO TB FOR REVIEW AND APPROVAL (GMC) END
IN ENG. DESIGN-A.BERRET_10/31/2011----------------------END
-----------------------------------------------------------FOLDER RETUNED TO T. BORDMAN FOR DISTRIBUTION-A. BERRET_11/09/2011--------------------------------------END
IN ENGINEERING FOR CHECKING. A. BERRET_12/02/2011 END
FOLDER RETURNED TO ENG. FOR CHECKING AFTER TASK(S) CONSOLIDATION-A. BERRET_12/23/2011</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</si>
  <si>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717933 WILL REVIEW AND ADD THE REQUIRED MISSING DIMENSION FOR THE FOLLOWING PCAKERS: 
128836; 339611; 341523; 375529; 375551; 383594; 418603; 418604; 424300; 424581; 426978; 438332; 438345; 440203; 442304; 442745; 454091; 454105; 454107; 456355; 456625;
470034; 470315; 470849; 471957; 588746; 595211; 596535.
REMAINING PACKERS ARE CAPTURED IN FOLLOWING RTAS: 735003; 735006; 735008; 735014; 735016.
A. BERRET_11/22/2011_END
FOLDER (1/6) RETURNED TO STEVEN GAARE FOR UPDATING DRAWING (MISSING DIM.) OR OTHERS WHEN AND WHERE  NECESSARY
A. BERRET_12/23/2011_END</t>
  </si>
  <si>
    <t>ELEC - XPIO AND UACU+ PART STRUCTURE IN CWI: THE XPIO AND UACU+ PART STRUCTURE IN CWI HAS TO BE CHANGED TO INCLUDE THE FOLLOWING:
1. ONLY TESTED CARDS WILL BE BOUGHT FROM HOUSTECH
2. XPIO AND UACU+ PARTS WILL BE A MAKE
3. ALL TESTED CARDS WILL BE 100% INSPECTED AND BATCH TESTED ON GOODS RECEIPT
4. UPPER LEVEL ASSEMBLIES SHOULD CALL OUT ONLY FOR TESTED CARDS
5. ONLY PLACE UNTESTED CARDS WILL BE CALLED OUT IS AT TESTED LEVEL.
6. ALL TESTED CARDS WILL BE A BUY
THIS RTA WILL COVER ALL ABOVE MENTIONED ACTIONS TO FACILITATE MANUFACTURING AND ENGINEERING.  THE XPIO PART STRUCTURE HAS BEEN REQUESTED TO BE RELEASED BY 2011-03-31.
11/07/11 WM - The part structure for XPIO and UACU+ is continually being worked on.  Separate ECR RTAs are in progress to build BOM in CWI.  11/07/11 AB
2012-01-03 WM: The dual powered XPIO is being built in CWI.  This RTA will be completed after release of dual powered XPIO.</t>
  </si>
  <si>
    <t>739958</t>
  </si>
  <si>
    <t>744986</t>
  </si>
  <si>
    <t>742522</t>
  </si>
  <si>
    <t>Drawing W.020108-01-02 Rev F shows max OD dimension of CT shifting tool to be 2.715in nominal (at connector sub OD).  The connector sub (Dwg 308927-00-01 Rev B) shows maximum OD to be 2.700in.
Need to change Dwg W.020108-01-02 dimension to 2.700 MAX.
FOLDER RETURNED TO T. BORDMAN FOR REVIEW AND DISTRIBUTION_A.BERRET_01/09/2012</t>
  </si>
  <si>
    <t>738186</t>
  </si>
  <si>
    <t>Saudi Aramco MLJ 81</t>
  </si>
  <si>
    <t>DH New ROC Mdrl:Sgl ROC 175
Need drawings and part number set up for 4.5INCH, 15.1ppf, Q 125 VAM TOP HC, P x P, for single ROC - 175 Tubing Ported Mandrel. No by pass slots needed, run inside 9.625 INCH 58.4 ppf casing
------
2011-12-13 ST - SENT TO J. SEALE FOR CHECKING
PER ZUHED ABDURAHMAN -- ON HOLD UNTIL CLARIFICATIONS ON THE REQUEST ARE MADE -- SEE ATTACHED EMAIL - ST
2012-01-03, WM: RTA to be placed in DH until clarification received from submitter
-----
1/3/2012 RB - RTA not yet placed in WIP. leaving in submitted state.
2012-01-09, WM: Dana to place in define requirements.</t>
  </si>
  <si>
    <t>13: SPLT=140  Spoke to submitter...High profile project for Hal and work is already awarded to us. Gauges on order to arrive 2/8.  12/6/11 DM</t>
  </si>
  <si>
    <t>745038</t>
  </si>
  <si>
    <t>Permanent Monitoring Software - Due to migration to Windows 7 OS, standard PM group softwares, mainly Mentor Graphics PADS and IAR Compilers setup configurations have changed.  Nick Cooper has supported in installation of these softwares before.  If possible, a quick reference sheet or a cheat sheet for installing these software would be great as PM is growing and expanding with possibility of migrating to Windows 7 and new hires.</t>
  </si>
  <si>
    <t>738230</t>
  </si>
  <si>
    <t>Maersk Qatar</t>
  </si>
  <si>
    <t>738464</t>
  </si>
  <si>
    <t>Horizontal EZGauge development.</t>
  </si>
  <si>
    <t>744679</t>
  </si>
  <si>
    <t>Petrobel</t>
  </si>
  <si>
    <t>New ROC Mdrl: SGL ROC150
Create Drawing and SAP MN for a Single ROC-150 Gauge Mandrel, 3.5in 9.2ppf JFE Bear Box x Pin, Material: 13%Cr 80 Ksi MY.
2012-01-03, WM: Assign to Mark, class B.</t>
  </si>
  <si>
    <t>14: SPLT=112 Assigned to Mark G, changed class to B, changed request design complete date to 2/7/2012- 1/3/2012 RB.  Cancelling per C McKay email- attached.  1/4/12 DM</t>
  </si>
  <si>
    <t>744468</t>
  </si>
  <si>
    <t>CORRECT PAGE NUMBERING FOR ES-A-540.</t>
  </si>
  <si>
    <t>744460</t>
  </si>
  <si>
    <t>744084</t>
  </si>
  <si>
    <t>ECR - PACKER ENVELOPE GENERATIONS FOR EXISTING HF1 PRODUCTS.  TASK WILL INCLUDE ALL REQUIRED DOCUMENTS PLUS THE PUBLISHED ENVELOPE IN A PDF FORMAT.  PART 9:
722HF1964300 - NEW VAM THREADS; DO NOT CREATE ENVELOPE
722HF1964301
722HF1964302 - NEW VAM THREADS; DO NOT CREATE ENVELOPE
722HF1964303 - NEW VAM THREADS; DO NOT CREATE ENVELOPE
722HF1964304
IGNORE ALL NEW VAM THREADS</t>
  </si>
  <si>
    <t>ECR - 102030600, MULTIFUNCTION FITTING KIT, FOR 3 1/2 HS/HVC ACCUPULSE INTEGRATIONS. The cover strap; MN 102030586, does not fit properly on the clamp, MN 101971806. It requires the strap, MN 101971806, to have notches cut over the Accu-Pulse manifold mounting bolts for the strap to fit properly.
RTA WILL BE CANCELLED DUE TO DUPLICATE REQUEST BEING PERFORMED ON RTA 720175 AND 720685 (OEWUMI 08DEC11)</t>
  </si>
  <si>
    <t>Apache</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</si>
  <si>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2/6) HAS BEEN BROKEN-UP IN SIX (6) DISTINCT RTAS. 
RTA 735003 WILL REVIEW AND ADD THE REQUIRED MISSING DIMENSION FOR THE FOLLOWING PACKERS: 
596537; 596562; 596585; 596608; 596631; 596653; 596676; 596699; 596723; 596746; 596769; 596771; 596817; 596840;
596863; 596885; 596908; 596954; 596978; 596991; 596995; 596999; 597001; 597002; 597003; 597008; 597009.
REMAINING PACKERS ARE CAPTURED IN FOLLOWING RTAS: 717933; 735006; 735008; 735014; 735016.
A. BERRET_11/22/2011_END
FOLDER (1/6) RETURNED TO STEVEN GAARE FOR UPDATING DRAWING (MISSING DIM.) OR OTHERS WHEN AND WHERE  NECESSARY
A. BERRET_12/23/2011_END</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</si>
  <si>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735006 WILL REVIEW AND ADD THE REQUIRED MISSING DIMENSION FOR THE FOLLOWING PACKERS: 
597012; 597013; 597015; 597017; 597021; 597023; 597026; 597030; 597035; 597037; 597039; 597041; 597043; 597045; 597050; 597051; 597059; 597061; 597063; 597065; 597066; 597068; 597082; 597093; 597146; 597192; 597218.
REMAINING PACKERS ARE CAPTURED IN FOLLOWING RTAS: 717933; 735003; 735008; 735014; 735016.
A. BERRET_11/22/2011_END
FOLDER (3/6) RETURNED TO STEVEN GAARE FOR UPDATING DRAWING (MISSING DIM.) OR OTHERS WHEN AND WHERE  NECESSARY
A. BERRET_12/23/2011_END</t>
  </si>
  <si>
    <t>745853</t>
  </si>
  <si>
    <t>Revise 9381-8056 and 9381-8058 to make a rib on the bottom of the fixture to make it stronger.</t>
  </si>
  <si>
    <t>741526</t>
  </si>
  <si>
    <t>ExxonMobil-Kizomba</t>
  </si>
  <si>
    <t>742151</t>
  </si>
  <si>
    <t>Kuwait Oil company</t>
  </si>
  <si>
    <t>742735</t>
  </si>
  <si>
    <t>CLOSING QUALITY NOTIFICATIONS (QN) - QNs CURRENTLY OPEN IN SAP REQUIRE CLOSING USING THE ATTACHED INSTRUCTIONS. ALL QN NUMBERS ARE LISTED IN THE ATTACHED SPREADSHEET. TARGET COMPLETION FOR CLOSURE OF ALL QNs NOTED IN THE ATTACHED FILES IS BEFORE THE END OF YEAR 2011. BEEKEN IS REQUESTED AS A RESOURCE FOR THIS ACTIVITY. CLOSURE INSTRUCTIONS AND A LIST OF ALL QNS REQUIRING CLOSURE ARE ATTACHED TO THIS RTA.</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</si>
  <si>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735016 WILL REVIEW AND ADD THE REQUIRED MISSING DIMENSION FOR THE FOLLOWING PACKERS: 
101920405; 101924401; 101927033; 101935526; 101935977;
101939647; 101964411; 101964424; 101973712; 101975165;
101980333; 101981091; 101983432; 101989643; 101995483;
102000473; 102002297; 102021679; 102025725; 102026620;
102028037; 102034506; 102034665; 102038088; 102054923; 102089587.
REMAINING PACKERS ARE CAPTURED IN FOLLOWING RTAS: 717933; 735003; 735006; 735008; 735014.
A. BERRET_11/22/2011_END
FOLDER (6/6) RETURNED TO STEVEN GAARE FOR UPDATING DRAWING (MISSING DIM.) OR OTHERS WHEN AND WHERE  NECESSARY
A. BERRET_12/23/2011_END</t>
  </si>
  <si>
    <t>745449</t>
  </si>
  <si>
    <t>ECR - Gauge assy dual ROC, MN 101938514, assembly procedure ES-A-531. Per David Gill, the current limit on pg 9 step 11 reads 21-35mA, this limit is to high for ROC gauges. Usually the current reads closer to 19 mA.</t>
  </si>
  <si>
    <t>744099</t>
  </si>
  <si>
    <t>ECR - drawing 9290-2715 has the 5.5 in. 17 lb. box thread identified as a pin thread. See attachment in hi-lite yellow.</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</si>
  <si>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 DISTINCT RTAS. 
RTA 735014 WILL REVIEW AND ADD THE REQUIRED MISSING DIMENSION FOR THE FOLLOWING PACKERS: 
101840247; 101840328; 101843495; 101843768; 101845320;
101849346; 101850155; 101857227; 101860374; 101863376;
101863896; 101868658; 101875304; 101880594; 101881506;
101890041; 101892384; 101892890; 101892896; 101897396; 101903491; 101903675; 101906500; 101909237; 101909810;
101910266; 101911372; 101915813; 101917896.
REMAINING PACKERS ARE CAPTURED IN FOLLOWING RTAS: 717933; 735003; 735006; 735008; 735016.
A. BERRET_11/22/2011_END
FOLDER (5/6) RETURNED TO STEVEN GAARE FOR UPDATING DRAWING (MISSING DIM.) OR OTHERS WHEN AND WHERE  NECESSARY
A. BERRET_12/23/2011_END</t>
  </si>
  <si>
    <t>New CI Mdrl: New CV Design
Chemical Injection Mandrel-4.5in Vam DRS
Same As: 9290-6648; TECHHOLD   CHEM INJN MDRL ASSY,4.5IN x 18.9PPF,1/2I
Except: 4 1/2in 18.9ppf ...Customer requested 125Ksi Min Yield, but I am only familiar with Inconel 718 125Ksi Min Yield open to suggestions... VAM DRS Single 1/2in check valve capable of 0.2gal per minute injection rate at 30,000ft MD / 26,000ft TVD ... 23,000Ksi BHP and 260degrees F BHT. 0.68in bypass slots. Smallest OD possible. hoping for 6.25in OD or smaller...
Project Name: Appomattox
Special Quality Plan Required?: Yes
Quality Plan Identifier: SE1
Material: (14) Inconel 718 125 MY 40 HRC (ES-MA-46-2)
Technical Support Deliverables:
Preliminary Design Specifications
Reference Assembly Drawing
2011-07-12, Weekly Meeting:  Kenny to contact Wolfie and review exact requirements and RTA code.  If everything clarified, RTA will be placed into WIP.
2011-07-18, Weekly Meeting:  Mark has started on design using the PTI check valve.  Kenny still needs to hold the design review meeting to determine exactly what is needed.
2011-07-21: Had conversation with Wolfie:
1. This should be development RTA. Customer will need us to develope CV with flow rate above and working pressure approx. at 30000 psi. 
2. Kenny Pham will propose new CV soon per these requirements to satisfy this need.
2011-11-28 WM:  Matt to provide info for Lee.
2012-01-03, WM:  Lee check valve design is under way and RTA can proceed after design has been completed.</t>
  </si>
  <si>
    <t>738440</t>
  </si>
  <si>
    <t>Develop a valve-gauge combo. The objective is to integrate the WD gauges into the ICV product line (particularly the HS).
More detail to be provided by FC PLM.</t>
  </si>
  <si>
    <t>Drawing Number 033461-03-01 Rev. A does not give any indication of a dimension G which is called out on step 7 page 8 per procedure ES-A-491 rev. B. This dimention is important since it tells the technician the exact position of the Setting Chamber for proper function. This issue is affecting material 102000473 Christopher Vancamp 9-28-2011
IN ENG. DRAWING-A.BERRET_10/25/2011_END
RTA 717933 (PART 1/6) HAS BEEN BROKEN-UP IN SIX (6)DISTINCT RTAS. 
RTA 735008 WILL REVIEW AND ADD THE REQUIRED MISSING DIMENSION FOR THE FOLLOWING PACKERS: 
597266; 597289; 597427; 597656; 597884; 598339; 602440;
602442; 602443; 602444; 602445; 602446; 602448; 602449;
101563391; 101683377; 101688941; 101793361; 101793458;
101807979; 101815615; 101815622; 101818583; 101820631;
101825305; 101832627; 101834839; 101837805; 101838492;
101839826.
REMAINING PACKERS ARE CAPTURED IN FOLLOWING RTAS: 717933; 735003; 735006; 735014; 735016.
A. BERRET_11/22/2011_END
FOLDER (4/6) RETURNED TO STEVEN GAARE FOR UPDATING DRAWING (MISSING DIM.) OR OTHERS WHEN AND WHERE  NECESSARY
A. BERRET_12/23/2011_END</t>
  </si>
  <si>
    <t>DH Chemical Injection Mandrel 
Same As: 9290-6715; CHEM INJN MDRL ASSY,5 1/2-17.00,3/8 CV,5
Except: Material 13Cr 80MY ESMA58 7 or equivalent, H2S CO2 service.
Two thread recut allowance each end.
5 1/2in 20lb Vam Top HC, Pin x Pin.
FAT must verify low pressure 100psi sealing capability of check valves so rupture disk cannot be installed with check valves. Allow room at top of check valve assembly for a rupture disk assembly. Rupture disk not to be included with this assembly.
Note. A 5000psi rupture disk assembly will be attached during prejob assembly. Two rupture disk assemblies will be available, one with a 3/8 tubing connection and one with a 1/2 tubing connection.
Slotted protected bypass for qty1 encapsulated 1/2in, qty1 encapsulated 3/8in and qty2 encapsulated 1/4in control lines.
This CIM will be installed in 9 5/8 47 casing. However, it will also be used in 10 3/4 55.5 and in this case it will have a 2 3/8 TSH533 dual string. See attached cross coupling protector design for the 10 3/4 configuration. See attached mock up drawing.
Use slotted design for valve protection and eliminate valve protection clamp. Use plates to clamp down control lines.
Add HAA quality plan.
Tech Start Date is in the past
Project Name: Kizomba Satellites
Special Quality Plan Required?: Yes
Quality Plan Identifier: HAA
Material: (7) 13 CR 80 MY 22HRC (ES-MA-58-7)
-----------------------------
June-01-2011; Cross Section Rev F, to fit 5.50-20ppf C.I. Mandrel with 2 3/8-4.7ppf TSH-533 tubing inside 10 3/4 Casing with 1 bypass (1.455 x 0.56); Rob said to remove the 1/2 Encapsulated Control Line to give more clearance.
sent email this morning to Rob, reference RTA_664801_5.50-20ppf_ChemInj_CrossSection_RevF.pdf
2011-06-06, Matthew Scogin:  RTA class changed to D due to hours invested to date with design challenge and back and forth with submitter.  Design still outstanding.
2011-06-27, Matthew Scogin:  Requested check valve arrangement is a new one that needs to be qualified.  A development RTA will be kicked off to support the qualification of this new arrangement.  This RTA will be placed on hold until this development is complete.
2011-07-05, Weekly Meeting:  RTA has been placed onto design hold until the PTI check valve configuration is qualified.
2011-07-12, Weekly Meeting:  Design review meeting tentatively planned for next week.  Once design is worked out, it will be released and left on techhold until development qualification is complete which is not anticipated until late September.
2011-07-18, Weekly Meeting:  Design Review has finalized design and James is working on detailed drawings.  Dana will review history and adjust available in stock date.  Requested design complete date updated to reflect delays in reviews/design changes.
2011-08-08, Weekly Meeting: WIll supply drawings to Rob Pounds on Wed 8/10 to customer for review. Dana: need to discuss AIS date with Rob Pounds.
Complete design drwgs sent to submitter 8/24 for review.  Waiting for answer before proceeding.  8/29/11 DM
09/06/2011: KENNY PHAM TO REVIEW ISSUES: EMAIL ANSWERED TO ROB P. IS ATTACHED BELOW. 
- REQUESTED TO USE BAKER BD.
- REQUESTED FEA DOCUMENTATIONS FOR CIM BUT NO AVAILABLE.
10/17/11 DM  WM  Field requested clarification on ck valve.  Dana will send info and request approval of PTI design to proceed.
2012-01-03, WM:  Lee check valve design is under way and RTA can proceed after design has been completed.</t>
  </si>
  <si>
    <t>DH New CI Mdrl: New CV Design
Identify if 5.5 Chemical injection Mandrel will work with ESP lines as described in RTA 682626.  It must be considered the lines will have specialy control line clamps along with the control lines.  See Kennys email attached.
-06-23-2011: Received folder. Kenny and James will have conceptual design submitted for review early next week. Few design options are discussed and will pursue.
2011-07-12, Weekly Meeting:  Design review scheduled for Thursday.
2011-07-18, Weekly Meeting:  Design review held last week.  Bill is needing a flow rate in excess of what is currently available.  This will be reviewed with Product Line to determine scope, leadtime, etc.  Kenny has reviewed this flow rate with Lee and they will respond this week.  Tech Revised Due Date deleted until requirements confirmed and acknowledged.
2011-08-08 Weekly Meeting: Waiting on Bill Hanks to reply on pressure range of the flosert.
2011-11-28 WM:  Matt to provide info for Lee.
2012-01-03, WM:  Lee check valve design is under way and RTA can proceed after design has been completed.</t>
  </si>
  <si>
    <t>ELEC - REPLACE XPIO OPTREX LCD/KNOB ASSY PART WITH NEWER VERSION: DUE TO OBSOLETE COMPONENTS A NEWER VERSION OF LCD ASSY HAS BEEN RELEASED IN CWI.  THE PART NUMBER FOR NEWER REVISION IS 102012023.  102012023 WILL REPLACE BOTH 597351 AND 101845216 IN CWI.  THIS RTA IS TO MODIFY ALL BOM IN CWI.
2011-09-01 ASWIN BALASUBRAMANIAN: ALL BOM THAT USED 597351 HAVE BEEN UPDATED TO START USING 102012023.  AED 2011-007 HAS BEEN RELEASED IN CWI FOR INITIATING ACTION TO CONVERT ALL 597351 TO 102012023.  THIS ACTION HAS BEEN ASSIGNED TO PROCUREMENT AND PLANNING.  THE RTA WILL REMAIN OPEN UNTIL 597351 AND 101845216 CAN BE MADE OBSOLETE.  THE TECHNOLOGY DUE DATE HAS BEEN PUSHED TO 2011-09-20 TO GIVE ENOUGH TIME FOR PLANNING AND PROCUREMENT TO COMPLETE THEIR ACTIONS.
11/07/11 WM - The tested and untested part numbers have been moved to new part number.  The process was carried out AED 2011-007.  11/07/11 AB
2011-12-12 WM: Follow up with procurement is in progress.  Awaiting confirmation that purging of stock has been completed.</t>
  </si>
  <si>
    <t>New Flowmeter:Shells alternative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Design and drawings are complete.  Ready for approval.  RTA 733914 was submitted as an alternate.
2011-11-28, WM: Minor changes...then to approval by 11/30.
2011-12-05, WM:  RTA provided to Paul Haines for checking on 11/30.  Rameen to followup.  Need two days to approve once complete.
2012-01-03, WM: Order canceled; will proceed with design release since drawings have been completed.</t>
  </si>
  <si>
    <t>DH New ROC Mdrl:SGL ROC175
MANDREL FOR A ROC-175 END GAUGE (IE: 101863926) W/TERMINATION (598407)TO BE DEPLOYED IN A 4.5INCH-13.5PPF P-110 CASING STRING INSIDE A 6.125INCH OPEN HOLE.
DESIGN REQUIREMENTS:
- RUNNING OD  LESS THAN 5.45 INCHES AND FIT WITHIN A DESIGN CIRCLE OF 6.29 INCHES OR LESS WHEN CENTRALIZED.
- BYPASS CHANNEL(S) ONE 1/4 INCH CONTROL LINES (WOULD PREFER ROOM FOR TWO).
10/17/11 WM  Submitted design circle too large, Sam to submit two more proposals.  Dana to follow up on accurate AIS date.
------
10/17/2011 ST - SENT ROUND 2 OF DESIGN CIRCLES TO DANA TO FORWARD TO FRANK GREMILLION.
2011-11-21, WM:  Jim reviewed with submitter and the ID cannot be reduced.  A higher yield material 125k needs to be investigated to see if it can be smaller.  Sam will update with higher yield material and send to Jim for review with region.
2011-11-28,  WM:  Sam to send updated design circle to J Flygare with higher yield material.
------
2011-11-29 ST - SENT DESIGN CIRCLE TO JIM WITH RUNNING OD SATISFIED BUT CONCENTRIC OD NOT SATISFIED. WAITING FOR JIM TO TALK WITH CUSTOMER TO GET FEEDBACK.
2012-01-03, WM: Still awaiting feedback from Jim.</t>
  </si>
  <si>
    <t>ELEC - RTA TO CREATE TEMPLATE FOR AMS PM ACCESSORY EQUIPMENT
2011-10-19 Aswin Balasubramanian: The project plan for releasing AMS templates has been attached to the RTA.
2011-11-10 Aswin Balasubramanian: Initially Cable termination and gauge block templates will be released by 2011-12-20.  But due to reduced priority the other two accessory equipment Connector and TEC will be released by May 2012.
2011-12-21 Aswin Balasubramanian: The project plan has been updated and technology due dates revised.  Echo and ROC-P project requirements along with resource availability during December 2011 has changed the technology due date to 2012-06-15.</t>
  </si>
  <si>
    <t>New CI Mdrl:Special ID/OD
Customer has a requirment for 7 inch Chemical Injection Mandrel to fit inside 9.875 inch OD, 62.8 ppf casing.  Casing will be special drift to 8.582 inches.  Currently smallest ID in Completion is 5.75 inch through the Side Pocket Mandrel, so would prefer keep ID at least this size.  Need Feasability done ASAP (at a miniumum, a design circle) to determine if we can do this.  Need to have information back to customer for Wednesday, October 19, 2011 as they have a Management review meeting.
2011-10-12, Paul Anthony changed the requirements to increase the clearance by reducing the ID/OD a little.  As long as ID doesnt get smaller than 5.75in, see how much we could reduce the eccentric OD.  Also, would like to have the mandrel Box x Pin as opposed to Pin x Pin.
13Cr 80 MY Material per submitter email attached.  11/2/11 DM
2011-11-21, WM:  Sam sent request to submitter for approval.  Dana to review if approval has been received.
2011-11-28, WM:  Dana to follow up on approval from field.
2011-12-05, WM:  Additional requirements have been requested.  Jim to look into requested HAL design for preparation for conference call.  Sam to setup a conference call towards the end of the week.  Class updated to Class B.
2012-01-03, WM: Sam to set up conference call to finalize specifications. Tech revised due date to be reviewed after specs finalized.</t>
  </si>
  <si>
    <t>1: @@ SPLT=0 10/18 MWS - Originally submitted as a development, moved to customization.  Sam will update the design circle per the updated requirements. Emailed submitter re: ck vlv size, burst disk info, and metallurgy. Requested requirements document.  10/31/11 DM Recd requirements document from submitter.  11/1/11 DM  Emailed submitter for material requirements.  11/2/11 DM  Recd material requirement per attached email from submitter.  11/3/11 DM  Waiting for submitter to approve design circle.  11/23/11 DM Recd customer response with further questions. Forwarded to Sam.  12/2/2011  Review RTA code, AIS date, and SPLT.  12/5/11 DM  Cancelling RTA per attached email from J Flygare.  1/4/12 DM</t>
  </si>
  <si>
    <t>2: SPLT=84 2011-9-25 WM  Place in define requirements and ask for clearer requirements i.e. specification.  DM  R Smith/T Soules to review requirements.  10/10/11 DM Emailed submitter regarding confirmation of AIS date. Email attached.  10/24/11 DM Moved AIS date per PMT discussion.  11/3/11 DM  Ted, Dan, and Robert to meet and review requirements.  11/14/11 DM  Revised AIS date per Craig Yeats attached email.  11/17/11 DM  Waiting for conference call w/Bruce Gavin and client to discuss modem requirements.  11/28/11 DM  Bruce Gavin, Jim, and Dan to meet 12/6 to identify requirements to be discussed with ADCO next week.  12/5/11 DM  Mtg never happened with Craig and Bruce.  Robert in Abu Dhabi next week and will get info on modem interface.  12/9/11 DM</t>
  </si>
  <si>
    <t>17:  AIS date? Assign to J Kelley Code B.  10/10/11 DM Review in process. 12/5/11 DM  Follow up with field regaring AIS date and project.  Ted to review status with Jim.  12/9/11 DM</t>
  </si>
  <si>
    <t>DH New Flowmeter:REF 9290-6664
DH  Same As: 9290-6664; FLOMETR GGE MDRL ASSY,4 1/2-15.1,QUAD RO
Except: 5.5 in 17lb FloStream Downhole Flow Meter, Tenaris Blue Box x Pin, one ROC150 dual sensor with 1 tbg upstream venturi and 1 downstream venturi and one ROC150 ported to annulus.  Application is a water injector, venturi sized according to info in attached worksheet.
Project Name: MR6 (M2A)
Special Quality Plan Required?: No
Material: (7) 13 CR 80 MY 22HRC (ES-MA-58-7)
Mating Infomation:
2011/11/28, WM:  Work beginning.
2011-12-05, WM:  Mandrel is a larger diameter so the venturi will need to be redesigned.  Rameen to review venturi flowmeter design.  Prior to checking review material with Dana to verify that an update has not been requested.  Notify Dana when checking is complete so VSF can be implemented.
2012-01-03, WM: RTA has been placed on design hold due to undefined matl requirements. RTA will proceed once resolved.
2012-01-09, WM: Dana to cancel RTA.</t>
  </si>
  <si>
    <t>DH  Same As: 215HA0550018; VLV, HVC, INTEGRATION, ACCUPULSE, 5-1/2,
Except: 5.5 in HVC ICV 13Cr, Tenaris Blue Box x Pin, water injection well, choking carbide trim 31153735
Project Name: MR6 (M2A)
Special Quality Plan Required?: No
Material: (7) 13 CR 80 MY 22HRC (ES-MA-58-7)
Mating Infomation:</t>
  </si>
  <si>
    <t>New Flowmeter:Shells primary
Revision to RTA 705274 11-17-2011:
Shell would like the same Flowmeter as below with a feed-through dual sensor gauge replacing one of the two dual sensor gauges...
Same As: 9290-6549-SE1; GGE MDRL ASSY,3.5-9.20 VAMTOP,ROC-D -SE1
Except: 3.5in 9.2ppf inconel 718 125Ksi VAM Top mandrel with Class B threads. This mandrel to accommodate two off ROC 175 16Ksi dual sensor gauges and house a 25,000 bbl/day FlowMeter for Water Injection... see attachments... The gauge ports should be positioned to allow each dual sensor gauge to read the inlet of the FlowMeter with one sensor, and the throat with the second sensor... Shell has also requested special calibration files `in .COF format1 for the four sensors on each mandrel. 
Range 1: 0psi to 16000psi
Range 2: 5000psi to 9000psi NOTE: The wells is 151F, so special calibration of temperature is possible also; however, we must take into account the water injected into the well will cool the well temperatures.
Tech Start Date is in the past
Project Name: Perdido
Special Quality Plan Required?: Yes
Quality Plan Identifier: SE1
Material: (14) Inconel 718 125 MY 40 HRC (ES-MA-46-2)
Mating Infomation:
Work With Third Party Tool 1/4 X 0.049in WT 16AWG Solid Copper Conductor TEC with santoprene encapsulation
Work With item with Part Number 9670-6000
2011-11-21, WM:  This design shall be nothing more than the already completed design replacing one gauge with a feedthru gauge.  The venturi assembly should stay the same.
2011-12-05, WM:  New gauge design in progress.  Mandrel design completed, drafting in progress.
2011-11-30 MG - Mandrel ID 2.75 min drawing change completed &amp; forwarded to Paul Haines for checking.
2012-01-03, WM: Order canceled; will proceed with design release since drawings have been completed.</t>
  </si>
  <si>
    <t>DH  Same As: 235SF0965526; SPLICE ASSY SUB 9655 W/4SPLICES &amp; 1 BY-P
Except: Splice Sub 5.5 in 17lb 13Cr w_4 splice and 1 TEC bypass, connections are Tenaris Blue CB box x pin
Tech Start Date is in the past
Project Name: MR6
Special Quality Plan Required?: No
Material: (7) 13 CR 80 MY 22HRC (ES-MA-58-7)
Mating Infomation:
Run Above item with RTA Number 727116
Thread change to Tenaris Blue.  See revised requirements document attached.  11/17/11 DM</t>
  </si>
  <si>
    <t>740496</t>
  </si>
  <si>
    <t>Petroleum Development Oman</t>
  </si>
  <si>
    <t>746690</t>
  </si>
  <si>
    <t>ECR - Dual ROC gauge assy, MN 102108984, does not have any assy or test procedures attached in CWI. Production cannot proceed without this. Please attach.</t>
  </si>
  <si>
    <t>ELEC Same As: 9555-6207; XPIO-QT DC UNIT INCL LCD AND MEZZ
Except: require XPIO to be modified to fit in a 19 inch racking system similar to 9555 6212.
need to have the capability to have 4 inputs to get input had to be able to power a single sensor ROC 150.
I have attached a few photos of 9555 6212 for reference. The unit needs to have same capibilities as 597412.
need manufacturing price and lead time as customer wants to place and order ASAP.
Project Name: Reindeer
Special Quality Plan Required?: No
Material: (15) Other HES - Provide ES-MA callout
Technical Support Deliverables:
Preliminary Design Specifications
Reference Assembly Drawing
Reserve SAP Material Number
2012-01-03 WM: The RTA needs to be reviewed by Product Line Management before being work can be started.  Robert Smith will be contacted for clarification.
2012-01-10 WM: Robert has been informed about the RTA and the RTA is on hold until UACU+ pricing is resolved.  2011-01-10 AB.</t>
  </si>
  <si>
    <t>ELEC-UACU+ 10 Well, 24VDC Powered, Rack Mount
Same As: ASY-76897; TECHHOLD   76897 - UACU+ DC VERSION
Except: UACU+ for up to 10 wells, rackmounted, DC powered, 24VDC will be supplied
----
Tech Start Date is in the past
Project Name: Sepat Berantai
Special Quality Plan Required?: No
Material: (15) Other HES - Provide ES-MA callout
Mating Infomation:
11/07/11 WM - Work will not be started until December due to ROC position sensor taking priority.  11/07/11 AB
2012-01-03 WM: The manufacturer specification for all purchased parts has been completed and is under review.  The BOM will be built and support documentation updated accordingly.  The dual power XPIO build has a higher priority and this RTA will be revisited after XPIO build in CWI is done.</t>
  </si>
  <si>
    <t>Submitted By</t>
  </si>
  <si>
    <t>Ian Gooch</t>
  </si>
  <si>
    <t>Jay Bissell</t>
  </si>
  <si>
    <t>Philip Allardyce</t>
  </si>
  <si>
    <t>David Mills</t>
  </si>
  <si>
    <t>Eric Morrell</t>
  </si>
  <si>
    <t>Erica Notto</t>
  </si>
  <si>
    <t>Martin Staelens</t>
  </si>
  <si>
    <t>Dougie Davies</t>
  </si>
  <si>
    <t>Paul Murray</t>
  </si>
  <si>
    <t>Melissa A Allen</t>
  </si>
  <si>
    <t>Tommy Lofthus</t>
  </si>
  <si>
    <t>Colton Puckett</t>
  </si>
  <si>
    <t>Martita Gill</t>
  </si>
  <si>
    <t>Colin McKay</t>
  </si>
  <si>
    <t>Lorenzzo Breda Minassa</t>
  </si>
  <si>
    <t>Torje Tvedt</t>
  </si>
  <si>
    <t>Paul Anthony</t>
  </si>
  <si>
    <t>Kenneth Dixson</t>
  </si>
  <si>
    <t>Bill Hanks</t>
  </si>
  <si>
    <t>Steve Ewens</t>
  </si>
  <si>
    <t>Christoffer Naden</t>
  </si>
  <si>
    <t>Leary R Friebele</t>
  </si>
  <si>
    <t>Heather Gray</t>
  </si>
  <si>
    <t>Albert Nurullin</t>
  </si>
  <si>
    <t>Suzi Marcuccio</t>
  </si>
  <si>
    <t>Sigbjorn Jarstad</t>
  </si>
  <si>
    <t>Anthony Rivera</t>
  </si>
  <si>
    <t>Jonathan L Hrabik</t>
  </si>
  <si>
    <t>Keith Wee</t>
  </si>
  <si>
    <t>Brent Nelson</t>
  </si>
  <si>
    <t>Kare Hognestad</t>
  </si>
  <si>
    <t>Christopher Tawse</t>
  </si>
  <si>
    <t>Bharathwaj Kannan</t>
  </si>
  <si>
    <t>Ksenia Abakumova</t>
  </si>
  <si>
    <t>Frank Gremillion</t>
  </si>
  <si>
    <t>Omar Mirza</t>
  </si>
  <si>
    <t>Stephen Allan</t>
  </si>
  <si>
    <t>Glen Breerwood</t>
  </si>
  <si>
    <t>Jennifer Clemonds</t>
  </si>
  <si>
    <t>Peter Kemshall</t>
  </si>
  <si>
    <t>Rory Gardner</t>
  </si>
  <si>
    <t>Per Egil Riis</t>
  </si>
  <si>
    <t>Alessandro Torchiana</t>
  </si>
  <si>
    <t>Marcelo Batocchio</t>
  </si>
  <si>
    <t>Melissa Smith</t>
  </si>
  <si>
    <t>Courage Erumwunse</t>
  </si>
  <si>
    <t>Charles Shade</t>
  </si>
  <si>
    <t>Robert J Smith</t>
  </si>
  <si>
    <t>Kevin Duane</t>
  </si>
  <si>
    <t>Vinaa Raachma Maartina</t>
  </si>
  <si>
    <t>Paul Lively</t>
  </si>
  <si>
    <t>William Kruse</t>
  </si>
  <si>
    <t>Mayra Gomez</t>
  </si>
  <si>
    <t>Mariane Morgan</t>
  </si>
  <si>
    <t>Suresh Jacob</t>
  </si>
  <si>
    <t>Lindsey McAninch</t>
  </si>
  <si>
    <t>Stig-Marius Holgersen</t>
  </si>
  <si>
    <t>Alan McLauchlan</t>
  </si>
  <si>
    <t>Chris David</t>
  </si>
  <si>
    <t>Hugo Gomez</t>
  </si>
  <si>
    <t>Zuhed Abdurahman</t>
  </si>
  <si>
    <t>Tony Stuart</t>
  </si>
  <si>
    <t>Raymund Meijs</t>
  </si>
  <si>
    <t>Ameerah Muhammad</t>
  </si>
  <si>
    <t>Debra J Patton</t>
  </si>
  <si>
    <t>melissa smith</t>
  </si>
  <si>
    <t>Bartosz Krupski</t>
  </si>
  <si>
    <t>Lilia Roman</t>
  </si>
  <si>
    <t>Samuel Guerrero</t>
  </si>
  <si>
    <t>Laurese Chatman</t>
  </si>
  <si>
    <t>Graham C Fleming</t>
  </si>
  <si>
    <t>Cindy Veroba</t>
  </si>
  <si>
    <t>Gregory D Treleaven</t>
  </si>
  <si>
    <t>tengrlrw</t>
  </si>
  <si>
    <t>Tom Golden</t>
  </si>
  <si>
    <t>Saravanan Muniyandy</t>
  </si>
  <si>
    <t>Jameel Rahman</t>
  </si>
  <si>
    <t>Roar Hinna</t>
  </si>
  <si>
    <t>Kevin Wood1</t>
  </si>
  <si>
    <t>John Leitch</t>
  </si>
  <si>
    <t>Christopher Vancamp</t>
  </si>
  <si>
    <t>Barry Meldrum</t>
  </si>
  <si>
    <t>Joe Karigan</t>
  </si>
  <si>
    <t>Leif Kvarme</t>
  </si>
  <si>
    <t>Seth Cormier</t>
  </si>
  <si>
    <t>Nicholas Croke</t>
  </si>
  <si>
    <t>Steve Paterson</t>
  </si>
  <si>
    <t>JoeAngel Galindo</t>
  </si>
  <si>
    <t>Jim MacDonald</t>
  </si>
  <si>
    <t>Doug Finley</t>
  </si>
  <si>
    <t>Sandra Perryman</t>
  </si>
  <si>
    <t>Travis Pellerin</t>
  </si>
  <si>
    <t>Michel LeBlanc</t>
  </si>
  <si>
    <t>Sergio Culebro</t>
  </si>
  <si>
    <t>Abdallah A. Abdulhalim</t>
  </si>
  <si>
    <t>Rhalina Duguid</t>
  </si>
  <si>
    <t>Elward Gardner</t>
  </si>
  <si>
    <t>Blake Arabie</t>
  </si>
  <si>
    <t>Joe Requestor</t>
  </si>
  <si>
    <t>Fabio Cervini</t>
  </si>
  <si>
    <t>Simon White</t>
  </si>
  <si>
    <t>Paul Terry</t>
  </si>
  <si>
    <t>Brian Stolz</t>
  </si>
  <si>
    <t>Basheer Al-Felfel</t>
  </si>
  <si>
    <t>Jerry Hutsen</t>
  </si>
  <si>
    <t>Rob Pounds</t>
  </si>
  <si>
    <t>Nassim Mesaoudi</t>
  </si>
  <si>
    <t>Cesar Ricardo Marin1</t>
  </si>
  <si>
    <t>Bryan Norrie</t>
  </si>
  <si>
    <t>Develop and qualify Solar Panel Assy for ADCO Perm Downhole Gauges Project
Customer:  ADCO
Project:     ASAB
Quality:     AD1
10/17/11 WM Assign to James Kelley Class B  Ted/Robert still need to review requirements. Dana to email Craig &amp; Bruce and confirm AIS date and priority for all ADCO rtas.
2011-11-07, WM:  RTA reassigned to Dan.
2011-12-15 WM: awaiting information about modem.
2012-01-03 WM: Identified Modem. Create an SAP part spec to be released under subtask. Change to Development RTA type.
2012-01-10, WM: Part number sent to Jim for review. Will be changed to development RTA</t>
  </si>
  <si>
    <t>Requestor Email</t>
  </si>
  <si>
    <t>Ian.gooch@halliburton.com</t>
  </si>
  <si>
    <t>Jay.bissell@halliburton.com</t>
  </si>
  <si>
    <t>David.Mills@welldynamics.com</t>
  </si>
  <si>
    <t>ale.avila@halliburton.com</t>
  </si>
  <si>
    <t>Eric.Morrell@welldynamics.com</t>
  </si>
  <si>
    <t>Matthew.Scogin@welldynamics.com</t>
  </si>
  <si>
    <t>vicky.jackson@halliburton.com</t>
  </si>
  <si>
    <t>Martin.Staelens@welldynamics.com</t>
  </si>
  <si>
    <t>Holly.Marback@halliburton.com</t>
  </si>
  <si>
    <t>Dougie.Davies@Halliburton.com</t>
  </si>
  <si>
    <t>Bill.Hanks@Halliburton.com</t>
  </si>
  <si>
    <t>OMOTAYO.EWUMI@HALLIBURTON.COM</t>
  </si>
  <si>
    <t>Dyane.Henson@Halliburton.com</t>
  </si>
  <si>
    <t>DANA.MOE@WELLDYNAMICS.COM</t>
  </si>
  <si>
    <t>Melissa.Allen@welldynamics.com</t>
  </si>
  <si>
    <t>chris.david@halliburton.com</t>
  </si>
  <si>
    <t>kare.hognestad@halliburton.com</t>
  </si>
  <si>
    <t>Colton.puckett@halliburton.com</t>
  </si>
  <si>
    <t>Anand.venugopal@halliburton.com</t>
  </si>
  <si>
    <t>Gaynell.Chatelain@Halliburton.com</t>
  </si>
  <si>
    <t>gireesh.bhat@halliburton.com</t>
  </si>
  <si>
    <t>Colin.McKay@welldynamics.com</t>
  </si>
  <si>
    <t>LORENZZOBREDA.MINASSA@HALLIBURTON.com</t>
  </si>
  <si>
    <t>Savio.Saldanha@welldynamics.com</t>
  </si>
  <si>
    <t>Torje.Tvedt@welldynamics.com</t>
  </si>
  <si>
    <t>Paul.Anthony@Halliburton.com</t>
  </si>
  <si>
    <t>Kenneth.Dixson@pinntech.com</t>
  </si>
  <si>
    <t>charles.shade@halliburton.com</t>
  </si>
  <si>
    <t>Omotayo.Ewumi@halliburton.com</t>
  </si>
  <si>
    <t>chris.vancamp@halliburton.com</t>
  </si>
  <si>
    <t>Colin.mckay@halliburton.com</t>
  </si>
  <si>
    <t>steve.ewens@halliburton.com</t>
  </si>
  <si>
    <t>Dana.Moe@Halliburton.com</t>
  </si>
  <si>
    <t>Kelley.Pegoda@halliburton.com</t>
  </si>
  <si>
    <t>Debra.Hickman@welldynamics.com</t>
  </si>
  <si>
    <t>Lisbeth.Odegaard@halliburton.com</t>
  </si>
  <si>
    <t>Leary.Friebele@welldynamics.com</t>
  </si>
  <si>
    <t>Steve.Ewens@Halliburton.com</t>
  </si>
  <si>
    <t>Tommy.Lofthus@welldynamics.com</t>
  </si>
  <si>
    <t>Albert.Nurullin@Halliburton.com</t>
  </si>
  <si>
    <t>Damon.Trahan@welldynamics.com</t>
  </si>
  <si>
    <t>Suzi.Marcuccio@Halliburton.com</t>
  </si>
  <si>
    <t>Anthony.Rivera@halliburton.com</t>
  </si>
  <si>
    <t>Kenny.Pham@welldynamics.com</t>
  </si>
  <si>
    <t>GIREESH.BHAT@HALLIBURTON.COM</t>
  </si>
  <si>
    <t>Jonathan.Hrabik@Halliburton.com</t>
  </si>
  <si>
    <t>Gireesh.Bhat@welldynamics.com</t>
  </si>
  <si>
    <t>NA</t>
  </si>
  <si>
    <t>Brent.Nelson@welldynamics.com</t>
  </si>
  <si>
    <t>Bharathwaj.Kannan@welldynamics.com</t>
  </si>
  <si>
    <t>Ksenia.Abakumova@halliburton.com</t>
  </si>
  <si>
    <t>Hernandez@halliburton.com</t>
  </si>
  <si>
    <t>suzi.marcuccio@halliburton.com</t>
  </si>
  <si>
    <t>Nicholas.Cooper@welldynamics.com</t>
  </si>
  <si>
    <t>frank.gremillion@pinntech.com</t>
  </si>
  <si>
    <t>Samuel.Tehven@halliburton.com</t>
  </si>
  <si>
    <t>Joelshaw2@halliburton.com</t>
  </si>
  <si>
    <t>Stephen.Allan@welldynamics.com</t>
  </si>
  <si>
    <t>Keith.wee@halliburton.com</t>
  </si>
  <si>
    <t>Hakon.Kaltveit@halliburton.com</t>
  </si>
  <si>
    <t>Jim.Kelley@Halliburton.com</t>
  </si>
  <si>
    <t>Glen.Breerwood@welldynamics.com</t>
  </si>
  <si>
    <t>Jennifer.Clemonds@welldynamics.com</t>
  </si>
  <si>
    <t>matthew.scogin@halliburton.com</t>
  </si>
  <si>
    <t>jay.bissell@halliburton.com</t>
  </si>
  <si>
    <t>Rory.gardner@halliburton.com</t>
  </si>
  <si>
    <t>Robert.Thornburg@Halliburton.com</t>
  </si>
  <si>
    <t>Alan.McLauchlan@halliburton.com</t>
  </si>
  <si>
    <t>PerEgil.Riis@welldynamics.com</t>
  </si>
  <si>
    <t>Alessandro.Torchiana@welldynamics.com</t>
  </si>
  <si>
    <t>Robert.mcmanus@halliburton.com</t>
  </si>
  <si>
    <t>William.Kruse@welldynamics.com</t>
  </si>
  <si>
    <t>holly.marback@hallilburton.com</t>
  </si>
  <si>
    <t>Kenny.Pham@Halliburton.com</t>
  </si>
  <si>
    <t>Mayra.Hadley@welldynamics.com</t>
  </si>
  <si>
    <t>Courage.Erumwunse@halliburton.com</t>
  </si>
  <si>
    <t>Charles.Shade@welldynamics.com</t>
  </si>
  <si>
    <t>Robert.Smith@welldynamics.com</t>
  </si>
  <si>
    <t>Joel.Shaw2@halliburton.com</t>
  </si>
  <si>
    <t>suzi.marcuccio@gmail.com</t>
  </si>
  <si>
    <t>Aswin.Balasubramanian@welldynamics.com</t>
  </si>
  <si>
    <t>Paul.Lively@Halliburton.com</t>
  </si>
  <si>
    <t>janice.callaway@halliburton.com</t>
  </si>
  <si>
    <t>mariane.morgan@welldynamics.com</t>
  </si>
  <si>
    <t>Audrey.Rennie@Halliburton.com</t>
  </si>
  <si>
    <t>edwin.gonzalez@halliburton.com</t>
  </si>
  <si>
    <t>DAMON.TRAHAN@HALLIBURTON.COM</t>
  </si>
  <si>
    <t>Lindsey.McAninch@halliburton.com</t>
  </si>
  <si>
    <t>Hai.Bi@welldynamics.com</t>
  </si>
  <si>
    <t>joeangel.galindo@halliburton.com</t>
  </si>
  <si>
    <t>Hugo.Gomez@halliburton.com</t>
  </si>
  <si>
    <t>David.Gill@halliburton.com</t>
  </si>
  <si>
    <t>Zuhed.Abdurahman@welldynamics.com</t>
  </si>
  <si>
    <t>Pamela.Forester@welldynamics.com</t>
  </si>
  <si>
    <t>Esmeralda.hernandez@halliburton.com</t>
  </si>
  <si>
    <t>kathryn.moe@welldynamics.com</t>
  </si>
  <si>
    <t>Raymund.Meijs@Halliburton.com</t>
  </si>
  <si>
    <t>Ameerah.Muhammad@Halliburton.com</t>
  </si>
  <si>
    <t>Debbie.Patton@welldynamics.com</t>
  </si>
  <si>
    <t>marcelo.batocchio@halliburton.com</t>
  </si>
  <si>
    <t>roar.hinna@halliburton.com</t>
  </si>
  <si>
    <t>Bartosz.Krupski@halliburton.com</t>
  </si>
  <si>
    <t>Ravi.Vayeda@welldynamics.com</t>
  </si>
  <si>
    <t>holly.marback@halliburton.com</t>
  </si>
  <si>
    <t>Mark.Guy@welldynamics.com</t>
  </si>
  <si>
    <t>pamela.forester@halliburton.com</t>
  </si>
  <si>
    <t>David.Brightman@Halliburton.com</t>
  </si>
  <si>
    <t>Mariane.Morgan@Halliburton.com</t>
  </si>
  <si>
    <t>Laurese.Richmond@Halliburton.com</t>
  </si>
  <si>
    <t>Suzi.marcuccio@halliburton.com</t>
  </si>
  <si>
    <t>chris.david@welldynamics.com</t>
  </si>
  <si>
    <t>Paul.Haines@welldynamics.com</t>
  </si>
  <si>
    <t>Graham.Fleming@welldynamics.com</t>
  </si>
  <si>
    <t>Mark.bedry@halliburton.com</t>
  </si>
  <si>
    <t>Gregory.Treleaven@welldynamics.com</t>
  </si>
  <si>
    <t>Lori.Witherow@halliburton.com</t>
  </si>
  <si>
    <t>clifford.allen@halliburton.com</t>
  </si>
  <si>
    <t>JANICE.CALLAWAY@HALLIBURTON.COM</t>
  </si>
  <si>
    <t>Saravanan.Muniyandy@halliburton.com</t>
  </si>
  <si>
    <t>pam.funk@halliburton.com</t>
  </si>
  <si>
    <t>glen.breerwood@welldynamics.com</t>
  </si>
  <si>
    <t>courage.erumwunse</t>
  </si>
  <si>
    <t>Kevin.Bedborough@Halliburton.com</t>
  </si>
  <si>
    <t>Mark.guy@halliburton.com</t>
  </si>
  <si>
    <t>stigmarius.holgersen@halliburton.com</t>
  </si>
  <si>
    <t>Peter.Kemshall@halliburton.com</t>
  </si>
  <si>
    <t>Kevin.Wood2@halliburton.com</t>
  </si>
  <si>
    <t>James.Seale@welldynamics.com</t>
  </si>
  <si>
    <t>Rameen.Bakhtiary@halliburton.com</t>
  </si>
  <si>
    <t>ted.soules@halliburton.com</t>
  </si>
  <si>
    <t>Erica.Notto@welldynamics.com</t>
  </si>
  <si>
    <t>Chris.Vancamp@halliburton.com</t>
  </si>
  <si>
    <t>stephen.allan@halliburton.com</t>
  </si>
  <si>
    <t>Courage.erumwunse@halliburton.com</t>
  </si>
  <si>
    <t>Andre.Pinheiro@halliburton.com</t>
  </si>
  <si>
    <t>david.mclare@halliburton.com</t>
  </si>
  <si>
    <t>Kare.Hognestad@welldynamics.com</t>
  </si>
  <si>
    <t>Darryl.Jones@welldynamics.com</t>
  </si>
  <si>
    <t>STEPHEN.ALLAN</t>
  </si>
  <si>
    <t>MARIANE.MORGAN@WELLDYNAMICS.COM</t>
  </si>
  <si>
    <t>Kevin.Duane@Halliburton.com</t>
  </si>
  <si>
    <t>Ale.Avila@welldynamics.com</t>
  </si>
  <si>
    <t>seth.cormier@halliburton.com</t>
  </si>
  <si>
    <t>hai.bi@halliburton.com</t>
  </si>
  <si>
    <t>Kenny.Daves@welldynamics.com</t>
  </si>
  <si>
    <t>Nicholas.Croke@halliburton.com</t>
  </si>
  <si>
    <t>dan.taylor@halliburton.com</t>
  </si>
  <si>
    <t>KELLEY.PEGODA@WELLDYNAMICS.COM</t>
  </si>
  <si>
    <t>Matthew.scogin@halliburton.com</t>
  </si>
  <si>
    <t>ckaminski@innovaelec.com</t>
  </si>
  <si>
    <t>Stephen.Paterson@welldynamics.com</t>
  </si>
  <si>
    <t>kelley.pegoda@halliburton.com</t>
  </si>
  <si>
    <t>Joeangel.Galindo@welldynamics.com</t>
  </si>
  <si>
    <t>Thomas.Cassidy@halliburton.com</t>
  </si>
  <si>
    <t>Jim.MacDonald@welldynamics.com</t>
  </si>
  <si>
    <t>ebrewer@innovaelec.com</t>
  </si>
  <si>
    <t>Terje.Nilsen@halliburton.com</t>
  </si>
  <si>
    <t>zuhed.abdurahman@halliburton.com</t>
  </si>
  <si>
    <t>ESMERALDA.HERNANDEZ@WELLDYNAMICS.COM</t>
  </si>
  <si>
    <t>MAYRA.HADLEY@HADLEY</t>
  </si>
  <si>
    <t>Sigbjorn.jarstad@halliburton.com</t>
  </si>
  <si>
    <t>Ravi.Vayeda@Halliburton.com</t>
  </si>
  <si>
    <t>colin.mckay2@halliburton.com</t>
  </si>
  <si>
    <t>phil.allardyce@halliburton.com</t>
  </si>
  <si>
    <t>Alan.mclauchlan@halliburton.com</t>
  </si>
  <si>
    <t>Ahmed.Jasser@halliburton.com</t>
  </si>
  <si>
    <t>TIM.ORTIZ@HALLIBURTON.COM</t>
  </si>
  <si>
    <t>Travis.Pellerin@halliburton.com</t>
  </si>
  <si>
    <t>Valerie.Ngim@welldynamics.com</t>
  </si>
  <si>
    <t>Sandra.Perryman@welldynamics.com</t>
  </si>
  <si>
    <t>Steve.mackey@halliburton.com</t>
  </si>
  <si>
    <t>Gregory.Marshall@welldynamics.com</t>
  </si>
  <si>
    <t>Frank.Gremillion@pinntech.com</t>
  </si>
  <si>
    <t>Jameel.Rahman@welldynamics.com</t>
  </si>
  <si>
    <t>MAYRA.HADLEY@HALLIBURTON.COM</t>
  </si>
  <si>
    <t>Dyane.Henson@welldynamics.com</t>
  </si>
  <si>
    <t>Michel.LeBlanc@halliburton.com</t>
  </si>
  <si>
    <t>Gloria.Macias@halliburton.com</t>
  </si>
  <si>
    <t>craig.yeates@halliburton.com</t>
  </si>
  <si>
    <t>Edwin.gonzalez@halliburton.com</t>
  </si>
  <si>
    <t>Dana.Moe@welldynamics.com</t>
  </si>
  <si>
    <t>savio.saldanha@welldynamics.com</t>
  </si>
  <si>
    <t>mike.regan@halliburton.com</t>
  </si>
  <si>
    <t>SCOTT.GARNER@HALLIBURTON.COM</t>
  </si>
  <si>
    <t>alistair.stuart@halliburton.com</t>
  </si>
  <si>
    <t>David.Teale@welldynamics.com</t>
  </si>
  <si>
    <t>HOLLY.MARBACK@HALLIBURTON.COM</t>
  </si>
  <si>
    <t>Bruce.Gavin@halliburton.com</t>
  </si>
  <si>
    <t>bruce.gavin@halliburton.com</t>
  </si>
  <si>
    <t>COLTON.PUCKETT@HALLIBURTON.COM</t>
  </si>
  <si>
    <t>Tommy.lofthus@halliburton.com</t>
  </si>
  <si>
    <t>PAUL.JAMES@WELLDYNAMICS.COM</t>
  </si>
  <si>
    <t>Pranay.Asthana@welldynamics.com</t>
  </si>
  <si>
    <t>Bruce.Gavin@Halliburton.com</t>
  </si>
  <si>
    <t>Kirby.Schrader@welldynamics.com</t>
  </si>
  <si>
    <t>Kelly.Neves@halliburton.com</t>
  </si>
  <si>
    <t>Darren.Cortes@Halliburton.com</t>
  </si>
  <si>
    <t>KELLEY.PEGODA@HALLIBURTON.COM</t>
  </si>
  <si>
    <t>Phil.Allardyce@welldynamics.com</t>
  </si>
  <si>
    <t>Ikenna.Gaius@Halliburton.com</t>
  </si>
  <si>
    <t>DAVID.GILL@HALLIBURTON.COM</t>
  </si>
  <si>
    <t>Rameen.bakhtiary@halliburton.com</t>
  </si>
  <si>
    <t>Glen.breerwood@halliburton.com</t>
  </si>
  <si>
    <t>michael.boucher@halliburton.com</t>
  </si>
  <si>
    <t>michael.guillory@halliburton.com</t>
  </si>
  <si>
    <t>ALAN.MCLAUCHLAN@HALLIBURTON.COM</t>
  </si>
  <si>
    <t>JIM.MACDONALD@HALLIBURTON.COM</t>
  </si>
  <si>
    <t>Chetan.Lokesh@halliburton.com</t>
  </si>
  <si>
    <t>eric.lucyk@halliburton.com</t>
  </si>
  <si>
    <t>Dougie.Davies@halliburton.com</t>
  </si>
  <si>
    <t>savio.saldanha@halliburton.com</t>
  </si>
  <si>
    <t>Paul.James@welldynamics.com</t>
  </si>
  <si>
    <t>Brian.Stolz@Halliburton.com</t>
  </si>
  <si>
    <t>colin.mckay@halliburton.com</t>
  </si>
  <si>
    <t>Esmeralda.mcleane@halliburton.com</t>
  </si>
  <si>
    <t>Jerry.Hutsen@welldynamics.com</t>
  </si>
  <si>
    <t>Rob.pounds@halliburton.com</t>
  </si>
  <si>
    <t>Peter.kemshall@halliburton.com</t>
  </si>
  <si>
    <t>craig.yeats@halliburton.com</t>
  </si>
  <si>
    <t>Samuel.guerrero@halliburton.com</t>
  </si>
  <si>
    <t>Ted.Soules@welldynamics.com</t>
  </si>
  <si>
    <t>Kieth.wee@hallilburton.com</t>
  </si>
  <si>
    <t>Waqar.ahmed@halliburton.com</t>
  </si>
  <si>
    <t>Cole.Grandjean@halliburton.com</t>
  </si>
  <si>
    <t>Doug.finley@halliburton.com</t>
  </si>
  <si>
    <t>Theodore Soules</t>
  </si>
  <si>
    <t>Khoa Pham</t>
  </si>
  <si>
    <t>Manager/Lead</t>
  </si>
  <si>
    <t>Pmgroups</t>
  </si>
  <si>
    <t>PMgrpDelim</t>
  </si>
  <si>
    <t>FCgroups</t>
  </si>
  <si>
    <t>FCgrpDelim</t>
  </si>
  <si>
    <t>DIgroups</t>
  </si>
  <si>
    <t>DIgrpDelim</t>
  </si>
  <si>
    <t>Sgroups</t>
  </si>
  <si>
    <t>SgrpDelim</t>
  </si>
  <si>
    <t>747301</t>
  </si>
  <si>
    <t>SPLT=112</t>
  </si>
  <si>
    <t>DH  Same As: 722HF1964714; 722HF1964714, ASSY, PKR HF1, 13CR, TBG S
Except: 9.625 x 5.5 in 17lb HF1 packer, 13CR, tubing set
Project Name: MR6 (M2A)
Special Quality Plan Required?: No
Material: (7) 13 CR 80 MY 22HRC (ES-MA-58-7)
Mating Infomation:
Thread change to Tenaris Blue.  See revised requirements document attached.  11/17/11 DM</t>
  </si>
  <si>
    <t>DH  Customize the valve to commodity reference number 226HA00745U3O; 4 1/2in HS VALVE , w/ AP-1 ACCU-PULSE INTEGRATED and Multi Functional Fitting Kit (RTA: R00000717876) able to hold four FMJ SPLICE BODY SIZE 1/4in (SAP: 102006501) with FMJ connectors (SAP: 590680) + one bypass for one 1/4in TEC line rounded encapsulated (0.43in x 0.43in). Special Customer Quality Plan PQ-2. Change base metalurgy to 25Cr-7Ni-4Mo 80Ksi.</t>
  </si>
  <si>
    <t>DH Same As: 722MCS964004; PACKER, MC-1, 13CR, 5.50 17 SL APEX BOX
Except: Change of bore size / tubing connections to 3 1/2 inch 9.2lbs/ft Vam Top, Box X Pin connections.
All other spec to remain the same on packer.
Tech Start Date is in the past
Project Name: Nimr Polymer Injection
Special Quality Plan Required?: No
Material: (7) 13 CR 80 MY 22HRC (ES-MA-58-7)
Mating Infomation:</t>
  </si>
  <si>
    <t>Full Screen Option</t>
  </si>
  <si>
    <t>Same As: 215HA0550023-SB2; VLV INTEGD,HVC,ACCUPULSE,5-1/2 -SB2
Except: 1. Need modifications to bypass slots to incorporate the following:
1 of 1/4 inch el line
3 of 1/4 inch hydraulic line
2. Flow trim customized for  31153721. See attachment.
3. Incoporate Position Sensor into new design.
Tech Start Date is in the past
Project Name: Stjerne M13
Special Quality Plan Required?: Yes
Quality Plan Identifier: SB2
Material: (9) 13 CR 105 MY 35 HRC (ES-MA-585)
Mating Infomation:</t>
  </si>
  <si>
    <t>747395</t>
  </si>
  <si>
    <t>Same As: 226HA00735S1O00SB2; VLV INTEGD,HS-B,ACCUPULSE, - SB2
Except: 1. Require modifications to include Position Sensor.
2. Customised Flow Trim  315955HCD. See attachment.
Tech Start Date is in the past
Project Name: Stjerne M-13
Special Quality Plan Required?: Yes
Quality Plan Identifier: SB2
Material: (9) 13 CR 105 MY 35 HRC (ES-MA-585)
Mating Infomation:</t>
  </si>
  <si>
    <t>747413</t>
  </si>
  <si>
    <t>Same As: 226HA00735S1O00SB2; VLV INTEGD,HS-B,ACCUPULSE, - SB2
Except: 1. Modify to include Position Sensor.
2. Customize flow trim for D0054830002. See attachment.
Tech Start Date is in the past
Project Name: Stjerne M13
Special Quality Plan Required?: Yes
Quality Plan Identifier: SB2
Material: (9) 13 CR 105 MY 35 HRC (ES-MA-585)
Mating Infomation:</t>
  </si>
  <si>
    <t>747823</t>
  </si>
  <si>
    <t>747933</t>
  </si>
  <si>
    <t>Jim.MacDonald@halliburton.com</t>
  </si>
  <si>
    <t>747529</t>
  </si>
  <si>
    <t>Shell  Perdido GA6</t>
  </si>
  <si>
    <t>747763</t>
  </si>
  <si>
    <t>Same As: 235SF0967018; CLP,SPLC,9670,13CR,7-29.00 VAMTOP HC BOX
Except: 1. Change Threads to 7 inch 29 lb/ft VT HC Box x 5 inch 15 lbs/ft VT pin.
2. Change Material to 25 Chrome.
3. Include SB2 Quality Plan.
Project Name: Stjerne M11
Special Quality Plan Required?: Yes
Quality Plan Identifier: SB2
Material: (12) 25 CR  AF918 85 MY (ES-MA-66-49)
Mating Infomation:</t>
  </si>
  <si>
    <t>747722</t>
  </si>
  <si>
    <t>Same As: 215PA0550003-SB2; VLV, INTEGD HVI 5-1/2 ACCUPULSE -SB2
Except: 
1. Flow Trim to be 311537-31
2. By-pass for 4 x 1/4in lines</t>
  </si>
  <si>
    <t>747550</t>
  </si>
  <si>
    <t>Shell Perdido</t>
  </si>
  <si>
    <t>Statoil Stjerne M13</t>
  </si>
  <si>
    <t>Statoil Stjerne M11</t>
  </si>
  <si>
    <t>42: SPLT=140</t>
  </si>
  <si>
    <t>747944</t>
  </si>
  <si>
    <t>ECR-317042-00-01. CHANGE WIDTH OF SLIP TO 2 X .858 AS PER ATTACHED MARKED UP DRG. 
ALSO REVIEW OTHER SLIPS TO CONFIRM THAT WIDTH DISCREPANCY DOES NOT EXIST. (OEWUMI 04JAN12)
FOLDER RETURNED TO T. BORDMAN FOR DISTRIBUTION_A. BERRET_01/13/2012</t>
  </si>
  <si>
    <t>Statoil  Visund S V4</t>
  </si>
  <si>
    <t>748001</t>
  </si>
  <si>
    <t>ELEC</t>
  </si>
  <si>
    <t>627101</t>
  </si>
  <si>
    <t>748366</t>
  </si>
  <si>
    <t>UPDATE SAP PART NUMBER 594585 AND ITS ASSOCIATED DRAWING (ENG CONTROL) REQUESTED BY K. MOE (SEE ATTACHED EMAIL)</t>
  </si>
  <si>
    <t>katie.moe@welldynamics.com</t>
  </si>
  <si>
    <t>25: SPLT=98 Changed to code 2 see attached email from submitter.  12/8/11 DM</t>
  </si>
  <si>
    <t>SPLT=N/A Dana to follow-up on AIS date and obtain SPLT from manufacturing.  Assign to Mark, class C. 10/31/2011 MS Moved up priority per PMT discussion.  11/3/11 DM Added requirements document from submitter.  11/3/11 DM Added email from submitter w/flow rate info.  12/7/11 DM  Placing on design hold until field supplies metallurgy confirmation per S Saldanha.  12/9/11 DM</t>
  </si>
  <si>
    <t>748592</t>
  </si>
  <si>
    <t>ELEC - UPDATE SAP NUMBER 614829 AT REQUEST OF K. PEGODA (SEE EMAILS ATTACHED). PIN PART NUMBER SA3350/1 NEEDS TO BE ADDED TO THE BOM (SEE EMAIL 2 ATTACHED)</t>
  </si>
  <si>
    <t>748788</t>
  </si>
  <si>
    <t>Larry Crocker</t>
  </si>
  <si>
    <t>749120</t>
  </si>
  <si>
    <t>SPLT=N/A</t>
  </si>
  <si>
    <t>42: SPLT=140 Cancelling per attached email from submitter.  1/18/12 DM</t>
  </si>
  <si>
    <t>ECR - 3.5 HS valve, MN 102085304, has FAT procedure ES-T-715 in the structure. This valve is a -ST0 variant which requires a DIACS barrier test. Please change the test procedure to  ES-T-712, DIACS barrier test for HS valves.
IN ENGINEERING DESIGN_A.BERRET_01/09/2012.
TSG NOTES 11812 RCVD. FILE FOR PROCESSING. TO BE CANCELLED REF. TASK 745606. (KEN) END</t>
  </si>
  <si>
    <t>ECR - 5.5 HVC valve, MN 102112484, has FAT procedure ES-T-715 in the structure. This valve is a -ST0 variant which requires a DIACS barrier test. Please change the test procedure to  ES-T-712, DIACS barrier test for HVC valves.
IN ENGINEERING_A.BERRET_01/09/2012
TSG NOTES 11812 RCVD. FILE FOR PROCESSING. TO BE CANCELLED REF. TASK 745606. (KEN) END</t>
  </si>
  <si>
    <t>749730</t>
  </si>
  <si>
    <t>MAKE CORRECTIONS TO BOMS WHICH CONTAIN INCORRECT QUANTITIES, WHICH SHOULD BE IN METERS, FOR P/N 101805944, 101805975.</t>
  </si>
  <si>
    <t>ted.soules@welldynamics.com</t>
  </si>
  <si>
    <t>Christopher.Tawse@Halliburton.com</t>
  </si>
  <si>
    <t>Statoil Visund V4</t>
  </si>
  <si>
    <t>Shell Europa A8</t>
  </si>
  <si>
    <t>CBM project: Drawing update/migration from Domino to CWI per attached legend.
TSG NOTES 10-27-11 TO TSG FOR REVIEW AND RELEASE SO PARTS CAN BE BACKFILLED J. CALLAWAY
IN ENGINEERING DESIGN_A.BERRET_01/17/2011---------------END
IN DRAFTINF_FOLDER RETURNED TO S. GAARE FOR BOM BUILD AND END. DRAWINGS UPDATES_A. BERRET_01/252012---------------END</t>
  </si>
  <si>
    <t>751631</t>
  </si>
  <si>
    <t>Test; please ignore</t>
  </si>
  <si>
    <t>750056</t>
  </si>
  <si>
    <t>MODIFYING THE ASSEMBLY INSTRUCTIONS FOR 71CO657 EXXON IRAQ TO FACILITATE THE ASSEMBLY OF THE SINGLE WELL SAFETY SYSTEM.</t>
  </si>
  <si>
    <t>752112</t>
  </si>
  <si>
    <t>750550</t>
  </si>
  <si>
    <t>Achmigaz</t>
  </si>
  <si>
    <t>update the 71CA118 to include the Autoclave 15MX44K8 adapter fitting</t>
  </si>
  <si>
    <t>Assign to Robert T Class A  1/23/12 DM</t>
  </si>
  <si>
    <t>750717</t>
  </si>
  <si>
    <t>750694</t>
  </si>
  <si>
    <t>CREATE DRAWINGS FOR SEAL TEST FIXTURE FOR 4.500 HS CHOKE</t>
  </si>
  <si>
    <t>STATOIL Peregrino</t>
  </si>
  <si>
    <t>750022</t>
  </si>
  <si>
    <t>Shell Caisson</t>
  </si>
  <si>
    <t>R Smith contacting submitter.  Duplicate request being handled on another RTA.  Will cancel after contact has been made.  1/23/12 DM</t>
  </si>
  <si>
    <t>751704</t>
  </si>
  <si>
    <t>751994</t>
  </si>
  <si>
    <t>Ref.part 216HA00745U3O00 VLV,INTEGD,HS,ACCUPULSE,4-1/2,UNSHRDD
Except:
- Flow Trim - use 316612-01
- 2 off External slots for FMJ splices
- Bypass for 1 off 1/4in line
- Change material to 13Cr
- Threads to be 4,5in 12,6PPF
- Quality Plan to be SB2</t>
  </si>
  <si>
    <t>ECR- D00441840 REV C
A diameter or length for the 75 deg angle shown on 
detail E is missing.
-----------------------------------------------------------IN ENG. DESIGN-A. BERRET_10/31/2011---------------------END
IN DRAFTIONG: FOLDER RETURNED TO T. BORDMAN BOX FOR DISTRIBUTION_A. BERRET_11/28/2011
FOLDER RETURNED TO PAUL JAMES FOR APPROVAL_A.BERRET_01/25/2012----------------------------END</t>
  </si>
  <si>
    <t>Approval</t>
  </si>
  <si>
    <t>1/4 X .049, ALLOY 825 TEC
CREATE NEW PART NUMBER FOR (1 SPOOL 6600M) TEC, 1/4 X .049, ALLOY 825, P-06 FILLER FEP INSULATION, 16 GA SOLID COPPER CONDUCTOR, CP-1, 0.41
Quality plan KZ1</t>
  </si>
  <si>
    <t>752250</t>
  </si>
  <si>
    <t>750831</t>
  </si>
  <si>
    <t>751378</t>
  </si>
  <si>
    <t>Require MSE seals developed for the 3.5 inch HS valve size. These seals are required for water injector applications where the temperatures are expected to go down to as low as 40deg F. The qualification testing should be similar to those condcuted on the MSE seals for the HVC platform. Please contact PLM for additional information
4.5- RTA 750717
ZEWO:  103456504
Network: HTWD601618 M001</t>
  </si>
  <si>
    <t>750072</t>
  </si>
  <si>
    <t>Chevron Angola Blk 0</t>
  </si>
  <si>
    <t>same as part number 102036908, but with a change in threads from the current T3SB to Tenaris Blue.</t>
  </si>
  <si>
    <t>Cancelled per attached email from C McKay.  1/23/12 DM</t>
  </si>
  <si>
    <t>751185</t>
  </si>
  <si>
    <t>Drawings 313482-00-01 Rev.2 and 316438-00-01 Rev.B
Please add 2X 15 degrees for the bevels at each end of the 3.268 length shown in SECTION B-B, both drawings.
IN ENGINEERING FOR CHECKING_A. BERRET_01/26/2012--------END
FOLDER RETURNED TO DRAFTING VIA TRAVIS BORDMAN FOR EDITING AND BOM UDATES_A. BERRET_01/27/2012---------------------END</t>
  </si>
  <si>
    <t>ECR - Steam valve, MN 101833487, has assy and test procedure 316651-00-01 rev 1 in the structure. Per Darryl Jones, the correct procedure is 316651-00-01, attached. Please change the procedures.
IN ENG. DESIGN FOR CHECKING_A.BERRET_01/20/2012---------END</t>
  </si>
  <si>
    <t>750608</t>
  </si>
  <si>
    <t xml:space="preserve">      Issues with 9670-6060 II
01)	Step 8.6-8.8 In order to read register 30122 a change in Modbus is needed. Change Modbus Point Type to Input Register. Change address to 0100 and length to 23.
02)	Step 9.5 This sequence will not activate digital mode for the IWIS card. 
03)	Step 9.12 This sequence will not activate digital mode for the IWIS card.</t>
  </si>
  <si>
    <t>Safety System
Same As: 71SSS1; SFTY SYS STD RTA DESIGN REQ
Except: Design control panel as per email dtd Dec. 19 from Hon.
Project Name: 
Special Quality Plan Required?: No
Material: 
Technical Support Deliverables:
Preliminary Design Specifications
Reference Assembly Drawing
2012-01-03 WM: Awaiting clarification from customer. No specifications supplied.
2012-01-09, WM: Have not received safety system specifications and AIS from customer. Jay has sent request on Jan 3. Jay will resend.</t>
  </si>
  <si>
    <t>12:  SPLT=N/A Still waiting on response from field.  1/16/12 DM  Jay sending 2nd request for specs to submitter.  1/23/12 DM</t>
  </si>
  <si>
    <t>751214</t>
  </si>
  <si>
    <t>This RTA is a request to create a SAP number for the Completion Products 7in 26lb.ft VAMTOP Clamp Protector (Part number AS-7000-3-1604), Carbon Steel Material.
MATERIAL DESCRIPTION: 7in, 26lb.ft VAM TOP, Cross Coupling Protector (p/n: AS-7000-3-1604), 8.276in Running OD, two Slots for 11mm rounded encapsulated 0.250 lines, Carbon Steel material.
NOTE: THIS MATERIAL MUST BE SHIPPED STRAIGHT FROM VENDOR MANUFACTURE (UK)TO HCT-BRAZIL (MACA¿¿/RJ) WITH THE HALLIBURTON CUSTOMER SERVICE PSL SUPPORT (DO NOT PASS THIS MATERIAL THROUGH THE WELLDYNAMICS SPRING/TX FACILITY IN ORDER TO ALLOW MATCH THE CLIENT DELIVERY TIME AND COST ESTIMATION).   
PROJECT NAME: STATOIL PEREGRINO - BR11193</t>
  </si>
  <si>
    <t>12.1: SPLT=N/A</t>
  </si>
  <si>
    <t>750992</t>
  </si>
  <si>
    <t>751771</t>
  </si>
  <si>
    <t>-----CANCEL THIS RTA------
---SAME AS RTA 751781-----
----    S TEHVEN    ------
REVISE DRAWING 9290-2790 TO CHANGE THE SECTION LABEL D TO LABEL C.</t>
  </si>
  <si>
    <t>751524</t>
  </si>
  <si>
    <t>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</si>
  <si>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751525</t>
  </si>
  <si>
    <t>751278</t>
  </si>
  <si>
    <t>ECR-9290-2786.Gauge Mandrel 9290-2786 there is a missing dimension for the face of the slot to the centre at the left hand side grid C7.E-Mail sent by Mark Guy that the dimension from the pin centre to the slot bottom at grid C7 should be 2.470.</t>
  </si>
  <si>
    <t>ECR - HVC assembly document ES-A-442 instructs to use a drift (size 3.720) on page 14, step 3.3. Valve assembly 101821390 has a special I.D. that differs from that of a common valve. This valve has a 3.688 I.D. The 3.720 drift cannot be used in a 3.688 I.D. bore.
IN ENGINEERING DESIGN_A. BERRET_01/27/2012--------------END</t>
  </si>
  <si>
    <t>Dan Taylor</t>
  </si>
  <si>
    <t>751523</t>
  </si>
  <si>
    <t>Material 102054316 MANDREL ASSEMBLY, 3 1/2-9.20, PERFORATION, 2 X 1/4 FMJ, TENARIS BLUE PIN X PIN, 13% CHROME 80K Is missing shipping plugs from the B.O.M. Suggest m/n 590839 / D  W.301664-00-00 / 9  qty 2.0   W.301664-00     ASSEMBLY, SHIPPING PLUG FOR 1/4 FMJ FITTING be added to protect the two FMJ ports.</t>
  </si>
  <si>
    <t>SPLT=112 @@ Will submit design circle for review by submitter.  9/6/11 DM Field is planning to mfg in Alaska. J Flygare to discuss valid AIS date with submitter.  9/27/11 DM Proceeding per PLM instructions-see attached email.  9/30/11 DM  2011-10-03, WM:  Starting on design today.  Goal is to have to TSG by the end of the week.  Dana to review AIS date. Emailed submitter with design circle. Waiting for guidance from the field as the design circle does not work. Email attached. 10/4/11 DM  Submitter reviewing with customer and will reply with direction.  Placing in design hold until we hear back.  10/13/11 DM  Sent two new design circles to submitter for review and confirmation of new AIS date.  10/18/11 DM Dana to ck w/Jim Flygare for customer confirmation of design. 10/24/11  DM  Submitter is waiting for customer to return from Alaska for direction per J Flygare.  10/25/11 DM  Waiting for final confirmation from customer. J Flygare indicates he anticipates and approval.  12/5/11 DM  Emailed J Flygare for update on customer approval.  1/16/12 DM</t>
  </si>
  <si>
    <t>SPLT=210  No customer PO until end of year. May need to VSF long lead items once this is received. Design waiting for development of 4.5 multi-function ftg kit which is underway. Email attached.  10/13/11 DM  Changed AIS date per PMT mtg.  1/13/12 DM</t>
  </si>
  <si>
    <t>SPLT=154 Emailed field with existing part number to verify new design is still required.  Waiting for response. Email attached.  1/4/12 DM  Customer wants to go to tender so placing RTA on hold per attached email from submitter.  1/10/12 DM</t>
  </si>
  <si>
    <t>3.5IN 9.2PPF S13CR 110 Ksi VAM Top Gauge Mandrel with Fully Redundant ROC 175 20Ksi Gauge mounted and comes with termination. 0.69IN bypass slots on both sides of the mandrel. Class B Shell Thread Class. SE1 Quality Plan. This RTA will require an EDS, an EFD and a CERT document to submit to Shell.
------
2012-01-16 ST - SENT TO J. SEALE FOR CHECKING
------
2012-01-22 J. SEALE - CHECKING COMPLETE, SENDING BACK TO S. TEHVEN FOR DRAWING CORRECTION.</t>
  </si>
  <si>
    <t>SPLT=126 Emailed submitter to verify AIS date, Code, and requirements document.  1/11/12 DM Changed material per attached email from submitter.  1/13/12 DM  Changed AIS date per Shell rig schedule and confirmation of G Breerwood. Confirmation email attached.  1/19/12 DM  Placing on hold per submitter request until tubing connections are verified by customer. Email attached. 1/24/12 DM</t>
  </si>
  <si>
    <t>M/N-594096 Drawing 312542-00-01 Rev.7
Please modify NOTE 8, find number 0803; is B-001 Moly should be B-006 Bead Blast for the 3-1/2 10.2 NSCT Pin Thread.
IN ENGINEERING CHECKING_A. BERRET_10/03/2011------------END
FOLDER RETURNED TO P. JAMES FOR APPROVAL_A. BERRET_10/05/2011---------------------------------------END
FOLDER RETURNED TO P. JAMES_AFFECTED ITEMS LIST NEEDS TO BE FURTHER EDITED_A. BERRET_10/09/2011------------------END
IN ENG. DESIGN CHECK-A. BERRET_10/31/2011---------------END
FOLDER RETURNED TO P. JAMES FOR APPROVAL-A. BERRET_11/08/2011---------------------------------------END
RETURNED TO T. BORDMAN FOR MINOR PRINT CHANGES-A. BERRET_11/17/2011---------------------------------------END
IN ENG DESIGN FOR CHECKING_A.BERRET_01/31/2012----------END</t>
  </si>
  <si>
    <t>753061</t>
  </si>
  <si>
    <t>ECR-9450-2298 should be ES-MA-89-4 in the BOM.Correct 101984516 in CWI. Ref e-mail from Mark Guy</t>
  </si>
  <si>
    <t>753241</t>
  </si>
  <si>
    <t>752611</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</si>
  <si>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 ATTACH A SERIAL CABLE TO THE TOP LEVEL PART. REPLACE COMPUTER WITH 101958496.</t>
  </si>
  <si>
    <t>753235</t>
  </si>
  <si>
    <t>RTA TO CREATE TEMPLATE FOR AMS PM CHEMICAL INJECTION INTEGRATIONS</t>
  </si>
  <si>
    <t>753237</t>
  </si>
  <si>
    <t>CREATE AMS TEMPLATE FOR EZ GAUGE</t>
  </si>
  <si>
    <t>MFGR SPEC - QN LABEL - Create a label for use in mfg to be adhered to the production folders and contain all info regarding applicable QNs associated with the production item. The lable is 1.5 inches x 3.x inches. Should be orange with black text. Refer to Task Auth T00000734980 already created.</t>
  </si>
  <si>
    <t>752585</t>
  </si>
  <si>
    <t>ECR - PFMEA RPN CHART - Create a chart for RPNs to be utilized during PFMEA reviews as a guide in documenting Severity, Occurrence and Detection criteria and related Risk Priority Number (RPN) values. Output/finished product should be a Doc Object with applicable D-number, color, two-sided card in .pdf format that can be easily printed as needed. Paul Lively 1/30/2012</t>
  </si>
  <si>
    <t>ECR - STANDARD WORK, PRESERVATION - Create and release a document that is a standard work for the preservation process for top level assemblies in the Spring facility. Paul Lively 11/18/2011</t>
  </si>
  <si>
    <t>752811</t>
  </si>
  <si>
    <t>Same As: 235SF0703550; SUB,SPLC,7035,S13CR,3 1/2-9.20 VAMTOP BO
Except: in 13Cr 80k Material
Tech Start Date is in the past
Project Name: Angsi
Special Quality Plan Required?: No
Material: (7) 13 CR 80 MY 22HRC (ES-MA-58-7)
Mating Infomation:</t>
  </si>
  <si>
    <t>752627</t>
  </si>
  <si>
    <t>SHELL</t>
  </si>
  <si>
    <t>PER RTA 701258 AND 701268, THE CLIENT WANTS ONLY FORONI MATERIAL. PLEASE UPDATE THE QUALITY VARIANT FOR THE FOLLOWING PARTS TO SHOW THE MATERIAL SPEC ES-MA-134-2 AND REMOVE ES-MA-134-22 SPEC FROM IT FOR MN 102083892, 102071813
TSG NOTES RCVD. FILE FOR PROCESSING. (KEN) END</t>
  </si>
  <si>
    <t>VALERIE.NGIM@HALLIBURTON.COM</t>
  </si>
  <si>
    <t>752654</t>
  </si>
  <si>
    <t>Open up all (10) control line feed through slots to on the lower guide ring 101990386 to remove .400 inches of materal on the left hand side of each lobe. Reference the attached drawing for the exact location of material removal.
Anthony Rivera 20120130</t>
  </si>
  <si>
    <t>ECR - 3.5 HSC Accu-Pulse Integration, MN 102005591, does not have an electrical splice for the position sensor. The non-active manifold does not have the geometry to accept an electrical splice. See attached red-lined BOM from Damon Trahan for replacement parts and added parts. Instead of adding electrical splice kit (101879643) to the integration, suggest adding the assembled and tested electrical splice. This would be assembled and tested in the electrical lab at a lower level, instead of the un-assembled electrical splice kit going to production which requires assembly and electrical test. This requires soldering, which the electrical lab techs perform.
IN ENGINEERING FOR CHECKING_A. BERRET_01/26/2012--------END
FOLDER RETURNED TO DRAFTING FOR MINOR UPDATES_A. BERRET_01/30/2012---------------------------------------END</t>
  </si>
  <si>
    <t>753233</t>
  </si>
  <si>
    <t>RTA TO CREATE TEMPLATE FOR AMS PM CHEMICAL INJECTION CHECK VALVES</t>
  </si>
  <si>
    <t>752900</t>
  </si>
  <si>
    <t>REQ - CARBIDE CARRIER FIXTURE - per HOC 504669 create a new fixture for carbide carriers that will safely secure the part during assembly steps. 
Notes: Carbide carrier is placed onto a piece stock material secured to a standard shop vise on workbench and hangs over the floor not the workbench at a declining angle. There is a potential to drop and damage the carbide carriers and/or the Technician.</t>
  </si>
  <si>
    <t>752610</t>
  </si>
  <si>
    <t>UPDATE 101980683 (VENTURI FLOWMETER GAUGE SIMULATION SYSTEM) SUCH THAT THE PART NUMBER 101971269 (APPLICATION) IS CONNECTED TO THE BASE PART. UPDATE 101971269 TO BE A MAKE, WITH CORRECT PRODUCT HIERARCHY (1110315PWD6B1), CORRECT LAB OFFICE (WD5), CORRECT PART USE (D=MANUFACTURED ITEM). THEN ADD A PROCEDURE UNDER 101971269 THAT TELLS MFG ENGR ONLY TO DOWNLOAD THE APPLICATION FROM CWI AND INSTALL IT ONTO THE COMPUTER.</t>
  </si>
  <si>
    <t>752714</t>
  </si>
  <si>
    <t>752566</t>
  </si>
  <si>
    <t>MFGR SPEC - VICE EXTENSION - Create documentation for Eagle Downhole Solutions Extention with bushing for traveling block, MFGR PN 110804-00-A. This extention is used for the vise in MFG to hold smaller parts.</t>
  </si>
  <si>
    <t>9555-6212 - 19IN Rack Mount XPIO Data Acquisition Unit for Caisson ESP Level Measurement.
Need EDS, EFD -if applicable-, Cost Estimate
Attached you will find the original quote with specifications outlined. I plan to increase pricing by 15%, but I need the cost estimate to verify GP percentage.
2012-01-30, WM: RTA duplicte. Needs to be cancelled.</t>
  </si>
  <si>
    <t>752712</t>
  </si>
  <si>
    <t>MFGR SPEC - GREASE TUBES, SEAL GUARD ECF - Create a mfgr spec to define Jet Lubes Seal Guard ECF packaged in tubes as specified by Jet Lubes Code Number / Product Code Number 20950 packaged in 16 oz. tubes and also create a material number for the same. Document object should be annotated with the D-number of the doc object and also the material number. Paul Lively 1/30/12.</t>
  </si>
  <si>
    <t>752837</t>
  </si>
  <si>
    <t>Control System - 1Well 4ICV SHS, 110/220V, HW443, Fully Automated, NEMA4X, IP56, with separate XPIO.
2012-01-30, WM: Same as 102106951. RTA to be cancelled.</t>
  </si>
  <si>
    <t>REVISE 9290-2698, 9290-2729, 9290-2839 TO CHANGE STUB ACME THREAD TO GENERAL PURPOSE ACME THREAD (WHERE APPLICABLE) AND TO CORRECT THE MINOR DIAMETER TOLERANCES.
------
2012-01-31 ST - SENT TO R. BAKHTIARY FOR APPROVAL</t>
  </si>
  <si>
    <t>Ellen McGuinness</t>
  </si>
  <si>
    <t>3.5IN 9.2ppf Inconel 718 VAM Top Gauge Mandrel ROC 175 20Ksi Fully Redundant Gauge / Mandrel Assembly with Termination included. Shell Thread Class B. Shell SE1 Quality Plan. Require EDS, EFD, and CERT Documentation.
------
2012-01-16 ST - SENT TO J. SEALE FOR CHECKING
------
2012-01-25 JS - SENT BACK TO S. TEHVEN FOR CORRECTIONS
------
2012-01-31 ST - SENT TO R. BAKHTIARY FOR APPROVAL</t>
  </si>
  <si>
    <t>Requestor Name</t>
  </si>
  <si>
    <t>Edwin Gonzalez</t>
  </si>
  <si>
    <t>DANA MOE</t>
  </si>
  <si>
    <t>EDWIN GONZALEZ</t>
  </si>
  <si>
    <t>Irwan Nizam</t>
  </si>
  <si>
    <t>Samantha Livingston</t>
  </si>
  <si>
    <t>Chris Vancamp</t>
  </si>
  <si>
    <t>Esmeralda Hernandez</t>
  </si>
  <si>
    <t>G. BHAT</t>
  </si>
  <si>
    <t>Vicky Jackson-Nielsen</t>
  </si>
  <si>
    <t xml:space="preserve">Holly Marback </t>
  </si>
  <si>
    <t>MIKALA WINDHAM</t>
  </si>
  <si>
    <t>Denise Dean</t>
  </si>
  <si>
    <t>steve ewens</t>
  </si>
  <si>
    <t>Kelley Pegoda</t>
  </si>
  <si>
    <t>Monty Hubbard</t>
  </si>
  <si>
    <t>Lisbeth Odegaard</t>
  </si>
  <si>
    <t>M.GUY</t>
  </si>
  <si>
    <t>GIREESH BHAT</t>
  </si>
  <si>
    <t>HOLLY MARBACK</t>
  </si>
  <si>
    <t>Hakon Kaltveit</t>
  </si>
  <si>
    <t>Jay Bissell/Jim Ruch</t>
  </si>
  <si>
    <t>Lynn Colwell</t>
  </si>
  <si>
    <t>SUSAN MYERS</t>
  </si>
  <si>
    <t>Bob McManus</t>
  </si>
  <si>
    <t>Holly Marback</t>
  </si>
  <si>
    <t>tina.collums@halliburton.com</t>
  </si>
  <si>
    <t>DEREK MATHIESON</t>
  </si>
  <si>
    <t>Audrey Rennie</t>
  </si>
  <si>
    <t>DAMON TRAHAN</t>
  </si>
  <si>
    <t>Pamela Forester</t>
  </si>
  <si>
    <t>JoeAngle Galindo</t>
  </si>
  <si>
    <t>David Gill</t>
  </si>
  <si>
    <t>PAM FUNK</t>
  </si>
  <si>
    <t>MIKE REAGAN</t>
  </si>
  <si>
    <t>Kevin Bedborough</t>
  </si>
  <si>
    <t>Katie Moe</t>
  </si>
  <si>
    <t>JANICE C CALLAWAY</t>
  </si>
  <si>
    <t>Marcelo A. P. Batocchio</t>
  </si>
  <si>
    <t>Steven Ewens</t>
  </si>
  <si>
    <t>MELISSA HORTON</t>
  </si>
  <si>
    <t>David Brightman</t>
  </si>
  <si>
    <t>Mark Bedry</t>
  </si>
  <si>
    <t>JANICE CALLAWAY</t>
  </si>
  <si>
    <t>Pam Funk</t>
  </si>
  <si>
    <t>Stig Marius Holgersen</t>
  </si>
  <si>
    <t>STEPHEN ALLAN</t>
  </si>
  <si>
    <t>RON CURINGTON</t>
  </si>
  <si>
    <t>Andre Pinheiro</t>
  </si>
  <si>
    <t>David Mclare</t>
  </si>
  <si>
    <t>MARIANE MORGAN</t>
  </si>
  <si>
    <t>seth cormier</t>
  </si>
  <si>
    <t>KELLEY PEGODA</t>
  </si>
  <si>
    <t>Cheryl Kaminski</t>
  </si>
  <si>
    <t>Ed Brewer</t>
  </si>
  <si>
    <t>MATTHEW SCOGIN</t>
  </si>
  <si>
    <t>ESMERALDA HERNANDEZ</t>
  </si>
  <si>
    <t>MAYRA HADLEY</t>
  </si>
  <si>
    <t>Jay Bissell/Peter Auckland</t>
  </si>
  <si>
    <t>TED SOULES</t>
  </si>
  <si>
    <t>GLORIA MACIAS</t>
  </si>
  <si>
    <t>Phil Allardyce</t>
  </si>
  <si>
    <t>DENISE DEAN</t>
  </si>
  <si>
    <t>Gireesh K. Bhat</t>
  </si>
  <si>
    <t>COLIN MCKAY</t>
  </si>
  <si>
    <t>Steve Mackey</t>
  </si>
  <si>
    <t>Ron Curington</t>
  </si>
  <si>
    <t>TIM ORTIZ</t>
  </si>
  <si>
    <t>Craig Yeates</t>
  </si>
  <si>
    <t>DAVID GILL</t>
  </si>
  <si>
    <t>mar</t>
  </si>
  <si>
    <t>DYANE HENSON</t>
  </si>
  <si>
    <t>scott garner</t>
  </si>
  <si>
    <t>ALISTAIR STUART</t>
  </si>
  <si>
    <t>Anthony Aminone</t>
  </si>
  <si>
    <t>ERIC MORRELL</t>
  </si>
  <si>
    <t>Bruce Gavin</t>
  </si>
  <si>
    <t>COLTON PUCKETT</t>
  </si>
  <si>
    <t>K. DUANE/P. JAMES</t>
  </si>
  <si>
    <t>QUALITY</t>
  </si>
  <si>
    <t>Valerie Ngim</t>
  </si>
  <si>
    <t>LIZ ROUTLEDGE</t>
  </si>
  <si>
    <t>KATIE MOE</t>
  </si>
  <si>
    <t>RAMEEN BAKHTIARY</t>
  </si>
  <si>
    <t>BRETT BOULDIN</t>
  </si>
  <si>
    <t>OLGA AKIMOVA</t>
  </si>
  <si>
    <t>VALERIE NGIM</t>
  </si>
  <si>
    <t>Darren Cortes</t>
  </si>
  <si>
    <t>Jay Bissell/Khaled El-Amir</t>
  </si>
  <si>
    <t>Kelechi Ezennaya</t>
  </si>
  <si>
    <t>Ikenna Gaius</t>
  </si>
  <si>
    <t>Mike Boucher</t>
  </si>
  <si>
    <t>Michael Guillory</t>
  </si>
  <si>
    <t>ALAN MCLAUCHLAN</t>
  </si>
  <si>
    <t>JIM MACDONALD</t>
  </si>
  <si>
    <t>Test User</t>
  </si>
  <si>
    <t>CHRIS VANCAMP</t>
  </si>
  <si>
    <t>Esmeralda McLeane</t>
  </si>
  <si>
    <t>Craig Yeats</t>
  </si>
  <si>
    <t>Jay Bissell/Robgly Urdaneta</t>
  </si>
  <si>
    <t>Jo Lea Froehlich</t>
  </si>
  <si>
    <t>Waqar Ahmed</t>
  </si>
  <si>
    <t>Juan Carlos Rodriguez</t>
  </si>
  <si>
    <t>753829</t>
  </si>
  <si>
    <t>ECR-316167-02-01. CAN PRE-PLATING AND POST PLATING DIMENSIONS BE ADDED TO THE DRG AS DONE ON PREVIOUS DRAWINGS THAT REQUIRE PLATING.</t>
  </si>
  <si>
    <t>753745</t>
  </si>
  <si>
    <t>Brunei Shell Petroleum</t>
  </si>
  <si>
    <t>Same As: 235SF0703507; 3.5 SPLICE SUB, 3-OFF BDY, 1-OFF YSPLICE
Except: RTA same except change slot configuration to 2x 0.25in control line for chemical injection, 1x Y splice with 1 inlet at the top and 2 outlets at the bottom for 0.25in control line, and 1 slot for ESP cable No. 4 Flat. Connections required are 3.5in VAMTOP Box x Pin and material 4140 L80 with phospate coating B004.
Project Name: Seria Shallow
Special Quality Plan Required?: No
Material: (1) Low Alloy Steel 80 MY 22HRC (ES-MA-18-9)
Mating Infomation:</t>
  </si>
  <si>
    <t>Siti Khadijah Othman</t>
  </si>
  <si>
    <t>753831</t>
  </si>
  <si>
    <t>ECR-314543-02-01. CAN PRE-PLATING AND POST PLATING DIMENSIONS BE ADDED TO THE DRG AS DONE ON PREVIOUS DRAWINGS THAT REQUIRE PLATING.</t>
  </si>
  <si>
    <t>753823</t>
  </si>
  <si>
    <t>ECR-M.N.588463 PART HAS THE DESCRIPTION AS HEXAGONAL SOCKET SET SCREW ISO 3506 A2/A4 NACE 3/8 UNC X 3/8 LONG, SS.
THIS SHOULD BE 3/8 -24 UNF.  SEE PARTS THAT THIS IS USED ON AND THE LEGACY NUMBER.</t>
  </si>
  <si>
    <t>743030</t>
  </si>
  <si>
    <t>Statoil / Aibel</t>
  </si>
  <si>
    <t>Same As: 101832150; SCADAPACK 350 ASSY, W/ C07WCU300H03
Except: I need a quote for porting the exisiting code over to a Siemens PLC. Ref to emails and phnoe conferences with Harjeet Singh and Robert Smith.
Also see attached document from Aibel where this quote is mainly concerned around option 1 in the document.
Project Name: Oseberg South
Special Quality Plan Required?: No
Material: (16) Customer Supplied - Supply detail in description
Technical Support Deliverables:
Preliminary Design Specifications
2012-01-03 WM: Assign to Harjeet. Class C RTA is for quote and technical write up only.
2012-01-09, WM: Alejandro working on this document, he should email Harjeet by tomorrow and then he will review/make changes it before friday 1/13</t>
  </si>
  <si>
    <t>SPLT=N/A  Switch to Development- Feasibility Review.  1/16/12 DM</t>
  </si>
  <si>
    <t>754004</t>
  </si>
  <si>
    <t>754025</t>
  </si>
  <si>
    <t>MFGR SPEC - QN LABELS - Create a mfgr spec for QN labels used in MFG Assy &amp; Test to be adhered to the production folders and contain all info regarding applicable QNs associated with the production item. The lable is 1.5 inches x 3.x inches. Should be orange with black text. Refer to Task Auth T00000734980 already created.</t>
  </si>
  <si>
    <t>8: SPLT=126 Robert S to follow up with submitter.  May cancel RTA if existing material number fulfills requirements.  // DM</t>
  </si>
  <si>
    <t>754080</t>
  </si>
  <si>
    <t>ECR-D00401548. CAN THE DATUM SYMBOL A ON THE 2.660 O-DIA BE MOVED TO THE BORE AND THE RUN OUT TOLERANCE ON THE BORE MOVE TO THE 2.660 O/DIA.THIS WILL MEAN THE 2.660 O-DIA AT 2 PLACES CAN BE ACHIEVED WITHIN .005 FIM TO THE BORE RATHER THAN THE ENTRE LENGTH OF THE BORE BEING WITHIN .005 FIM. WHICH IS BEING ASKED.  A DRIFT SIZE CAN ALSO BE ADDED TO THE DRG TO ENSURE PART IS NOT BENT.</t>
  </si>
  <si>
    <t>754377</t>
  </si>
  <si>
    <t>754154</t>
  </si>
  <si>
    <t>ECR-On drg D00504158 the 2.920 bore dimension is to 3 decimal places so tolerance would be +/-.005.
Similar 2.7/8 Top Sub, drg D00394549 has the tolerance on the 2.920 bore as +/-.002.
Drg D00504158 2.920 bore is to be changed so tolerance would be +/-.002.
IN ENG. DESIGN-A. BERRET_10/31/2011---------------------END
IN ENG. DESIGN FOR CHECKING_A. BERRET_01/31/2011--------END
FOLDER RETURNED TO O. EWUMI FOR APPROVAL_A.BERRET_02/03/2012----------------------------END</t>
  </si>
  <si>
    <t>754378</t>
  </si>
  <si>
    <t>755659</t>
  </si>
  <si>
    <t>This RTA is a request to create a SAP number for the Completion Products 7in 26lb.ft VAMTOP Clamp Protector (Part number AS-7000-3-1604-M1), Carbon Steel Material.
MATERIAL DESCRIPTION: 7in, 26lb.ft VAM TOP, SSSV-Cross Coupling Protector (p/n: AS-7000-3-1604-M1), 9.736in Running OD, two Slots for 11mm rounded encapsulated 0.250 lines, Carbon Steel material.
NOTE: THIS MATERIAL MUST BE SHIPPED STRAIGHT FROM VENDOR MANUFACTURE (UK)TO HCT-BRAZIL (MACAE/RJ) WITH THE HALLIBURTON CUSTOMER SERVICE PSL SUPPORT (DO NOT PASS THIS MATERIAL THROUGH THE WELLDYNAMICS SPRING/TX FACILITY IN ORDER TO ALLOW MATCH THE CLIENT DELIVERY TIME AND COST ESTIMATION).   
PROJECT NAME: STATOIL PEREGRINO - BR11193</t>
  </si>
  <si>
    <t>755647</t>
  </si>
  <si>
    <t>ECR-9450-7004 9102103217)MISSING DIMENSIONS FOR THE ANGLE FACES AND CBORE TEXT DEPTH OF .35 SHOULD BE REMOVED AS THIS IS DIMENSIONED AS .15 AT END VIEW.</t>
  </si>
  <si>
    <t>755180</t>
  </si>
  <si>
    <t>Shell Brazil</t>
  </si>
  <si>
    <t>Dual Gauge Mandrel for ROC150.  
4 1/2 inch 12.6lb VAM TOP BxP, 
with (2) bypass slots to secure 1 each 0.535 inch line
Material Inc 718
SE-1 Quality Plan
9290-6841 is same mandrel already in Inc 718 with SE-1 quality plan - can use this and add bypass slots</t>
  </si>
  <si>
    <t>755934</t>
  </si>
  <si>
    <t>755996</t>
  </si>
  <si>
    <t>REQ - MAKE A CUSTOM FIXTURE TO HOLD CHECK VALVE FOR TORQUE - FIXTURE USED ON STATION 6
PLEASE DISREGARD THIS IS ONLY A TEST....TESTING</t>
  </si>
  <si>
    <t>755503</t>
  </si>
  <si>
    <t>MFGR SPEC - EMS JOB BOOK - Create a mfgr spec for EMS job book associated with the Fluid Transfer project (WBS CI-10-HCPT-WDSP-02) Paul Lively 2/8/2012</t>
  </si>
  <si>
    <t>755809</t>
  </si>
  <si>
    <t>Drawing 308091-08-01 is missing Dimension G which is called out in Doc. 309840-01-01 Rev. 16 page 12, step 6. This dimension is necessary to set the Setting Chamber in the right position. This issue applies to Material Number 101849346.</t>
  </si>
  <si>
    <t>Statoil Brazil</t>
  </si>
  <si>
    <t>755387</t>
  </si>
  <si>
    <t>UPDATE OBJECTS TITLE BLOCK TO MATCH FIRST PAGE.</t>
  </si>
  <si>
    <t>756133</t>
  </si>
  <si>
    <t>When communicating with a ROC gauge, we have noticed a software lockup (freeze) after a few minutes of running Pdx software using a laptop connected to a PAU. To our knowledge, this happens only when using a laptop or a PC running Windows 7. This RTA is to investigate the issue and layout options for eliminating the problem.</t>
  </si>
  <si>
    <t>755890</t>
  </si>
  <si>
    <t>Same As: 235AC2965501-SB2; CLP,TPR LOCK,9655,13CR,5 1/2-23.00 -SB2
Except: 1. Require 4,5 inch size TLC Assy.
2. Requesting two wedges to accommodate 2 flat packs, both with 4 0.25inch hydraulic lines + bumper.
3. Material 13CR
4. SB2 Quality plan.
Tech Start Date is in the past
Project Name: Fast Track Stjerne M14
Special Quality Plan Required?: Yes
Quality Plan Identifier: SB2
Material: (9) 13 CR 105 MY 35 HRC (ES-MA-585)
Mating Infomation:</t>
  </si>
  <si>
    <t>755703</t>
  </si>
  <si>
    <t>Mukul Agnihotri</t>
  </si>
  <si>
    <t>755478</t>
  </si>
  <si>
    <t>This RTA is to generate an SAP number for the material GCDT Reference No. 4932-02 (p/n 16038), included in the quote Inquiry No. GCQ-4932-2 (Please look for attached file GCQ-4932-2.pdf). 
MATERIAL DESCRIPTION: Electric Cable Tube: 1/4in x 0.035in INC 825 Centralized Core: 16AWG solid bare copper with FEP insulation and PP secondary extrusion. Encapsulation: Santoprene, 11mm Round, Green; 4500mts/reel. Includes: Metal Reel 54in x 32in x 32in, 3 1/4 Arbor + Metal Shipping Skid.
PROJECT NAME: Statoil Peregrino
WELDYNAMICS QUOTE NUMBER: BR11193</t>
  </si>
  <si>
    <t>755193</t>
  </si>
  <si>
    <t>754929</t>
  </si>
  <si>
    <t>Proposed well head outlet design for all future platform/land completions required for gauge TEC line. Product line engineering to review and qualify the design Supplier - Antech
Tim Mitchell
AnTech Ltd
Tel: +44 (0) 1392 440332
Fax: +44 (0) 1392 440301
Email: timm@antech.co.uk
Web:  www.antech.co.uk</t>
  </si>
  <si>
    <t>754866</t>
  </si>
  <si>
    <t>Part drawing states mark part with part number and info, suggest bag and tag as part is small and round. Part numbers affected are 598243,598239,598223,598221.</t>
  </si>
  <si>
    <t>Nicholas Webster</t>
  </si>
  <si>
    <t>Nick.Webster@Halliburton.com</t>
  </si>
  <si>
    <t>Same As: 71SSS1; SFTY SYS STD RTA DESIGN REQ
Except: Set up SAP P/N for Check Valve 1/2 inch FNPT X 1/2 inch FNPT, 6,000 PSI 
Project Name: 
Special Quality Plan Required?: No
Material: 
Mating Infomation:
2012-02--08, TS: Send to be checked tomorrow. To be sent to TSG by Friday 02-10.</t>
  </si>
  <si>
    <t>0.5416666666666666</t>
  </si>
  <si>
    <t>755309</t>
  </si>
  <si>
    <t>ECR - Revise drawings for 6 line multi-valve control system to as-built status. Top level MN 102106951</t>
  </si>
  <si>
    <t>WD specific PR3 and PR4 tools
Require engineering to create WellDynamics specific part numbers for the 5.5 in size  PR3 and PR4 punch to release tools. These part numbers should reflect the newly designed latch (102122467)that is required to engage the profile in the HF1 packer. The attached e-mail explains what needs to be done. Please ensure all relevant BOMs engineering drawings etc are set up in CWI.</t>
  </si>
  <si>
    <t>755188</t>
  </si>
  <si>
    <t>Need design circle for the mandrels submitted in RTA 755180 and 755179.  Need worst case scenario - ie, bellies are at 180 degrees to each other.  They will be run inside 9 7/8 inch 62.8 lb casing
2/8/2012 MG - x-section complete, forward to James for checking.</t>
  </si>
  <si>
    <t>756409</t>
  </si>
  <si>
    <t>756428</t>
  </si>
  <si>
    <t>ECR-102033432 Clamp calls raw material spec ES-MA-58-4. Can this be changed as unable to source flat bar to this spec. Concessed before to use ES-MA-134-23 but if can be changed to use ES-MA-89-4 would be better. Ref clamp 102103217 calls up ES-MA-89-4 material.</t>
  </si>
  <si>
    <t>Current (last) Sheet Filter Prefix</t>
  </si>
  <si>
    <t>Sheet build version number</t>
  </si>
  <si>
    <t>SPLT= 140 Emailed submitter for requirements doc.  2/13/12 DM</t>
  </si>
  <si>
    <t>759818</t>
  </si>
  <si>
    <t>Same as 214scv350000 except: add deflector
See requirements document for details
It is not necessary to modify the tool.  If it would be simpler to accomplish designing a clamp on deflector (such as a modified Cannon Clamp) that would be an acceptable solution.
Erosion testing the Deflector is not included in the scope of this RTA.  It will be up to engineering to determine what temperature testing (if any) is necessary.</t>
  </si>
  <si>
    <t>SPLT=N/A  Manufacturing locally in Canada. 2/23/12 DM</t>
  </si>
  <si>
    <t>Joel.shaw2@halliburton.com</t>
  </si>
  <si>
    <t>ECR - Request drawing 304097-00-00 to be issued a material number and set up as a part in CWI. Also, see attached marked up drawing 304097-00-00 for suggested changes, by adding QPQ coating to part to reduce corrosion and galling of the ID thread during test.
THIS RTA WILL BE CANCELLED DUE TO DUPLICATE REQUEST ON RTA 754377 (OEWUMI 13FEB12)</t>
  </si>
  <si>
    <t>Steve.Ewens@welldynamics.com</t>
  </si>
  <si>
    <t>757214</t>
  </si>
  <si>
    <t>REVISE M/N 102085390 TO INCORPORATE NEW FLATPACK SYSTEM</t>
  </si>
  <si>
    <t>758416</t>
  </si>
  <si>
    <t>CREATE AMS TEMPLATE FOR DI - CONTROL SYSTEM</t>
  </si>
  <si>
    <t>760923</t>
  </si>
  <si>
    <t>Drawing W.302273-00-01 on pg2 Section B-B the R.32 is pointing to a sharp corner and the fillets on the other end of the slot are not there. Need to fix the solid model to add the missing fillets and fix the sharp corners at the other end and Rev the drawing up to Z.</t>
  </si>
  <si>
    <t>Nexen (GEAD)</t>
  </si>
  <si>
    <t>Nexen (GEAD)would like Halliburton to provide the splice sub for a 4 x 1/4 hydraulic flatpack (36x12mm) and have a slot machined for the Weatherford splice of Fibre Optic pigtail. This would be used on every 9 5/8 packer assembly top and bottom and each well is expected to be 3 zones.
I have enclosed a requirement document and can discuss to make sure this meets requirements. There is a discussion happening between HCT/Nexen on the metallurgy and if we go with a 925 design this can be altered to a 13Cr design once the decision has been made on metallurgy.
I need a design and quote so we can confirm completion design with the client and review with TP</t>
  </si>
  <si>
    <t>758817</t>
  </si>
  <si>
    <t>COPC</t>
  </si>
  <si>
    <t>To Create an HSB 2 7/8 HS ICV with accupulse module in 4140/718 material. HS Series Numbering will be 226HA0F07285UO</t>
  </si>
  <si>
    <t>SPLT=126 PLM requested requirements document from submitter.  2/21/12 DM Emailed submitter for requirements document.  2/28/12 DM</t>
  </si>
  <si>
    <t>758872</t>
  </si>
  <si>
    <t>HOT:  REVISE M/N 102131825 TO INCORPORATE FEP INSULATION AND FILLER MATERIAL.</t>
  </si>
  <si>
    <t>ECR - 9 5/8 HF1 packer consumable kit, 101903556, does not have test keys in the BOM. Please add 4 each test keys, MN 595085, to the BOM in CWI.
FOLDER IN T. BORMAN BOX_A. BERRET_02/22/2012------------END</t>
  </si>
  <si>
    <t>759598</t>
  </si>
  <si>
    <t>758573</t>
  </si>
  <si>
    <t>I need technical details and a design circle regarding a 5/8IN Chemical Injection Check Valve installed into a 5.5IN 26PPF Inconel 718 125Ksi MY VAM TOP KP mandrel to fit inside 8.5IN Drift casing with bypass slots big enough to pass 2 off 3/8IN encapsulated control lines on one side of the mandrel, 1 off 11mm encapsulated TEC, and a triple 1/4IN encapsulated flatpack along the other side of the mandrel. The timeframe of this request is being driven by BP Mad Dog which is going to tender by the end of the year.</t>
  </si>
  <si>
    <t>CREATE AMS TEMPLATE FOR SOFTWARE</t>
  </si>
  <si>
    <t>Create Drawings for all (4) plastic inserts (2-7/8, 3-1/2, 4-1/2, 5-1/2) Travis Bordman has all the SolidWorks models to be used for the drawings.
FOLDER WITH T. BORDMAN WITH DRAWINGS FROM A. RIVERA_A. BERRET--------------------------------------------------END</t>
  </si>
  <si>
    <t>758051</t>
  </si>
  <si>
    <t>HES Venezuela</t>
  </si>
  <si>
    <t>Correct Bill of Material for SAP P/N 101069756 (71GS3)to agree with drawing. No BOM in CWI or on Drawing.</t>
  </si>
  <si>
    <t>Jay Bissell/Juan Carlos Rodriguez</t>
  </si>
  <si>
    <t>756833</t>
  </si>
  <si>
    <t>Evaluate whether 596863 - 722HF1965375 can have a pressure rating of 7.5K from current 6K based on where used structural components and packing element assembly (w.302248-01)</t>
  </si>
  <si>
    <t>Same As: 71SSS1; SFTY SYS STD RTA DESIGN REQ
Except: Please update purchasing information for
SAP P/N 101470816, Legacy P/N 93F1714, Lorimer P/N 50 996 00
Hose, 316 braided, 1/2 OD, w/3/8 tube end X 3/8 tube end  to reflect the new Lorimer P/N will be 50 996 00, Rev. b. design
Project Name: 
Special Quality Plan Required?: No
Material: 
Technical Support Deliverables:
Preliminary Design Specifications
Reference Assembly Drawing
2012-02-20, TS: CHANGE TO ECR</t>
  </si>
  <si>
    <t>759165</t>
  </si>
  <si>
    <t>Petronas CariGali</t>
  </si>
  <si>
    <t>Same As: 101799339; WHD FEED THRU KIT,ASSY,W/ 1/2 IN. NPT,6
Except: I want to use ANTECH and was told that I need an RTA to be raised for it to be qualified. I have attached the WHO and Quote.
Tech Start Date is in the past
Project Name: Angsi SmartWell
Special Quality Plan Required?: No
Material: (16) Customer Supplied - Supply detail in description
Mating Infomation:</t>
  </si>
  <si>
    <t>759167</t>
  </si>
  <si>
    <t>758006</t>
  </si>
  <si>
    <t>OBSOLETE AND SUPERCEDE -SG1 STATOIL 3-DIGIT IDENTIFIER- QA REQUEST DUE TO AGREEMENT ON SB2_SB3 GLOBAL QUALITY PLAN PER D. HICKMAN
TSG NOTES 022711 ON HOLD</t>
  </si>
  <si>
    <t>760404</t>
  </si>
  <si>
    <t>Create layout and inform submitter if design is mechanically feasible.  4-1/2 in 8 RD 13.5 lb API LTC Box X Pin SFrac Valve, Shiftable
Same as existing design with shifting capabilities.
See requirements document and attached drawing for additional details and suggested layout.</t>
  </si>
  <si>
    <t>ELEC - MAKE CHANGES TO THE BUILD FOR MN 597467 BASED ON THE DEVIATION APPROVALS IN ATTACHED MEMO REQUESTED BY KELLEY PEGODA. SEE ATTACHED AMENDED DEVIATIONS PER K. PEGODA 02-13-2012</t>
  </si>
  <si>
    <t>UPDATE REFERENCE NUMBER TO READ SAP PART NUMBER FOR 595765 AND 595767 AND ALSO OBSOLETE PN 595765 AND 595767 BECAUSE THE UNIT OF MEASURE WAS EA. A NEW PART NUMBER WAS CREATED FOR 595765 REF 316417-GU AND 595767 REF 316417-GU-ST0 TO CHANGE THE UOM TO MST.
IN ENG. DESIGN_A. BERRET_02/28/2012---------------------END</t>
  </si>
  <si>
    <t>760677</t>
  </si>
  <si>
    <t>RTA TO CREATE TEMPLATE FOR AMS SERVERS AND PCS</t>
  </si>
  <si>
    <t>Revise ES-A-523 Section 5.5 to clarify process for positioning of release collet.
Need to add an inspection method to verify the collet is positioned correctly relative to the release housing shoulder.  Pictures or drawings to show correct view would be helpful.
Investigate some kind of gauge or go-nogo tooling to aid the Assembly group in quickly measuring the correct location and to reduce confusion or misalignment.
Reference CPI 300211161, Conoco Bawal packer investigation.
Review other Packer sizes could utilize similar gages.</t>
  </si>
  <si>
    <t>Placed in WD3 after discussions with Aswin. His group will take care of this internally - AGS 27 Feb 2012</t>
  </si>
  <si>
    <t>760905</t>
  </si>
  <si>
    <t>760914</t>
  </si>
  <si>
    <t>CHANGE INTERNAL TEST PRESSURE VALUE IN FAT PROCEDURES AND DESIGN DATA SHEETS FOR 70XX MC1 PACKERS FROM 7500 PSI TO 5500 PSI (THE SS CONTROL LINE TUBES 313298-FC THAT SEE COLLAPSE PRESSURE DURING THE FAT ARE RATED ONLY TO 6000 PSI IN COLLAPSE AT AMBIENT)- RAVI VAYEDA
REVISE BURST AND COLLAPSE PRESSURE ON ALL 70XX PACKERS DDS AND AMS TO 5,000 PSI EACH (BASED ON SS CONTROL LINE TUBES) AS DISCUSSED WITH RAVI &amp; DAMON. (OEWUMI 23FEB12)</t>
  </si>
  <si>
    <t>759633</t>
  </si>
  <si>
    <t>ECR-9290-2831. At the VAM BOX thread end the description says PIN. Should say BOX.</t>
  </si>
  <si>
    <t>759885</t>
  </si>
  <si>
    <t>ECR- 9290-2793 REV A
WRONG MATERIAL IN MATERIAL SPEC BOX.
DIFFERENT TO BOM.</t>
  </si>
  <si>
    <t>760555</t>
  </si>
  <si>
    <t>760475</t>
  </si>
  <si>
    <t>damon.trahan@welldynamics.com</t>
  </si>
  <si>
    <t>Amend HF-1 Packer Drawing
HF-1 Packer drawing 033461-06-01 lists the cross section D-D as having 4 x component 37 (Transport Plug) installed. I believe this to be the incorrect component as the transport plugs are installed in the FMJ ports during transit.
The drawing needs to be updated as this particular assembly will be installed in 2 weeks time and used for an isolation prupose.
DESIGN FOLDER WITH MARK-UPS PLACED IN T. BORDMAN BOX_A. BERRET_02/21_2012---------------------------------------END</t>
  </si>
  <si>
    <t>756682</t>
  </si>
  <si>
    <t>756766</t>
  </si>
  <si>
    <t>M/N-102030585, Drawing D00436079-04 Rev.B
M/N-102030581, Drawing D00436071-03 Rev.B
Please change the material requirement from ES-MA-46-2 to AMS-5596 for Inconel 718 plate. I spoke will Paul James about this and he agrees that it will make material procurement for these parts much easier.</t>
  </si>
  <si>
    <t>758786</t>
  </si>
  <si>
    <t>ECR-9290-2846. O/DIA BLANKING DIMENSION FOR 7-29 TENARIS HYDRIL BLUE THREAD BOX COUPLING IS INCORRECT. 7.697  .000/-.047 SHOULD BE 7.697  .000/-.040.
------
2012-02-21 ST - SENT TO J. SEALE FOR CHECKING
------
2012-02-28 ST - SENT TO R. BAKHTIARY FOR APPROVAL</t>
  </si>
  <si>
    <t>ECR - Request drawing 304097-00-00 to be issued a material number and set up as a part in CWI. Also, see attached marked up drawing 304097-00-00 for suggested changes, by adding QPQ coating to part to reduce corrosion and galling of the ID thread during test.
FOLDER RETURNED TO T. BORDMAN_A. BERRET_02/15/2012_ END</t>
  </si>
  <si>
    <t>760014</t>
  </si>
  <si>
    <t>Adx Energy, Alpine Oil and Gas</t>
  </si>
  <si>
    <t>Same As: 71SSS1; SFTY SYS STD RTA DESIGN REQ
Except: Review Safety Panel Request Form submitted by Nassim for ADX Energy and Apline Oil and Gas.  Please advise if we have an existing panel design that will work or design a new panel to these specifications if we do not.
Project Name: 
Special Quality Plan Required?: No
Material: 
Technical Support Deliverables:
Preliminary Design Specifications
Reference Assembly Drawing</t>
  </si>
  <si>
    <t>Next Generation ICV development
See requirements document.
ZEWO     103896446
Network  HTWF602103</t>
  </si>
  <si>
    <t>759824</t>
  </si>
  <si>
    <t>CHANGE INTERNAL TEST PRESSURE VALUE IN FAT PROCEDURES, AMS AND DESIGN DATA SHEETS FOR 96XX MC1 PACKERS FROM 7500 PSI TO 5500 PSI (THE SS CONTROL LINE TUBES 313298-FC THAT SEE COLLAPSE PRESSURE DURING THE FAT ARE RATED ONLY TO 6000 PSI IN COLLAPSE AT AMBIENT)- RAVI VAYEDA
REVISE BURST AND COLLAPSE PRESSURE ON ALL 96XX PACKERS DDS AND AMS TO 5,000 PSI EACH (BASED ON SS CONTROL LINE TUBES) AS DISCUSSED WITH RAVI &amp; DAMON. (OEWUMI 23FEB12)
IN ENG. DESIGN_A. BERRET_02/27/2012---------------------END</t>
  </si>
  <si>
    <t>ERIC.MORRELL@welldynamics.com</t>
  </si>
  <si>
    <t>Add position sensor simulator to the existing ramping gauge simulator software/hardware package.
ADD A SERIAL CABLE TO THE FINAL KIT</t>
  </si>
  <si>
    <t>760918</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</si>
  <si>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2011-06-22: THE PROJECT PLAN WITH REVISED DUE DATES WAS ATTACHED TO THE RTA.  THIS PLAN IS SET FOR GOING FORWARD AFTER IMPACT ON PROJECT TIMELINE DUE TO CUSTOMIZATION RTAS AND RELIABILITY STUDY OF ROC GAUGE FOR WOODSIDE.
10/17/11 WM  Design review complete.  Ordering power supply bd by end of week.  Updating the SOV bd.
11/14/11 WM - Schematic and components are being finalized.  A design review will be scheduled for next week.  11/14/11 AB
10/24/11 WM Buck converter PCB is on order.  Testing will begin end of this week.  AEM hybrid circuit verification other than power supply, expected to be completed by next week.  10/24 AB
10/31/11 WM Initial testing is being completed.  Architecture will be discussed with CMAC for final freeze.  Design functionality freeze has been reached.  10/31 AB
11/07/11 WM The schematic is under review with CL and CD as deliverable.  A design review will be scheduled next week to capture the change information.  11/07/11 AB
2011-11-21 WM Analog Switch testing is ongoing.  Tests for Transmit, Receive, SOV Switching, ADC have been completed.  A design review will be held 2011-11-22.  FPGA Code is being completed.
2011-11-28, WM:  Design review completed last week.  Electrical schematic design locked with the exception of the external inductor and capacitor.  FPGA code is 40% complete.
2011-12-19 WM: Core functionality has been established with FPGA.  Communication has been established with modified IWIS card for SCRAMS. 2011-12-19 AB
2012-01-10 WM: The hardware development is scheduled to re-commence this week.  The FPGA code development is ongoing.  The revised project plan has been attached to the RTA.  2012-01-10 AB
2012-01-24 WM: Hardware information will be handed over to Thomas Cassidy. 2012-01-24 AB
2012-01-31 WM: The analog switch functionality is being checked.  The way forward project plan will be generated with Schematic and CL to follow. 2012-01-31 AB
2012-02-07 WM: CMAC have been provided CL and CD.  The receive and clock isolation circuit will be finalized.  2012-02-07 AB
2012-02-14 WM: Design meeting with AMC was held for capacitor quotes.  Mechanical engineering design for inductor-capacitor arranement has been conceptualized.  2012-02-14 AB
2012-02-21 WM: The schematic has been reviewed and has been placed in FTP site for CMAC.  The design from CMAC will be ongoing process followed by finalization of architecture.  2012-02-21 WM
2012-02-28 WM: CMAC have completed a preliminary part fit layout.  The schematic is being inherited into CMAC CAD database.  The test board for the power supply is being designed to verify functionality.  Sensor Design will be engaged during testing phase.  2012-02-28 AB</t>
  </si>
  <si>
    <t>758813</t>
  </si>
  <si>
    <t>To Create a HSB 2 7/8 HS ICV with Digi hydraulics and accupulse modules in 4140/718 material. HS series numbering will be 226HDAF07285U (A-F)</t>
  </si>
  <si>
    <t>SPLT=126 PLM requested requirements document from submitter.  2/21/12 DM  Emailed submitter for requirements document.  2/28/12 DM</t>
  </si>
  <si>
    <t>760944</t>
  </si>
  <si>
    <t>Total AWYN</t>
  </si>
  <si>
    <t>5in 23.2ppf, 13Cr 85Ksi, VT Chemical Injection Mandrel.
13CR 85ksi Vam Top x Vam Top
1/4 control line- 9 5/8 53.5lb Casing
1/4 FMJ-H for control line connection to the CV 
Coated Mandrel ID- Coating Material to be confirmed
Mandrel to be supplied Filter sub for down-hole filtration.</t>
  </si>
  <si>
    <t>Kelechi Ezennaya@halliburton.com</t>
  </si>
  <si>
    <t>ECR-D00572973 Rev A.Sheet 2 Detail C the dimension to the centre of the R.193/R.220 Ball Nose Slots is missing (ref 3.518?? dimension on Detail B). The right-hand End Elevation also has a (.53) ref dimension.
Aswered by Scott Hoadly by e-mail as Yes, the dimension from the center of the R.193 and R.220 Ball Nose Slots to the center of the part is 3.518??. 
The actual dimension for the .53 ref. dimension on the right-hand elevation is 3.285?? from the center of the part to top of the slot (or .53 from the nominal ID of the part to the top of the slot).
FOLDER IN T. BORDMAN BOX_A. BERRET_02/16/2012-----------END</t>
  </si>
  <si>
    <t>757314</t>
  </si>
  <si>
    <t>Need to get GUIs updated for Accupulse Test Station.  We currently have an order for a test station, and need to get the software completed to work with the system.  The Think and Do software we have needs to be upgraded, and the GUIs are not transferrable to the new version.</t>
  </si>
  <si>
    <t>SPLT=126 Dana to contact T Taylor and confirm reasonable AIS date. CV needs to be developed and qualified then customization completed. CV strategy mtg planned for 8/17.  7/25/11 DM Placing on design hold until CV details are confirmed. Sent email to G. Greerwood to confirm AIS date.  9/20/11 DM Updated AIS date to 6/1 per submitter email...email attached.  9/20/11 DM  Chg from customization to development per Colins attached email.  10/12/11 DM  Matt to provide ck valve info to Lee.  11/28/11 DM</t>
  </si>
  <si>
    <t>756692</t>
  </si>
  <si>
    <t>Same As: C05SHS36311100W; SHS 6 WELL 440/3/60,AUTO,SYN OIL,6K ATEX
Except: 1. only for a 2 well system.
2. Each well will have 2 HS ICVs with Direct Hydraulics with Accupulse.
3. Needs SmartWell Master supervisory application.
4. Needs to be incorporated into clients DCS via satellite.
5. Needs to be able to be remotely operated via satellite.
6. Parallel connectivity to DCS via satellite and via TCP/IP also thru satellite.
7. Power supply of 24VDC or 240 VAC is available
Tech Start Date is in the past
Project Name: Angsi
Special Quality Plan Required?: Yes
Quality Plan Identifier: Standard
Material: 
Mating Infomation:</t>
  </si>
  <si>
    <t>ELEC - XPIO DOWNLOAD SPEED
A faster download speed via FTP on the Ethernet of the XPIO unit is needed as client has informed competitor equipment is faster than WD surface loggers when data is downloaded. The part number of the XPIO is 9555-6130
Network:  HTWD601401;M001               12/16/10 DM
ZEWO: 103377646
2011-06-30:  Schematic capture and board layout were completed.  Prototypes have been received and are in testing.  To date the boot ROM and SD RAM have been verified.  Currently working on the SD flash card interface.  Project Plan is out of date and will be update within the next couple weeks.
11/07/11 WM - The project is on hold until IWIS card conceptual review and dual power supply XPIO conceptual reviews are completed.  11/07/11 AB
2011-11-28, WM:  All hardware is functioning.  Driver for SD memeory card in development.  Target of February 2012 to have prototype for XPIO qualification.
2012-01-10 WM: The driver for micro SD was tested.  A consultant will be engaged to develop and test the driver.  2012-01-10 AB
2012-02-07 WM: A consultant will be engaged on this project in February.  2012-02-07 AB
2012-02-28 WM: A low level debugger action has been initiated.  A Linux based debugger is in the works.  2012-02-28 AB</t>
  </si>
  <si>
    <t>ECR 316850-00-01 REV B CAN THE LENGTH OF THE NATIONAL THREAD BE ADDED BACK IN TO DRAWING. LENGTH SHOWS AS BEING 3.95 INCHES IN REV 1
FOLDER IN T. BORDMAN BOX_A. BERRET_02/17/2012</t>
  </si>
  <si>
    <t>ECR - request a new part number pre-swage tool, new design. Please find the attached red-lined drawing to create new pre-swage tool for shop use in Spring. The handle is longer and thicker to make use easier.
DESIGN FOLDER WITH T. BORDMAN_A. BERRET_02/23/2012------END</t>
  </si>
  <si>
    <t>759196</t>
  </si>
  <si>
    <t>ECR-9290-2496 (597044 and 102135263)The drg calls up spec A-213. The BOM calls ES-MA-20-31.  Can the BOMs and drg be changed to call up spec ES-MA-89-4 as the L80 13Cr for this Gauge Mandrel is difficult to source.</t>
  </si>
  <si>
    <t>758628</t>
  </si>
  <si>
    <t>Please create a SAP number for an unthread mandrel of 597044.  Order has been submitted and is due in April.  Need part number released ASAP.</t>
  </si>
  <si>
    <t>4 1/2 inch Multi-Conductor Electro-Hydraulic Disconnect Development for Maersk Qatar
ZEWO     103898982
Network  HTWF602098</t>
  </si>
  <si>
    <t>759860</t>
  </si>
  <si>
    <t>Same As: A5500-W02-S2-SM1; 5-1/2IN CBL PRTR ASSY JFE BEAR - SM1
Except: I need an SAP number for the GCDT 41/2 LT Protectors. Quote and drwg as attached.
Tech Start Date is in the past
Project Name: Angsi
Special Quality Plan Required?: No
Material: (16) Customer Supplied - Supply detail in description
Mating Infomation:</t>
  </si>
  <si>
    <t>759861</t>
  </si>
  <si>
    <t>Same As: A5500-W02-S2-SM1; 5-1/2IN CBL PRTR ASSY JFE BEAR - SM1
Except: 31/2 HD Protectors from GCDT. Quote and drwg as attached
Tech Start Date is in the past
Project Name: Angsi
Special Quality Plan Required?: No
Material: (16) Customer Supplied - Supply detail in description
Mating Infomation:</t>
  </si>
  <si>
    <t>757463</t>
  </si>
  <si>
    <t>Description:  UPDATE DRAWINGS 312660-00-01, 312087-00-01 AND 311046-00-01;
TASK 724775 HAS COMPLETED THE REQEUST ABOVE, PLEASE CANCEL RTA. (OEWUMI 14FEB12)
TSG NOTES 021412 RCVD FILE TO BE PROCESSED. TO BE CANCELLED REF. TASK NUMBER 724775. (KEN) END</t>
  </si>
  <si>
    <t>759385</t>
  </si>
  <si>
    <t>ECR - TEST CELL CAPABILITY CHART - Request that a chart be created that provides details of the pressure limitations, lengths of casings, insided diameters and other necessary information to determine capability of the test cell. Paul Lively 2/22/12</t>
  </si>
  <si>
    <t>For drawing 308091-09-01, section (N-N) requires a call out change. Change it from 33/18 to 33/9. This reflects a shorter screw length for item 9 that will avoid protrusion in the assembly.
IN ENGINEERING DESIGN_A. BERRET_02/24/2012--------------END</t>
  </si>
  <si>
    <t>760762</t>
  </si>
  <si>
    <t>M/N-591124 and 591126, Drawing W.302243-00-00
Please remove the 6.995/7.000 dimension as this is not necessary for manufacturing the part and meeting geometry requirements.
FOLDER IN T. BORDMAN BOX FOR DISTRIBUTION_A.BERRET_02/15/2012------------------------END</t>
  </si>
  <si>
    <t>DH Charpy Vee Notch
Need part number created for material 588257(P/N 0151-6017) with special quality as detailed below:
We want, on part 1 and 4; 316L parts:
CHARPY VEE NOTCH:THREE SPECIMENS PER ASTM A370 
   AVE ENERGY 42JOULES (31 FT LBS) 
   MIN SINGLE 34 JOULES (25 FT LBS)
   MAX TEST TEMPERATURE -46 DEG C (-50 F)
   TESTING IN TRANSVERSE AND LONGITUDINAL
   DIRECTION
Elastomer seal material with a temperature rating at least -29 degC.
We had a look at James Walker data book, there is this material called Elast-O-Lion (HNBR) is suitable for oil based environment, and rated at -29 deg C and 10Ksi. please see attached data sheet. 
Please see Grade 101 and grade 985
2011-12-05, WM:  Matt to review this RTA to determine scope/feasibility.
2012-01-03, WM: Assign to Mark, class A. Mark to review requirements and determine scope/feasibility.
---
1/6/2012 RB - Rameen to contact Sandra Perryman to verify the scope of this RTA. Mark has created new assembly containing the requested O-Ring; need to verify quantities and quality needs of the new part.
----
1/10/2012 RB - Sent email to submitter &amp; requestor to verify requirements of RTA. Email has been attached
----
1/25/2012 RB - Contacted quality to look into testing requirements. Meeting set up with quality &amp; submitter to discuss requirements.</t>
  </si>
  <si>
    <t>The assembly requires two (P/N 313566-00 SAP 594282) key stocks.  The BOM Drawing, 313285-02-01 Rev. 2 Item 42, only has a qty of one.  Reference parts; (Upper Body 316310-00-01 Section P-P)and (Lower Body 316309-00-01 Detail C).  There needs to be two keys to secure the two bodies together.
FOLDER IN T. BORDMAN BOX_A.BERRET_02/15/2012 END</t>
  </si>
  <si>
    <t>Twisted Pair Splice (9400-6057) does not have qualification report avalible for customer review.  The customer wants to see both the electrical and pressure qualifications for the assembly before ordering.  Need to produce the qualification summary for the twisted pair splice or complete qualification testing again on the part.
2011-11-01:  Conceptual design completed and sent out for review.  Intermediate design review scheduled for 11/3 to finalize the design and qualification process.
2011-12-05, MWS:  Design and drawings have been completed and reviewed.  Prototype units in process with an anticipated delivery date by the end of the year.  Mechanical seal testing on the gauge termination will be application to design.  Additional qualification through HALT will validate the updated connector assembly.
ZEWO  103896444
Network  HTWM602104</t>
  </si>
  <si>
    <t>New CI Mdrl: R Nipple Profile
Same As: 9290-6554; TECHHOLD   MANDREL ASSEMBLY,5 1/2-20, VAM TOP
Except: Same as Reference 9290 6554, change:
Production Tubing: 7in 29lbs/ft; Tenaris Blue, or suitable thread to accomplish with technical requirements
Chemical Injection line: 1/4 OD as per Customer requirement.
Casing: 9 5/8in, 53.5ppf
Profile: R Profile 5.963in. 
Requirements: 2 x 1/4 check valve 50 Psi cracking pressure, 6000 Psi rupture disk with isolation sleeve.
Mandrel Max OD: 8.32in
Material: Super 13 Cr, 95MY, 22HRC. ESMA 134 3
Project Name: Cardon IV, Chemical Injection Mandrel with Isolations Sleeve
Special Quality Plan Required?: No
Material: (10) Super 13 CR 95 MY 22 HRC (ES-MA-134-3)
10/17/11 WM  Assign to James.  James to complete design circle today.
--------------
10/26/2011 RB - Sending email to d moe to forward to submitter. Design circle will not fit within customers requirements. Design circle has been attached (File: RTA 718220 - Sheet1.pdf). Waiting for customer response
2011-11-21, WM:  Design will not fit.  Dana to follow-up with submitter to discuss plan forward.
2011-12-05, WM:  Jim Flygare has assigned to Ahmed for clarification.  RTA needs to be placed into design hold by Dana.
2012-01-03, WM: RTA requirements clarified and emails to be attached to RTA by Rameen. Work can proceed.
2012-01-09, WM: Dana to verify AIS date
2012-02-20, WM: Rameen to get with Jim and contact submitter</t>
  </si>
  <si>
    <t>SPLT=112 Emailed submitter re: Design Documenatation note in Order No field. Inquired as to whether he is asking for a design circle or complete design.  9/29/11 DM Response from submitter attached.  Design circle to begin with for award of project (competitor is providing drwg now and we need to do same to get the job) then complete design. 9/29/11 DM  2011-10-03, WM:  Assign to Sam, Class C, schedule lead time.  Design circle is needed immediately, complete can follow. Recd further clarification of requirements. Email attached. 10/13/11 DM Rameen and J Seale to speak with Phil regarding isolation sleeve and complete design circle asap.  10/24/11 DM Emailed submitter with design circle per attached email from Rameen. Waiting for response.  10/26/11 DM REcd response from submitter indicating he is forwarding questions to project leads for response.  10/27/11 DM  Design circle does not fit.  Awaiting clarification from submitter to proceed.  Dana to contact Juan Carlos to clarify scope and place RTA into DH. 10/31/11 MS  J Flygare following up with field for isolation sleeve info and other direction since the design circle did not work.  11/28/11 DM  Place RTA into design hold/  12/5/11 DM  Emailed field re: AIS date.  1/10/12 DM  Revised AIS date per attached email from field.  1/10/12 DM  2/20/2012 DM: Place in design hold; design circle does not fit</t>
  </si>
  <si>
    <t>3: OPC interface document received from Aker, PLC logic change review meeting has been performed and project plan has been updated to include all steps required for project completion - AGS 7/31/11  Anticipate completion mid March 2012.  11/14/11 DM  2012-02-21 AGS: Added new project schedule for software configuration and testing of software</t>
  </si>
  <si>
    <t>SPLT=168  Emailed submitter and requested a requirements document.  10/27/11 DM  Recd and attached requirements document.  11/2/11 DM  Placing on design hold until field supplies metallurgy confirmation per S Saldanha.  12/9/11  DM  Cancelling per attached email from S Saldanha.  2/22/12 DM</t>
  </si>
  <si>
    <t>SPLT=168  Emailed submitter to request requirements document.  10/27/11 DM Recd and attached requirements document.  11/2/11 DM  Attached updated requirements document reflecting thread changes to Tenaris Blue.  11/17/11 DM  Emailed submitter for confirmation on number of lines required. 12/7/11 DM  Recd confirmation from submitter that 5 lines are required.  Email attached. 12/8/11 DM Cancelling per attached email from S Saldanha.  2/22/12</t>
  </si>
  <si>
    <t>SPLT=140  Attached updated requirements document reflecting thread changes to Tenaris Blue.  11/17/11 DM  Placing on design hold until field supplies metallurgy confirmation per S Saldanha.  12/9/11 DM  Cancelling per attached email from S Saldanha.  2/22/12 DM</t>
  </si>
  <si>
    <t>17: SPLT=168 Emailed submitter regarding 9/1/12 delivery date per PMT. Waiting for confirmation from field to change AIS date.  1/19/12 DM EMailed submitter re: splice orientation.  2/13/12 DM</t>
  </si>
  <si>
    <t>24: SPLT=N/A  Emailed submitter for clarification. RTA description conflicts with requirements document.  2/13/12 DM  Emailed submitter to confirm single line.  2/20/12 DM</t>
  </si>
  <si>
    <t>SPLT=168  Emailed submitter re: AIS date...well completing end of Oct,2012. 2/21/12 DM  Placing on hold per attached email from field.  2/22/12 DM</t>
  </si>
  <si>
    <t>757064</t>
  </si>
  <si>
    <t>Shell Europa</t>
  </si>
  <si>
    <t>757062</t>
  </si>
  <si>
    <t>757556</t>
  </si>
  <si>
    <t>Emailed submitter for requirements document again.  2/21/12 DM Emailed submitter with third request for requirements document.  2/28/12 DM</t>
  </si>
  <si>
    <t>Ray Taylor</t>
  </si>
  <si>
    <t>Ray.taylo2r@halliburton.com</t>
  </si>
  <si>
    <t>757882</t>
  </si>
  <si>
    <t>Statoil Visund Sor V4</t>
  </si>
  <si>
    <t>Same as 105XO0554504-SB2 with the follwing modifications:
1. Change Box thread in top to 4 1/2inch 12,6 lbs/ft VT
2. Change Pin thread in bottom to 5 1/2inch 23 lbs/ft VT HC
3. Quality Plan SB2
Essentially we just need the reverse of reference x-over 105XO0554504-SB2</t>
  </si>
  <si>
    <t>16: SPLT=140 @@</t>
  </si>
  <si>
    <t>Statoil Stjerne M14</t>
  </si>
  <si>
    <t>30: SPLT=140  Emailed submitter re: AIS date...well completing end of Oct,2012. 2/21/12 DM</t>
  </si>
  <si>
    <t>Kare.Hognestad@halliburton.com</t>
  </si>
  <si>
    <t>759159</t>
  </si>
  <si>
    <t>Exxon Tapis</t>
  </si>
  <si>
    <t>761122</t>
  </si>
  <si>
    <t>Update the Design Data sheet for M/N: 101943136 to have the exisiting  VAM torque specifications changed to the current values. This refelect the 3-1/2 10.2 lb VAM TOP and VAM PIN
Anthony Rivera 2/29/2012.</t>
  </si>
  <si>
    <t>REVISE WD2 ENGINEERING DRAWINGS/DOCUMENTS TO MOVE FROM ENGINEERING CONTROLLED STATE TO RELEASED STATE:
ENGR DWG 313569-00-01; ENG DWG 313571-00-01; ENGR DWG 313583-00-01
PER ATTACHED EMAIL FROM HOLLY MARBACK 06/11/11</t>
  </si>
  <si>
    <t>15: SPLT=168</t>
  </si>
  <si>
    <t>761038</t>
  </si>
  <si>
    <t>Same As: 215HA0550023-SB2; VLV INTEGD,HVC,ACCUPULSE,5-1/2 -SB2
Except: 
1. Need to include multifunction fitting kit:
Bypass for 1 x 1/4in lines
3 x External slots for FMJ splices
1 el splice for PSA line
2. Flow trim customized for 311537-21
3. Incoporate Position Sensor</t>
  </si>
  <si>
    <t>31: SPLT=168</t>
  </si>
  <si>
    <t>761029</t>
  </si>
  <si>
    <t>ECR-9290-2793 MISSING DIMENSION FROM SEAL FACE TO SLOT FACE. HAVE MADE THIS .295  .005/-.000 AS ON REF DRG 9290-2603
------
2012-02-29 ST - SENT TO R. BAKHTIARY FOR APPROVAL</t>
  </si>
  <si>
    <t>REVISE WD3 ENGINEERING DRAWINGS/DOCUMENTS TO MOVE FROM ENGINEERING CONTROLLED STATE TO RELEASED STATE: 
ENGR DWG 305638-00-01; DOCUMENT 306042-00-00; DOCUMENT 306144-00-00; ENGR DWG 306148-00-00
PER ATTACHED EMAIL FROM HOLLY MARBACK 06/11/11</t>
  </si>
  <si>
    <t>Michael Nguyen</t>
  </si>
  <si>
    <t>761254</t>
  </si>
  <si>
    <t>lorenzzobreda.minassa@halliburton.com</t>
  </si>
  <si>
    <t>761223</t>
  </si>
  <si>
    <t>761291</t>
  </si>
  <si>
    <t>Same As: 296SF0472801; 4.750 ECC SEAL STACK ASSY WITH MULTI-LIN
Except: RTA same except change number of ports to 1 FMJ feedthrough for I Wire 11x11mm. Use same material as 296SF0472801.
Project Name: Bubut Danau
Special Quality Plan Required?: No
Material: (1) Low Alloy Steel 80 MY 22HRC (ES-MA-18-9)
Mating Infomation:</t>
  </si>
  <si>
    <t>Wildcards * and ? May be used
Type to filter by name:</t>
  </si>
  <si>
    <t>Table Controls</t>
  </si>
  <si>
    <t>Std. Prod. Lead Time</t>
  </si>
  <si>
    <t>Remaining Lead Time</t>
  </si>
  <si>
    <t>Available In Stock Date</t>
  </si>
  <si>
    <t>761353</t>
  </si>
  <si>
    <t>ECR W.302548-00-00 REV Q MN 101827966 CAN THE BOM BE UPDATED TO REFLECT THE LATEST DRAWING CHANGES?</t>
  </si>
  <si>
    <t>761425</t>
  </si>
  <si>
    <t>Tech Rev. Due Date</t>
  </si>
  <si>
    <t>Same As: FP511411BK; 5 LINE HYD FLATPACK, SS316 CONTROL LINES
Except: Require a SAP number to be set up for the attached control line specs.
Tech Start Date is in the past
Project Name: QGC Deep Gas
Special Quality Plan Required?: No
Material: (13) Incoloy 925 110 MY 38 HRC (ES-MA-67-2)
Mating Infomation:
TSG NOTES 022812 RCVD. FILE FOR PROCESSING. SENDING BACK TO ENGINEER FOR CORRECTIONS. 030112 RCVD. FILE BACK FOR CORRECTION REVIEW. ALL CORRECTIONS COMPLETED. (KEN) END</t>
  </si>
  <si>
    <t>PDF Report Format Option</t>
  </si>
  <si>
    <t>761710</t>
  </si>
  <si>
    <t>ECR-D00445752 UPDATE DRG TO SHOW WHAT PORTS ARE NOT TO BE QPQ OR PHOSPHATED ON THE 4140 RAW MATERIAL PARTS. MN 101919837</t>
  </si>
  <si>
    <t>Mfg Start Date</t>
  </si>
  <si>
    <t>Mfg Due Date</t>
  </si>
  <si>
    <t>Complete Date</t>
  </si>
  <si>
    <t>762985</t>
  </si>
  <si>
    <t>ECR-DRG D00506960 ON SHT 2 SECT G-G HAS RADIAL SLOTS AS 165 DEGREES.THIS 165 DEGREES LEAVES A SHARP EDGE BETWEEN THE SLOTS AND HAS TO BE DEBURRED AWAY.CAN THIS BE CHANGED TO 178 DEGREES TO RUN INTO EXISTING SLOTS AND DO AWAY WITH EXCESSIVE DEBURR.</t>
  </si>
  <si>
    <t>762122</t>
  </si>
  <si>
    <t>Bashir Jardaneh</t>
  </si>
  <si>
    <t>762901</t>
  </si>
  <si>
    <t>Create a conversion kit to convert the typical snap-in/anchor mode disconnect into a shear-anchor mode version.
Need this currently for upcoming jobs for the Petrobras 3-1/2 Electric disconnect, and the Aramco 4-1/2 Hydraulic disconnect.</t>
  </si>
  <si>
    <t>762502</t>
  </si>
  <si>
    <t>RELEASING OF 304HF0381300 (SAP 101936618) AND 304HF0456200 (SAP 101948807)</t>
  </si>
  <si>
    <t>Antoine.Berret@halliburton.com</t>
  </si>
  <si>
    <t>762505</t>
  </si>
  <si>
    <t>762637</t>
  </si>
  <si>
    <t>TEST RTA FOR DI REVIEW</t>
  </si>
  <si>
    <t>762393</t>
  </si>
  <si>
    <t>M/N-102020105, Drawing D00507103 Rev. A
Please change the NOTE 2 shrink fit to .007/.008</t>
  </si>
  <si>
    <t>761885</t>
  </si>
  <si>
    <t>763139</t>
  </si>
  <si>
    <t>CREATE DOCUMENTATION RELATED TO PSA ASSEMBLY THAT DID NOT CARRY OVER CORRECTLY DURING INTEGRATION. UPDATE PSA AND VMA ASSEMBLIES WITH THE RIGHT REFERENCE DOCUMENTATION. 
TSG WILL REQUEST THE FOLLOWING PARTS BE BACKFILLED: 595965, 595967 02-29-2012. PARTS BACKFILLED; SENT TO CARROLLTON FOR BOM COMPARE (DSH) 03-07-2012 JCC</t>
  </si>
  <si>
    <t>Steven Gray</t>
  </si>
  <si>
    <t>Steven.Gray2@halliburton.com</t>
  </si>
  <si>
    <t>762386</t>
  </si>
  <si>
    <t>Husjy White Rose</t>
  </si>
  <si>
    <t>ELEC Need FAR for RMA 903. 
Will be on long term test at Clark Oilfield.
WORK ORDER 103900112
MN 101903686
SN ROC-D-10-028</t>
  </si>
  <si>
    <t>keith.wee@Halliburton.com</t>
  </si>
  <si>
    <t>762971</t>
  </si>
  <si>
    <t>762975</t>
  </si>
  <si>
    <t>7-5/8 26.4ppf fit thru packers for TAA-1 and TAA-6
3 ICV zones and TAA-2. 
25 Cr
Single Hydraulic Retrievable Packer c/w 6 penetrations - 7-5/8 in 26.4 - 29ppf Casing, 3 1/2in 9.2 premium BXP, 5,000 psi, 300 deg F, full 25Cr, std service, HF1 type.</t>
  </si>
  <si>
    <t>762268</t>
  </si>
  <si>
    <t>Welldynamics</t>
  </si>
  <si>
    <t>ECR - RED TAG PROCESS - CREATE A DOCUMENT FOR A RED TAG PROCESS THAT DETAILS HOW AND WHERE TO STORE OBSOLETE ITEMS TO BE DISPOSED.</t>
  </si>
  <si>
    <t>SPLT=140 Emailed submitter to clarify need for new seal assembly with one feedthru.  3/7/12 DM</t>
  </si>
  <si>
    <t>ELEC - HIGH TEMPERATURE CAPACITOR SHOOTOUT:  In order to support the development of high temperature hybrid projects such as the ROC-X and AEM ASIC, further qualification needs to be completed on ceramic capacitors.  This RTA is to cover the definition, setup, and completion of a long term capacitor test between Presidio, Eclipse Nanomed, Holystone, and AMC capacitors.
ZEWO  1035000943
Network:  HTWD601666 M001
10/17/11 WM  Schematic for test block complete by end of week.  Ale to review.
10/24/11 WM The schematic has been completed and is ready for layout.  Hierarchical symbols have been implemented and it port forward to layout was verified.  This will not be an automated system.  The project will be on hold for next three weeks. 10/24 AB
2011-11-28, WM:  Project still on hold pending the completion of ROC-P development.
2011-12-19 WM: The schematic and component list has been scheduled for completion by first week of Jan 2012.  2011-12-19 AB
2012-01-24 WM: The schematic is being finalized and expected to be complete in two weeks.  2012-01-24 AB
2012-02-14 WM: An issue with DxDesigner part lister was addressed.  The CL is being generated.  2012-02-14 AB
2012-02-21 WM: Schematic to PCB transfer is in progress.  The design is in the finalization stage.  2012-02-21 AB
2012-02-28 WM: Design review was completed.  The meeting minutes were emailed.  All follow up actions are expected to be completed by March 15.  The PCB layout will be outsourced.  2012-02-28 AB
2012-03-06 WM: The project is on hold until evaluation and decisions on ROC-X hybrids.  2012-03-06 AB</t>
  </si>
  <si>
    <t>762614</t>
  </si>
  <si>
    <t>ECR-DRG 027631-00-01 REQUIRES ANGLE OF 70 DEGREES TO BE 87 DEGREES SHEAR ANGLE FOR INCONEL MATERIAL</t>
  </si>
  <si>
    <t>762980</t>
  </si>
  <si>
    <t>For Oseberg South(s??r).
We have a PO on these Valves.
For the ref part nr the following changes to be made:
-Change out HVC valve with HS. flow trim 315955 ?? 00
-add FMJ splice to multi purpose fitting kit
see attached document for more spec</t>
  </si>
  <si>
    <t>ECR- SAP M/N 102000874 - 313738-00-01 REV M
See attached file, changes were made according to RTA 696291 but additional coating spec was added to SAP number and drawing.  
Please remove find number 0808 from BOM and remove notes 4 from drawing 316165-00-01
IN ENGINEER DESIGN_A.BERRET_01/17/2012_END
FOLDER RET. TO JAMES ODLE FOR MINOR CHANGES TO DRAWING_A.BERRET_03/06/2012</t>
  </si>
  <si>
    <t>762000</t>
  </si>
  <si>
    <t>We have two procedures for making up terminations to gauges or splitter blocks.  ES-A-459 and ES-A-530.  We need to use ES-A-530 as it is more recent and better written than the other.  We need to remove ES-A-459 or at least make a note on it saying it has been replaced by ES-A-530 and not to use it.</t>
  </si>
  <si>
    <t>Same As: 722HF1763904-SB2; PKR ASSY,7639 TY HF1,WITH KNOCK -SB2
Except: 
1. Flow wetted parts to be made of Inconel 718
2. Rest of parts made of 25Cr, to be made of 13Cr
TSG NOTES 030212 RECD FOR PROCESSING; PROVIDED QUALITY WITH DRAWINGS TO MARKUP; EFD NEEDS FINAL APPROVAL SIGNATURE-RETD TO E. BUTLER; SUBTASK 761625 - ENGR DWGS RETD TO E. BULTER DWG 310283-00-01 NEEDS CHANGE DESCRIPTION REVISED TO CAPTURE ALL CHANGES TO DWG; ALSO SOME CHANGES TO DWG REQUIRED; 310473-00-01 CHANGE DESCRIPTION DOES NOT CAPTURE ALL CHANGES TO DWG; RETD TO ENG FOR UPDATE - ENG DWG 310262-05-01 LINE ITEM 14 UOM EA IS: MST, LINE ITEM 30 REF NO NEEDS W. ADDED TO 301617-MB; 030512 RTA FOLDER RETD TO PAUL JAMES, QUALITY REQUESTED CHANGES TO DRAWING(S) FOR CRITICAL COMPONENT DESIGNATION; REASSIGNED RTA TO SCOTT HOADLEY (GMC) END</t>
  </si>
  <si>
    <t>HOLD pending Requirements Documents
1/4 OD x 0.049 WT Alloy 825 welded?? &amp; cold drawn annealed tubing
Encapsulated as 11mm 11mm in red TT260 thermoplastic, 800 ft
TUBE TEC	T-17562</t>
  </si>
  <si>
    <t>Change the material to 25CR-7NI-4MO 80KSI; Change quality plan to PQ-3. Lower the mandrel legth to allow just one thread re-cut on the top side. Lower the mandrel legth to allow just one thread re-cut on the Bottom side. Keep one by-pass slot and remove the second by-pass slot.
PROJECT NAME: BSM 9&amp;11_BR11158
QUALITY PLAN REQUIRED?: YES
QUALITY PLAN IDENTIFIER: PQ3 PETROBRAS BRAZIL (TYPE A)
2012-03-05, WM: Assign To James Class B</t>
  </si>
  <si>
    <t>Change the material to 25CR-7NI-4MO 80KSI; Change quality plan to PQ-3. Lower the mandrel legth to allow just one thread re-cut on the top side. Lower the mandrel legth to allow just one thread re-cut on the Bottom side.
PROJECT NAME: BSM 9&amp;11_BR11158
QUALITY PLAN REQUIRED?: YES
QUALITY PLAN IDENTIFIER: PQ3 PETROBRAS BRAZIL (TYPE A)
2012-03-05, WM: Assign to James Class B</t>
  </si>
  <si>
    <t>763227</t>
  </si>
  <si>
    <t>763229</t>
  </si>
  <si>
    <t>Honeywell</t>
  </si>
  <si>
    <t>TASK TO RELEASE NEW PARTS (HF1 PACKERS). ADD DRAWINGS TO RESPECTIVE PARTS. BOM NOT REQUIRED AT THIS TIME. UPON  PARTS RELEASE, THEY ARE TO BE PLACED ON TECHNOLOGY HOLD AS PER P. JAMES
IN ENG. DESIGN_A.BERRET_02/28/2012----------------------END
FOLDER RET. TO O. EWUMI FOR APPROVAL. PART NBRS 101936618 (304HF0381300) AND 101948807 (304HF0456200) ARE TO BE PROCESSED ON RTA 762502, TASK 761153 AS PER P. JAMES_A. BERRET_03/07/2012---END</t>
  </si>
  <si>
    <t>ECR-316892-00-01. ON SHEET 2 AT SECTION E-E,DETAIL F ,CHANGE THRU HOLES TO .4 MIN. SCREW ONLY GOES IN AROUND .3. TAPS ARE NOT LONG ENOUGH TO GO THRU
IN ENGINEERING DESIGN FOR CHECKING_A. BERRET_03/08/12--END
FOLDER WITH O. EWUMI FOR APPROVAL_A. BERRET_03/08/12---END</t>
  </si>
  <si>
    <t>763408</t>
  </si>
  <si>
    <t>steve.paterson@halliburton.com</t>
  </si>
  <si>
    <t>763527</t>
  </si>
  <si>
    <t>Forwarded I&amp;P to Carrollton for network number so ZEWO can be created.  3/9/12 DM</t>
  </si>
  <si>
    <t>763674</t>
  </si>
  <si>
    <t>Addition of PN 592427 Item 21 from 2 ea to 4 ea on Top Level PN 592301 due to the work instructions. ORing is breaking after test and per the work instructions there should be 2 ea new to put on after test and before final assy.</t>
  </si>
  <si>
    <t>Bobby Gerard Reagan</t>
  </si>
  <si>
    <t>Bobby.Reagan@Halliburton.com</t>
  </si>
  <si>
    <t>764048</t>
  </si>
  <si>
    <t>ExxonMobil - ENL</t>
  </si>
  <si>
    <t>TSG NOTES 030912 CREATED TO COMPLETE ALL THE CHANGES STARTED ON RTA 725200.PROMOTED TO WIP AND BEGAN ATTACHING PARTS.THIS RTA WILL REMAIN OPEN UNTIL A LIVE ORDER IS PLACED ON THE PARTS IT CONTAINS. (KEN) END</t>
  </si>
  <si>
    <t>766761</t>
  </si>
  <si>
    <t>765508</t>
  </si>
  <si>
    <t>ELEC Need FAR for RMA 877 - Direct Customer Honeywell.    FAR must state who is responsible for cost of repair, Halliburton (what department) or Direct Customer (Honeywell) to be quoted and billed.</t>
  </si>
  <si>
    <t>766244</t>
  </si>
  <si>
    <t>Michael Bourque</t>
  </si>
  <si>
    <t>brent. nelson@halliburton.com</t>
  </si>
  <si>
    <t>766798</t>
  </si>
  <si>
    <t>Please create Packer Envelope for 722HF1964792.  Update AMS with link.</t>
  </si>
  <si>
    <t>REVISE MN 101873800 TO CHANGE WORKING PRESSURE TO 7.5K.  
HS VALVE ITSELF IS GOOD FOR 10K, BUT THE INTEGRATION IS LIMITED TO 7.5K DUE TO 9.20 LB/FT VAM TOP THREADS.
ALSO ADD SPLICE KIT TO BOM TO TERMINATE THE POSITION SENSOR PIGTAIL IN THE NON-ACTIVE HALF.  A NEW 25CR NON-ACTIVE HALF (D00409422-NL) WILL NEED TO BE CREATED.
IN ENG. DESIGN_A. BERRET_03/11/2012-END</t>
  </si>
  <si>
    <t>Sourabh Dighe</t>
  </si>
  <si>
    <t>Sourabh.Dighe@halliburton.com</t>
  </si>
  <si>
    <t>765260</t>
  </si>
  <si>
    <t>ECR - Add M/N: 101994842 (software kit,) as a component item to M/N: 102020061 (Server, Laptop, SWM) 
Anthony Rivera 3/14/2012</t>
  </si>
  <si>
    <t>763828</t>
  </si>
  <si>
    <t>Clamp ring, drawing 315618-00, does not have a material number issued in SAP. Please set up a BOM for part. Drawing attached.</t>
  </si>
  <si>
    <t>766306</t>
  </si>
  <si>
    <t>Adma Opco</t>
  </si>
  <si>
    <t>766175</t>
  </si>
  <si>
    <t>Cairn Energy</t>
  </si>
  <si>
    <t>766176</t>
  </si>
  <si>
    <t>766870</t>
  </si>
  <si>
    <t>Broussard office raised a CPI for this issue.  This is regarding SAP No 597816 for a current order from Broussard.  The actual vendor number is DHCE-B30-BB-01P-000-00.  SAP has it listed as DHCE-B30-BQ-1S-000-
00.  Please correct SAP description.  Also attached is the installation procedure for this item.  If possible, please have this document loaded into CWI under the SAP No and correct part number description so that the field can access it.
03-09-2012 REQUESTED PART BE BACKFILLED INTO CWI; ADDING SUPPLEMENTAL DOCUMENTS RECEIVED FROM BROUSSARD JCC
03-12-2012 597816 BACKFILLED AND ATTACHED TO RTA TASK JCC</t>
  </si>
  <si>
    <t>765151</t>
  </si>
  <si>
    <t>ECR - Revise drawings for 20 line multi-valve control system to as-built status. Top level MN 101883478</t>
  </si>
  <si>
    <t>763964</t>
  </si>
  <si>
    <t>On MN 102119213 with Brayco Micronic LV3 -  Need the following information added to the material spec-
1.	Face plate on the safety strip drum with these details: 
a.	ESG PO. 
b.	Project name
c.	HAL SAP PN
d.	Partn number Description 
e.	Gross Weight
f.	Length - in Feet
g.	Mfg. Name
h.	GCDT PN
i.	GCDT SN
j.	Date
2.	Print with BLACK on the safety strip encapsulation with the following details
a.	ESG P.O
b.	Total length in Feet
c.	Remaining Length in Feet
3.	Color coding of the control lines as per attached document</t>
  </si>
  <si>
    <t>765784</t>
  </si>
  <si>
    <t>766184</t>
  </si>
  <si>
    <t>Nexen GEAD</t>
  </si>
  <si>
    <t>766620</t>
  </si>
  <si>
    <t>ECR - Update procedure D00597827 for upper level part number 102127060 to modify body of text to change item 0006 callout to D00597817. Anthony Rivera 3/19/12</t>
  </si>
  <si>
    <t>763866</t>
  </si>
  <si>
    <t>Please make revised corrections as noted on the scanned and attached copy of ES-A-440.DOC Rev D.</t>
  </si>
  <si>
    <t>Matthew Berg</t>
  </si>
  <si>
    <t>Matthew.Berg@halliburton.com</t>
  </si>
  <si>
    <t>New Termination Cap
Same As: 9388-6057; ROC-S CBL TERMN ASSY (NI ALY 718)
Except: During a recent episode on Oseberg South where a dual gauge was used in the lower zone we needed to customize a blind plug PN 588628 with a cable termination ASSY to isolate the feedthrough part of the gauge.
The primary backup solution should be to have a ROCH2 gauge in stock, but there may be times when we need a box with all the required parts and a procedure to archieve a proper blind off of a feedthrough gauge.
Tech Start Date is in the past
Project Name: Dual gauges
Special Quality Plan Required?: Yes
Quality Plan Identifier: SB-2
Material: (14) Inconel 718 125 MY 40 HRC (ES-MA-46-2)
Mating Infomation:
----
2012-01-03, WM: Assign to Mark, class C. Design review will be needed when design has been completed.
2012-01-12, MG: Design &amp; drafting complete, forwarded to James for checking.
2012-01-17, J. SEALE: CHECKING COMPLETE SENDING TO R. BAKHTIARY FOR APPROVAL
2012-03-08, please remove all references to the newly created ROC-S CABLE TERMINATION WITH BLANKING PLUG rig-up from the planet earth.  Please create a new single component part bassed on existing 9388-8075 ROC-S FEEDTHRU BLOCK BLANK CAP except material to be MP35N, create a short fitting procedure,  and attach all to task 745000.  Please inform our service departments that they should not be Customizing Halliburton equipment to their specifications.  P. Haines</t>
  </si>
  <si>
    <t>ExxonMobil Tapis</t>
  </si>
  <si>
    <t>766170</t>
  </si>
  <si>
    <t>763872</t>
  </si>
  <si>
    <t>Statoil- Tyrihans D-1</t>
  </si>
  <si>
    <t>Need FAR for RMA 841. 
MN 590148. 
SN RA-0002088474.
ST1 Quality Plan.
Statoil Tyrihans D-1. 
Fluid Transaqua HT2.
CPI 300209267.
Repair quote required after teardown.
Equipment ETA to Spring March 12.
Internal seal on accupulse module is damaged. Became obvious when attempting to close the HVC valve assembly. Not able to build pressure when pumping through the close line.</t>
  </si>
  <si>
    <t>766248</t>
  </si>
  <si>
    <t>brent nelson</t>
  </si>
  <si>
    <t>brent.nelson@halliburton.com</t>
  </si>
  <si>
    <t>765334</t>
  </si>
  <si>
    <t>ECR - UPDATE REFRENCE STEP 4 IN PACKING SECTION FOR PROCEDURE D00597827.</t>
  </si>
  <si>
    <t>764047</t>
  </si>
  <si>
    <t>765084</t>
  </si>
  <si>
    <t>ECR - Revise drawings for 17 line multi-valve control system to as-built status. Top level MN 102074099</t>
  </si>
  <si>
    <t>766601</t>
  </si>
  <si>
    <t>4 1/2 water based hydraulic disconnect with redressable seals
ZEWO:  103928721
Network: HTWF601243</t>
  </si>
  <si>
    <t>766171</t>
  </si>
  <si>
    <t>Exxon Mobil</t>
  </si>
  <si>
    <t>SPLT=112 Design must be completed by 4/25 to meet AIS date.  Emailed D Hickman regarding HAA quality identifier.  4/18/11 DM  Consignment stock for Esso Angola contract to replace Nova mandrels.  Mfg in Singapore in order to apply HAA quality plan.  4/20/11 DM Emailed submitter and additional notifiers for design clarification 4/25/11 DM Phone call between K Pham and R Pounds.  Design changing again due to casing ID restrictions.  M Guy to re-design and submit for review by submitter.  6/1/11 DM New design still does not work. Design review scheduled.  6/13/11 DM. Placing in design hold pending field response/design review 6/20/2011 DM.  2011-06-27, DM.  Placing on hold while development RTA is completed.    2011-07-05, Weekly Meeting:  RTA has been placed onto design hold until the PTI check valve configuration is qualified.  Available in stock date needs to be updated 7/12/2011 DM.  Dana to contact R Pounds to discuss AIS date. 2011-09-26, WM -Waiting on Esso to approve the currently submitted design. Paul has a meeting with Esso on Friday and will check the status of the design review.  Available in stock date will be pushed to February 28th which assumes engineering will receive final agreement to the design by October 15th and be able to complete the work by October 30th. See attached email.  9/29/11 DM  2011-10-03, WM:  Engineering has not heard back from submitter. Per Dave Christie email proceed with design using the old check valve.  1/10/12 DM Waiting for AIS date from customer for 30 upcoming wells. Follow up with Ahmed.  2/6/12 DM</t>
  </si>
  <si>
    <t>SPLT=126  K Pham met with Lee and design will continue once we have fluid info and pressure reg range.  7/20/11 DM  Waiting for additional info from field to complete design.  Development and qualification on separate RTA.  Design stategy mtg on 8/17.  7/25/11 DM    2011-09-26, WM - Check valve design must be solidified.  Design is on hold until solidified.  2011-10-03, WM:  Jim to provide a check valve spec by the end of the week.   Meeting w/Lee to discuss ck valve this week.  10/10/11 DM Chg AIS date per Colins attached email.  10/12/11 DM  Matt to provide ck valve info to Lee.  11/28/11 DM  Follow up w/Bill re: AIS date.  2/6/12 DM  Need to provide completed and qualified ck valve design to customer by July. Product will be ordered later.  3/12/12 DM</t>
  </si>
  <si>
    <t>29: SPLT=N/A Assign to Mark Class C.  8/22/2011 MS    2011-09-26, WM - Mandrel design completed, venturi outstanding.  FlowCalc software has been received for venturi design.  2011-10-03, WM:  On schedule.  Assigned to P Haines in Flow Control for Venturi design.  10/10/11 DM  Design review completed, notes attached to the RTA.  Due date updated per design review.  10/13/11 MS  AIS date changed to 2/15/12 due to customer demands.  See attached email.  10/18/11 DM Venturi design complete...M Guy completing design.  10/14/2011 PH: Checked &amp; returned to Mark for Venturi, X-over &amp; Fishing neck modifications. 10/24/11 DM  Design complete, headed into checking.  Paul Haines will check first, then Sam.  Date may pullin with FC help on approval. 10/31/11 MS. 10/31/2011 MG: DESIGN/DRAFTING complete &amp; passed back to Paul Haines for re-checking.  Minor changes...then to approval by 11/30.  11/28/11 DM  Sent back to M Guy for minor changes.  12/5/11 DM  Removed customer requirement due to Shells cancellation.  12/8/11 DM</t>
  </si>
  <si>
    <t>30:  SPLT=N/A Dana to assign to Mark, Class B.  11/21/11 DM  New gauge design in progress.  Mandrel design completed, drafting in progress. 12/5/11 DM  2011-11-30 MG - Start design &amp; drafting. Venturi assembly &amp; mandrel details the same as 705274 but with feedthru at downhole end of mandrel  2011-12-8 MG - Design complete. Forward to Sam for checking.  Removed customer requirement due to Shells cancellation.  12/8/11 DM</t>
  </si>
  <si>
    <t>NDP 3.5IN 9.2PPF S13CR95Ksi Foroni Only Material Class B VAM Top Threads with ROC 175 20Ksi Fully Redundant Gauge / Mandrel Assembly including Termination. SE1 Quality Plan. Requirements for EDS, EFD and CERT Documentation.
------
2012-01-17 ST - SENT TO J. SEALE FOR CHECKING
------
2012-01-24 J. SEALE - CHECKING COMPLETE, CHANGES ARE REQUIRED SEND BACK TO S. TEHVEN
------
2012-01-31 ST - SENT TO R. BAKHTIARY FOR APPROVAL</t>
  </si>
  <si>
    <t>7: SPLT=168 @@ Emailed submitter regarding 9/1/12 delivery date per PMT. Waiting for confirmation from field to change AIS date.  1/19/12 DM</t>
  </si>
  <si>
    <t>Same As: 722HF1702610; PKR,HF1,7026,TBG SET,KO PLUG,25CR,5 FE
Except: 1. 23ppf.
2. Vam Top DDLAA BB
3. Aflas.
4. 80k yield sufficient
Tech Start Date is in the past
Project Name: Tapis
Special Quality Plan Required?: No
Material: (12) 25 CR  AF918 85 MY (ES-MA-66-49)
Mating Infomation:</t>
  </si>
  <si>
    <t>763864</t>
  </si>
  <si>
    <t>764618</t>
  </si>
  <si>
    <t>Create Slimline HVC shifting tool for Hess Llano and BP Mad-Dog.  The current design of shifting tool PN 290HM0375000 is too large to fit in both completion designs.  A slimline tool is required to shift the upper 4.5 inch HVC (reference 101968158).  Current collapsed OD is 3.660 inch.  We require the maximum collapsed OD of the tool to no more than 3.400 inch.</t>
  </si>
  <si>
    <t>764875</t>
  </si>
  <si>
    <t>Repsol ENI Cardon-IV</t>
  </si>
  <si>
    <t>BACKFILL AND UPDATE PART NUMBER 597634 WITH ALL REQUIRED DRAWINGS AND SPECIFICATIONS, ETC. REQUESTED BY K. PEGODA (SEE ATTACHED). 
BACKFILL REQUESTED 03-15-2012; PART BACKFILLED 03-20-2012 JCC</t>
  </si>
  <si>
    <t>767084</t>
  </si>
  <si>
    <t>update schematic and BOM for 102084848, control system for ADCO</t>
  </si>
  <si>
    <t>767432</t>
  </si>
  <si>
    <t>ECR - Please add ES-A-552, sign-off sheet for ES-A-440, to the definition object list for digi manifold 101891589. May need to check all digi manifolds to ensure they have this as well.</t>
  </si>
  <si>
    <t>767481</t>
  </si>
  <si>
    <t>ECR - //FOR dwg 307019-00-01 (MN 101996090) Body Crossover, HF1 Packer with Knockout Plug, The feature control frames in 9 locations calls out concentricity but does not include a primary datum. Datums are required for concentricity callouts with GD&amp;T. Request dwg be updated to include a datum callout and updated feature control frames.  //FOR dwg 307020-00-01 (MN 592279) Spacer, HF1 Ret Packer, with knockout release, chamfer in zone D2 is undefined. The chamfer is shown on the dwg but is not being added to the parts coming in from suppliers.
IN ENGINEERING DESIGN_A. BERRET_02/23/2012--------------END
DESIGN FOLDER IN T. BORDMAN BOX. CONCERNING CHANGES TO DWG 307019-00-01, ENGINEERING WILL NOT PURSUE THE SUGGESTED IMPROVEMENTS AT THIS TIME AS PER O. EWUMI_A. BERRET_02/23/2012---------------------------------------END
FOLDER WITH O. EWUMI FOR APPROVAL_03/23/2012-END</t>
  </si>
  <si>
    <t>BC Petroleum</t>
  </si>
  <si>
    <t>8: SPLT=N/A</t>
  </si>
  <si>
    <t>Broussard-stock</t>
  </si>
  <si>
    <t>768629</t>
  </si>
  <si>
    <t>For ES-A-440: Please have everything after disassembly removed. Page 6 and 7 are testing the digi manifold attached to a valve. We do not ever do that here. It may come up in the field for something, but never here. This is a lot of N/A%u2019ing we will have to do to every manifold.</t>
  </si>
  <si>
    <t>768830</t>
  </si>
  <si>
    <t>ECR: REVISE EGR DRAWING 316333-00-01 AS PER MARKUP PRINT ATTACHED BELOW.  REVISE GROOVE DIMENSIONS TO ALLOW PROPER FIT-UP WITH RETAINER RING (D00459886)</t>
  </si>
  <si>
    <t>768073</t>
  </si>
  <si>
    <t>Broussard stock</t>
  </si>
  <si>
    <t>768828</t>
  </si>
  <si>
    <t>ECR: REVISE MATERIAL DISCREPANCY ON VALVE DRAWING (316004-13) AS PER ATTACHED DOCUMENT BELOW.  REVIEW ALL APPLICABLE SAP NUMBERS THAT THE CWI BOM MATCHES DRAWING.</t>
  </si>
  <si>
    <t>768831</t>
  </si>
  <si>
    <t>ECR: REPLACE ALL SPLIT RETAINER RING THAT USES 316622-00-01 WITH D00459886 IN ALL APPLICABLE CWI BOM AND DRAWING BOM. 
OBSOLETE AND SS 316622-00-01 WITH D00459886.  CONFIRM ID OF D00459886 WILL FIT ASSEMBLY THAT USED 316622-00-01</t>
  </si>
  <si>
    <t>3.5IN 9.2PPF S13CR110Ksi MY Class B VAM Top Gauge Mandrel to suit ROC 175 20Ksi rated Fully Redundant Gauge Assembly. This mandrel should have bypass slots to accommodate 0.66IN Control Line. Dowel Pin Required. SE1 Quality Plan. EDS required. EFD required. CERT Documentation required.
2012-02-20, WM: Assign to Mark class B; standard lead time
2012-02-21, MG: Design complete, forward to James for checking
2012-02-23, J. SEALE checking completed small changes, sending back to M. GUY for correction.
2012-02-24, MG: Changes complete, forward to James for checking corrections.
2012-02-24, J. SEALE sending to R. BAKHTIARY for approval
2012-03-26, WM: Send back to design to have new gauge w/dowel pin and thread type and size per comments.</t>
  </si>
  <si>
    <t>1: SPLT=126</t>
  </si>
  <si>
    <t>HF1 Packer 9-5/8 40ppf AFLAS elements
Tapis C18 (Dual WAG Injector, DTS Well)
Casing Size 9-5/8 40ppf 
Element Aflas
No of Feed Thru Ports: 2 We only need 1 port for DTS line
Thread 3-1/2 Vam Top DDLAA B-P
Material 25Cr</t>
  </si>
  <si>
    <t>pm</t>
  </si>
  <si>
    <t>769778</t>
  </si>
  <si>
    <t>RTA TO UPDATE DRAWING 316051-03-01 TO ADD A CC FLAG TO THE PARTS BELOW
595445 AND 101895502</t>
  </si>
  <si>
    <t>769857</t>
  </si>
  <si>
    <t>RTA TO ADD THE MISSING REFERENCE DOCUMENTATION TO SAP MN 590579</t>
  </si>
  <si>
    <t>769638</t>
  </si>
  <si>
    <t>ECR 316850-00-01 REV B. COULD THE DIMENSION 5.725-5.730 SHOWN AT ZONE C8.5 HAVE X2 ADDED TO THE DIMENSION. THIS WOULD BE TO CONFIRM THE DIMENSION OF THE DIAMETER JUST LEFT OF THE GROOVE AT THE LEFT SIDE OF THE LEFT BUTTRESS THREAD AT ZONE G10.5. PLEASE NOTE THAT THIS DRG IS OUT AT DESIGN.</t>
  </si>
  <si>
    <t>769489</t>
  </si>
  <si>
    <t>Add disclaimer to SAP Part Number/Spec 102026808 to call out:
It is acceptable to use other qualified clamp vendors.
Currently, the spec is calling out a sole source supplier, however the reference document attached if only to be used for reference only purposes.
((NOTE:  Purchase specification MUST be revised to remove GCDT proprietary drawing prior to ECN completion.  PJ 03/29/2012 ))</t>
  </si>
  <si>
    <t>Jo.Froehlich@welldynamics.com</t>
  </si>
  <si>
    <t>768900</t>
  </si>
  <si>
    <t>ECR 9290-2855 REV A. THE VAM BORE BLANKING DIMENSION ON DRAWING IS OVERSIZE BY 3 THOU. VAM WILL NOT ACCEPT AS LITTLE AS ONE THOU OVERSIZE ON THIS DIMENSION.</t>
  </si>
  <si>
    <t>Same As: 71SSS1; SFTY SYS STD RTA DESIGN REQ
Except: Review and advise the below inquiry if we are able to quote.  Email from Shamim Faruqi in our Abu Dhabi office. 
ENQUIRY 2207201229162 Modification of Exiting Well Head Control Panel at WHT4  WHT6 FOR  ADMAOPCO  UMM LULU FULL FIELD DEVELOPMENT EPCPACKAGE  1FTP  O:HESCOMMONNPCCNPCC Enqy REF 220720122012029161AQ
Quote due March 26, 2012.
Project Name: 
Special Quality Plan Required?: No
Material: 
Technical Support Deliverables:
Preliminary Design Specifications
Reference Assembly Drawing
2012-03-19, TS: Reveiw and determine if we we need to reject or ask for extension.
2012-03-28, TS: RTA to be cancelled. Not enough time to get quoted and do not want ot modify competitors existing equipment.</t>
  </si>
  <si>
    <t>769043</t>
  </si>
  <si>
    <t>Shell Glider</t>
  </si>
  <si>
    <t>769494</t>
  </si>
  <si>
    <t>Add disclaimer to SAP Part Number/Spec 102026807 to call out:
It is acceptable to use other qualified clamp vendors.
Currently, the spec is calling out a sole source supplier, however the reference document attached if only to be used for reference only purposes.
((NOTE:  Purchase specification MUST be revised to remove Completion Products proprietary drawing prior to ECN completion.  PJ 03/29/2012 ))</t>
  </si>
  <si>
    <t>769900</t>
  </si>
  <si>
    <t>769340</t>
  </si>
  <si>
    <t>Requesting Assembly and Test doc. 309840-01-01 Rev.16 is updated to reflect the Internal body test as an optional but not required test for punch release packers. The premium connections are under warranty and do not require testing advisable by Paul James per email inserted. This change would also need to be made to the Spec. Sheet of the following material : 101832627,101935977,101917896,101915813,101849346,101838492. This change would eliminate hours thus decreasing the cost and help maintain the original integrity of the premium threads. Change to the Spec. Sheet would clear up questions with T.P.I. And Production. Christopher Vancamp 2-13-2012 
IN ENG. DESIGN_A. BERRET_02/27/2012---------------------END</t>
  </si>
  <si>
    <t>769190</t>
  </si>
  <si>
    <t>Enclosure for eSSSV Surface Unit Trialwell: IN REFERENCE TO RTA 644020 eSSSV DEVELOPMENT, Customer for trial well TOTAL has requested to assemble the surface unit in a panel mount explosion proof enclosure equipment II Cat 2.  The design is expected to enclose Qty 4 3U interface cards and provide Qty 2 serial outputs, qty 2 Ethernet, qty 2 BNC.  Alternately, a conduit can be provided accomodating all the wires for the ports.  The cables for serial, ethernet and BNC should be equipment II Cat 2.  Additionally an ATEX certified computer should be selected.
A keyed emergency shutdown button should be provided.
THE DELIVERABLE FROM THIS RTA IS A DESIGN THAT CAN BE ASSEMBLED IN HOUSE FOR THE TRIAL WELL.  THE LEAD ENGINEER FOR THIS PROJECT IS JOSEPH CHAKKUNGAL AND THE SCOPE OF WORK SHALL BE WORKED OUT WITH JOSEPH.</t>
  </si>
  <si>
    <t>770217</t>
  </si>
  <si>
    <t>Exxonmobil</t>
  </si>
  <si>
    <t>Abdullah Al-Harith Selamat</t>
  </si>
  <si>
    <t>770699</t>
  </si>
  <si>
    <t>HCT</t>
  </si>
  <si>
    <t>REQ - MOD ASSY JIG - Assy jig Roc 1.125 O.D. single sensor part 9381-8013 needs to be modified. Gauge mount end needs to be cut down .188 inches to allow for feedthru gauges see drawing.</t>
  </si>
  <si>
    <t>Estevan Ramirez</t>
  </si>
  <si>
    <t>Steven.Ramirez@welldynamics.com</t>
  </si>
  <si>
    <t>Louis Lafleur</t>
  </si>
  <si>
    <t>771004</t>
  </si>
  <si>
    <t>Dual block drawing 9381-5004 references assembly procedure 9381-5212.  This procedure does not exist.  Yet, A&amp;P Tools has been asked to build this part a number of times.  A&amp;P has been using the old 9388 procedure which is essentially the same.  But we should create a new procedure and in the procedure make sure the test jig is called out to be used to test IR and CR of the block.  We have had issues with this in Angola - a block would fail IR test when the IR/CR test jig was inserted.</t>
  </si>
  <si>
    <t>770807</t>
  </si>
  <si>
    <t>steven.gray @halliburton.com</t>
  </si>
  <si>
    <t>ECR-9450-2400 DRG HAS A BORE DIMENSION FOR THE 5.75-10 ACME THREAD AS 5.625 +.002-.000. THIS CAN NOT BE ACHIEVED AS THE BORE TOLEARANCE FOR THIS THREAD IS 5.6550-5.6500.
I have since noticed that the .060 radius on ¿¿Detail C¿¿ is not pointing to a corner/intersection. Can the arrow be moved to the correct position? The drawing is not yet out for update.
Regards
Jim Macdonald</t>
  </si>
  <si>
    <t>770658</t>
  </si>
  <si>
    <t>ECR - Seal stack assemblies currently have body testing and pressure testing of the hydraulic ports in the assembly and test procedures. After discussing with Paul James, it has been determined that these pressure tests are not required. Request to remove these steps from the procedure. Also, the assembly step orientation has been revised to match the way the tool is actually built. See attached revised procedure. Eric D. Morrell 4/3/2012</t>
  </si>
  <si>
    <t>770766</t>
  </si>
  <si>
    <t>4.5-15.1 S13CR 110K CI, (Class B) VAM Top Threads with 1/2IN Long Tube Check Valve. Ref 9290-6523. EFD required, EDS required, SE1 QP.</t>
  </si>
  <si>
    <t>770321</t>
  </si>
  <si>
    <t>ECR - LAPPING FIXTURE - Please create a lapping fixture to be used with the decoder upper and lower poppets (589025, 589036) and seats (596397, 596401). Design should include a quill adapter and base fixture to house lapping housing fixture. These parts are used in conjunction with procedure 308015-01-01. Paul Lively 04/02/12
4/4 added solid models to RTA. EDM
4/3 - Created 3-D SolidWorks models of the fixture and adapter. Submitted to Eric. AR</t>
  </si>
  <si>
    <t>770203</t>
  </si>
  <si>
    <t>Same As: 9290-2675; MDRL,3 1/2-9.20,SNGL ROC-150,0.75 OD,VAM
Except: Poundage = 9.3ppf, come with JFE Bear thread.
Tech Start Date is in the past
Project Name: Teluk A
Special Quality Plan Required?: No
Material: (7) 13 CR 80 MY 22HRC (ES-MA-58-7)
Mating Infomation:</t>
  </si>
  <si>
    <t>Colin emailed submitter regarding thread requirements and asked them to review MN 102053958.  4/2/2012 DM</t>
  </si>
  <si>
    <t>Same As: 251HD0359321; 3593 HYDR DISC SUB,SNAP LTH W/ GID,6 LIN
Except: Same as reference except that Min ID is larger than 3.75inch for both parts upper and lower of the disconnect tool.
The system will be installed inside 9 5/8Inch 47ppf casing. 
Project Name: SFNY 960 Platform
Special Quality Plan Required?: No
Material: (1) Low Alloy Steel 80 MY 22HRC (ES-MA-18-9)
Mating Infomation:
Work With item with Part Number 251HD1359302
MAY 17/2010 RTA SUBMITTER CONTACTED FOR ADDITIONAL REQUIRED DOCUMENTATION. RTA TYPE IS DEVELOPMENT. (GMACIAS)
MAY 19/2010 SET-UP &amp; DISTRIBUTED TO DAVID TEALE (GMACIAS)
Activity from RTA 601267 being tracked on this RTA per PLM  9/23/10 DM
Technology Revised Due date updated to 04/11/2011 G. Bhat 10/04/2010.
Updated Requirements Document and attached client approval. End connection WAS:4.5 12.6 VAMTOP IS:4.5 15.1  VAMTOP. Min ID WAS:3.85 IS:3.788  G. Bhat 01/27/2011
ZEWO:103218803 Network:HTWD600945;M007</t>
  </si>
  <si>
    <t>Mod ROC Mdrl: Chg 9293-6711 to annulus
Same As: 9293-6711-T; W/O TSTG MDRL ASSY,2 3/8-4.60,SNGL -T
Except: Needs to be ported to the Annulus.As with the reference, this mandrel needs to be able to handle single or feedthrough ROC150 gauges 
Project Name: LDOR
Special Quality Plan Required?: No
Material: (1) Low Alloy Steel 80 MY 22HRC (ES-MA-18-9)
Mating Infomation:
Work With item with Part Number 9381-6029
Work With item with Part Number 9381-6112
----------
9/26/2011 J. SEALE - COMPLETED DESIGN,
- NOTE CHANGED FROM CLAMPS WHICH USE PTFE, 
- TO STANDARD DEFLECTOR CLAMP, HAVE TO CHANGE OFFSET FOR MOUNTING OF SCREWS.
- BACK SCREWS ON UP-SIDE CLAMPS CLOSEST TO GAUGE INTER THE CAVITY, FYI.
----------
9/27/2011 J. SEALE - COMPLETED DRAFTING AND CWI, SENDING TO S. TEHVEN FOR CHECKING.
----------
9/29/2011 ST - SENT BACK TO J. SEALE FOR CORRECTIONS
----------
10/30/2011 J. SEALE - SENDING BACK TO S. TEHVEN FOR FINAL CHECKING AND THEN TO APPROVAL.
------
10/3/2011 ST - SENT TO R. BAKHTIARY FOR APPROVAL
------
2012-01-09, WM: RTA to be placed in DH. Waiting on response from submitter to continue. Email attached to RTA.
2012-02-20, WM: Dana to place into desgin hold and follow up on most recent attached email</t>
  </si>
  <si>
    <t>Show RTAs with status past Engineering</t>
  </si>
  <si>
    <t>771120</t>
  </si>
  <si>
    <t>ECR - Smartplex splice manifold - there are no shipping plugs on the BOM for manifold 102107832. Suggest adding 5 each shipping plugs, 594189, or equivilent. Also, the extended end cap hole in the manifold will require plugging off for shipping purposes as this port will contain hydraulic fluids. See attached drawing D00578483.</t>
  </si>
  <si>
    <t>771121</t>
  </si>
  <si>
    <t>Create new MN similar to 670947 that does not call out a specific vendor.
Description for 670947
SAFETY ¿¿ STRIPU+00AE TEC , TUBE: .25 X 0.035 A825 DOUBLE EXTRUDED CENTRALIZED
CORE: 16AWG SOLID BARE COPPER WITH FEP/PP INSULATION.
ENCAPSULATION: TPR, 11MM ROUND, GREEN WITH SAFETY - STRIPU+2122
INCLUDES: 54 inch METAL REEL &amp; SKID. GCDT 16902</t>
  </si>
  <si>
    <t>4/4/2012 Permanent Monitoring RTA Priority Report</t>
  </si>
  <si>
    <t>771180</t>
  </si>
  <si>
    <t>M/N-101958724 Rev.B, Drawing D00471443 Rev.A
Please change material to ES-MA-203-3 and or -4.</t>
  </si>
  <si>
    <t>6 Well SHS Commisioning Kit
Request for creating MN for a 6well SHS for CPWJ40 commisioning kit. Please refer to attached document for specifications.
2012-03-12, TS: Design review on Wednesday.
2012-03-19, TS: Awaiting response from region. Contact vendor about cable with/without connectors.
2012-03-21, TS: Dan to call Draka for quote to send to Bharath by tomorrow.
2012-04-04, TS: Sent to TIC for quote.</t>
  </si>
  <si>
    <t>Al Ahlia Oilfields Development Co (ADMA-OPCO)</t>
  </si>
  <si>
    <t>771895</t>
  </si>
  <si>
    <t>771896</t>
  </si>
  <si>
    <t>771550</t>
  </si>
  <si>
    <t>Woodside / Nexen</t>
  </si>
  <si>
    <t>771644</t>
  </si>
  <si>
    <t>771637</t>
  </si>
  <si>
    <t>MISCELLANEOUS EMAIL REQUEST
KATIE MOE - 040512
REFERENCE: 591771 - UPLOAD SPECS - NEED TO SEND FOR QUOTES</t>
  </si>
  <si>
    <t>771897</t>
  </si>
  <si>
    <t>Al Ahlia (ADMA-OPCO)</t>
  </si>
  <si>
    <t>Abdallah.Abdulhalim@halliburton.com</t>
  </si>
  <si>
    <t>771548</t>
  </si>
  <si>
    <t>Woodside is interested in estimating the Erosive life of the Interval Control Valves, particularly the 3.5 HS shrouded valve and 4.5 HS. Require engineering to perform a CFD analysis study on the 3.5 HS shrouded and 4.5 HS valves for gas production application for the upcoming wells - (Woodside) Goodwyn GH &amp; Tidepole. The analysis should involve flow simulation and erosion studies. Further a sensitivity study is required to evaluate effects of tolerances of the slots on the flow inside the valve, for example, possible vortices and unsymmetrical plumes from opposing slots. Please contact Mike Ski for any additional information required for modeling. Woodside has agreed to fund the study that will be carried out.</t>
  </si>
  <si>
    <t>771803</t>
  </si>
  <si>
    <t>UPDATE EXISTING FLATPACK M/Ns TO CURRENT FLATPACK STANDARDS AND REPLACE HYDRAULIC CONTROL LINE TEST DOCUMENT ES-T-293 WITH NEW HYDRAULIC CONTROL LINE TEST DOCUMENT ES-T-772. SEE ATTACHED EXCEL SPREADSHEET FOR LIST OF M/Ns
1ST ATTACHED XLS SHEET (PART 1) - REVISE TEST SPEC AND UPDATE TO CURRENT FLATPACK STANDARD
4TH XLS SHEET (PART 2) - ONLY UPDATE TEST SPEC UNLESS BOM AND ATTRIBUTES ARE INCORRECT THEN UPDATE
3RD XLS SHEET (PART 3) - ONLY UPDATE TEST SPEC DO NOT UPDATE BOM DUE TO TRI-WIRE SETUP.</t>
  </si>
  <si>
    <t>772065</t>
  </si>
  <si>
    <t>772071</t>
  </si>
  <si>
    <t>772077</t>
  </si>
  <si>
    <t>772079</t>
  </si>
  <si>
    <t>772081</t>
  </si>
  <si>
    <t>CREATE EFD FOR THE FOLLOWING:
101787106	GAUGE MANDREL ASSY, 3 1/2-10.20 VAMTOP, ROC-L2F, 10K, 4140 LOW ALLOY STEEL 80K, BY-PASS</t>
  </si>
  <si>
    <t>772083</t>
  </si>
  <si>
    <t>CREATE EFD FOR THE FOLLOWING:
101787101	GAUGE MANDREL ASSY,3-1/2 10.2PPF ROC-L2,10K, VAMTOP,4140 80K. BY-PASS</t>
  </si>
  <si>
    <t>772084</t>
  </si>
  <si>
    <t>CREATE EFD FOR THE FOLLOWING:
597874	ROC CABLE TERMINATION, SINGLE METAL SEAL, 0-10K PSIA, 0-150C, INCONEL 718</t>
  </si>
  <si>
    <t>772086</t>
  </si>
  <si>
    <t>771537</t>
  </si>
  <si>
    <t>Cabinda angola</t>
  </si>
  <si>
    <t>MN 693690 but with the vnedor info removed.</t>
  </si>
  <si>
    <t>Radio Communication Kit - PCSB
Tied to RTA 756694
Need to create kit for Remote Radio for PCSB.
2012-04-04, TS: Need to set up part spec and part number
2012-04-09, TS: Need more information from region on how radio transmission will be provided - through us or use customers.</t>
  </si>
  <si>
    <t>772123</t>
  </si>
  <si>
    <t>Gas Production Well Interval Control Valve Erosion Study for Woodside</t>
  </si>
  <si>
    <t>Mike Konopczynski</t>
  </si>
  <si>
    <t>Mike.Konopczynski@halliburton.com</t>
  </si>
  <si>
    <t>QGC Tight Gas</t>
  </si>
  <si>
    <t>reportBlue</t>
  </si>
  <si>
    <t>4.2.9</t>
  </si>
  <si>
    <t>PMT</t>
  </si>
  <si>
    <t>6: SPLT=N/A AIS++</t>
  </si>
  <si>
    <t>775142</t>
  </si>
  <si>
    <t>During assembly of part number 101938514, using procedure ES-A-531 Rev B page 3 section G step 2 has pass criteria of greater than 1 G ohms. Per PLM the pass criteria should be greater than 30 G ohms. 
Also, on same procedure page 9 step 11 has the pass criteria for the current should be 21-35 mA. Pass criteria should be something less than 21 mA. We usually achieve slightly more than 19 mA.</t>
  </si>
  <si>
    <t>David W Gill</t>
  </si>
  <si>
    <t>David.Gill@welldynamics.com</t>
  </si>
  <si>
    <t>774629</t>
  </si>
  <si>
    <t>ELEC Same As: ASY-76897; TECHHOLD   76897 - UACU+ DC VERSION
Except: UACU, Up to 20 wells, Rack mounted, DC powered, 24 VDC will be supplied.
Project Name: Teluk A
Special Quality Plan Required?: No
Material: (15) Other HES - Provide ES-MA callout
Mating Infomation:
2012-04-24 WM: Robert Smith will discuss this RTA with the region and advise.  2012-04-24 AB</t>
  </si>
  <si>
    <t>Tommie Burks</t>
  </si>
  <si>
    <t>775427</t>
  </si>
  <si>
    <t>REQ - CASING NUT REMOVAL - Both I-bolt are broken off casing nut 303654-00 from being overstressed with a sledgehammer which needs to be drilled out and replaced with new I-bolts. See attachment</t>
  </si>
  <si>
    <t>775114</t>
  </si>
  <si>
    <t>CREATE AN EFD FOR RTA 751904.</t>
  </si>
  <si>
    <t>773513</t>
  </si>
  <si>
    <t>Petrobras Carapeba</t>
  </si>
  <si>
    <t>ONLY NEED TO CREATE AN EFD FOR :
597358	PACKER, MC1, 7026, TUBING SET, SHIFT RELEASE, 4140 LOW ALLOY STEEL, 8 FEEDTHROUGHS, 3 1/2-10.20 VAMTOP PIN, 3 1/2-10.20 VAMTOP PIN, 5K, NITRILE ELEMENT, 1/4 NPT</t>
  </si>
  <si>
    <t>774793</t>
  </si>
  <si>
    <t>Same as RTA R00000774776 except a different color encapsulation on the control line.
Please issue SAP number for the Gulf Coast Downhole Technologies (GCDT) 1/4inch Hydraulic Control Line with Safety Strip. Description below and Specs attached.
GCDT Part Number 44274 Rev B
Description: 1/4inch Hydraulic Control Line with Safety Strip 1/4inch x 0.065inch A825 Seamless
Encapsulation: Santoprene 203-50, 11mm Round, Green in Color
Flushed &amp; Filled with Transaqua
Includes: Metal Reel &amp; Skid
Spool size 66in. x 32in. x 32in. with 3.25in. arbor hole. (See spool size attachment referencing RTA 754126 for reference) 
Printed on the Line: Husky White Rose Project and length remaining (meters) printed on the line.
Quote Price, 4.11 per ft USD, (13.48 per m USD) - see attached quote GCQ-4869-1. (GCDT Reference No. 4869-09)</t>
  </si>
  <si>
    <t>Zachary Butler</t>
  </si>
  <si>
    <t>Zachary.Butler@halliburton.com</t>
  </si>
  <si>
    <t>772456</t>
  </si>
  <si>
    <t>REQ - REWORK CONEX CART - A stand is needed for the new rework conex. The stand should be able to secure equipment as large as a 5 1/2 top sub. It should be on wheels so as to be able to move around in the conex and it should be able to be transported from production to the conex via forklift. Steven Ramirez 4/10/2012</t>
  </si>
  <si>
    <t>4/11 Consulting with PGL (Matt B) about the quotes for cart 120167569 used at NB. Quote from CW Precision (Ken Wagner).</t>
  </si>
  <si>
    <t>773803</t>
  </si>
  <si>
    <t>ECR - STANDARD WORK - WD6 - Create a standard work document that details the steps necessary to create, process and approve various types of RTAs, Part Objects, Definition Objects and further defines roles and responsibilities. Paul Lively 4/15/2012</t>
  </si>
  <si>
    <t>774444</t>
  </si>
  <si>
    <t>ENI - LongHorn</t>
  </si>
  <si>
    <t>Need Triple Gauge Mandrel (PN 101977074) and Triple Gauge (PN 102088401) combined into one assembly. Similar to PN 101977071.
Gauge Mandrel (PO 4509092724) and Triple Gauge (PO 4509074292) are already on order for ENI LongHorn.</t>
  </si>
  <si>
    <t>775731</t>
  </si>
  <si>
    <t>Woodside Flow Control Relaibility Project</t>
  </si>
  <si>
    <t>28: SPLT=N/A AIS++ Assigned to Mark G, Change class to C, changed request design complete date to 2/21/2012- 1/3/2012 RB  Email submitter to inquire how many plugs are needed for current wells.  Should convert back to proper way. Design is not authorized by engineering.  3/12/12 DM 4/2/2012 DM:Matt to email field regarding the use of this design. Load procedure in CWI.  4/16/12 DM</t>
  </si>
  <si>
    <t>EFD-101787582 PENDING QUALIFICATION RECEPTACLE, ELECTRICAL DISCONNECT, SIZE 3593, 4140, 6 LINE, 1 I-WIRE, 4.50-15.10 VAMTOP PIN</t>
  </si>
  <si>
    <t>14.1: SPLT=N/A AIS++</t>
  </si>
  <si>
    <t>EFD-101787580	PENDING QUALIFICATION R496076 REF LEGACY NUMBER, SUB, ELECTRIC DISCONNECT, SIZE 3593, SNAP LATCH, WITH GUIDE, 6 LINE, 1 I-WIRE, 4140/CHEMRAZ, 3.50-10.20 VAMTOP BOX</t>
  </si>
  <si>
    <t xml:space="preserve">14.2: SPLT=N/A AIS  </t>
  </si>
  <si>
    <t>774627</t>
  </si>
  <si>
    <t>ELEC and MECH - ICE - Non-Intrusive Flow Meter MOC
2012-04-03 WM: A kickoff meeting will be scheduled after technical specifications are drawn up.  A project plan will be generated for the Mechanical design and Electronics design will be included as part of the same project plan.  2012-04-03 AB
2012-04-24 WM: Conceptual discussion was held.  The detail concept design is in progress.  2012-04-24 AB</t>
  </si>
  <si>
    <t>774084</t>
  </si>
  <si>
    <t>M/N-102054551, Drawing D00508665 Rev.C
Please change the length of the .2500/.2505 bore in SECTION R-R to 2.35 /-.015 to ease manufacture.</t>
  </si>
  <si>
    <t>ECR - Remove M/N: 595310 from from the BOM in the upper level M/n:102051724 and put it in the BOM for upper level M/N:102050627.  Drawing needs to reflect changes as well by showing the position sensor on the integration level and BOM.
Note: this part needs to be on the integration level not the vlv level
Anthony Rivera 3/20/2012</t>
  </si>
  <si>
    <t>773951</t>
  </si>
  <si>
    <t>Create Document to assist Field Engineers and also for Customer to enable proper configuration and knowledge for XPIO setup and use.</t>
  </si>
  <si>
    <t>SUPPLIER SUGGESTED IMPROVEMENT</t>
  </si>
  <si>
    <t>David.Brightman@welldynamics.com</t>
  </si>
  <si>
    <t>774828</t>
  </si>
  <si>
    <t>CREATED TO CHANGE QUANTITY OF FIND NUMBER 0005 OF SAP MN 102091435, SAP MN 589202 FROM 4 TO QUANTITY OF 12. PER B. HORNE
041812 COMPLETED REQUESTED CHANGE. 042012 SENDING TO PM TO COMPLETE ECN AND SIGN OFF. (KEN)</t>
  </si>
  <si>
    <t>BRIAN HORNE</t>
  </si>
  <si>
    <t>774133</t>
  </si>
  <si>
    <t>Feasibility for the Wilcox challenge project.Currently, design tasks specific to WD include;
1. Evaluating erosion performance of a modified 2-7/8 valve for 40000bpd. Max allowable OD is 4.880in, min id is 2.56in, metallurgy all Inconel.
2. Evaluating design changes required to existing 6.1in feedthrough seal assemblies to have them rated to 15ksi differential
3. Participate in design discussions with the Sand Control group for development of a fiber optic disconnect. This will likely utilize existing technology from Pinnacle.</t>
  </si>
  <si>
    <t>772778</t>
  </si>
  <si>
    <t>Please create a FAR for RMA924. 
MTL101994963 Qty 1 SN:ROC-D-09-987 needs to have gauge failure investigated.</t>
  </si>
  <si>
    <t>775156</t>
  </si>
  <si>
    <t>Top Level PN 597931 has 12.5ft of PN 598418 on the BOM and per Vendor - Teledyne they require a total of 42ft of PN 598418 on the BOM.
PROCESS AS ECR</t>
  </si>
  <si>
    <t>773198</t>
  </si>
  <si>
    <t>Procedure ES-A-597 Rev. A, Page 9 Step 3 states : Install the Control Line Brackets (Item 20) as shown in the drawing. Use Socket head Cap Screws ( Item 21) with LOCTITE to fasten to the Assembly. Since the Control Line Brackets are removed before install into the well the LOCTITE is not necessary at this part of the build. Similar process is found with anchor clamps and such and the LOCTITE is applied by the field before install of Flat pack line. PLEASE REMOVE THE INSTRUCTION TO APPLY LOCTITE from procedure ES-A-597 Rev. A, Page 9 Step 3 AS THIS IS NOT THE NORM FOR VARIOUS OTHER MATERIALS SUCH AS PACKERS, HVC, and GAUGE MANDRELS. THIS INSTRUCTION IS CONFUSING THE TECHNICIAN AND LEADS.</t>
  </si>
  <si>
    <t>773921</t>
  </si>
  <si>
    <t>M/N-588963, Drawing W.031447-00-00 Rev.4
Please update to current standards and change coating requirements to ES-C-142-2.</t>
  </si>
  <si>
    <t>774947</t>
  </si>
  <si>
    <t>773508</t>
  </si>
  <si>
    <t>ONLY NEED TO CREATE AN EFD FOR :
101787582 RECEPTACLE, ELECTRICAL DISCONNECT, SIZE 3593, 4140, 6 LINE, 1 I-WIRE, 4.50-15.10 VAMTOP PIN</t>
  </si>
  <si>
    <t>773512</t>
  </si>
  <si>
    <t>ONLY NEED TO CREATE AN EFD FOR :
101787564 SUB, ELECTRIC DISCONNECT, SIZE 3593, ANCHOR, WITH GUIDE, 6 LINE, 1 I-WIRE, 4140/CHEMRAZ, 3.50-10.20 VAMTOP BOX</t>
  </si>
  <si>
    <t>774450</t>
  </si>
  <si>
    <t>ECR - PACKER ENVELOPE GENERATIONS FOR EXISTING HF1 PRODUCTS.  TASK WILL INCLUDE ALL REQUIRED DOCUMENTS PLUS THE PUBLISHED ENVELOPE IN A PDF FORMAT.  PART XI:
722HF1106100
722HF1106101 
PLEASE REFERENCE RTA 751320 FOR SETUP. IGNORE ALL NEW VAM THREADS</t>
  </si>
  <si>
    <t>EFD-101915156 VALVE INTEGRATED, ON/OFF DIRECT HYDRAULIC, HS, 3-1/2, UNSHROUDED, 13% CHROME, 7.5K, 3 1/2-10.20 VAMTOP BOX, 3 1/2-10.20 VAMTOP BOX, STANDARD SEALS WITH MULTI-FUNCTION FITTING KIT</t>
  </si>
  <si>
    <t xml:space="preserve">14.5: SPLT=N/A AIS  </t>
  </si>
  <si>
    <t>SPLT=126 @@ Emailed submitter for AIS date confirmation.  3/26/12 DM PLM working with submitter to identify correct equipment. 4/2/12 DM</t>
  </si>
  <si>
    <t>ECR - STANDARD WORK, MASTER ROUTERS - Create and release a document that is a standard work for the creation of master routers in the Spring facility. Paul Lively 11/18/2011
4/10 Update</t>
  </si>
  <si>
    <t>4/16 - Uploaded document to task. Eric Morrell</t>
  </si>
  <si>
    <t>775110</t>
  </si>
  <si>
    <t>CREATE AN EFD FOR RTA 761641.</t>
  </si>
  <si>
    <t>774786</t>
  </si>
  <si>
    <t>Please issue SAP number for the Gulf Coast Downhole Technologies (GCDT) 1/4inch Hydraulic Control Line with Safety Strip. Description below and Specs attached.
GCDT Part Number 44276 Rev B 
Description: 1/4inch Hydraulic Control Line with Safety Strip 1/4inch x 0.065inch A825 Seamless
Encapsulation: Santoprene 203-50, 11mm Round, Orange
Flushed &amp; Filled with Transaqua
Includes: Metal Reel &amp; Skid
Printed on the Line: Husky White Rose Project and length remaining (meters) printed on the line.
Quote Price, 4.11 per ft USD, (13.48 per m USD) - see attached quote GCQ-4869-1.</t>
  </si>
  <si>
    <t>774813</t>
  </si>
  <si>
    <t>Same as RTA R00000774776 except a different color encapsulation on the control line.
Please issue SAP number for the Gulf Coast Downhole Technologies (GCDT) 1/4inch Hydraulic Control Line with Safety Strip. Description below and Specs attached.
GCDT Part Number 44323 Rev A 
Description: 1/4inch Hydraulic Control Line with Safety Strip 1/4inch x 0.065inch A825 Seamless
Encapsulation: Santoprene 203-50, 11mm Round, Blue in Color:
Flushed &amp; Filled with Transaqua
Includes: Metal Reel &amp; Skid
Spool size 66in. x 32in. x 32in. with 3.25in. arbor hole. (See spool size attachment referencing RTA 754126 for reference) 
Printed on the Line: Husky White Rose Project and length remaining (meters) printed on the line.
Quote Price, 4.11 per ft USD, (13.48 per m USD) - see attached quote GCQ-4869-1. (GCDT Reference No. 4869-09)</t>
  </si>
  <si>
    <t>774842</t>
  </si>
  <si>
    <t>ECR - REVISE ALL PACKER RELEASE KEY DRAWINGS TO REFLECT THE OPTIONAL MARKING LOCATION ON THE DRAWINGS AS PER MARKED-UP SAMPLE ATTACHED.</t>
  </si>
  <si>
    <t>ECR - REVISE MANUFACTURING ASSEMBLY SPECIFICATIONS NOTED BELOW: (D.G.)
-  023578-09 (HF1 HYDRAULIC SET XXXXXX), REVISE AND CORRECT STEPS ON PAGE 7 OF MAIN PACKER ASSEMBLY -ATTACHED MARKUP. PLEASE REVIEW THE REMAINING STEPS AND CONFIRM THAT ALL STEPS ARE ACCURATE. 
-  309840-01-01, PLEASE REMOVE (INTERNAL BODY TEST SECTION) FROM PROCEDURE.
-----------------------------------------------------------IN ENG. DESIGN-A.BERRET_10/24/2011----------------------END
-----------------------------------------------------------FOLDER RETUNED TO P. JAMES FOR APPROVAL-A. BERRET_10/31/2011---------------------------------------END
IN ENG DESIGN FOR EDITING. A. BERRET_12/02/2011 END
FOLDER RETURNED TO D. TRAHAN FOR APPROVAL-A. BERRET_12/19/2011
FOLDER RETURNED TO O. EWUMI FOR APPROVAL_A.BERRET_01/16/2012
023578-09 MANUFACTURING SPECIFICATIONS WILL BE REVISED PER RTA 756164. CMN 4/19/12</t>
  </si>
  <si>
    <t>774625</t>
  </si>
  <si>
    <t>(1) set up the part number for the 600ft, 1/4in single encapsulated control line as per attachment.</t>
  </si>
  <si>
    <t>Yin Ho Yap</t>
  </si>
  <si>
    <t>YinHo.Yap@Halliburton.com</t>
  </si>
  <si>
    <t>774003</t>
  </si>
  <si>
    <t>CREATED TO OBSOLETE SAP PARTS LISTED BELOW. 
590950, 590965, 590963</t>
  </si>
  <si>
    <t>BRIAN STOLZ</t>
  </si>
  <si>
    <t>773885</t>
  </si>
  <si>
    <t>ECR 311411-00-01 CAN THE DIMENSION OF THE OUTSIDE DIAMETER, BE ADDED TO DRAWING.THREAD DIAMETER ONLY, CURRENTLY ON DRAWING.</t>
  </si>
  <si>
    <t>775934</t>
  </si>
  <si>
    <t>775900</t>
  </si>
  <si>
    <t>ECR - W.302254-00-00 REV W.
The marking note on the drawing asks for the part to be marked with the size, on previous rev this was a 4 digit number which has been removed on latest rev.
If the size is not required remove size from marking note.</t>
  </si>
  <si>
    <t>Stephen.Allan@Halliburton.com</t>
  </si>
  <si>
    <t>Require a low cost 4.5 inch fitting kit (ie cast or pressed steel) similar to the one designed for the 3.5 inch size. Require this to be compatible with direct as well as digital hydraulics integrations. Bypass lines / splice block etc should be the same as the 3.5inch low cost fitting kit design or more.
This fitting kit needs to be designed and qualified so as to be integrated with equipment that will be delivered inJune 2012 delivery to Petrobras
Please contact PLM for additional information.
ZEWO     103954549
Network  HTWF602160</t>
  </si>
  <si>
    <t>772808</t>
  </si>
  <si>
    <t>Please create a FAR for RMA 917.  MN 597397 Qty 1 Sn:5456</t>
  </si>
  <si>
    <t>773579</t>
  </si>
  <si>
    <t>EFD FOR 101787582 PENDING QUALIFICATION RECEPTACLE, ELECTRICAL DISCONNECT, SIZE 3593, 4140, 6 LINE, 1 I-WIRE, 4.50-15.10 VAMTOP PIN</t>
  </si>
  <si>
    <t>3: SPLT=N/A AIS</t>
  </si>
  <si>
    <t>M/N-102054551, Drawing D00508665 Rev.B
Please remove NOTE-2 form the drawing and BOM.
Please add a 16-63 surface finish to the .2500/.2505 bore shown in SECTION R-R, page 2.
IN ENG. DESIGN_A. BERRET_02/27/2012---------------------END
THIS RTA WILL BE CLOSED/CANCEL BECAUSE REQUEST HAS BEEN COMPLETED ON T759779 WHICH WAS RELEASED ON 08mar12 (OEWUMI 17APR12)</t>
  </si>
  <si>
    <t>774776</t>
  </si>
  <si>
    <t>Please issue SAP number for the Gulf Coast Downhole Technologies (GCDT) 1/4inch Hydraulic Control Line with Safety Strip. Description below and Specs attached.
GCDT Part Number 44276 Rev B 
Description: 1/4inch Hydraulic Control Line with Safety Strip 1/4inch x 0.065inch A825 Seamless
Encapsulation: Santoprene 203-50, 11mm Round, Orange
Flushed &amp; Filled with Transaqua
Includes: Metal Reel &amp; Skid
Spool size 66in. x 32in. x 32in. with 3.25in. arbor hole. (See spool size attachment referencing RTA 754126 for reference) 
Printed on the Line: Husky White Rose Project and length remaining (meters) printed on the line.
Quote Price, 4.11 per ft USD, (13.48 per m USD) - see attached quote GCQ-4869-1.</t>
  </si>
  <si>
    <t>772595</t>
  </si>
  <si>
    <t>ELEC - ROC Gauge Integration with MultiSAS for Petrobras
 - In order to support gauge installations for Petrobras, an integration has to be completed with the Multisas unit.  The steps will be as follows:
1.  Need a document to detail gauge communications, include waveforms
2.  Need a document to detail qualification/acceptance criteria
3.  Establish timeline assuming Transcontrol implement ROC protocol
4.  Vendor to complete work.
5.  Product qualification.
2011-01-13:  Transcontrol is currently reviewing specifications and will provide feedback and a quote.
2011-05-26:  Colin awaiting response from Transcontrol.  Will follow up.  Transcontrol is designing interface and this will be ready in December 2011.                                                                                                                 2011-08-23: We only need to provide a project plan to PETROBRAS along with preliminary testing results we have by Q1 2012 to qualify for upcoming tenders per Jim/Colin meeting in Brazil w/Transcontrol on 2011-07-27 
2011-10-24 WM Transcontrol is going to verify WD simulators to verify operation with their system followed by characterization.  James Flygare is in contact and provided the update.
2011-11-01  The logistics in bringing a unit to Spring may be time prohibitive.  Therefore a trip to Brazil may be required in the spring.
2011-12-05, MWS: TransControl Design to be completed by January 2012.  Qualification is targeted for February 2012.
2012-01-10 WM: TransControl has tested with ROC-L.  Further testing is scheduled to undergo with ROC-150 gauges.  The dates are to finalized.  2012-01-10 AB
2012-04-24 WM: The MultiSAS interface box was tested and report is being generated at Brazil.  The interface box will be shipped to Spring after review of the report.  2012-04-24 AB</t>
  </si>
  <si>
    <t>1:  SIT has been completed successfully at Berwick, LA - AGS 7/31/11 Documentation to be completed early next year.  11/14/11 DM  Meeting held with Accelemetrics to determine schedule for delivery of remaining internal documents. New schedule added to project - AGS 27 Feb 2012   PO issues have resulted in a delay to the agreed upon schedule with Accelemetrics. New schedule added to RTA after resolution of the issue - AGS 10 Apr 2012</t>
  </si>
  <si>
    <t>774847</t>
  </si>
  <si>
    <t>P/N 591874, 593002, 594059, 594067 NEED TO BE QUOTED AND PURCHASED FOR JUNE DELIVERY SO WE REQUIRE CWI TO BE UPDATED WITH SPECS, ETC. DUE TO URGENCY OF ORDER PLEASE ADVISE ASAP. (SEE EMAIL ATTACHED)</t>
  </si>
  <si>
    <t>pam.funk@welldynamics.com</t>
  </si>
  <si>
    <t>773118</t>
  </si>
  <si>
    <t xml:space="preserve">SPLT=N/A AIS  </t>
  </si>
  <si>
    <t>774804</t>
  </si>
  <si>
    <t>Same as RTA R00000774776 except a different color encapsulation on the control line.
Please issue SAP number for the Gulf Coast Downhole Technologies (GCDT) 1/4inch Hydraulic Control Line with Safety Strip. Description below and Specs attached.
GCDT Part Number 44321 Rev A
Description: 1/4inch Hydraulic Control Line with Safety Strip 1/4inch x 0.065inch A825 Seamless
Encapsulation: Santoprene 203-50, 11mm Round, Brown in Color:
Flushed &amp; Filled with Transaqua
Includes: Metal Reel &amp; Skid
Spool size 66in. x 32in. x 32in. with 3.25in. arbor hole. (See spool size attachment referencing RTA 754126 for reference) 
Printed on the Line: Husky White Rose Project and length remaining (meters) printed on the line.
Quote Price, 4.11 per ft USD, (13.48 per m USD) - see attached quote GCQ-4869-1. (GCDT Reference No. 4869-09)</t>
  </si>
  <si>
    <t>774812</t>
  </si>
  <si>
    <t>Same as RTA R00000774776 except a different color encapsulation on the control line.
Please issue SAP number for the Gulf Coast Downhole Technologies (GCDT) 1/4inch Hydraulic Control Line with Safety Strip. Description below and Specs attached.
GCDT Part Number 44322 Rev A
Description: 1/4inch Hydraulic Control Line with Safety Strip 1/4inch x 0.065inch A825 Seamless
Encapsulation: Santoprene 203-50, 11mm Round, Purple in Color:
Flushed &amp; Filled with Transaqua
Includes: Metal Reel &amp; Skid
Spool size 66in. x 32in. x 32in. with 3.25in. arbor hole. (See spool size attachment referencing RTA 754126 for reference) 
Printed on the Line: Husky White Rose Project and length remaining (meters) printed on the line.
Quote Price, 4.11 per ft USD, (13.48 per m USD) - see attached quote GCQ-4869-1. (GCDT Reference No. 4869-09)</t>
  </si>
  <si>
    <t>ECR-D00589799. Request to change drg as marked up drg attached. On drg D00589799 there are 4-off .286?? dia Gun Drill ports.  
Can those .286?? dia holes be .265?? dia with a minimum depth of 10.0?? in from the BOX end and then be .298?? dia for the remainder of 65.38?? overall length.
My reason for this request is that we use .297/.299?? drills  of various lengths on the Upper Bodies.(.290/.300?? Tol). We drill the Upper Bodies in stages using this range of drills and to drill this Main Body to .286?? dia we would have to purchase a whole new range of Gun Drills at various lengths and new guide bushes.
Also to allow us to drill .265?? dia from the BOX end would greatly help with any run out of the Gun Drilling and maintain the .210?? min wall thickness shown on sheet 2. 
The mismatch of .030?? stated on sheet 1 will be difficult to achieve so going from .265?? into a .297?? hole will also help a .25?? rod to pass freely.</t>
  </si>
  <si>
    <t>EFD-597358 PACKER, MC1, 7026, TUBING SET, SHIFT RELEASE, 4140 LOW ALLOY STEEL, 8 FEEDTHROUGHS, 3 1/2-10.20 VAMTOP PIN, 3 1/2-10.20 VAMTOP PIN, 5K, NITRILE ELEMENT, 1/4 NPT</t>
  </si>
  <si>
    <t>14.4: SPLT=N/A AIS</t>
  </si>
  <si>
    <t>774826</t>
  </si>
  <si>
    <t>775899</t>
  </si>
  <si>
    <t>ECR 314077-01-01 REV A. COULD RELIEF SCALLOPS BE ADDED TO THE TAPPED HOLES ON THE BOTTOM HALF OF CLAMP, TO ASSIST MANUFACTURE.SEE ATTACHED EMAIL.</t>
  </si>
  <si>
    <t>Jim.MacDonald@Halliburton.com</t>
  </si>
  <si>
    <t>775550</t>
  </si>
  <si>
    <t>ECR- 9290-2834 REV B &amp; 9290-2829 REV D.
SIZE FOR 6 OFF DRILLED &amp; TAPPED HOLES MISSING FROM DRAWING.
HOLES WITH PITCH 8.000 X 3.156. GRID REF E/F-6.</t>
  </si>
  <si>
    <t>772451</t>
  </si>
  <si>
    <t>REQ - POSITION SENSOR I-LINE BEND RELIEF - During assembly of the position sensor it is unclear if a bend in the I-Line is required between the top sub and the accupulse manifold non active half.</t>
  </si>
  <si>
    <t>4/11 INITIAL REVIEW</t>
  </si>
  <si>
    <t>EFD-101787564 PENDING QUALIFICATION R496076 REF LEGACY NUMBER SUB, ELECTRIC DISCONNECT, SIZE 3593, ANCHOR, WITH GUIDE, 6 LINE, 1 I-WIRE, 4140/CHEMRAZ, 3.50-10.20 VAMTOP BOX</t>
  </si>
  <si>
    <t>14.3: SPLT=N/A AIS</t>
  </si>
  <si>
    <t>773511</t>
  </si>
  <si>
    <t>ONLY NEED TO CREATE AN EFD FOR :
101787580 SUB, ELECTRIC DISCONNECT, SIZE 3593, SNAP LATCH, WITH GUIDE, 6 LINE, 1 I-WIRE, 4140/CHEMRAZ, 3.50-10.20 VAMTOP BOX</t>
  </si>
  <si>
    <t>2: SPLT=126 @@ Customer will provide radio link.  Emailed the submitter again for AIS info.  4/10/12 DM  Changed AIS date per submitter.  4/12/12 DM  Cancelling due to submitter advising customer will provide link.  4/16/12 DM Ted to release.  4/16/12 DM</t>
  </si>
  <si>
    <t>774451</t>
  </si>
  <si>
    <t>ECR - PACKER ENVELOPE GENERATIONS FOR EXISTING HF1 PRODUCTS.  TASK WILL INCLUDE ALL REQUIRED DOCUMENTS PLUS THE PUBLISHED ENVELOPE IN A PDF FORMAT.  PART XII:
722HF1967100 
722HF1967101
PLEASE REFERENCE RTA 751320 FOR SETUP. IGNORE ALL NEW VAM THREADS</t>
  </si>
  <si>
    <t>773544</t>
  </si>
  <si>
    <t>MFGR SPEC - LAPPING MATERIALS - Create manufacturers specifications for lapping materials associated with lapping decoder poppets and seats. Materials requiring mfgr specs include lapping compound, ultrasonic cleaner solution, lapping fluid Mobil Vactra No.2, and cleaning swabs used to clean parts. Paul Lively 4/13/12</t>
  </si>
  <si>
    <t>4/16 Reviewed design review items and approved. PBL</t>
  </si>
  <si>
    <t>18: SPLT=N/A AIS++</t>
  </si>
  <si>
    <t>SPLT=126  @@ Emailed submitter re:standard lead and thread clarification.  2/27/12 DM  Emailed submitter suggesting Nitrile in lieu of AFLAS for element and O-rings. 2/29/12 DM  Sent 2nd email for element and o-ring material.  3/2/12 DM  Emailed submitter for AIS date confirmation.  3/26/12 DM PLM working with submitter to identify correct equipment. 4/2/12 DM</t>
  </si>
  <si>
    <t>7in 29ppf PxP CI Mandrel for Single valve with R nipple profile to fit 8.5in casing drift
Use the 9290-2862 drawing layout develop by the RTA 718220 (Please find attached document: 718220 DC.pdf)and perform the follow design:
- Remove one chemical injection valve. This mandrel will require just one Chemical Injection Valve compatible with 0.25in injection line (With FMJ connectors SAP 590680), that have been developed by the RTA 625741.
- Change threads to 7in 29lb/ft TENARIS BLUE pin x pin.
- Add one 0.43x 0.43in by-pass slot. 
- Perform the design circle using the 7in 29lb/ft TENARIS BLUE special clearance coupling with 7.508in OD.
- Add a 5.963in seal-bore ID bellow the R nipple profile. The nipple profile and the seal bore length must be compatible with the nipple design ref. SAP: 101244056. 
- The mandrel will need to provide a second 5.963in seal-bore ID area bellow the injection port to allow install by slick line an isolation sleeve (The Slick line schematic is attached in email RE  RTA 718220 Update.msg).
- Change mandrel metallurgy to S-13Cr 95Ksi (ES-MA-134-22).
- Reduce de distance between the chemical injection valve OD and the center of the 7in 29lb/ft TENARIS BLUE tubing taken in account the 95ksi material Yield Strength and the reduced 5.963in ID (The wall thickness in this area must allow 7500psi collapse pressure differential).
- NEW DESIGN MUST BE COMPATIBLE WITH THE 8.500in CASING DRIFT.
PROJECT NAME: CARDON-IV_VE12076</t>
  </si>
  <si>
    <t>The customer requires a 9 5/8in 53.5 ppf HNBR packer in A925.(ref part number 722hf1965386) This will require to be V0 rated and it is expected that 6 injectors well required but could be as many as 21 of these ordered. depening on a metallurgy discussion for the producers wells, that is waiting on a nexen decision. Please note contract prices apply and requirement docs provided
Element qualification to be accomplished under RTA 771550.  --Paul James 04/11/2012</t>
  </si>
  <si>
    <t>Same As: 226HA00735U5O00; VLV INTEGD,HS-B,ACCUPULSE,3-1/2,UNSHRDD,
Except: We require a Part number and Drawing  for an Inconel 718 version of this HSB valve.
HS Metallurgy INC 718  , 
Note: REF part is 4140/718
Fitting Kit Metallurgy INC 718/4140,
Note: REF part 4140
Accupulse Metallurgy INC 718, 
Note: REF part 9Cr
Fastener Metallurgy 300ss/ INC 718, Note: REF part 300ss
Project Name: 
Special Quality Plan Required?: No
Material: (14) Inconel 718 125 MY 40 HRC (ES-MA-46-2)
Technical Support Deliverables:
Preliminary Design Specifications
Reference Assembly Drawing
Reserve SAP Material Number
032012- PART PRE-RELEASED 102145288 NOT PUSHED TO SAP PER E-MAIL REQUEST DSH
041812 DISTRIBUTED TO SCOTT HOADLEY. KEN</t>
  </si>
  <si>
    <t>7in 29ppf BxP Mandrel for Single ROC-150 - Same As: 9293-6586
Except: Poundage = 29ppf.
Come with JFE Bear thread Box X Pin.
13Cr, 80 MY
Tech Start Date is in the past
Project Name: Teluk A
Special Quality Plan Required?: No
Material: (7) 13 CR 80 MY 22HRC (ES-MA-58-7)
Mating Infomation:</t>
  </si>
  <si>
    <t>772927</t>
  </si>
  <si>
    <t>Requesting Material Number for the following FlatPack. Price and full description recieved from Tube Tech in Aberdeen. All relevant documents attached to RTA.
4 - 0.25 Hyd Lines.
1 - Bumper.
041912 DISTIBUTED TO OMOTAYO EWUMI. KEN</t>
  </si>
  <si>
    <t>SPLT=N/A AIS++ Emailed submitter to review mn 102141183 for use. 4/19/12 DM</t>
  </si>
  <si>
    <t>5: SPLT=N/A AIS++</t>
  </si>
  <si>
    <t>7: SPLT=N/A AIS++</t>
  </si>
  <si>
    <t>775781</t>
  </si>
  <si>
    <t>ELEC - The XPIO-QT Rack Mount Unit, 9555-6285, needs to have a Solidworks assembly drawing, 9555-6285AD, completed and attached. Update existing AutoCAD parts and design dwawings with those created in Solidworks.</t>
  </si>
  <si>
    <t>3: SPLT=N/A AIS++</t>
  </si>
  <si>
    <t>External Report Generate Trigger</t>
  </si>
  <si>
    <t>781985</t>
  </si>
  <si>
    <t>322083</t>
  </si>
  <si>
    <t>Same As: 216H000735U1O01; ASSY,3.5 HS ON/OFF DIR HYDR,13% CR,WITH
Except: Reference Valve, 101891038, was supplied to KOC for SA172.   This new Valve needs to be the same but requires low cost fitting kit
Tech Start Date is in the past
Project Name: KWIDF Smart Completion
Special Quality Plan Required?: No
Material: (7) 13 CR 80 MY 22HRC (ES-MA-58-7)
Mating Infomation:</t>
  </si>
  <si>
    <t>Khaled EL-Amir</t>
  </si>
  <si>
    <t>Shaiful Shafie</t>
  </si>
  <si>
    <t>781986</t>
  </si>
  <si>
    <t>Same As: 235SF0703538; 3-1/2 SPLC SUB ASSY 6 OFF SPLC W/ 3-1/2
Except: Splice Sub with 6x hydraulic Splices and bypass for 1x 11x11mm TEC. As per reference design, 101890411, but with addition bypass for TEC
Tech Start Date is in the past
Project Name: KWIDF Smart Completion
Special Quality Plan Required?: No
Material: (7) 13 CR 80 MY 22HRC (ES-MA-58-7)
Mating Infomation:</t>
  </si>
  <si>
    <t>781995</t>
  </si>
  <si>
    <t>ELEC ROC-H TEST APPLICATION 9381-1003 REV 3 SHOULD HAVE A FEATURE TO LOAD THE ADDRESS OF GAUGE WHEN A COF2 FILE IS LOADED.  THE SOFTWARE SHOULD BE MODIFIED TO REV D.</t>
  </si>
  <si>
    <t>780594</t>
  </si>
  <si>
    <t>10/05/12
ECR - D00577608 REV A
ANGLE MISSING FROM THE DRAWING FOR THE .78 DIA SCALLOP. GRID C-4.</t>
  </si>
  <si>
    <t>Test MSE seals for 4 1/2 inch HS
3.5- RTA 646073
Network HTWF602217
ZEWO    103996732</t>
  </si>
  <si>
    <t>4/27/2012 Drilled out both broken swivel bolts from the casing nut. Ordered new swivels on 4/27/2012 from the toolroom. Eric D. Morrell</t>
  </si>
  <si>
    <t>Please create a FAR for three chk valves - RMA838, 839, and 840. MTL 102008551
2012-05-11 Aswin Balasubramanian: Product is controlled by PM Mechanical Engineering, ELEC prefix has been removed from RTA description.</t>
  </si>
  <si>
    <t>REMOVE DDS (DESIGN DATA SHEET) FROM ASSEMBLY PARTS WHICH HAVE NEWLY-CREATED AMS SHEETS.
TSG NOTES: TWO TASKS RELEASED, T-760477, 761267 04-02-2012; T-780417 RELEASED 05-14-2012 JCC</t>
  </si>
  <si>
    <t>776784</t>
  </si>
  <si>
    <t>chevron / Tahiti</t>
  </si>
  <si>
    <t>part 662044 triple line flat pack 1/4 control line .065 825 needs to follow CT3 quality plan</t>
  </si>
  <si>
    <t>michael bourque</t>
  </si>
  <si>
    <t>michael.bourque@halliburton.com</t>
  </si>
  <si>
    <t>779123</t>
  </si>
  <si>
    <t>Reply to the technical clarification 2 relevant to the BAPETCO Tender 97 1 05914MS
Bapetco RFQ 600025t102
5/14/2012 TS: This a duplication of RTA 776706. Cancel RTA.</t>
  </si>
  <si>
    <t>780352</t>
  </si>
  <si>
    <t>During assembly of Packer part number 596537. While performing step 7 on procedure ES-A-491.DOCX it doesnt specify on the drawing what dimension G is to assemble the setting chamber sub-assembly correctly on the upper body of the packer.
Use a dimension of 4.65 for the G call out on drawing 033461-02-01. The 4.65 dimension is also for the G call out for procedure ES-A-491 pg 7 of 20, step 7.</t>
  </si>
  <si>
    <t>779698</t>
  </si>
  <si>
    <t>GTFT</t>
  </si>
  <si>
    <t>ELEC - To issue new Field operations manual for the UACU based upon the help web pages in the software, will make it easier for engineers/ customers to access information on their particular unit installed in the field. Also has been requested by the customer.
2012-04-30, TS: Robert to determine if it is in correct lab office.
2012-05-01 WM: The lab office was set to WD3.  2012-05-01 AB</t>
  </si>
  <si>
    <t>MFGR SPEC - VIZ BOARD LICENSE PLATE CARDS - Create a spec to define white, orange and green cards to be used in mfg on the visual management workflow board; mfgr spec that defines characteristics of card and the artwork in .jpg format should be included as a definition object in the doc object. PAUL LIVELY 1/25/2012</t>
  </si>
  <si>
    <t>Require the 3.5, 4.5 and 5.5 HS valves to be DIACS barrier tested as per Statoils TR 2385 document. The test procedure and details is outlined in section B10 of the document outlines the process. Attached is the latest copy of the document. Please contact product line for additional information.
Network HTWF602218
ZEWO 103996014</t>
  </si>
  <si>
    <t>779822</t>
  </si>
  <si>
    <t>the same as ref number  722MC1964702 PACKER, MC1, 9647, TUBING SET, SHIFT RELEASE, 13% CHROME, 8 FEEDTHROUGH, 3 1/2-9.20 VAMTOP BOX, 3 1/2-9.20 VAMTOP PIN, 5K, HYDROGENATED NITRILE ELEMENT
Need to change thread to HSL APEX</t>
  </si>
  <si>
    <t>Nfn. Hilman</t>
  </si>
  <si>
    <t>Nfn.Hilman@halliburton.com</t>
  </si>
  <si>
    <t>M/N-102081455, Drawing 313771-10-01 Rev.A
Please move the triangle NOTE 1 at the diameter dimension 3.5995/3.6000 to the length dimension 2.85.
FOLDER IN TRAVIS BOX FOR DISTRIBUTION_A.BERRET_02/15/2012
FOLDER IN TRAVIS BOX FOR DISTRIBUTION_A.BERRET_05/11/2012</t>
  </si>
  <si>
    <t>778314</t>
  </si>
  <si>
    <t>ECR D00560277 REV B. COULD NOTES 3 AND 4 BE REMOVED FROM DRAWING. SEE ATTACHED EMAIL.</t>
  </si>
  <si>
    <t>4/27/2012 The I-bolt has been drilled out and replaced with one from the toolroom. Eric D. Morrell</t>
  </si>
  <si>
    <t>781132</t>
  </si>
  <si>
    <t>REQ - Gage mandrel assy (103978822) tool is stripping out and possibly needs stronger material. -- THIS IS POSSIBLY A STOP WORK ITEM - SEE THE REQUESTED COMPLETE DATE -- The tool we have now stripped after only building 4 assemblies. Tool is marked with M596471-A (may be the pn). Can we keep more than one in stock as a backup part.  George Harber 5/11/2012</t>
  </si>
  <si>
    <t>George Harber</t>
  </si>
  <si>
    <t>George.harber@Halliburton.com</t>
  </si>
  <si>
    <t>780039</t>
  </si>
  <si>
    <t>780518</t>
  </si>
  <si>
    <t>finish planning of assembly 102125933 (9290-285-SE1), need item for Habanero 2ST2, to utilize 102011617, tubular injection, EFD require, EDS required, and SE-1 compliant.  Shell Class B threads.</t>
  </si>
  <si>
    <t>Seth.Cormier@Halliburton.com</t>
  </si>
  <si>
    <t>781528</t>
  </si>
  <si>
    <t>Same As: 251ET0735A5CG0; PENDING QUAL R496076 REF LEGACY NO ELEC
Except: Nickle Alloy Material to be used for:
Flow Wetted parts and Seal surfaces
Project Name: Manifa
Special Quality Plan Required?: No
Material: (14) Inconel 718 125 MY 40 HRC (ES-MA-46-2)
Technical Support Deliverables:
Preliminary Design Specifications
Reference Assembly Drawing
Reserve SAP Material Number</t>
  </si>
  <si>
    <t>777759</t>
  </si>
  <si>
    <t>Modify both lower guide rings 588634 used on (9653 HF1) and 588924 used on (9 5/8 HF1 Packer) to remove the amount of material marked up in each drawing in the specified location. There is a clearance issue in the feed through slot when the lower guide ring is completely attached to the release housing.   Anthony Rivera 4/30/2012</t>
  </si>
  <si>
    <t>776928</t>
  </si>
  <si>
    <t>After a gauge failure with a Husky Canada ROC-D gauge, a concern was raised about the effects of shock on a gauge.  The matter was discussed and the solution of installing shock sensors on the gauge or gauge mandrel was proposed.  Shock sensors need to be sourced and added to Husky quality plan if appropriate.  The process will be evaluated over several shipments to determine if this is the right course of action to take.  See attached CPI.</t>
  </si>
  <si>
    <t>Matt reviewing. 4/30/12 DM</t>
  </si>
  <si>
    <t>777874</t>
  </si>
  <si>
    <t>NEED PART NUMBERS 591384, 588284, 588288, 588287, 588286 UPDATED URGENTLY TO GET QUOTE OUT DUE TO URGENCY OF EXPEDITED DELIVERY TO BROUSSARD ON 05-21-2012</t>
  </si>
  <si>
    <t>Require the current 9 5/8 53.5PPF HNBR element system to be qualified to 7500 psi / 275 F with a ISO 14310 V0 rating. This element system is required for RTA 766184 (Nexen GEAD - UK) and the recently released RTA 760679 (Woodside - Australia. Need qualification completed by end Q3 2012. Please contact PLM for additional information.
See RTA495411 for V3 qualification information - GKB 04/30/2012.
Network HTWF6022216
ZEWO  103993825</t>
  </si>
  <si>
    <t>Design of a packer test fixture setup to improve safety and improve efficiency of packer and element testing.
Network: HTWF602126
ZEWO:    103988260</t>
  </si>
  <si>
    <t>779826</t>
  </si>
  <si>
    <t>Pertamina PHE WMO</t>
  </si>
  <si>
    <t>The same as ICV  , P/N  :  215HA0350035  /  589730 
VALVE, INTEGRATED, HVC, ACCUPULSE, 3-1/2, 13% CHROME, 3 1/2-9.20 VAMTOP BOX X 3 1/2-9.20 VAMTOP PIN, GAS TRIM 2 SPLICES 1 BYPASS
Change as per below details: 
TOP CONNECTION  :  Original  3-1/2in -9.20ppf VAM TOP Box CHANGE TO  :  3-1/2in-9.20ppf  HSL APEX Box
BOTTOM CONNECTION :  Original  3-1/2in -9.20ppf VAM TOP Pin    CHANGE TO  :  3-1/2in-9.20ppf  HSL APEX Pin</t>
  </si>
  <si>
    <t>Emailed submitter for req doc. 5/10/12 DM</t>
  </si>
  <si>
    <t>777622</t>
  </si>
  <si>
    <t>ELEC XPIO Enclosure Problems
Over time in the desert heat and abrasive winds, the overlay on the XPIO will haze over which severely limits the legibility of the LCD.  Furthermore, the RS-232 connector located on the bottom of the XPIO is exposed to the environment and often rusts and becomes unusable. 
We would like the enclosure to be improved without adding unreasonable costs to the product. Please consult us before locking in on a solution.
2012-05-08 WM: RTA will be placed on hold and is anticipated to be picked up at end of Q2 or Q3 of 2012.  2012-05-08 AB</t>
  </si>
  <si>
    <t>102:SPLT=N/A</t>
  </si>
  <si>
    <t>778235</t>
  </si>
  <si>
    <t>ECN 101816648 JB-4 TO CORRECT POSITION OF LABELS  REF. 315253-03</t>
  </si>
  <si>
    <t>ECR-314429-00-01.  MISSING DIMENSIONS ON SHEET 2. MARKED UP DRG BY OMOTAYO ATTACHED. MASTER DRG TO BE REVISED.
FOLDER RETURNED TO T. BORDMAN FOR REVIEW AND DISTRIBUTION_A.BERRET_01/09/2012.
FOLDER RETURNED TO T. BORDMAN FOR REVIEW AND DISTRIBUTION_A.BERRET_05/03/2012.</t>
  </si>
  <si>
    <t>779568</t>
  </si>
  <si>
    <t>M/N-101805643, Drawing 305994-00-00 Rev.0
Please change the thread class call-out for the 3/8-24 UNF Screw from 3A to 2A.
Also, on the mating Outer Housing Drawing 316015-00-01 Rev.2 please change the call-out for the 3/8-24 tapped holes from UNC to UNF (SECTION B-B &amp; F-F).</t>
  </si>
  <si>
    <t>777260</t>
  </si>
  <si>
    <t>Procedure Es-I-186 rev B page 3 steps 8.5 and 8.7  require raising pressure to stipulated pressure to test the seal prep area. There is no test pressure stipulated anywhere for the seal prep area. The test pressure for seal prep testing has always been 10000 psi, however this is not written in the procedures.</t>
  </si>
  <si>
    <t>780609</t>
  </si>
  <si>
    <t>10.05.12
ECR 313965-00-01 REV H. THE BOM FOR THIS PART CONTAINS THE SPEC TO COPPER COAT BOX THREAD WHICH IS INCORRECT FOR THIS MATERIAL. DRAWING NOTE 5 ALSO STATES TO BEAD BLAST THE VAM PIN THREAD. THE VAM PIN IS MACHINED AFTER QPQ AND THEN PHOSPHATED. COULD BOM AND DRAWING BE UPDATED. PLEASE NOTE SIMILAR PART M.N.101792778 IS PHOSPHATE COMPLETE.</t>
  </si>
  <si>
    <t>780685</t>
  </si>
  <si>
    <t>Drawing 033461-02-01 for Assembly packer 596537 shows anchor clamp 590270 to be installed but is not on B.O.M. We need to add the anchor clamp in CWI. Anthony Rivera 5/10/2012</t>
  </si>
  <si>
    <t>781527</t>
  </si>
  <si>
    <t>Same As: 251EH073500001; PENDING QUAL ELECL DISC RCPT,POPPET DSG
Except: Nickle Alloy Material to be used for:
Flow Wetted parts and Seal surfaces
Project Name: Manifa
Special Quality Plan Required?: No
Material: (14) Inconel 718 125 MY 40 HRC (ES-MA-46-2)
Technical Support Deliverables:
Preliminary Design Specifications
Reference Assembly Drawing
Reserve SAP Material Number</t>
  </si>
  <si>
    <t>779820</t>
  </si>
  <si>
    <t>776789</t>
  </si>
  <si>
    <t>need new part assigned for 670173 1/4 .065 825 control line new part number for 1/4 .065 825 needs to follow CT3 quality plan</t>
  </si>
  <si>
    <t>ECR - RCCA FORM - Create a form to be used for documenting Root Cause and Corrective Action (RCCA) notes during RCCA meetings and to document the RCCA process. Paul Lively 2/2/2012</t>
  </si>
  <si>
    <t>ECR 307019 00 01 PLEASE ADD THE CORRECT BLANKING DIMENSIONS FOR THE NSCC THREAD. SEE ATTACHED EMAIL.
FOLDER IN T. BORMAN BOX_A. BERRET_02/21/2012------------END
RTA WILL BE CLOSED/CANCELLED BECAUSE REQUEST HAS BEEN COMPLETED ON RTA 745740 (OEWUMI 11MAY12).</t>
  </si>
  <si>
    <t>779637</t>
  </si>
  <si>
    <t>ECR:  INCORRECT MFF KIT USED ON SHROUDED INTEGRATION VALVE.  GENERATE A NEW DWG AS D00436069-09 AND NEW SAP NUMBER BY 
REMOVING ITEM 2 AS D00436071-03 REPLACE WITH 316703-GD, REMOVE ITEM 3 AS D00436079-04 REPLACE WITH 029083-GD, CHANGE ITEM 5 QTY FROM 16 TO 8, 
ADD ITEM 8 AS 030PQS252006 WITH 8 QTY 
AND ADD ITEM 9 028PQS252012 AS 4 QTY  
- REVISE MFF KIT DESCRIPTION FROM HS/HVC TO SHROUDED HS-P.
REVISE DWG D00436924-06 ITEM 3 TO BE REPLACED BY D00436069-09 - UPDATE ALL APPLICABLE SAP NUMBERS. PLEASE SEE ATTACHED MARKUPS BELOW.</t>
  </si>
  <si>
    <t>776475</t>
  </si>
  <si>
    <t>MISCELLANEOUS E-MAIL REQUEST
042412 CONNIE FULFORD
REFERENCE E-MAIL: NEED PDF DWGS
REVISE MN 589901 &amp; 590167 TO ADD DRAWINGS AND SPECS
NOTE: REQUIRED BY PROCUREMENT FOR QUOTE PURPOSES</t>
  </si>
  <si>
    <t>Connie Fulford</t>
  </si>
  <si>
    <t>778790</t>
  </si>
  <si>
    <t>CoPi Brodgar</t>
  </si>
  <si>
    <t>COP (John Leitch) has requested a full integration layout drawing (from the Upper Splice Sub to the tail end of the shrouded valve, including the shroud kit) showing different lengths. COP are looking to have all the equipment shipped as one complete assembly (60ft basket available). We would need all the integration parts to confirm lengths.
Discussed with Savio and was asked to raise an RTA to pull together the overall layout.
part numbers are designs on RTAs 778814, 778790, 778788, 778782</t>
  </si>
  <si>
    <t>SPLT=N/A  AIS++</t>
  </si>
  <si>
    <t>Anand.Venugopal@welldynamics.com</t>
  </si>
  <si>
    <t>780215</t>
  </si>
  <si>
    <t>781750</t>
  </si>
  <si>
    <t>ECR - FLOWMETER, 4-1/2 INCH SUB ASSEMBLY, MN 101827326, does not have assembly procedures within the structure in CWI. Also suggest to remove item 7, Loc-Tite 242, from the BOM. This is a shop consumable that is used for assembly.</t>
  </si>
  <si>
    <t>777154</t>
  </si>
  <si>
    <t>MFGR SPEC - LUBRICANT WATER BASED - Create a manufacturers specification for MacDermid ACL Oceanic water-based grease that is used for assembly of valves and control manifolds.</t>
  </si>
  <si>
    <t>-UPDATE NOTES HERE-</t>
  </si>
  <si>
    <t>780378</t>
  </si>
  <si>
    <t>ELEC Request that engineering review the FAR attached. This is on an XPIO that was returned on RMA-932. The unit was sent back with no gauge readings. The XPIO has been repaired, tested and can be returned to the customer.</t>
  </si>
  <si>
    <t>Craig Gillaspie</t>
  </si>
  <si>
    <t>Craig.Gillaspie@Halliburton.com</t>
  </si>
  <si>
    <t>778625</t>
  </si>
  <si>
    <t>Stacey Joiner</t>
  </si>
  <si>
    <t>781529</t>
  </si>
  <si>
    <t>Same As: 251ET0735P5CG0; PENDING QUAL R496076 REF LEGACY NO, ELE
Except: Nickle Alloy Material to be used for:
Flow Wetted parts and Seal surfaces 
Project Name: Manifa
Special Quality Plan Required?: No
Material: (14) Inconel 718 125 MY 40 HRC (ES-MA-46-2)
Technical Support Deliverables:
Preliminary Design Specifications
Reference Assembly Drawing
Reserve SAP Material Number</t>
  </si>
  <si>
    <t>779781</t>
  </si>
  <si>
    <t>Make corrections to 71CO657 and 71COK657 as noted in last review.</t>
  </si>
  <si>
    <t>782268</t>
  </si>
  <si>
    <t>Andria Elkins</t>
  </si>
  <si>
    <t>Andria.Elkins@halliburton.com</t>
  </si>
  <si>
    <t>781984</t>
  </si>
  <si>
    <t>Same As: 216HA00735U1O03; VLV,INTEGD,HSC,ACCUPULSE,3 1/2,UNSHRDD,1
Except: Reference Valve, 101887630, was supplied to KOC for well SA172.   This new Valve needs to be the same but without position sensor groove and requires low cost fitting kit.
Tech Start Date is in the past
Project Name: KWIDF Smart Completion
Special Quality Plan Required?: No
Material: (7) 13 CR 80 MY 22HRC (ES-MA-58-7)
Mating Infomation:</t>
  </si>
  <si>
    <t>778424</t>
  </si>
  <si>
    <t>Engineering design and planning support for upgrade of Well Dynamics Spring Facility test cells. Capacity to perform cold testing at the Spring facility will be added. Currently, tests must be done at an outside facility. 2011 testing expenses for this type of test were over 250K dollars. A cooling system capable of cooling at least two cells will be designed and installed. These cells will be primarily for Engineering use. System will be required to cool to 32-34 degrees F, with extra capacity to reach 15 degrees F with a super-chiller. Investigation will be done on making any of the full test cells capable of cooling by plumbing changes. Test capabilities similar to the cold test facilities in the Carrollton, Texas location are desired.
Network   HTWF602219 L001
ZEWO      103998891</t>
  </si>
  <si>
    <t>darryl.jones@halliburton.com</t>
  </si>
  <si>
    <t>OBSOLETE ES-SP-23 STANDARD OBJECT AND CREATE ES-SP-23 SPECIFICATION OBJECT.
------
11/2/2011 ST - SENT TO R. BAKHTIARY FOR APPROVAL.
TSG NOTES 02-09-2012 TO TSG FOR PROCESSING J. CALLAWAY. PER SAM TEHVEN NEEDS MORE REVIEW 02-10-2012 BACK TO PM JCC END</t>
  </si>
  <si>
    <t>776484</t>
  </si>
  <si>
    <t>Same As: 71SSS1; SFTY SYS STD RTA DESIGN REQ
Except: Please review attached Aramco RFQ 6200600167, and advise.  Bid due date is April 30.
Project Name: 
Special Quality Plan Required?: No
Material: 
Technical Support Deliverables:
Preliminary Design Specifications
Reference Assembly Drawing</t>
  </si>
  <si>
    <t>781272</t>
  </si>
  <si>
    <t>Require an EDS created for SAP Nbr 102143718. This is a X-over. None exsist in CWI or AMS. Statoil requires an EDS for all items being installed in the well.</t>
  </si>
  <si>
    <t>ELEC - ROC Gauge System Protection - Over Voltage
ROC GAUGE SYSTEM PROTECTION: THIS TWO-MONTH PROJECT COVERS THE ROC-L GAUGE SYSTEM PROTECTION:  IT HAS BEEN FOUND THAT HIGH VOLTAGE FROM WELDING PROCESS (WHILE ROC-L IS POWERED UP) COULD DAMAGE THE ROC-L GAUGES. IN THIS PROJECT, AN EXTERNAL CIRCUIT SOLUTION WILL BE PROPOSED AND VERIFIED TO PROMISE A DEGREE OF PROTECTION.  THE DELIVERABLE WILL BE CIRCUIT DIAGRAM, BOARD LAYOUT, PRODUCT QUALIFICATION REPORT, ASSEMBLY PROCEDURE AND EXPERIMENTAL PROCEDURE.
2011-06-30:  Qty 25 ROC-L boards on order to support testing.  The protection circuit boards are complete and procured.  A high power modem has been created to support field trouble shooting.  An updated project plan will be released by the end of next week.
ZEWO:    103618249
Network: HTWM601763
10/17/11  WM QPD to be completed by end of month.
11/07/11 WM - The report is under review by Thomas Cassidy before being forwarded to Colin McKay.  11/07/11 AB
11/14/11 WM - The report has been sent to QPD informing them of the findings. The reports will be released in CWI.  11/14/11 AB
2011-11-28, WM:  Reports have been completed and have been loaded into CWI.  Aswin to approve and close RTA.
2012-04-10 WM: A meeting will be held to transfer information in CWI to Aswin and DI PLM.  2012-04-10 AB
2012-05-01 WM: All documentation for protection circuit has been provided and will be uploaded in CWI.  A lunch and learn on protection circuit will be held.  2012-05-01 AB</t>
  </si>
  <si>
    <t>ELEC - Dual Powered XPIO
Due to competition already having dual powered surface data loggers for PDHMS, WellDynamics need to have a dual powered surface data logger that has been in development for some time now.
Also need to check how already built AC or DC systems can have a change out to the dual power supply after part number finalisation.
2012-03-20 WM: The enclosure is being built and XPIO prototyping will start after receiving the enclosure and once rack mount enclosure is completed.  2012-03-20 AB
2012-03-27 WM: The enclosure has been received.  The AC DC power selector circuit is being tested and minor modifications will be made to design before production release.  2012-03-27 AB
2012-04-10 WM: This RTA is on stand by and will be picked up after rack mount is completed.  2012-04-10 AB
2012-04-16 WM: The finalization of rack mount XPIO AD will be handed over to drafting.  Dual Powered XPIO will be started from 2012-04-24.  2012-04-16 AB
2012-04-24 WM: SmartLog has been decided to be a higher priority.  This will addressed during weekly meetings and picked up when resources are available.  2012-04-24 AB
2012-05-01 WM: The project plan will be updated and latest information provided to Robert Smith.  Considering SmartLog impact the date has been moved to 2012-06-15.  2012-05-01 AB</t>
  </si>
  <si>
    <t>3.5IN 9.2PPF S13CR 110Ksi Class B VAM Top Chemical Injection Mandrel. 1/2IN Chemical Injection. Critical Maximum OD including coupling of 5.4 in. If possible insert bypass slot to accomodate 11mm TEC. If not, please call RTA submitter to discuss options. EDS, EFD, Cert Documentation Required. 
2012-02-20, WM: Assign to James, class B; std. lead time.
2012-03-08, J. SEALE: DESIGN DRAFTING AND CWI ARE COMPLETED SENDING TO S. TEHVEN FOR CHECKING.
------
03/09/2012 ST - CHECKED, READY FOR APPROVAL, WAITING FOR SHELL TO VERIFY THREAD CHOICE.
------
2012-03-23 ST - SENT TO R. BAKHTIARY FOR APPROVAL
2012-03-26, WM: Send back to design to change gauge to new design w/dowel pin and thread size and type per comments</t>
  </si>
  <si>
    <t>4: SPLT=126</t>
  </si>
  <si>
    <t>9: SPLT=140 AIS++</t>
  </si>
  <si>
    <t>4-1/2in Dual Chemical Injection Mandrel 13Cr L-80. Cairn Energy.
041012 DISTRIBUTED TO SAM TEHVEN. KEN
------
2012-05-04 ST - SENT TO M. GUY FOR CHECKING
------
2012-5-08 MG - CHECKING COMPLETE, RETURNED TO SAM FOR SMALL REVISIONS.
------
2012-05-14 ST - SENT TO R. BAKHTIARY FOR APPROVAL</t>
  </si>
  <si>
    <t>4.5IN 15.1PPF S13CR110Ksi VAM Top (Class B) Threads to suit a ROC 175 20Ksi Fully Redundant Gauge with Dowel Pin. Include bypass slots on either side of the mandrel to suit 0.66IN encapsulated control line. SE1 Quality Plan required. EFD required. EDS required. CERT Documentation Necessary.
5.08.2012 MG - DESIGN COMPLETE, FORWARDED TO SAM FOR CHECKING.
------
5.09.2012 ST - CHECKED PASSED BACK TO MARK FOR MODS.
------
5.09.2012 MG - MODS COMPLETE. RETURNED TO SAM FOR FINAL CHECKING.
------
2012-05-14 ST - SENT TO R. BAKHTIARY FOR APPROVAL</t>
  </si>
  <si>
    <t>12: SPLT=N/A AIS++</t>
  </si>
  <si>
    <t>776549</t>
  </si>
  <si>
    <t>Request for creating MN for 2-7/8 Shrouded HS Digipulse integration. Please see attached document for specifications. The request is for 7500 psi pressure rating (burst / collapse) but will accept a 5000 psi rated equipment if it is either a) cheaper or b) cannot fit into ID and OD requirements. Please get prior approval from RTA submitter before finalising pressure rating of this assembly.
Code E
((Look at D00592616 as a reference - PJ 03/29/2012 ))
Code A     766170
Code B     776542
Code C     776544
Code D     776547
Code F     776728
042612 DISTRIBUTED TO SCOTT HOADLEY. KEN</t>
  </si>
  <si>
    <t>776728</t>
  </si>
  <si>
    <t>Request for creating MN for 2-7/8 Shrouded HS Digipulse integration. Please see attached document for specifications. The request is for 7500 psi pressure rating (burst / collapse) but will accept a 5000 psi rated equipment if it is either a) cheaper or b) cannot fit into ID and OD requirements. Please get prior approval from RTA submitter before finalising pressure rating of this assembly.
Code F
((Look at D00592616 as a reference - PJ 03/29/2012 ))
Code A     776278
Code B     776542
Code C     776544
Code D     776547
Code E     776549</t>
  </si>
  <si>
    <t>Request for creating MN for 2-7/8 Shrouded HS Digipulse integration. Please see attached document for specifications. The request is for 7500 psi pressure rating (burst / collapse) but will accept a 5000 psi rated equipment if it is either a) cheaper or b) cannot fit into ID and OD requirements. Please get prior approval from RTA submitter before finalising pressure rating of this assembly.
Code A
((Look at D00592616 as a reference - PJ 03/29/2012 ))
Code B     776542
Code C     776544
Code D     776547
Code E     776549
Code F     776728</t>
  </si>
  <si>
    <t>776544</t>
  </si>
  <si>
    <t>Request for creating MN for 2-7/8 Shrouded HS Digipulse integration. Please see attached document for specifications. The request is for 7500 psi pressure rating (burst / collapse) but will accept a 5000 psi rated equipment if it is either a) cheaper or b) cannot fit into ID and OD requirements. Please get prior approval from RTA submitter before finalising pressure rating of this assembly.
Code C
((Look at D00592616 as a reference - PJ 03/29/2012 ))
Code A     766170
Code B     776542
Code D     776547
Code E     776549
Code F     776728
042612 DISTRIBUTED TO SCOTT HOADLEY. KEN</t>
  </si>
  <si>
    <t>776542</t>
  </si>
  <si>
    <t>Request for creating MN for 2-7/8 Shrouded HS Digipulse integration. Please see attached document for specifications. The request is for 7500 psi pressure rating (burst / collapse) but will accept a 5000 psi rated equipment if it is either a) cheaper or b) cannot fit into ID and OD requirements. Please get prior approval from RTA submitter before finalising pressure rating of this assembly.
Code B
((Look at D00592616 as a reference - PJ 03/29/2012 ))
Code A     776170
Code C     776544
Code D     776547
Code E     776549
Code F     776278
042612 DISTRIBUTED TO SCOTT HOADLEY. KEN</t>
  </si>
  <si>
    <t>776547</t>
  </si>
  <si>
    <t>Request for creating MN for 2-7/8 Shrouded HS Digipulse integration. Please see attached document for specifications. The request is for 7500 psi pressure rating (burst / collapse) but will accept a 5000 psi rated equipment if it is either a) cheaper or b) cannot fit into ID and OD requirements. Please get prior approval from RTA submitter before finalising pressure rating of this assembly.
Code D
((Look at D00592616 as a reference - PJ 03/29/2012 ))
Code A     766170
Code B     776542
Code C     776544
Code E     776549
Code F     776728
042612 DISTRIBUTED TO SCOTT HOADLEY. KEN</t>
  </si>
  <si>
    <t>776805</t>
  </si>
  <si>
    <t>HESS /Tubular bells</t>
  </si>
  <si>
    <t>need part number assigned for 9/16 mtm x 1/2 tube-POTHI drawing number 150m871 attached need to follow HC1 quality plan
043012 DISTRIBUTED TO MARK GUY. KEN
5/02/2012 MG - PART AND DRAWING NUMBERS ADDED TO CWI. FORWARD TO JAMES FOR CHECKING
----
2012-05-02 J. SEALE, CHECKING COMPLETED. SENDING TO L. LAFLEUR FOR APPROVAL
----
2012-05-08 J. SEALE, CONTACTED PTI, FOR PREP DRAWING AND ASSEMBLY INSTRUCTIONS, THIS MORNING.</t>
  </si>
  <si>
    <t>2-7/8in Dual Chemical Injection Mandrel 13Cr L-80 Cairn Energy.
043012 DISTRIBUTED TO SAM TEHVEN. KEN</t>
  </si>
  <si>
    <t>777390</t>
  </si>
  <si>
    <t>ECN MN 10216954 SHS, 6 WELL, 460/3/60 ELECTRIC AUTO CTRL, SYN OIL, 6,000 PSI, ATEX, ZONE 1, 2 WCMs W/ FIBER CONVERTER FOR BSP CPWJ40, PER MEETING WITH TIC.</t>
  </si>
  <si>
    <t>14: SPLT=N/A AIS++</t>
  </si>
  <si>
    <t>3.5-9.2 dual CI, 13Cr. Cairn Energy Upper Completion 
----
4/4/2012 RB - Check valve and material requirements must be verified. RTA desc says 13Cr, requirements doc says 4140
043012 DISTRIBUTED TO JAMES SEALE. KEN</t>
  </si>
  <si>
    <t>Kevin Robertson</t>
  </si>
  <si>
    <t>Kevin.Robertson2@Halliburton.com</t>
  </si>
  <si>
    <t>778336</t>
  </si>
  <si>
    <t>ADMA-OPCO</t>
  </si>
  <si>
    <t>Single Feed Through Gauge Annulus
AD1 Quality Plan
050312 DISTRIBUTED TO MARK GUY. KEN</t>
  </si>
  <si>
    <t>778338</t>
  </si>
  <si>
    <t>ADMA is ordering 2 sets of Back-up Dual feed-through Gauges for the Project, and needs the ability to be able to place the back-ups anywhere in the Completion.   Therefore, this will require a Blanking Cap to be fitted to the lowermost feedthrough Gauge if it is placed in the lower zone.
AD1 Quality Plan
050312 DISTRIBUTED TO SAMEUEL TEHVEN. KEN</t>
  </si>
  <si>
    <t>778337</t>
  </si>
  <si>
    <t>ROC150 Dual NON Feedthrough system (Tubing &amp; Annulus)
AD1 Quality Plan
050312 DISTRIBUTED TO MARK GUY. KEN</t>
  </si>
  <si>
    <t>778335</t>
  </si>
  <si>
    <t>ROC150 Single Feedthrough system (Tubing)
AD1 Quality Plan
050312 DISTRIBUTED TO SAMUEL TEHVEN. KEN</t>
  </si>
  <si>
    <t>19: SPLT=126 @@</t>
  </si>
  <si>
    <t>778341</t>
  </si>
  <si>
    <t>ROC150 Dual Feedthrough system (Tubing &amp; Annulus)Feed Through
AD1 Quality Plan
050312 DISTRIBUTED TO MARK GUY. KEN</t>
  </si>
  <si>
    <t>778534</t>
  </si>
  <si>
    <t>Downhole Electrical I-Wire
Size:1/4in
Wall Thickness: 0.28WT
Material: A825
Core: 16AWG Solid Copper Conductor with FEP
Encapsulation: Polypropylene
Dimensions: 11 x 11mm
Length: 14500 feet
Reel to be as per Reference part
050412 RTA CREATED AND DIST TO OMOTAYO E. (DSH)</t>
  </si>
  <si>
    <t>need assembly drawing for part number 102003905 also will require EFD and EDS
050412 DISTRIBUTED FILE TO RAMEEN BAKHTIARY. KEN</t>
  </si>
  <si>
    <t>9: SPLT=N/A AIS++ Will not create 9293 level drwg.  5/14/12 DM</t>
  </si>
  <si>
    <t>Pearl Energy</t>
  </si>
  <si>
    <t>778814</t>
  </si>
  <si>
    <t>Kumar Bhadravathi Krishnoji Rao</t>
  </si>
  <si>
    <t>778788</t>
  </si>
  <si>
    <t>Special clamp for control line protection required below the valve to protect against high flow rate gas; CoP expects 60-100MMscf flow in the annular area between valve OD and 9 5/8in 53.5 8.500 drift. (reference P/N 314999-02. Lower valve is 3.5in Shrouded. Please refer completion schematic for details on transition from 5.5in HS to 3.5in Shrouded HS. Clamp design to ensure lines are protected from high flow rate gas production.
See valve RTA 778782 to ensure proper compatibility. 5/10/12 DM</t>
  </si>
  <si>
    <t>778782</t>
  </si>
  <si>
    <t>Require 5.5in Standard HS On/Off Valve qualified for CoP Brodgar; 13Cr L-80,7500psi; 
Valve is the top valve on a stacked completion; COP has requested for special clamp design required below valve to protect control lines (lower open, common close and TEC) from possible high rate gas production (60-100MMScf). This is being raised as a seperate RTA (Ref: )
Expecting to place orders June 2012. Valve will be required for SIT November 2012. Expected well date end Q1 2013.
Please refer attached completion schematic.
Quality Plan COP1</t>
  </si>
  <si>
    <t>781047</t>
  </si>
  <si>
    <t>Woodside GWF</t>
  </si>
  <si>
    <t>Same As: 226HA00735S1O00; VLV INTEGD,HS-B,ACCUPULSE,3-1/2,SHRDED,1
Except: As per attached completed Valve Requirements input sheet.
Add WEL quality plan identifer requirements. 
Shroud monitoring port required.
Box and Pin connection have enough got two thread re chase.
WEL Special flow trim as per Mike Ski attached design 
Tech Start Date is in the past
Project Name: Greater Western Flank
Special Quality Plan Required?: Yes
Quality Plan Identifier: WO1
Material: (7) 13 CR 80 MY 22HRC (ES-MA-58-7)
Mating Infomation:
051412 DISTRIBUTED TO SCOTT HOADLEY. KEN</t>
  </si>
  <si>
    <t>781048</t>
  </si>
  <si>
    <t>Same As: 216HA00745U3O00; VLV,INTEGD,HS,ACCUPULSE,4-1/2,UNSHRDD,25
Except: As per attached completed Valve Requirements input sheet.
Add WEL quality plan identifer requirements. 
13Cr Material.
Box and Pin connection have enough got two thread re chase.
WEL Special flow trim as per Mike Ski attached design 
No Position Sensor required.
Tech Start Date is in the past
Project Name: Greater Western Flank
Special Quality Plan Required?: Yes
Quality Plan Identifier: WO1
Material: (7) 13 CR 80 MY 22HRC (ES-MA-58-7)
Mating Infomation:
051412 DISTRIBUTED TO SCOTT HOADLEY. KEN</t>
  </si>
  <si>
    <t>780852</t>
  </si>
  <si>
    <t>Hess Tubular Bells</t>
  </si>
  <si>
    <t>need drawings and assembly instructions for part number 590125 9/16 x 3/8 PTI tubing hanger adaptor</t>
  </si>
  <si>
    <t>Michael.Bourque@halliburton.com</t>
  </si>
  <si>
    <t>1: SPLT=N/A AIS++</t>
  </si>
  <si>
    <t>776596</t>
  </si>
  <si>
    <t>(1)  set up the part number for the 1000m, 1/4in single encapsulated control line as per attachment.
051412 DISTRIBUTED TO OMOTAYO EWUMI. KEN</t>
  </si>
  <si>
    <t>780610</t>
  </si>
  <si>
    <t>Create a DRW and SAP MN for a Fluted Hanger ref. 309035-00-1 and Baker SC-1R Drawing n. 641-851-1 in attachment. Connection 3.5 in 9.2 ppf JFE Bear Box x Pin 13 Cr Equivalent 80K MY
Quality identifier BL1</t>
  </si>
  <si>
    <t>781636</t>
  </si>
  <si>
    <t>Same As: 722HF1965350; PKR,HF1,9653,TBG SET,KO REL,13CR/NI ALY
Except: add WO1 special quality plan.
removed landing nipple profile as per attached email.
Equipment will be ordered in August/September 2012
Add enough metal for two thread re chase on Box x Pin connections.
Project Name: Greater Western Flank
Special Quality Plan Required?: Yes
Quality Plan Identifier: WO1
Material: (7) 13 CR 80 MY 22HRC (ES-MA-58-7)
Mating Infomation:
Run Above item with RTA Number 781047
Run Above item with RTA Number 781048
051512 DISTRIBUTED TO OMOTAYO EWUMI. KEN</t>
  </si>
  <si>
    <t>781993</t>
  </si>
  <si>
    <t>KWIDF SmartWell</t>
  </si>
  <si>
    <t>782179</t>
  </si>
  <si>
    <t>Need EDS for MN 590123
Customer has requested it.
051512 DISTRIBUTED TO SAMUEL TEHVEN. KEN</t>
  </si>
  <si>
    <t>782194</t>
  </si>
  <si>
    <t>Need EDS for MN 590125
051512 DISTRIBUTED TO SAMUEL TEHVEN. KEN</t>
  </si>
  <si>
    <t>781994</t>
  </si>
  <si>
    <t>779821</t>
  </si>
  <si>
    <t>781646</t>
  </si>
  <si>
    <t>CAPE</t>
  </si>
  <si>
    <t>101: SPLT=140</t>
  </si>
  <si>
    <t>100: SPLT= N/A Assign to Aswin Balasubramanian Code C.  Confirm AIS date with submitter.     8/15/11 DM Emailed field to confirm AIS date.  8/17/11 DM Pushing AIS date out because submitter confirmed they are going with an AC unit but still need design completed for upcoming PCSB project. Email from field attached. 8/25/11 DM Customer going with AC version.  Completing design for future use.  9/20/11 DM  2011-09-27, WM - RTA code changed to Code 6 because customer ordered the AC version for the immediate need.  RTA priority changed to 29.1.  Work will not be started until December due to ROC position sensor taking priority.  10/24/11 DM Pushed AIS date per PMT discussion. 11/3/11 DM</t>
  </si>
  <si>
    <t>1: SPLT=196</t>
  </si>
  <si>
    <t>19:</t>
  </si>
  <si>
    <t>782670</t>
  </si>
  <si>
    <t>ECR D00589996 REV A. THERE SHOULD BE A SURFACE FINISH REQUIREMENT FOR THIS PART. SEE THE 3.512-3.514 INCH BORE, METAL TO METAL SEAL.</t>
  </si>
  <si>
    <t>Aramco Manifa</t>
  </si>
  <si>
    <t>28: SPLT=98 @@ Removed from hold per P Terry. 5/30/12 DM</t>
  </si>
  <si>
    <t>101:SPLT=N/A</t>
  </si>
  <si>
    <t>13: SPLT=N/A AIS++  On hold waiting for quality requirements to be agreed by submitter.  1/8/12 DM  2/20/2012 DM, follow up with Valerie for status update  Jim following up with Carrollton and customer.  4/16/12 DM  PLM directions to amend drwgs and close RTA attached. 4/27/12 DM</t>
  </si>
  <si>
    <t>786349</t>
  </si>
  <si>
    <t>Al Ahlia Oilfields (ADMA-OPCO)</t>
  </si>
  <si>
    <t>Set up part number for 3.5in Cross Coupling Protector</t>
  </si>
  <si>
    <t>787247</t>
  </si>
  <si>
    <t>CREATE PACKER PERFORMANCE ENVELOPE FOR 722HF1965370</t>
  </si>
  <si>
    <t>SCOTT HOADLEY</t>
  </si>
  <si>
    <t>ECR - LAPPING FIXTURE - Please create a lapping fixture to be used with the decoder upper and lower poppets (589025, 589036) and seats (596397, 596401). Design should include a quill adapter and base fixture to house lapping housing fixture. These parts are used in conjunction with procedure 308015-01-01. Paul Lively 04/02/12</t>
  </si>
  <si>
    <t>4/4 added solid models to RTA. EDM 4/3 - Created 3-D SolidWorks models of the fixture and adapter. Submitted to Eric. AR</t>
  </si>
  <si>
    <t>782602</t>
  </si>
  <si>
    <t>Foxtrot</t>
  </si>
  <si>
    <t>MN 665775 with Vendor info removed
UPDATE FLATPACK TO CURRENT STANDARDS, REQUIRED INFORMATION ATTACHED BELOW (OEWULMI 31MAY12)</t>
  </si>
  <si>
    <t>786350</t>
  </si>
  <si>
    <t>Set Up Part Number for 4.50in Crosscoupling Protector Clamp</t>
  </si>
  <si>
    <t>786351</t>
  </si>
  <si>
    <t>Pertamina Hulu Energu WMO</t>
  </si>
  <si>
    <t>we would like to order Reference Part number PR-AS-3500-1-1041, on old system SAP number 553861  CROSS CPLG PROTECTOR, number AS-3500-1-1041, but we could not find this SAP number anymore
Could you please create new material number for this equipment and extend to plan 2032</t>
  </si>
  <si>
    <t>782423</t>
  </si>
  <si>
    <t>release for GENERAL use the document D00634648
sales and proj eng need to give this to customers who will be having XPIO installed so they can see how to connect the unit to their offshore systems</t>
  </si>
  <si>
    <t>ELEC - AEM Hybrid Development and Qualification
THIS RTA IS TO COVER THE DEVELOPMENT OF THE AEM HYBRID ASSEMBLY REQUIRED FOR THE SAM TOOL REDESIGN UNDER RTA 538472.  IT WILL INCLUDE THE DEVELOPMENT OF A HYBRID MICROCIRCUIT, QUALIFICATION THEREOF, AND GENERATION OF PRODUCTION DOCUMENTATION.  THE ORIGINAL PROPOSAL FOR THE HYBRID REDESIGN IS ATTACHED TO RTA 538472.
THIS RTA WILL BE COMPLETED BY ASWIN BALASUBRAMANIAN AND ALE AVILA.  THE RTA FOLDER SHOULD BE DISTRUBUTED TO MATTHEW SCOGIN.
Jan 26/2010 Set-up &amp; Distributed to Matthew Scogin (GMacias)
ZEWO:  103441994
Network:  HTWD601607 M001
2012-03-20 WM: Testing was performed on power supply.  A driver circuit was designed and is scheduled to be tested.  The design is on target to be completed by end of March.  2012-03-20 AB
2012-03-27 WM: The FET driver circuit was verified.  The startup circuit is being evaluated.  Project is on schedule to provide final design to CMAC.  The inductor-capacitor arrangement has four vendors quoting.  2012-03-27 AB
2012-04-03 WM: The start up circuit is being finalized.  The schematic will be released to CMAC for review.  Quotes are being received for the external inductor capacitor bank.  2012-04-03 AB
2012-04-10 WM: CMAC and Quartzdyne are reviewing the schematic.  The final test board for power supply is under progress.  The inductor-capacitor bank is being negotiated with the vendors.  2012-04-10 AB
2012-04-16 WM: Initial component placement was completed by CMAC.  The detailed layout is in progress.  The final AEM system PCB is being built for testing.  QD has started reviewing the schematic.  A revised a project plan will be loaded to CWI.  2012-04-16 AB
2012-04-24 WM: CMAC are in routing of the design.  QD are working on preliminary components placement.  A strategic meeting will be held after layout freeze from CMAC.  2012-04-24 AB
2012-05-01 WM: CMAC has completed layout.  QD is getting in the detailed design.  Final System or AEM Simulator board is under test.  2012-05-01 AB
2012-05-22 WM: Design review was completed.  Delta quote for other components have been received.  A PR has been approved for QD.  AEM System PCB is being designed. 2012-05-22 AB
2012-05-29 WM: AEM system PCB is being completed.  Lid design is being discussed with CMAC and hybrid lid manufacturer. 2012-05-29 AB</t>
  </si>
  <si>
    <t>8 Well Expansion Cabinet
Request for creating a new MN for an 8-well HEC, Automatic,460v,3 phase,60Hz. Please see attached document for requirements.
Additional comments:
-This request is for an empty HEC ONLY. WCMs will be ordered at a later date by the customer.
- Use RED OIL as the hydraulic fluid.
- Data book to be supplied at the time of delivery.
- Lug test report to be supplied at the time of delivery.
- This  HEC does not have to system level ATEX ZONE 1 rated. Please use MN 105035231 (C05HEC383X0100).
-460 V power cable MN101805975 not required. This item will be purchased by BSP from another vendor.
2012-04-04,TS: Assigned to Ted
2012-04-23, TS: No update
2012-04-30, TS: Started design. Design reveiw scheduled for Tuesday May 8.
2012-05-08, TS: Reschedule design reveiw for May 15.
2012-05-14, TS: Rescheduled design review for May 18.
5/21/2012 TS: Held design review today. Changes made. Clarification e-mail sent to Bharath today. Awaiting answers.
5/29/2012 TS: To Ted to approve. Then send out for quote.</t>
  </si>
  <si>
    <t>5: SPLT=126</t>
  </si>
  <si>
    <t>784908</t>
  </si>
  <si>
    <t>Halliburton Canada</t>
  </si>
  <si>
    <t>Same As: 71SSS1; SFTY SYS STD RTA DESIGN REQ
Except: Design new panel using same logic design as P/N 71CO595, but upgrade bill of material with Haskel pump and Sigma hydraulic control valve and Sigma pneumatic valve as detailed on attached emails from our Canada office.  Please set up new SAP P/N and Legacy P/N.
Project Name: 
Special Quality Plan Required?: No
Material: 
Technical Support Deliverables:
Preliminary Design Specifications
Reference Assembly Drawing
Reserve SAP Material Number</t>
  </si>
  <si>
    <t>785108</t>
  </si>
  <si>
    <t>Same As: 71SSS1; SFTY SYS STD RTA DESIGN REQ
Except: Correct and update bill of materials, drawings and operating instructions for P/N 71CO644
Project Name: 
Special Quality Plan Required?: No
Material: 
Technical Support Deliverables:
Preliminary Design Specifications
Reference Assembly Drawing
5/25/2012 TS: Assigned to Hakeem.</t>
  </si>
  <si>
    <t>782834</t>
  </si>
  <si>
    <t>UPDATE PART 101933634 TO INCLUDE QUANTITY 4 OF BOTH ITEMS 18 AND 19.</t>
  </si>
  <si>
    <t>787291</t>
  </si>
  <si>
    <t>CREATE PACKER PERFORMANCE ENVELOPE FOR 722MC1964003 - INFORMATION TO BE PULLED FROM DDS</t>
  </si>
  <si>
    <t>Gaynell.Chatelain@welldynamics.com</t>
  </si>
  <si>
    <t>ELEC - eSSSV Development
Network: HTWM602233 M001
ZEWO:    104007713
2012-02-07 WM: Review of the design is under progress.  Surface unit design is being evaluated and necessary test equipment are being procured. 2012-02-07 AB
2012-02-14 WM: Review meeting is being held in Carrollton on the roadmap for eSSSV project.  The surface unit and downhole PCB assembly are being tested for handover of design to Joseph.  2012-02-14 AB
2012-02-21 WM: The meeting was completed and a road map to trial well followed by electronics redesign.  The project kick off will be held in March.
2012-02-28 WM: The surface equipment, downhole PCB testing and MCM design specification are being conceptualized.  The project kick off is on schedule to be in March.  2012-02-28 AB
2012-03-06 WM: The task list, project plan, initial memo and the RTA will be placed in WIP after Gate 1 and Gate 2 sign off.  2012-03-06 AB
2012-03-13 WM: The long term test, surface kit evaluation, project plan and work breakdown has been completed.  A quote of interface cards has been received and will be processed.  Joseph Chakkungal will back at Spring facility this week for RTA to be placed in WIP.  2012-03-13 AB
2012-03-20 WM: Draft versions of the memo on project scope along with project plan has been completed.  A meeting will be held with management to get RTA in WIP and finalize project goals.  A quote has been requested from PTI regarding CE and EMC testing.  Qty 6 sets of enclosures for downhole boards will be received this week. These will be assembled and tested before sending to EB Industries, New York for helium-argon filling and welding.
Carrollton team looking are analyzing design changes to balance sub.  2012-03-20 AB
2012-03-27 WM: Simulator for actuator for testing is in progress.  The meeting for critical decisions on way forward will be scheduled this week.  2012-03-27 AB
2012-04-03 WM: Cooper industries have been engaged to design and quote on the surface system.  The CE and ATEX certification will be discussed and negotiated with customer.  The project plan will be adjusted according to feedback.  2012-04-03 AB
2012-04-16 WM: A project plan has been generated for MCM and trial well together.  The PCB assemblies will be assembled in the vessel and sent for welding.  2012-04-16 AB
2012-04-24 WM: Information for Gate form sign offs are available.  The long term PCBs are being assembled in chassis.  The ColdFire software development system is being setup.  2012-04-24 AB
2012-05-01 WM: The project plan budget is under negotiation.  The units for long term testing is being built.  2012-05-01 AB</t>
  </si>
  <si>
    <t>784001</t>
  </si>
  <si>
    <t>ECR-D00567639 C-BORE WHERE SLOTS ARE HAVE BORE DIMENSION MISSING. (2.940 ?)</t>
  </si>
  <si>
    <t>784262</t>
  </si>
  <si>
    <t>CREATE BASE PART NUMBERS FOR 588513 (025828-NL-SB1) AND 588509 (025827-NL-SB1) SO THAT THE -SB1 PARTS CAN BE OBSOLETED. REPLACE THE TWO -SBI PARTS IN ASSEMBLY 101937948 AS FIND NUMBERS 0001 AND 0002 WITH THE NEWLY-CREATED BASE PARTS.</t>
  </si>
  <si>
    <t>janice.callaway@welldynamics.com</t>
  </si>
  <si>
    <t>786652</t>
  </si>
  <si>
    <t>This RTA is needed to approve training for Chevron Agbami personnel on understanding and use of IWC applications.</t>
  </si>
  <si>
    <t>Courage.Erumwunse@Halliburton.com</t>
  </si>
  <si>
    <t>771895Same As: 102117790; COMM KIT FOR SGL WELL SH ADMA US-273
Except: Commisioning Kit required for SHS, as per parts list attached D00587207
Project Name: ADMA-OPCO PO 150083001
Special Quality Plan Required?: Yes
Quality Plan Identifier: 
Material: 
Mating Infomation:
2012-04-23, TS: Preliminary design review to be schedules for Thursday April 26.
2012-04-30, TS: Review reschedule for Thursday May 3.
2012-05-08, TS: Still defining requirements. TBA
5/14/2012, TS: Assingned to Josh. Design review on Friday May 18.
2012-05-14, TS: Assingned to Josh. Design review on Friday May 18. Send out Mondy for quote after Jim reviews JB.
5/29/2012 TS: Hold final design review. Send out for quote on Friday June 1.</t>
  </si>
  <si>
    <t>8: SPLT=8</t>
  </si>
  <si>
    <t>784253</t>
  </si>
  <si>
    <t>Change the Unit of Issue from EA to BL on PN 101979390 (HYDR FLUID,RADCOLUBE FR282,MIL-PRF-83282). When we order PN 101979390 we get a 55 gal barrel at a time.</t>
  </si>
  <si>
    <t>Same As: 102098755; S/P KIT FOR SGL WELL SH ADMA US-273
Except: Spare Parts Kit required for SHS, as per parts list attached D00568394
Project Name: ADMA-OPCO PO 150083001
Special Quality Plan Required?: No
Material: 
Mating Infomation:
2012-04-30, TS: Review reschedule for Thursday May 3.
2012-05-08, TS: Still defining requirements. TBA
2012-05-14, TS: Assingned to Josh. Design review on Friday May 18
2012-05-14, TS: Assingned to Josh. Design review on Friday May 18. Send out Mondy for quote after Jim reviews JB.
5/29/2012 TS:Hold final design review. Send out for quote on Friday June 1</t>
  </si>
  <si>
    <t>7: SPLT=84</t>
  </si>
  <si>
    <t>SHS, as per attached Bill of Materials (D00561688) &amp; Technical Spec (ref Robert Smith) Single Well, 24VDC, 4 line Automatic.
2012-04-23, TS: Preliminary design review to be schedules for Thursday April 26.
2012-04-30, TS: Review reschedule for Thursday May 3.
2012-05-08, TS: Still defining requirements. TBA
2012-05-14, TS: Assingned to Josh. Design review on Friday May 18. Send out Mondy for quote after Jim reviews JB.
5/21/2012 TS: Cabinet and Hydraulic schematic complete. Jim to review JB. Has IEC-60079-1 requirement. Send for quote by Thursday.
5/29/2012 TS: Jim to finish JB by Thursday May 31. Hold final design review. Then send out for quote.</t>
  </si>
  <si>
    <t>6: SPLT=126</t>
  </si>
  <si>
    <t>785131</t>
  </si>
  <si>
    <t>Change gauge mandrel material to 25Cr - 80Ksi. Change quality plan to PQ-3. Remove all the two FMJ SPLICE BODY, 3/8in-1/4in (SAP 102006510). Change the 1/4 FMJ SPLICE SAP 102006501 to 1/4 FMJ SPLICE SAP 591517. Optimize all the splice sub parts to the new splice requirements. 
Project Name: BMS 9 and 11, Cycle 4, BR11158
Contract: 4600349682 and 4600349990 
Special Quality Plan Required: Yes
Quality Plan Identifier: PQ3 - Petrobras Brazil</t>
  </si>
  <si>
    <t>783593</t>
  </si>
  <si>
    <t>ECR- D00557740 REV A
30 DEG ANGLE DIMENSION MISSING FROM THE DRAWING FROM 4.91 DIA UPTO 5.85 DIA. (GRID REF E-2)
DRAWING HAS 2X FOR .78 WIDE OUTSIDE DIA GROOVE, ONLY 1 GROOVE ON THE DRAWING.(GRID REF F-4 &amp; D-4)</t>
  </si>
  <si>
    <t>783382</t>
  </si>
  <si>
    <t>REVISE DRAWING D00591902 TO ADD .003 MAX RADIUS AT PORTS FOR INSERT RETAINED SCREEN.
ALSO TURN DOWN RIGHT END OF MANIFOLD TO 4.550 TO FIT COVER SLEEVE.</t>
  </si>
  <si>
    <t>786645</t>
  </si>
  <si>
    <t>M/N-101873211, 101892480, 591879: Drawing 310280-00-01 Rev.B
Please change Coating Spec. find number 0805 to B-001 Moly.</t>
  </si>
  <si>
    <t>785216</t>
  </si>
  <si>
    <t>Request to create MN for 8-well HEC with qty 1x 3-Line WCM. Please see attached document for requirements. Note that this unit needs to be ATEX ZONE 1 system level certified.
5/29/2012 TS: Assigned to Josh.</t>
  </si>
  <si>
    <t>785669</t>
  </si>
  <si>
    <t>ECR - REVISE DESCRIPTIONS ON BOTH DRAWING D00536268 AND SAP NO 102060009 FROM (3.842/3.812) TO (3.718/3.668).  THE PACKER BORE ID NOTED ON THE TEST STRADDLE WILL NOT PROPERLY FUNCTION FOR 3.812/3.842 ID BORE. 
PLEASE SEE MARKUP BELOW, TO BE UTILIZED IN 11-7/8 HF1 PACKER ASSY 102002297.</t>
  </si>
  <si>
    <t>Need to get control systems certified for BSP projects.
HTWD602222 S099
103999260</t>
  </si>
  <si>
    <t>782603</t>
  </si>
  <si>
    <t>MN 665775 with Vendor info removed</t>
  </si>
  <si>
    <t>786924</t>
  </si>
  <si>
    <t>M/N-102148943, Drawing 313882-00-01 Rev.3
Please remove coating ES-C-142-2.
Optional: Update drawing to current standards.</t>
  </si>
  <si>
    <t>ECR - FIXTURE, CHECK VALVE INSTALLATION - Create a procedure to communicate how to install and properly use a custom made check valve fixture. Paul Lively 5/30/2012</t>
  </si>
  <si>
    <t>786401</t>
  </si>
  <si>
    <t>Nexen GEAD have concerns about if there should be a control line breach within the reservoir that hydrocarbon fluid would have a conduit/path that would be vented to seabed or brought into the platform control system. They have requested that Halliburton calculate/simulate the possible flow from the reservoir for a line breach, SO they can look at worst case numbers</t>
  </si>
  <si>
    <t>784920</t>
  </si>
  <si>
    <t>Same As: 71SSS1; SFTY SYS STD RTA DESIGN REQ
Except: Design new panel using same logic design as P/N 71CO595, but upgrade bill of material with Haskel pump, Sigma hydraulic control valve and Sigma pneumatic valve as per request detailed on attached email from Halliburton Canada.  Please set up new SAP P/N and legacy P/N 
Project Name: 
Special Quality Plan Required?: No
Material: 
Technical Support Deliverables:
Preliminary Design Specifications
Reference Assembly Drawing
Reserve SAP Material Number</t>
  </si>
  <si>
    <t>786669</t>
  </si>
  <si>
    <t>ECR - PM DOCUMENTS - Please create Preventive Maintenance documents that provide instruction for maintenance actions to be used in SAP for the test cells, lifting chains, the monorail and the bench grinder. Paul Lively 5/30/2012</t>
  </si>
  <si>
    <t>ELEC - SMARTLOG - Increased demand for a cost effective permanent monitoring gauges prompted reviving the Halliburton SmartLogU+2122 pressure, temperature, and vibration gauge. SmartLogU+2122 will target low temperature, low pressure, cost sensitive fields where a ROC Quartz gauge accuracy is not required. This development effort will be a full system development with the final product being the gauges mounted on a mandrel communicating with our standard surface equipment.
2012-04-24 WM: Project planning and work breakdown is scheduled for today.  Hai Bi will be the lead engineer with engagement from Louis Lafleur.  2012-04-24 AB
2012-04-27 MWS:  Project plan in final stages.  RTA placed into WIP and a ZEWO will be created to capture long lead parts (Kemlon, sensor, etc).  Jim Flygare provided September 12th as the in country requirement date.
2012-05-01 WM: Transducers have been quoted.  The PCB layout is nearing completion.  The schematic has been completed.  PCB prototypes will be sourced followed by production assemblies.  2012-05-01 AB
2012-05-22 WM: Niltronix are quoting the PCB assemblies for Qty 40.  Mechanical components are being entered in the system.  Kemlon is on order.  Test fixtures are under design. 2012-05-22 AB
2012-05-29 WM: PO for PCBA and O-Ring will be released this week. Test fixture PCB is ready for review.  Test setup for gauge assembly is being finalized.  2012-05-29 AB</t>
  </si>
  <si>
    <t>786344</t>
  </si>
  <si>
    <t>Same As: D00423109; MULTI-VALVE - SHS,MULTI-VALVE SYS WITH 2
Except: Attachjed specifications to be discussed.
Project Name: Snorre A
Special Quality Plan Required?: Yes
Quality Plan Identifier: SB1
Material: (16) Customer Supplied - Supply detail in description
Technical Support Deliverables:
Preliminary Design Specifications
Reference Assembly Drawing
Reserve SAP Material Number</t>
  </si>
  <si>
    <t>29: SPLT=98 @@ Emailed submitter for req doc. 5/14/12 DM Removing from hold per P Terry. 5/30/12 DM</t>
  </si>
  <si>
    <t>784210</t>
  </si>
  <si>
    <t>Item 23 needs to be inserted before any of the Items listed on step 4 on page 3 of ES-4-597, Rev. A.  See attachment.</t>
  </si>
  <si>
    <t>782974</t>
  </si>
  <si>
    <t>ECR - 3.5 inch 9.2 lb Vam Top pin slickjoint, pn 101918772, drawing 303656-22. The blanking dimensions are incorrect on drawing 303656-22. See attachments for correct dimensions. Sent a slickjoint out for repair and V&amp;M contacted us because the ID was over-sized.</t>
  </si>
  <si>
    <t>ELEC - ECHO (HalSonics) Upgrade and Qualification
Reference RTA 533492, 534031.  
The purpose of this project is to upgrade the Halsonics hardware and electronics and redesign the system as a whole to be universally applicable to many other completion, testing and drilling applications as previously conceived for the technology. Requirements document and proposed project plan generated from previous RTAs are attached.
2012-02-21 WM: Final drawings for acoustic version is being loaded.  The test setup for long term testing has been completed.  The firmware version for long term testing will be completed this week.  2012-02-21 AB
2012-02-28 WM: A quote on tool build has been received from Quartzdyne.  Drawings have been loaded in CWI.  Test fixture for hydrophone testing is under review.  The test fixture is ready for oven testing.  The firmware is being finalized and PCBs will be programmed after finalization.  Oven testing will begin by end of this week.  Surface equipment BOM is being built.  2012-02-28 AB
2012-03-06 WM: A quote has been received Quartzdyne for Qty 12 tools.  Test of pulser was completed at Carrollton.  The surface unit BOM will be built.  2012-03-06 AB
2012-03-13 WM: Latest revision of drawings will be checked and released in CWI.  The boards will be placed on long term test.  The environment test lab with generator back up is ready.  The pressure test fixture is under design.  2012-03-13 AB
2012-03-20 WM: The PCBs have been placed on long term testing.  The test fixturing is in conceptual stage.  The downhole tool drawings are being loaded in CWI.  A date on FMEA will be reserved with reliability.  2012-03-20 AB
2012-03-27 WM: Long term testing is ongoing without issues for 13 days.  The purchase request for tool build has been approved.  Tools are on 6-8 week lead time.  2012-03-27 AB
2012-04-03 WM: Long term testing is ongoing without issues.  The drawings are being released.  Hydrophones and High Temperature batteries this week.  A testing will be scheduled with Tejas for pressure testing.  2012-04-03 AB
2012-04-10 WM: Quarzdyne is reviewing the detailed drawings.  Hydrophones and batteries will be tested and shipped out to QD.  FMEA will be scheduled with Todd Agold.  The functional block definition is under progress.  The Tech Rev Due Date has been set to Sep 15 as this RTA covers both acoustic and pressure version of the tool.  2012-04-10 AB
2012-04-16 WM: The hydrophones are under test.  Sai will start working on Echo project with Ale to reach the trial well targets.  The pressure version of the tool firmware design work will begin next week.  2012-04-16 AB
2012-04-24 WM: Hydrophones ambient testing has been completed.  Fixtures for pressure testing are on order.  FMEA will be facilitated this week.  2012-04-24 AB
2012-05-01 WM: High pressure test preparation is ongoing.  FMEA was completed and a summary report is being generated.  The pressure tools using QD transducer has been approved.  2012-05-01 AB
2012-05-22 WM: FMEA was presented to Chevron.  Acoustic firmware features are being finalized and testing phase will be started from next week.  Surface Software design will be scoped once the verification testing has been completed. 2012-05-22 AB
2012-05-29 WM: Firmware review was completed and testing phase was started.  Detail design review on firmware with an angle on FMEA will be completed.  Report on hydrophone testing is being compiled.  2012-05-29 AB</t>
  </si>
  <si>
    <t>ELEC - ROC-X ASIC Gauge Development and Qualification
This project covers the development of a new hybrid assembly capable of higher temperature operation with increased reliability due to ASIC technology.  The Permanent Monitoring Department????s goal for the ASIC hybrid development is to become the technical leader in Permanent Monitoring by designing a gauge system capable of reading 32 pressure/temperature data points on a single TEC in 2 seconds at 225C with full Quartzdyne resolution and accuracy.  The priorities for the development are as follows:
1.Implement Cissoid A/D Converter
2.Implement a Voltage Divider for Qty 2 Position Sensors 
3.Maintain the Same Package Size
4.Support Qty 4 Transducers on a Single Hybrid Assembly
5.Toolhead Voltage Diagnostics
6.Implement Voltage Reference to Stabilize Power Supply Over Temperature
7.Simplify the Incoming Communication Circuitry
8.Analysis on Resistors vs. Diodes for Return Communications and Possible Replacement
9.Hard Code FPGA Addresses
10.Add a Feed-thru Switch Capability
11.Allow the Feed-Thru and position sensor to share one pin
12.Remove FMI Oscillator
13.Verification of firmware and circuit with 30,000 ft cable 
14.Qualification of the whole system in 225deg aC oven 
Project Leads:  Ale Avila and Hai Bi
Estimated project costs:  578K - 726K (depending on required ASIC revision
ZEWO: 103150435
2012-03-13 WM: ROC-X ASIC and AD8210 dice are ready.  The testing and improvement concepts are under consideration.  Quartzdyne has been involved in further design improvements.  A Way Forward review will be held when information from Quartzdyne becomes available.  2012-03-13 AB
2012-03-20 WM: Quartzdyne is developing proposals for ASIC receive circuit. A go forward meeting will be held with PLM to make decisions.  2012-03-20 AB
2012-03-27 WM: The schemes for communication ASIC is being conceptualized.  The discussion and finalization of project will be done after Woodside meetings.  2012-03-27 AB
2012-04-03 WM: Proposal for suggested improvements was presented to PLM.  A memo is being generated and will be circulated this week.  2012-04-03 AB
2012-04-10 WM: XREL components will be placed under test.  XDCR Sim schematic has been completed and layout is in progress.  2012-04-10 AB
2012-04-16 WM: Layout of transducer simulator is under progress.  The status memo will be released this week.  2012-04-16 AB
2012-04-24 WM: A memo was generated for way forward and discussed with PLM.  Final estimated costs are being arrived at for comparison.  2012-04-24 AB
2012-05-01 WM: The pricing for two options are being generated.  ROC-X has been placed on hold until SmartLog design nears completion.  2012-05-01 AB
2012-05-22 WM: Meeting with QD on way forward with ROC-X and use of Silicon capacitors is scheduled for this week. 2012-05-22 AB
2012-05-29 WM: Mulitple options were discussed.  Change of diode for reducing leakage will be pursued.  Alternates for feedthru switch are being evaluated.  2012-05-29 AB</t>
  </si>
  <si>
    <t>ELEC - ROC Gauge Qualification - Woodside
ADDITIONAL QUALIFICATION FOR THE ROC GAUGES INCLUDIING:  1.  ISO 13628 - SHOCK, VIBRATION, HOT TEMPERATURE SOAK, COLD TEMPERATURE SOAK, AND THERMAL CYCLING  2.  HALT - QTY 2 GAUGES WILL BE TESTED UNTIL THEY FAIL USING THERMAL RAMPING, THERMAL TRANSISTION, VIBRATION, AND COMBINED ENVIRONMENT  3.  QALT - QTY 3 GAUGES WILL BE PUT ON LONG TERM TEST IN 200C OVEN.  THIS RTA WILL COVER OTHER QUALICATION TEST FOR ROC-200 AS WELL IF NEEDED.  PRODUCT QUALIFICATION REPORT WILL BE GENERATED NEEDED AFTER THE TESTING IS COMPLETE
Network: HTWD601398;M001                  12/16/10 DM
ZEWO: 103377643
2011-07-06: A REVISED PROJECT PLAN HAS BEEN ATTACHED TO THE RTA.  THE SCOPE OF RTA INCLUDES ADDITIONAL PRESSURE TESTING, HALT AND QALT ON ROC GAUGES.
2011-09-27, WM - Mechanical seal parts and gauges in procurement.  HALT fixtures need to be addressed next week.  Project due date extended to the end of next year due to QALT testing.  Aswin will update project plan.
2011-10-04 WM - QUALMARK WAS CONTACTED TO CONFIRM ABOUT HALT.  THE DATES AND INITIAL QUOTES ARE EXPECTED TO COME IN BY NEXT WM.  PARTS FOR PRESSURE TEST TO FAILURE HAVE BEEN ORDERED.
2011-11-01: Project plan updated 10/25 (attached).  First mechanical testing to start 11/8 which the second batch to follow shortly afterwards.  The reliability tasks have been captured and attached under the planning section (2011-10-18 Woodside Oustanding Reliability Task Status.msg).  Trip to Woodside is tentatively scheduled for mid December.
2011-12-05, MWS: PQR-000007-20 for the gauge mountsub seal qualification has been completed and 58 of the 60 samples analyzed.  Qty 2 of the c-ring samples failed in an alternate method and will require additional verification.  Report is approximately 70% complete. 
PQR-000007-21 for the cable termination gauge seals has been completed for qty 30 of the 45 samples.  The outstanding qty 15 samples are targeted for the o-ring and will not be critical to reliability probablity for the FTA.
PQR-000007-22 HALT procedure is still under review by Woodside.  PQR-000007-23 QALT procedure is in review and will be sent to Woodsiwill de shortly.  Interim trip most likely push to January.
2012-03-20 WM: ROC-150 HALT HSS was completed and the results have been shared.  The memo will be attached to the RTA.  ROC-200 HALT HSS will be started next.  2012-03-20 AB
2012-03-27 WM: HALT CSS, Vibration and RTT have been waived.  The combined enironment testing will be performed on all three ROC gauges.  ROC-200 HALT HSS was completed.  The gauge recovered all through the procedure and testing was stopped after pressure crystal failure.  2012-03-27 AB
2012-04-03 WM: ROC-175 gauges HALT has been waived.  The fixtures for HALT are expected to arrive this week.  HALT combined will be scheduled and procedure completed.  2012-04-03 AB
2012-04-10 WM: A scope document for long term testing will be generated.  FMEA explanation is being completed by reliability department.  This will be reviewed.  2012-04-10 AB
2012-04-16 WM: The first version of scope document was reviewed and is being revised.  The test equipment for QALT are being procured and assembled.  2012-04-16 AB
2012-04-24 WM: PDGIC test setup assembly is complete.  The computer setup is scheduled for this week.  A SIT is on track for this week.  2012-04-24 AB
2012-05-01 WM: The test setup has been completed.  The test software has been tested for 72 hours.  The ovens are waiting on UPS for start of long term testing.  2012-05-01 AB
2012-05-22 WM: ROC-150 and ROC-200 HSS gauges have been sent to Quartzdyne for cutting open.  Troubleshooting will be held at Quartzdyne. 2012-05-22 AB
2012-05-29 WM: ROC-150 and ROC-200 gauges were failure analyzed.  FAR on the gauges will be completed.  Cut open hybrids will be received for further analysis.  2012-05-29 AB</t>
  </si>
  <si>
    <t>This RTA is a customization request to develop and qualify a Crimpable Female Boot Assembly Kit for a 18AWG Electric Line Cable. This Boot Assembly need be developed based on the reference number SAP 597929/B and will be used with the ROC CABLE TERMINATION SAP 598392.
PROJECT: GUARA_ PETROBRAS BRAZIL</t>
  </si>
  <si>
    <t xml:space="preserve">103: </t>
  </si>
  <si>
    <t>786348</t>
  </si>
  <si>
    <t>Pertamina Hulu Energy WMO</t>
  </si>
  <si>
    <t>we would like to order Reference Part number 29170, on old system SAP number 559046 Description SURFACE CONTROL PANEL, Number 29170, but we could not find this SAP number anymore
Could you please create new material number for this equipment and extend to plan 2032</t>
  </si>
  <si>
    <t>27: SPLT=98 @@ Returned to WIP per P Terry. 5/30/12 DM</t>
  </si>
  <si>
    <t>784391</t>
  </si>
  <si>
    <t>ECR-D00609436.The 4 x R.06 radius in the corners fouls the groove of the mating part Crimp Clamp Housing D00609464.</t>
  </si>
  <si>
    <t>785448</t>
  </si>
  <si>
    <t xml:space="preserve">  The following drawings need to be updated to reflect a MAXIMUM length tolerance for the 7.395 special Butress threads. Currently there is only a .94¿¿ MINIMUM call out which is confusing to the technician. After assembly, there are threads that protrude from the piston housing and proper engagement is questionable.
Drawings:
314345-01-01, 314573-00-01, 314115-00-01,303961-00-02,   303961-00-01,  303734-00-02, 303734-00-01, 302716-00-02,  302716-00-01, 302170-00-01, 302170-00-02, 303623-00-01,  316236-00-01,  D00509151</t>
  </si>
  <si>
    <t>786933</t>
  </si>
  <si>
    <t>GENERATE PERFORMANCE PACKER ENVELOPES FOR 722HF1964701 AND 722HF1964707</t>
  </si>
  <si>
    <t>784187</t>
  </si>
  <si>
    <t>Need to delete loctite requirement on step 3 of final assembly (Page 11 of ES-A-574, Rev. B)   This connection is broken in the field.  (See attachment)</t>
  </si>
  <si>
    <t>786507</t>
  </si>
  <si>
    <t>Update M/N: 102111939 to change the following bypass clamps part numbers:
1) change bypass clamp (1) from  p/n: 102097923  to P/n: 102098844
2) change bypass clamp (2)from  P/n:  102112842 to P/n: 102126222
Note: All six pieces do not align with the threaded hole pattern on the mandrel. In addition, the lengths of all six parts do not reach the flat surface at the opposite end on the mandrel from the threaded holes.   Anthony Rivera 5/30/2012</t>
  </si>
  <si>
    <t>783772</t>
  </si>
  <si>
    <t>Please create a FAR for RMA934.</t>
  </si>
  <si>
    <t>784750</t>
  </si>
  <si>
    <t>Norway</t>
  </si>
  <si>
    <t>Create new MN. Same as MN 102070182 except 
1. Classed as Capital Asset
2. Given a asset number
3. Given a equipment number</t>
  </si>
  <si>
    <t>Update BOMs for base and all quality parts in CWI to call out ES-I-207 per agreement with customer.
- 590709 
- 590692  
- 591311
TSG NOTES 051612 RECD FOR PROCESSING; 052412 PARTS ON THIS RTA ARE ASSOCIATED WITH RTA 736493 WHICH HAS BEEN PUT ON DESIGN HOLD; SPOKE TO P.JAMES AND WILL RESEARCH TO SEE IF MN 590709, 590692, 591311 CAN BE PULLED AND RELEASED ON THIS RTA (GMC) END</t>
  </si>
  <si>
    <t>786533</t>
  </si>
  <si>
    <t>MISC E-MAIL REQUEST
052912 KATIE MOE
REF E-MAIL: LOAD MATERIAL SPECS 590823, 592926, 590813 - REQUEST QUOTES</t>
  </si>
  <si>
    <t>783216</t>
  </si>
  <si>
    <t>In procedures 309471-07-01 rev D steps 2-6 should be moved to after the installation of all the seals (step 13). The assembly tool noted in step 10 (310153-05) is to short to assemble the seals onto the main body 102141670 if the top sub 102147121 and bottom sub 102147122 are installed. Therefore the installation of the top and bottom sub and the body test should be after seal installation. 
Also, page 2 step 6 of the same procedures reference a drift part number we do not have. reference to a specific drift size/part number should be avoided in the assembly procedures. We often do not have the part number or the exacted size listed. CQ has a work instruction to cover drift selection based on the data spec sheet provided for the tool.</t>
  </si>
  <si>
    <t>783390</t>
  </si>
  <si>
    <t>ECR - PACKER ENVELOPE GENERATIONS FOR EXISTING HF1 PRODUCTS.  TASK WILL INCLUDE ALL REQUIRED DOCUMENTS PLUS THE PUBLISHED ENVELOPE IN A PDF FORMAT.  PART XIII:
722HF1106103
722HF1106104
PLEASE REFERENCE RTA 751320 FOR SETUP. IGNORE ALL NEW VAM THREADS</t>
  </si>
  <si>
    <t>13: SPLT=NA AIS++ Dana to ck w/field to clarify requirements other than quality plan. 5/14/12 DM Assigned to TSG. 5/17/12 DM</t>
  </si>
  <si>
    <t>784409</t>
  </si>
  <si>
    <t>OBSOLETE WITHOUT REPLACEMENT SAP MN 602445 REFERENCE NUMBER 722HFP965300-SA1; SAP MN 602444, REFERENCE NUMBER 722HFP965300; SAP MN 597146, REFERENCE NUMBER 722HFP965500-SA1; SAP MN 597123, REFERENCE NUMBER 722HFP965500 - REQUESTED BY P.JAMES AND R.VAYEDA; OBSOLETE WITHOUT REPLACEMENT .SA1 IDENTIFIER COMPONENT PARTS - DUE TO AGREEMENT ON THE GLOBAL SB2_SB3 QUALITY PLAN FOR ALL STATOIL PROJECTS - .SA1 QUALITY PLAN NO LONGER APPLIES
TSG NOTES 052212 WORKING WITH P.JAMES AND B.STOLZ TO OBSOLETE PARTS (GMC) END</t>
  </si>
  <si>
    <t>PAUL JAMES</t>
  </si>
  <si>
    <t>ELEC - Next Generation Subsea IWIS Interface Card
UDPATE IWIS FIRMWARE TO HANDLE 20 GAUGES AND HARDWARE TO HANDLE 150 MA AT 70 DEGREES C.  
THE RTA REGARDS 
- 9670-6062 IWIS - (HIGH CURRENT) WITHOUT FRONT PANEL
  o A CLONE OF THE 9670-6061 WAS MADE
- 9670-6063 IWIS - (HIGH CURRENT) WITH FRONT PANEL
- 9670-6064 IWIS 3 (TDR) WILL BE MOVED TO THIS NUMBER
  o THE REFERENCE NUMBER HAS BEEN CHANGED TO MATCH
- 9670-6065 IWIS 3 (TDR W/PANEL) WILL BE MOVED TO THIS
  o A CLONE OF THE NEW 9670-6064 WAS MADE
ZEWO: 103284527
2012-03-13 WM: The Purchase Order for engienering services has been issued.  The evaluation is on hold.  2012-03-13 AB
2012-03-20 WM: LiveWire have sent hardware and software for testing.  This has been placed on hold due to AEM project priority.  2012-03-20 AB
2012-04-10 WM: A decision from PMT is awaited on way forward.  2012-04-10 AB
2012-04-16 WM: The project progress will be decided after final budget numbers come through.  2012-04-16 AB
2012-04-24 WM: Budget numbers for progressing with LiveWire will be generated for PLM review.  2012-04-24 AB
2012-05-15 WM: A scope document on Programming and Integration of TDR has been provided to LiveWire for quoting.  Project contract will be amended accordingly.  2012-05-15 AB
2012-05-29 WM: A scope of work document and quote have been received.  PLM and Management decisions need to be made on going forward.  2012-05-29 AB</t>
  </si>
  <si>
    <t>49: SPLT=N/A AIS++ Well cancelled.  Design far enough along it will be completed for future needs. 4/18/11 DM</t>
  </si>
  <si>
    <t>ELEK ECN TO CREATE AS BUILT DRAWINGS FOR 71CO647 FOUR WELL MODULAR SAFETY SYSTEM FOR TURKISH PETROLEUM</t>
  </si>
  <si>
    <t>35: SPLT=112 No order in place yet...Mfg in Livingston...Submitter will advise when order is in place for prioritization.  8/23/11 DM    2011-09-26, WM - James has almost completed design, estimated completion date 9/26.  Date no moved up due to higher priorities and dealyed requirement date.  2011-10-03, WM:  Going to approval today.  Due date not moved up due to low priority.  Emailed Colton again for response.  2/250/12 DM  Emailed Colton for AIS date.  3/8/12 DM Submitter confirmed well has pushed, no AIS date available at this time. Emailed submitter to confirm cancellation and resubmittal.  3/16/2012 DM AIS++</t>
  </si>
  <si>
    <t>Control System - 2 Well SHS (460/3/60)ATEX 
for AMDP11 Platform
Request for creating a new 2-well SHS (460/3/60) unit with 1x 3-Line Auto WCM for AMDP11 platform. Please refer to attached document for specifications.
Fluid - Brayco Micronic LV3
WCM to be used for: Well name - SWA 5DW.
Need to certify the entire SHS to zone 1 ATEX specification, certification to be produced at the time of delivery. Please advise standard cost and lead time as soon as possible.
2011-12-15, WM; Quote a two well SHS with ATEX certification at the system level. Warren at Lorimer was checking into whether the manufacturer needed to be an ATEX certified plant. If so, this may require sending out for quote elsewhere.
2012-01-03, WM: Lorimer to review becoming an ATEX certified shop by Monday 01/09/2012. Discuss situation with Bharath.
2012-01-09, WM: We are to supply drawings to FM (certifying body) for review. Design review of designs before sending to FM. Lorimer to look into requirements for becoming a Certified ATEX manufacturer. Send to Djeudins in Netherlands.
2012-01-30, WM: Have tried on numersous occasions to reach FM to discuss requirements for ATEX certifications. They hve not answered or called back. Will continue to try.
2012-02-03, TS: Talked to FM this morning. Dan to send drawings for their review. Meeting scheduled with them next Friday 02-10 at 9 AM
2012-02-08, TS: Drawings to be sent to FM today. Meeting Friday.
2012-02-14, TS: Creating spreadsheet for components. FM is coming to vist on 5th. Meeitng to be set up with QAN person at FM
2012-02-20 TS: Dan about halfway done with table. FM sent quote for certification. To be started after evaluation with FM week of March 5.
2012-02-24, TS: Kelley creating NDA for FM. Ted to call and confirm their visit on March 5.
2012-03-05, TS: NDA sent. FM says could be delayed so that NDA can be run through their legal department. Visit tentatively March 12th.
2012-03-07, TS: Still awaitng response from FM on NDA.
2012-03-09, TS: Recieved NDA signed and sent back. Awaiting response on when they can come here to evaluate our systems.
2012-03-12, TS: Sending contract to FM for signing. They are scheduled to come evaluate on March 26.
2012-03-12, TS: Recieved e-mail from FM advising that they want Halliburton to sign their contract. We will pursue new certifying body.
2012-03-19, TS: Decided to go with SIRA/CSA. Rep to be here on Tuesday March 27. Keeping Region updated.
2012-04-04, TS: JBs 70 percent complete.
2012-4-16 DM: Waiting for region to give word to move forward with certification. Design still progressing.
2012-4-23 TS:Awaiting to get response from Bharath whether to move forward with certification. Starting to load system into CWI.
2012-04-30, TS: Recieved go ahead from Bharath on Thursday April 26. Loading parts. Dependent on yet to be created development RTA. Design Review scheduled for May 9.
2012-05-08, TS: Design review rescheduled for May 11.
2012-05-14, TS: Cabinet 90% complete. Design review May 24.
5/21/2012 TS: Cabinet complete. Design review May 24.
5/29/2012 TS: Held design review. Will complete after ATEX six well RTA 763408.</t>
  </si>
  <si>
    <t>3: SPLT=126  Dan working on design and will contact SIRA for ATEX certification once design is complete.  11/28/11 DM  Waiting for Lorimer quote with ATEX certification.  12/9/11 DM   Ted sending info to alternate ATEX approved supplier.  1/16/12 DM  Mtg w/FM 1/24.  1/23/12 DM  FM coming to Spring to assess sample of our systems week of 3/5. FM to set up design control meetings with T Soules and D Hickman. Dan preparing table of ATEX cert requirements. 2/13/12 DM</t>
  </si>
  <si>
    <t>26: SPLT=126  Changed AIS date per Shell rig schedule and confirmation of G Breerwood. Confirmation email attched.  1/19/12 DM  Cannot push design through until dowel pin is certified.  3/12/12 DM AIS++</t>
  </si>
  <si>
    <t>27: SPLT=126 Changed AIS date per Shell rig schedule and confirmation of G Breerwood.  Confirmation email attached. 1/19/12 DM AIS++</t>
  </si>
  <si>
    <t>50: SPLT=N/A AIS++</t>
  </si>
  <si>
    <t>28: SPLT=126 AIS++ Placing on hold per submitters request until Shell makes a decision on threads. 3/8/12 DM   Customer changed mandrel to 3.5 in, added dowel pin, and changed threads to Vam Top.  3/12/12 DM  Emailed submitter for updated req doc to reflect the changes to design. 5/17/12 DM Recd and attached revised requirements document. 5/23/12 DM</t>
  </si>
  <si>
    <t>29: SPLT=126  AIS++ Placing on hold per submitters request until Shell makes a decision on threads. 3/8/12 DM   Customer changed to VAM Top threads, changed mandrel to 3.5 9.2ppf.  3/12/12 DM   Changes made to RTA description per submitter request. 5/14/12 DM Emailed submitter for updated req doc to reflect the changes to design. 5/17/12 DM Recd and attached revised req doc. 5/23/12 DM</t>
  </si>
  <si>
    <t>31: SPLT=126 AIS++ Upcoming tender design not needed until end of year. 3/12/12 DM Emailed submitter re: award of tender &amp; completion date. 4/16/12 DM Emailed submitter for req doc. 5/17/12 DM</t>
  </si>
  <si>
    <t>30: SPLT=126 AIS++  Upcoming tender design not needed until end of year 3/12/12 DM  Emailed submitter re: award of tender &amp; completion date. 4/16/12 DM Emailed submitter for req doc. 5/17/12 DM</t>
  </si>
  <si>
    <t>Control System - 2 Well SHS ATEX Pneumatic Pumps
to be supplied with 24 V D.C. from existing solar panels and 2 SCFM@100psi~88 SCF/ day max instrument air.
Request for creating a new 2-well SHS unit with 2x 3 Line for WMC for OSWJ-01 patform. Please refer to attached document for specifications.
Fluid - Brayco Micronic LV3
WCMs to be used for: Well name ?.
Need to certify the entire SHS to zone 1 ATEX specification, certification to be produced at the time of delivery. Please advise standard cost and lead time as soon as possible.
2012-03-14, TS: Working
2012-03-19, TS: Based on SWA. Get reference drawings from Ted.
2012-04-04, TS: Reference drawings send to Dan.
2012-4-16 DM: Waiting for region to give word to move forward with certification. Design still progressing.
2012-2-23 TS: Awaiting to get response from Bharath whether to move forward with certification.
2012-04-30, TS: Recieved go ahead from Bharath on Thursday April 26. Loading parts. Dependent on yet to be created development RTA. 
2012-04-30, TS: Recieved go ahead from Bharath on Thursday April 26. Loading parts. Dependent on yet to be created development RTA. Design review on May 23 .
2012-05-08, TS: Working
2012-05-14, TS: Working. Design review scheduled for May 31.
5/21/2012 TS: Design review May 31
5/29/2012 TS: Design review postponed till June 7.</t>
  </si>
  <si>
    <t>Control System - 6 Well SHS (460/3/60) ATEX
for Bulan Bulan Platform.
Request for creating a new 6-well SHS (460/3/60) unit with 6 x 3-Line Auto WCM for Bulan Bulan platform. Please refer to attached document for specifications.
Fluid - Brayco Micronic LV3
WCMs to be used for: Well names - ?.
Need to certify the entire SHS to zone 1 ATEX specification, certification to be produced at the time of delivery. Please advise standard cost and lead time as soon as possible.
2012-03-12, TS: Assigned to Dan
2012-03-12. TS: Working
2012-03-19, TS: Will know more after meeting with certifying authority on March 27.
2012-03-30, TS: Need cross-sectional area of all three JBs -worse case. Use five line JB-4 315253-06-01 three weeks. Create BOM.
2012-04-04, TS: JBs 70 per cent complete.
2012-4-16 DM: Waiting for region to give word to move forward with certification. Design still progressing.
2012-4-23 TS: Awaiting to get response from Bharath whether to move forward with certification. Starting to load system into CWI.
2012-04-30, TS: Recieved go ahead from Bharath on Thursday April 26. Loading parts. Dependent on yet to be created development RTA. Design review on May 4.
2012-05-08, TS: Held design review, incorporating changes. Finish ATEX cabinet by tomorrow. Review ATEX components. Need to determine which ATEX Pressure Transmitters (Friday). Design review  May 18.
2012-05-14, TS: Design review schedule for Thursday May 17. Waiting for ATEX response on Junction Bos  analysis. Needs to be sent out for quote.
2012-05-21, TS: Design reveiw rescheduled for 5/23 Wednesday . Still awaiting ATEX response.
5/29/2012 TS: Held Design review. 70% of comments incorportated. Need to determine which transducer.</t>
  </si>
  <si>
    <t>34: SPLT=126 Emailed submitter re: AIS date and quality identifier.  2/28/12 DM  Assign to Sam Class B.  3/19/12 DM AIS++</t>
  </si>
  <si>
    <t>SPLT=168  Assign to Sam Class B  3/19/12 DM   Emailed submitter to confirm AIS date. 4/27/12 DM  Emailed submitter again for AIS and code confirmation. 5/1/12 DM  Equipment delivery expected in Venezuela mid Nov per submitter. 5/1/12 DM Added 4 wks for Tenaris Blue threads. 5/16/12 DM Added an addition 2 wks for spec thr. 5/17/12 DM</t>
  </si>
  <si>
    <t>30: SPLT=126 AIS++ AISD 11/14 TRDD 4/30 Agreed PMT 4/11/2012 DM  Emailed submitter for dia and wt of Vam Top connections top and bottom. 4/25/12 DM   Connection info in attached email. 4/26/12 DM Standard lead applies-Liv can cut threads in house. 5/16/12 DM</t>
  </si>
  <si>
    <t>26: SPLT=N/A AIS++  Emailed submitter for requirements document. 3/5/12 DM  Recd requirements doc and emailed for AIS date.  3/8/12 DM Changing to code 6. Design only.  3/15/12 DM   Attaching email regarding valve connections and top sub metallurgy. 4/25/12 DM</t>
  </si>
  <si>
    <t>3.5in 10.2lb single Chemical Injection mandrel; Vam Top pin x pin;  S13cr 110 with bypass slots 1( .66 )  and qty 1( .41 x 1.01).  Mandrel will need to be equipped with all blocks, protective plates, and screws.   EFD and EDS required no check valve required.
041012 DISTRIBUTED TO JAMES SEALE. KEN
2012-05-31 J. SEALE COMPLETED DESIGN/DRAFTING AND CWI, SENT TO S. TEHVEN FOR CHECKING</t>
  </si>
  <si>
    <t>15: SPLT=112 AIS++ AIS 8/28 TRDD 5/8 Agreed PMT 4/11/12 DM 4/2/2012 DM: Assign to James, class B; Dana to follow up on CV requirements  GOM wants designed for older 2 piece 3/8 ck vlv. They plan to order w/out ck vlv. 4/9/12 DM Emailed submitter for casing size, weight, drift. 5/10/12 DM</t>
  </si>
  <si>
    <t>3.5in 10.2lb for dual ROC 175 20k; Vam Top pin x pin mandrel 13cr 110 with bypass slots all coverplates and screws included (upper level part).
similar to part number 101952690.
EFD &amp; EDS Required
041012 DISTRIBUTED TO JAMES SEALE. KEN
2012-05-29 J. SEALE COMPLETED DRAWINGS AND CWI; SENDING TO S. TEHVEN FOR CHECKING</t>
  </si>
  <si>
    <t>14: SPLT=112 AIS++ 4/2/2012 DM: Assign to James, class B; Dana to confirm gauge requirements  Gauge requirements on Requirements Doc...not sure what I need to confirm? 4/9/12 DM</t>
  </si>
  <si>
    <t>23: SPLT=126 4/2/2012 DM:Dana to verify requirements; Assign to Sam, class B  Emailed submitter re status of contract/quality plan. 4/27/12 DM Contract should be signed mid June per submitter. 5/21/12 /DM</t>
  </si>
  <si>
    <t>ELEC Same As: 9555-6101; 45778-XPIO DC BASE UNIT (INCL. LCD,MEZZ)
Except: Require a satellite system to transfer data from well site to office, in Queensland, Australia. See attached requirement sheet.
Tech Start Date is in the past
Project Name: QGC Tight Gas
Special Quality Plan Required?: No
Material: 
Mating Information:
Work With item with Part Number 9555-6101
2012-03-27 WM: A system test will be performed next week to verify the functionality.  The RTA will be placed in WIP when work begins.  2012-03-27 AB
2012-04-03 WM: Work has been started on the RTA.  An email has been sent to RTA liaison to place this in WIP.  2012-04-03 AB
2012-04-10 WM: An email has been sent to Dana for placing the RTA in WIP.  The RTA deliverables will be defined by Robert Smith.  2012-04-10 AB
041012 DISTRIBUTED TO HAI BI. KEN
2012-05-01 WM: RTA was evaluated and identified that XPIO system can support the functionality.  The RTA has to be moved to DI for packaging.  RTA moved to DI.  2012-05-01 AB
2012-05-08, TS: Larry testing a sample produect. When testing complete if it meets our needs, RTA can be reassigned to DI. Manufacturer can provide packaging
5/25/2012 TS: Assigned to Jim Kelley to make a part spec
5/29/2012 TS: Jim working on. Try to be completed by Friday.</t>
  </si>
  <si>
    <t>15: SPLT=126</t>
  </si>
  <si>
    <t>24: SPLT=126 AIS++ Assign to Mark</t>
  </si>
  <si>
    <t>25: SPLT=112 AIS++ Assign to James</t>
  </si>
  <si>
    <t>28: SPLT=154 @@ Assign to James Class B Added 6 wks for JFE Bear threads. 5/17/12 DM Emailed submitter to confirm AIS date. 5/17/12 DM</t>
  </si>
  <si>
    <t>24: SPLT=126 AIS++</t>
  </si>
  <si>
    <t>25: SPLT=126 AIS++</t>
  </si>
  <si>
    <t>21: SPLT=126 AIS++</t>
  </si>
  <si>
    <t>22: SPLT=126 AIS++</t>
  </si>
  <si>
    <t>20: SPLT=126 AIS++</t>
  </si>
  <si>
    <t>23: SPLT=126 AIS++</t>
  </si>
  <si>
    <t>ECR - CHEMICAL INJECTION VALVE FIXTURE - Create drawings for the following check valve fixtures with the assocaited D-numbers D00622336 and D00622337.
Parts are to be made out of Delrin material
Anthony Rivera 4/11/2012
041812 DISTRIBUTED TO TRAVIS BORDMAN. KEN
TSG NOTES 050312 RCVD. FILE FOR PROCESSING. EFD IS INCOMPLETE, SENDING BACK FOR COMPLETION. 052112 RCVD. FILE FOR PROCESSING. 052312 RTA TO BE RE-ASSIGNED TO WD6 FOR TRAINING PURPOSES. WILL BE RETURNED ONCE TRAINING IS COMPLETED. KEN END</t>
  </si>
  <si>
    <t>Exxonmobil Teluk</t>
  </si>
  <si>
    <t>Same As: 1012-4003; A10FK-01015-D-02 2-CORE ARMOURED SURFACE
Except: Create new part number for 20 core armoured surface cable. Per meter.
Project Name: Teluk A
Special Quality Plan Required?: No
Material: 
Mating Infomation:
2012-4-23, TS: Assigned to Hakeem
042612 DISTRIBUTED TO HAKEEM OGUNBUNMI. KEN
2012-4-30, TS: Working. Send to RObert T. to check then to Ted to approve.
5/14/2012 TS: Sent to TSG today.
TSG NOTES: TO TSG FOR PROCESSING; PER H. OGUNBUNMI HOLD UNTIL ORDER CAN BE RECONCILED; ASSIGNED BACK TO DI 05-16-2012. PER H. OGUNBUNMI CUSTOMER HAS CANCELLED ORDER; TED WILL CANCEL RTA 05-22-2012 JCC END
5/21/2012 TS: Cable requires 1000 meter minimum order. Checking with region to see if they still want it.</t>
  </si>
  <si>
    <t>14: SPLT=84 AIS++</t>
  </si>
  <si>
    <t>8: SPLT=N/A AIS++ Field to order. 4/27/12  DM 13 wk lead time from PTI. 5/8/12 DM Getting updated drwg &amp; procedure from PTI. 5/14/12 DM</t>
  </si>
  <si>
    <t>33: SPLT=126 4/2/2012 DM:Dana to verify requirements Emailed submitter re status of contract/quality plan. 4/27/12 DM Contract should be signed mid June per submitter. 5/21/12 /DM</t>
  </si>
  <si>
    <t>32: SPLT=126 4/2/2012 DM:Dana to verify requirements Emailed submitter re status of contract/quality plan. 4/27/12 DM Contract should be signed mid June per submitter. 5/21/12 /DM</t>
  </si>
  <si>
    <t>20: SPLT=126 AIS++ AIS 10/25 TRDD 6/6 Commited PMT 5/16 DM  Emailed submitter for updated thorough req doc. 5/14/12 DM Emailed submitter to inform 10/25 AIS date. 5/17/12 DM Emailed submitter for req doc...placing on DH 5/17/12 DM Recd revised req doc from C McKay. Attached and marked original version OBSOLETE. 5/2/12 DM</t>
  </si>
  <si>
    <t>10: SPLT=N/A AIS++ Emailed submitter for req doc. 5/10/12 DM Emailed submitter for req doc. 5/17/12 DM Emailed submitter for a 3rd time-cancel 5/25 if no req doc. 5/21/12 DM</t>
  </si>
  <si>
    <t>18: SPLT=126 AIS++ AIS 10/25 TRDD 6/6 Commited PMT 5/16 DM  Emailed submitter for updated thorough req doc. 5/14/12 DM Emailed submitter to inform 10/25 AIS date. 5/17/12 DM Emailed submitter for req doc...placing on DH 5/17/12 DM Recd revised req doc from C McKay. Attached and marked original version OBSOLETE. 5/2/12 DM</t>
  </si>
  <si>
    <t>16: SPLT=98 AIS++ AIS 10/25 TRDD 6/6 Commited PMT 5/16 DM  Emailed submitter for updated thorough req doc. 5/14/12 DM Emailed submitter to inform 10/25 AIS date. 5/17/12 DM Emailed submitter for req doc...placing on DH 5/17/12 DM See attached email from C McKay for requirements clarification.</t>
  </si>
  <si>
    <t>17: SPLT=126 AIS++ AIS 10/25 TRDD 6/6 Commited PMT 5/16 DM  Emailed submitter for updated thorough req doc. 5/14/12 DM Emailed submitter to inform 10/25 AIS date. 5/17/12 DM Emailed submitter for req doc...placing on DH 5/17/12 DM Recd revised req doc from C McKay. Attached and marked original version OBSOLETE. 5/2/12 DM</t>
  </si>
  <si>
    <t>19: SPLT=126 AIS++ AIS 10/25 TRDD 6/6 Commited PMT 5/16 DM  Emailed submitter to inform 10/25 AIS date. 5/17/12 DM Emailed submitter for req doc...placing on DH 5/17/12 DM Recd revised req doc from C McKay. Attached and marked original version OBSOLETE. 5/2/12 DM</t>
  </si>
  <si>
    <t>Require 9653 X 5520 HF-1 Production Packer; VAM TOP Connections; 13Cr L-80, Nitrile Elements, V0 Rated, Min.4 feedthroughs; Shift and pump release; Similiar to 722HF1965343 but with 20 pound connections. Completion Schematic attached
COP1 Quality Plan
051112 DISTRIBUTED TO SCOTT HOADLEY. KEN
TSG NOTES 053012 RECD FOR PROCESSING; PROVIDED DRAWINGS TO D.HENSON FOR QUALITY MARKUP; 053112 RECD MARKUPS FROM QUALITY; RTA SENT FOR REVIEW AND APPROVAL (GMC) END</t>
  </si>
  <si>
    <t>31: SPLT=168 AIS++ AIS 11/30 TRDD 6/14 Agreed PMT 5/9/12 DM</t>
  </si>
  <si>
    <t>32: SPLT=168 AIS++ AIS 11/30 TRDD 6/14 Agreed PMT 5/9/12 DM</t>
  </si>
  <si>
    <t>33: SPLT=140 AIS++ AIS 11/30 TRDD 6/14 Agreed PMT 5/9/12 DM</t>
  </si>
  <si>
    <t>6: SPLT=N/A AIS++ Getting updated drwg &amp; procedure from PTI. 5/14/12 DM</t>
  </si>
  <si>
    <t>SPLT=168 AIS++  Emailed submitter to confirm AIS date. 5/15/12 DM ICVs need to be in country for SIT in Dec.  5/16/12 DM Placing on hold per S Saldanha. Email attached. 5/23/12 DM</t>
  </si>
  <si>
    <t>SPLT=168 AIS++ Emailed submitter to confirm AIS date. 5/15/12 DM ICVs need to be in country for SIT in Dec.  5/16/12 DM Placing on design hold per S Saldanha. 5/23/12 DM</t>
  </si>
  <si>
    <t>SPLT=N/A AIS++ Emailed submitter for req doc. 4/26/12 DM Emailed submitter for req doc. 5/14/12 DM Emailed submitter for req doc. 5/17/12 DM Emailed submitter for 4th time-cancel 5/25 if not req doc. 5/21/12 DM</t>
  </si>
  <si>
    <t>Burrulus Sapphire SC</t>
  </si>
  <si>
    <t>1: SPLT=N/A AIS++  Emailed submitter for Baker drwg for attachment. 5/10/12 DM   Emailed L Colwell for quality identifier.  5/10/12 DM   BL1 quality identifier per A Elkins. Recd Baker drwg from submitter. 5/14/12 DM  Emailed submitter for connection clarifications. 5/15/12 DM  3.5 9.2ppf JFE Bear Box x Pin per submitter in attached email. 5/21/12 DM Cole emailed submitter for conf of design. 5/25/12 DM Emailed submitter for conf again. 5/31/12 DM</t>
  </si>
  <si>
    <t>SPLT=168 AIS++ Emailed submitter to confirm AIS date. 5/15/12 DM Placing on hold until metallurgy issue is resolved per S Saldanha. 5/25/12 DM</t>
  </si>
  <si>
    <t>786592</t>
  </si>
  <si>
    <t>SmartPlex Code H
Same As: 236HS00735U1A00; VLV INTEGD,HS,SMARTPLEX A CODE,3-1/2,UN
CODE A  781646
CODE B  786573
CODE C  786576
CODE D  786581
CODE E  786583
CODE F  786587
CODE G  786590
CODE H  786592
CODE I  786596
CODE J  786601
CODE K  786605
CODE L  786609
Except: Require QTY 10 fully integrated ICV with Smartplex
QTY: 10
Valve size: 2 7/8
Valve type: HV ICV
Smartplex manifold size: 2 7/8
Material: 13Cr
Aramco field: Shayba
Project Name: Trial test
Special Quality Plan Required?: No
Material: (7) 13 CR 80 MY 22HRC (ES-MA-58-7)
Technical Support Deliverables:
Preliminary Design Specifications
Reference Assembly Drawing
Reserve SAP Material Number
053012 DISTRIBUTED TO DAMON TRAHAN. KEN</t>
  </si>
  <si>
    <t>44: SPLT=126 AIS++ Emailed submitter for req doc. 5/14/12 DM Recd req doc. 5/15/12 DM Placing on hold per S Saldanha. Email attached. 5/23/12 DM Removing from hold. HVC w/custom trim, Ski working on trim. Must complete RTA by July to make completion. Kirbys group designing manifold,cover sleeve,adapter sleeve per S Saldanha. 5/30/12 DM</t>
  </si>
  <si>
    <t>786596</t>
  </si>
  <si>
    <t>SmartPlex Code I
Same As: 236HS00735U1A00; VLV INTEGD,HS,SMARTPLEX A CODE,3-1/2,UN
CODE A  781646
CODE B  786573
CODE C  786576
CODE D  786581
CODE E  786583
CODE F  786587
CODE G  786590
CODE H  786592
CODE I  786596
CODE J  786601
CODE K  786605
CODE L  786609
Except: Require QTY 10 fully integrated ICV with Smartplex
QTY: 10
Valve size: 2 7/8
Valve type: HV ICV
Smartplex manifold size: 2 7/8
Material: 13Cr
Aramco field: Shayba
Project Name: Trial test
Special Quality Plan Required?: No
Material: (7) 13 CR 80 MY 22HRC (ES-MA-58-7)
Technical Support Deliverables:
Preliminary Design Specifications
Reference Assembly Drawing
Reserve SAP Material Number
053012 DISTRIBUTED TO DAMON TRAHAN. KEN</t>
  </si>
  <si>
    <t>45: SPLT=126 AIS++ Emailed submitter for req doc. 5/14/12 DM Recd req doc. 5/15/12 DM Placing on hold per S Saldanha. Email attached. 5/23/12 DM Removing from hold. HVC w/custom trim, Ski working on trim. Must complete RTA by July to make completion. Kirbys group designing manifold,cover sleeve,adapter sleeve per S Saldanha. 5/30/12 DM</t>
  </si>
  <si>
    <t>Request for creating a 6well SHS for CPWJ40. 
This SHS needs to be ATEX ZONE 1 system level certified.
Please refer to attached document for specifications. Note that this item needs to be same as MN 101893613 but with qty 2x 5Line WCMs, MN-101875079
This RTA is in lieu of RTA750781 as per discussion with DI group, Spring. RTA 750781 can now be cancelled.
051612 DISTRIBUTED TO DANIEL CLEMENTS. KEN
5/21/2012 TS: Equipment not required till Jan 2013. Design reveiw scheduled for June 15.
5/29/2012 TS: Still on schedule.</t>
  </si>
  <si>
    <t>11: SPLT=126</t>
  </si>
  <si>
    <t>SmartPlex Code A
Same As: 236HS00735U1A00; VLV INTEGD,HS,SMARTPLEX A CODE,3-1/2,UN
CODE B  786573
CODE C  786576
CODE D  786581
CODE E  786583
CODE F  786587
CODE G  786590
CODE H  786592
CODE I  786596
CODE J  786601
CODE K  786605
CODE L  786609
Except: Require QTY 10 fully integrated ICV with Smartplex
QTY: 10
Valve size: 2 7/8
Valve type: HV ICV
Smartplex manifold size: 2 7/8
Material: 13Cr
Aramco field: Shayba
Project Name: Trial test
Special Quality Plan Required?: No
Material: (7) 13 CR 80 MY 22HRC (ES-MA-58-7)
Technical Support Deliverables:
Preliminary Design Specifications
Reference Assembly Drawing
Reserve SAP Material Number
051512 DISTRIBUTED TO PAUL JAMES. KEN</t>
  </si>
  <si>
    <t>37: SPLT=126 AIS++ Emailed submitter for req doc. 5/14/12 DM Recd req doc. 5/15/12 DM Placing on hold per S Saldanha. Email attached. 5/23/12 DM Removing from hold. HVC w/custom trim, Ski working on trim. Must complete RTA by July to make completion. Kirbys group designing manifold,cover sleeve,adapter sleeve per S Saldanha. 5/30/12 DM</t>
  </si>
  <si>
    <t>SPLT=168 AIS++ Added 4 wks for specialty thread-Tenaris 3SB  5/15/12 DM Added additional 2 wks for spec thrds. 5/17/12 DM Placing on hold per submitter request. Email attached. 5/23/12 DM Emailed submitter for status. Customer has chg connections so RTAs must be revised. 6/1/12 DM</t>
  </si>
  <si>
    <t>786605</t>
  </si>
  <si>
    <t>SmartPlex Code K
Same As: 236HS00735U1A00; VLV INTEGD,HS,SMARTPLEX A CODE,3-1/2,UN
CODE A  781646
CODE B  786573
CODE C  786576
CODE D  786581
CODE E  786583
CODE F  786587
CODE G  786590
CODE H  786592
CODE I  786596
CODE J  786601
CODE K  786605
CODE L  786609
Except: Require QTY 10 fully integrated ICV with Smartplex
QTY: 10
Valve size: 2 7/8
Valve type: HV ICV
Smartplex manifold size: 2 7/8
Material: 13Cr
Aramco field: Shayba
Project Name: Trial test
Special Quality Plan Required?: No
Material: (7) 13 CR 80 MY 22HRC (ES-MA-58-7)
Technical Support Deliverables:
Preliminary Design Specifications
Reference Assembly Drawing
Reserve SAP Material Number
053012 DISTRIBUTED TO DAMON TRAHAN. KEN</t>
  </si>
  <si>
    <t>47: SPLT=126 AIS++ Emailed submitter for req doc. 5/14/12 DM Recd req doc. 5/15/12 DM Placing on hold per S Saldanha. Email attached. 5/23/12 DM Removing from hold. HVC w/custom trim, Ski working on trim. Must complete RTA by July to make completion. Kirbys group designing manifold,cover sleeve,adapter sleeve per S Saldanha. 5/30/12 DM</t>
  </si>
  <si>
    <t>786609</t>
  </si>
  <si>
    <t>SmartPlex Code L
Same As: 236HS00735U1A00; VLV INTEGD,HS,SMARTPLEX A CODE,3-1/2,UN
CODE A  781646
CODE B  786573
CODE C  786576
CODE D  786581
CODE E  786583
CODE F  786587
CODE G  786590
CODE H  786592
CODE I  786596
CODE J  786601
CODE K  786605
CODE L  786609
Except: Require QTY 10 fully integrated ICV with Smartplex
QTY: 10
Valve size: 2 7/8
Valve type: HV ICV
Smartplex manifold size: 2 7/8
Material: 13Cr
Aramco field: Shayba
Project Name: Trial test
Special Quality Plan Required?: No
Material: (7) 13 CR 80 MY 22HRC (ES-MA-58-7)
Technical Support Deliverables:
Preliminary Design Specifications
Reference Assembly Drawing
Reserve SAP Material Number
053012 DISTRIBUTED TO DAMON TRAHAN. KEN</t>
  </si>
  <si>
    <t>48: SPLT=126 AIS++ Emailed submitter for req doc. 5/14/12 DM Recd req doc. 5/15/12 DM Placing on hold per S Saldanha. Email attached. 5/23/12 DM Removing from hold. HVC w/custom trim, Ski working on trim. Must complete RTA by July to make completion. Kirbys group designing manifold,cover sleeve,adapter sleeve per S Saldanha. 5/30/12 DM</t>
  </si>
  <si>
    <t>786587</t>
  </si>
  <si>
    <t>SmartPlex Code F
Same As: 236HS00735U1A00; VLV INTEGD,HS,SMARTPLEX A CODE,3-1/2,UN
CODE A  781646
CODE B  786573
CODE C  786576
CODE D  786581
CODE E  786583
CODE F  786587
CODE G  786590
CODE H  786592
CODE I  786596
CODE J  786601
CODE K  786605
CODE L  786609
Except: Require QTY 10 fully integrated ICV with Smartplex
QTY: 10
Valve size: 2 7/8
Valve type: HV ICV
Smartplex manifold size: 2 7/8
Material: 13Cr
Aramco field: Shayba
Project Name: Trial test
Special Quality Plan Required?: No
Material: (7) 13 CR 80 MY 22HRC (ES-MA-58-7)
Technical Support Deliverables:
Preliminary Design Specifications
Reference Assembly Drawing
Reserve SAP Material Number
053012 DISTRIBUTED TO DAMON TRAHAN. KEN</t>
  </si>
  <si>
    <t>42: SPLT=126 AIS++ Emailed submitter for req doc. 5/14/12 DM Recd req doc. 5/15/12 DM Placing on hold per S Saldanha. Email attached. 5/23/12 DM Removing from hold. HVC w/custom trim, Ski working on trim. Must complete RTA by July to make completion. Kirbys group designing manifold,cover sleeve,adapter sleeve per S Saldanha. 5/30/12 DM</t>
  </si>
  <si>
    <t>786576</t>
  </si>
  <si>
    <t>SmartPlex Code C
Same As: 236HS00735U1A00; VLV INTEGD,HS,SMARTPLEX A CODE,3-1/2,UN
CODE A  781646
CODE B  786573
CODE C  786576
CODE D  786581
CODE E  786583
CODE F  786587
CODE G  786590
CODE H  786592
CODE I  786596
CODE J  786601
CODE K  786605
CODE L  786609
Except: Require QTY 10 fully integrated ICV with Smartplex
QTY: 10
Valve size: 2 7/8
Valve type: HV ICV
Smartplex manifold size: 2 7/8
Material: 13Cr
Aramco field: Shayba
Project Name: Trial test
Special Quality Plan Required?: No
Material: (7) 13 CR 80 MY 22HRC (ES-MA-58-7)
Technical Support Deliverables:
Preliminary Design Specifications
Reference Assembly Drawing
Reserve SAP Material Number
053012 DISTRIBUTED TO DAMON TRAHAN. KEN</t>
  </si>
  <si>
    <t>39: SPLT=126 AIS++ Emailed submitter for req doc. 5/14/12 DM Recd req doc. 5/15/12 DM Placing on hold per S Saldanha. Email attached. 5/23/12 DM Removing from hold. HVC w/custom trim, Ski working on trim. Must complete RTA by July to make completion. Kirbys group designing manifold,cover sleeve,adapter sleeve per S Saldanha. 5/30/12 DM</t>
  </si>
  <si>
    <t>786581</t>
  </si>
  <si>
    <t>SmartPlex Code D
Same As: 236HS00735U1A00; VLV INTEGD,HS,SMARTPLEX A CODE,3-1/2,UN
CODE A  781646
CODE B  786573
CODE C  786576
CODE D  786581
CODE E  786583
CODE F  786587
CODE G  786590
CODE H  786592
CODE I  786596
CODE J  786601
CODE K  786605
CODE L  786609
Except: Require QTY 10 fully integrated ICV with Smartplex
QTY: 10
Valve size: 2 7/8
Valve type: HV ICV
Smartplex manifold size: 2 7/8
Material: 13Cr
Aramco field: Shayba
Project Name: Trial test
Special Quality Plan Required?: No
Material: (7) 13 CR 80 MY 22HRC (ES-MA-58-7)
Technical Support Deliverables:
Preliminary Design Specifications
Reference Assembly Drawing
Reserve SAP Material Number
053012 DISTRIBUTED TO DAMON TRAHAN. KEN</t>
  </si>
  <si>
    <t>40: SPLT=126 AIS++ Emailed submitter for req doc. 5/14/12 DM Recd req doc. 5/15/12 DM Placing on hold per S Saldanha. Email attached. 5/23/12 DM Removing from hold. HVC w/custom trim, Ski working on trim. Must complete RTA by July to make completion. Kirbys group designing manifold,cover sleeve,adapter sleeve per S Saldanha. 5/30/12 DM</t>
  </si>
  <si>
    <t>786583</t>
  </si>
  <si>
    <t>SmartPlex Code E
Same As: 236HS00735U1A00; VLV INTEGD,HS,SMARTPLEX A CODE,3-1/2,UN
CODE A  781646
CODE B  786573
CODE C  786576
CODE D  786581
CODE E  786583
CODE F  786587
CODE G  786590
CODE H  786592
CODE I  786596
CODE J  786601
CODE K  786605
CODE L  786609
Except: Require QTY 10 fully integrated ICV with Smartplex
QTY: 10
Valve size: 2 7/8
Valve type: HV ICV
Smartplex manifold size: 2 7/8
Material: 13Cr
Aramco field: Shayba
Project Name: Trial test
Special Quality Plan Required?: No
Material: (7) 13 CR 80 MY 22HRC (ES-MA-58-7)
Technical Support Deliverables:
Preliminary Design Specifications
Reference Assembly Drawing
Reserve SAP Material Number
053012 DISTRIBUTED TO DAMON TRAHAN. KEN</t>
  </si>
  <si>
    <t>41: SPLT=126 AIS++ Emailed submitter for req doc. 5/14/12 DM Recd req doc. 5/15/12 DM Placing on hold per S Saldanha. Email attached. 5/23/12 DM Removing from hold. HVC w/custom trim, Ski working on trim. Must complete RTA by July to make completion. Kirbys group designing manifold,cover sleeve,adapter sleeve per S Saldanha. 5/30/12 DM</t>
  </si>
  <si>
    <t>786601</t>
  </si>
  <si>
    <t>SmartPlex Code J
Same As: 236HS00735U1A00; VLV INTEGD,HS,SMARTPLEX A CODE,3-1/2,UN
CODE A  781646
CODE B  786573
CODE C  786576
CODE D  786581
CODE E  786583
CODE F  786587
CODE G  786590
CODE H  786592
CODE I  786596
CODE J  786601
CODE K  786605
CODE L  786609
Except: Require QTY 10 fully integrated ICV with Smartplex
QTY: 10
Valve size: 2 7/8
Valve type: HV ICV
Smartplex manifold size: 2 7/8
Material: 13Cr
Aramco field: Shayba
Project Name: Trial test
Special Quality Plan Required?: No
Material: (7) 13 CR 80 MY 22HRC (ES-MA-58-7)
Technical Support Deliverables:
Preliminary Design Specifications
Reference Assembly Drawing
Reserve SAP Material Number
053012 DISTRIBUTED TO DAMON TRAHAN. KEN</t>
  </si>
  <si>
    <t>46: SPLT=126 AIS++ Emailed submitter for req doc. 5/14/12 DM Recd req doc. 5/15/12 DM Placing on hold per S Saldanha. Email attached. 5/23/12 DM Removing from hold. HVC w/custom trim, Ski working on trim. Must complete RTA by July to make completion. Kirbys group designing manifold,cover sleeve,adapter sleeve per S Saldanha. 5/30/12 DM</t>
  </si>
  <si>
    <t>2: SPLT=N/A AIS++</t>
  </si>
  <si>
    <t>Pertamina WMO</t>
  </si>
  <si>
    <t>The same as ref: 722MC1702601 PKR, MC1, 7026/7029 TBG SET, SHIFT REL, 13CR BUT NEED CHANGE THREAD TO HSL APEX BOX x PIN</t>
  </si>
  <si>
    <t>16: SPLT=126 @@ Emailed submitter for AIS date,quoted standard lead + 4 wks for specialty thread, req doc. 5/15/12 DM Recd req doc from submitter,1st completion Nov,stackup Oct,confirmation of standard lead. Email attached. 5/22/12 DM</t>
  </si>
  <si>
    <t>Same As: 216HA00735U1O03; VLV,INTEGD,HSC,ACCUPULSE,3 1/2,UNSHRDD,1
Except: Reference Valve, 101887630, was supplied to KOC for well SA172.   This new Valve needs to be the same but without position sensor groove and requires low cost fitting kit.
Tech Start Date is in the past
Project Name: KWIDF Smart Completion
Special Quality Plan Required?: No
Material: (7) 13 CR 80 MY 22HRC (ES-MA-58-7)
Mating Infomation:
051612 DISTRIBUTED TO PAUL JAMES. KEN</t>
  </si>
  <si>
    <t>786590</t>
  </si>
  <si>
    <t>SmartPlex Code G
Same As: 236HS00735U1A00; VLV INTEGD,HS,SMARTPLEX A CODE,3-1/2,UN
CODE A  781646
CODE B  786573
CODE C  786576
CODE D  786581
CODE E  786583
CODE F  786587
CODE G  786590
CODE H  786592
CODE I  786596
CODE J  786601
CODE K  786605
CODE L  786609
Except: Require QTY 10 fully integrated ICV with Smartplex
QTY: 10
Valve size: 2 7/8
Valve type: HV ICV
Smartplex manifold size: 2 7/8
Material: 13Cr
Aramco field: Shayba
Project Name: Trial test
Special Quality Plan Required?: No
Material: (7) 13 CR 80 MY 22HRC (ES-MA-58-7)
Technical Support Deliverables:
Preliminary Design Specifications
Reference Assembly Drawing
Reserve SAP Material Number
053012 DISTRIBUTED TO DAMON TRAHAN. KEN</t>
  </si>
  <si>
    <t>43: SPLT=126 AIS++ Emailed submitter for req doc. 5/14/12 DM Recd req doc. 5/15/12 DM Placing on hold per S Saldanha. Email attached. 5/23/12 DM Removing from hold. HVC w/custom trim, Ski working on trim. Must complete RTA by July to make completion. Kirbys group designing manifold,cover sleeve,adapter sleeve per S Saldanha. 5/30/12 DM</t>
  </si>
  <si>
    <t>786573</t>
  </si>
  <si>
    <t>SmartPlex Code B
Same As: 236HS00735U1A00; VLV INTEGD,HS,SMARTPLEX A CODE,3-1/2,UN
Except: Require QTY 10 fully integrated ICV with Smartplex
CODE A  781646
CODE B  786573
CODE C  786576
CODE D  786581
CODE E  786583
CODE F  786587
CODE G  786590
CODE H  786592
CODE I  786596
CODE J  786601
CODE K  786605
CODE L  786609
QTY: 10
Valve size: 2 7/8
Valve type: HV ICV
Smartplex manifold size: 2 7/8
Material: 13Cr
Aramco field: Shayba
Project Name: Trial test
Special Quality Plan Required?: No
Material: (7) 13 CR 80 MY 22HRC (ES-MA-58-7)
Technical Support Deliverables:
Preliminary Design Specifications
Reference Assembly Drawing
Reserve SAP Material Number
053012 DISTRIBUTED TO DAMON TRAHAN. KEN</t>
  </si>
  <si>
    <t>38: SPLT=126 AIS++ Emailed submitter for req doc. 5/14/12 DM Recd req doc. 5/15/12 DM Placing on hold per S Saldanha. Email attached. 5/23/12 DM Removing from hold. HVC w/custom trim, Ski working on trim. Must complete RTA by July to make completion. Kirbys group designing manifold,cover sleeve,adapter sleeve per S Saldanha. 5/30/12 DM</t>
  </si>
  <si>
    <t>782505</t>
  </si>
  <si>
    <t>Flow rate calculation for XOM application. Based on reservoir pressures, temperature, TVD, control line material and size, we want to know if we can flow 12 GPM.
051712 DISTRIBUTED TO HARJEET SINGH. KEN
5/23/2012 TS: Awaiting response from customer.</t>
  </si>
  <si>
    <t>17:SPLT=N/A AIS++</t>
  </si>
  <si>
    <t>783225</t>
  </si>
  <si>
    <t>WD Tech</t>
  </si>
  <si>
    <t>This RTA is in regards to blanking plugs for the 0.5in and 0.375in FMJ.  The 0.375in blanking plug, 588629, is too short to work for a full 0.375in FMJ (588446) or even the secondary jam nut on the 0.375in FMJ by itself.  A new design needs to be created.  It could be modeled after the 0.5in plug (588987) for the 0.5in FMJ (591220) but that design for the 0.5in plug should be checked as well if that is the way we want to go forward.  The 0.5in plug has a small groove in the front where the ferrule would sit.  We need to decide if that is what we want to do or not.  If not, redesign this 0.5in plug as well as the 0.375in FMJ plug.
-- Lengthen existing plug.  Testing should not be required, as nose geometry qualified under initial design.  --Paul James 05/18/2012</t>
  </si>
  <si>
    <t>783747</t>
  </si>
  <si>
    <t>Same As: 71SSS1; SFTY SYS STD RTA DESIGN REQ
Except: Design ESD stations as per attached specification.  Bid due date is May 30.
Project Name: 
Special Quality Plan Required?: No
Material: 
Technical Support Deliverables:
Preliminary Design Specifications
Reference Assembly Drawing
5/29/2012 TS: Sent out for quote. Have recieved one quatoe, awaiting others.</t>
  </si>
  <si>
    <t>Pertamina  WMO</t>
  </si>
  <si>
    <t>15: SPLT=154 @@ Emailed submitter re: req doc, AIS date,customer/project, quoted standard lead w/4 wks for specialty threads. 5/15/12 DM Recd req doc from submitter,1st completion Nov,stackup Oct,confirmation of standard lead. Email attached. 5/22/12 DM</t>
  </si>
  <si>
    <t>783974</t>
  </si>
  <si>
    <t>Statoil Valemon</t>
  </si>
  <si>
    <t>ER09714
Need SAP no for control line ref attached input sheet
For Valemon injector</t>
  </si>
  <si>
    <t>2: SPLT=N/A AIS++ Emailed submitter for drum clarification. 5/23/12 DM Submitter returned requested drum info. 5/29/12 DM</t>
  </si>
  <si>
    <t>Paul Clark1</t>
  </si>
  <si>
    <t>Terje Hines Helland</t>
  </si>
  <si>
    <t>Terje.Helland@Halliburton.com</t>
  </si>
  <si>
    <t>The same with REf 235SF0703525 Splice Sub Assy, 3.5 13CR,W/4 SPLICES but Need to change thread to : HSL APEX</t>
  </si>
  <si>
    <t>17: SPLT=140 @@ Emailed submitter re: req doc, AIS date,quoted standard lead w/4 wks for specialty threads. 5/15/12 DM Submmitted acknowledged standard lead time and pushed AIS date. Still waiting for req doc. 5/18/12 DM Recd req doc one wk inside lead time from submitter.  Added 6 wks for HSL Apex thread  5/22/12 DM Recd and attached rev req doc. 5/24/12 DM</t>
  </si>
  <si>
    <t>783569</t>
  </si>
  <si>
    <t>Same As: 9293-6586; MDRL ASSY,7IN 29PPF,SNGL ROC-S,VAM TOP,P
Except: Material will be 13CR 80.
ROC-150 Gauge
Box X Pin
Project Name: Teluk A
Special Quality Plan Required?: No
Material: (7) 13 CR 80 MY 22HRC (ES-MA-58-7)
Mating Infomation:</t>
  </si>
  <si>
    <t>11: SPLT=112 @@ Emailed submitter for req doc. Changed to ROC-150 gauge per submitter request. Email attached. 5/21/12 DM Recd req doc and attached. 5/22/12 DM Emailed submitter re:completion date, quoted standard lead, asked for well name. 5/31/12 DM</t>
  </si>
  <si>
    <t>Same As: 71SSS1; SFTY SYS STD RTA DESIGN REQ
Except: Design control panel and obtain costs from our vendors as per attached files that include Safety Panel Request Form.  Bid due date was not advised.
Project Name: 
Special Quality Plan Required?: No
Material: 
Technical Support Deliverables:
Preliminary Design Specifications
Reference Assembly Drawing
2012-05-08, TS: Ask for extention or provide budgetary quote by May 11.
052312 DISTRIBUTED TO JOSHUA STEINHOFF. KEN
5/29/2012 TS: Sent out for quote.</t>
  </si>
  <si>
    <t>783356</t>
  </si>
  <si>
    <t>Murphy Oil Malaysia</t>
  </si>
  <si>
    <t>5 1/2inch 17lb Vam Top HC mandrel with 5 gauges. Material is 4140 L80 to ES-18-9.
Mandrel has to fit inside 9 5/8inch special drift casing 8.500inch drift, when centralized immediately under an HF-1 packer.
If 5 1/2inch cannot be made to fit, then go to 4 1/2inch 12.6lb Vam Top connections, but advise Kevin Robertson first.
052312 DISTRIBUTED TO SAMUEL TEHVEN. KEN</t>
  </si>
  <si>
    <t>10:SPLT=112 AIS++ Emailed submitter for revised req doc for 5in 5/30/12 DM Attached revised req doc. 5/31/12 DM</t>
  </si>
  <si>
    <t>785011</t>
  </si>
  <si>
    <t>In order to complete proper deployment of ADCO BAB-617 Surface Hydraulic system the following changes are needed in:
1.- SHS PLC application program
All Pressure transmitters are 0 to 5 volt
2.- Single Well App.
	A new I/O object was defined to accommodate AI calibration range, and need to be configured.
3.- Testing
053012 DISTRIBUTED TO HARJEET SINGH. KEN</t>
  </si>
  <si>
    <t>10: SPLT=N/A AIS++</t>
  </si>
  <si>
    <t>Alejandro Azocar</t>
  </si>
  <si>
    <t>Alejandro.Azocar@halliburton.com</t>
  </si>
  <si>
    <t>784776</t>
  </si>
  <si>
    <t>Exxonmobil Teluk A</t>
  </si>
  <si>
    <t>Same As: 9290-6837; GGE MDRL ASSY,3 1/2-9.20 VAMTOP BOX,3 
Except: VAMTOP PIN x PIN. 
PROCESS THREAD CHG AS CODE 2 ECN
PROCESS COUPLING AS NEW MATERIAL NUMBER
See attached email for coupling details.
Project Name: Teluk A
Special Quality Plan Required?: No
Material: (7) 13 CR 80 MY 22HRC (ES-MA-58-7)
Mating Infomation:
052912 DISTRIBUTED TO RAMEEN BAKHTIARY. KEN</t>
  </si>
  <si>
    <t>12: SPlT=N/A @@ Emailed submitter re:completion date, quoted standard lead, asked for well name. 5/31/12 DM</t>
  </si>
  <si>
    <t>785397</t>
  </si>
  <si>
    <t>To modify trim in existing Unshrouded HS ICV 216HA00728U1O00 MN101932857 by replacing Trim D00390754 with trim 311239-07. Also need to include Y-Splice in Accupulse module.</t>
  </si>
  <si>
    <t>Checking</t>
  </si>
  <si>
    <t>14: SPLT=126 AIS++ AIS 10/14 TRDD 6/8 Agreed 5/25/12 DM</t>
  </si>
  <si>
    <t>784804</t>
  </si>
  <si>
    <t>Murphy Malaysia</t>
  </si>
  <si>
    <t>Splice sub (clamp) for top of HF1 packer, to be same as 235FS0550000, except:
Material to be 4140 L80 (ES-MA-18-9).
Filters to be replaced with 1/4inch FMJ splice tubes.
Add a by-pass slot for 1/4inch packer setting control line. This line will have an 8mm jacket on it.
Packer will have 5 1/2inch Vam Top HC connections.
Slot for Male/Female cable terminations to remain.
052912 DISTRIBUTED TO SCOTT HOADLEY. KEN</t>
  </si>
  <si>
    <t>18: SPLT=98 @@</t>
  </si>
  <si>
    <t>785222</t>
  </si>
  <si>
    <t>Requesting Material Number for the following FlatPack. 
2 - 0.25 Hyd Lines.
1 - 0.25 E-Line
8 mm Bumper.
Control Line Fluid Oceanic 443.
TSG NOTES: TO TSG FOR PROCESSING 05-16-2012 JCC END
052912 DISTRIBUTED TO OMOTAYO EWUMI. KEN</t>
  </si>
  <si>
    <t>785217</t>
  </si>
  <si>
    <t>We require a 13 Cr 3 1/2in HS shrouded On/Off valve with Vam Top connection BxP, reference part number 216H000735S1O00 as per requirement document enclosed.
Casing size 9 5/8 53.5ppf 8.5in special drift.
The Conoco Phillips QP; COP1 will apply
The intention is to order the shroud kit seperately (102096438)
052912 DISTRIBUTED TO SCOTT HOADLEY. KEN</t>
  </si>
  <si>
    <t>34: SPLT=168 @@</t>
  </si>
  <si>
    <t>audrey rennie</t>
  </si>
  <si>
    <t>audrey.rennie@halliburton.com</t>
  </si>
  <si>
    <t>784799</t>
  </si>
  <si>
    <t>GER-036
REF 102033386 But with the following changes:
Change Threads from 4 1/2-12.60 VAM TOP Pin x Pin to 4 1/2-12.60 K-Fox Pin x Pin
Please see attached input sheet.
052912 DISTRIBUTED TO SAMUEL TEHVEN. KEN</t>
  </si>
  <si>
    <t>SPLT=154 @@  Emailed subnmitter re:standard lead + 6 wks for specialty threads. Advised possiblity of pulling in 2 wks or so and chg to Vam top threads. Asked for completion date. 5/25/12 DM   Customer will not chg thrds...submitter agreed to 10/1 date. Emailed submitter to explain that 10/1 date is w/thrd chg...AIS date will be 10/15 pulling it in 2 wks. 5/29/12 DM Emailed submitter for latest rev of req doc. 5/30/12 DM Attached new rev of req doc. 5/31/12 DM Emailed submitter for guidance with mandrel drift issues. Eng email attached. 5/31/15 DM</t>
  </si>
  <si>
    <t>DARREN CORTES</t>
  </si>
  <si>
    <t>786016</t>
  </si>
  <si>
    <t>Dual gauge mandrel assembly design required for ConocoPhillips Brodgar. 5.5in 20ppf dual gauge mandrel assembly, 13Cr 80ksi, Vam Top P x P. Dual Block with one off dual sensor gauge (PN 101865414) ported to tubing and annulus. One off single sensor gauge (PN 101863921) snorkel line to lower 3.5 HS shrouded valve. Please see attached requirements doc. Special QP COP1 applies.
053012 DISTRIBUTED TO JAMES SEALE. KEN</t>
  </si>
  <si>
    <t>Audrey.Rennie@halliburton.com</t>
  </si>
  <si>
    <t>784803</t>
  </si>
  <si>
    <t>Request to create new SAP MN: Exactly same as existing MN 101903317 (MC1 packer) but without item no. 50 of BOM, MN 101847491, Lower Cross over.
Please see attached requirements document.
052912 DISTRIBUTED TO SCOTT HOADLEY. KEN</t>
  </si>
  <si>
    <t>SPLT=112 @@ Emailed submitter regarding lower connection. 5/30/12 DM</t>
  </si>
  <si>
    <t>786116</t>
  </si>
  <si>
    <t>PETROBRAS</t>
  </si>
  <si>
    <t>GENERATE SAP P/N FOR DWG 309576-00-01 SO THAT CUSTOMER CAN ORDER PACKER TEST STRADDLE.  CURRENTLY, TEST STRADDLES CANNOT BE ORDERED AS IS.
052912 DISTRIBUTED TO OMOTAYO EWUMI. KEN</t>
  </si>
  <si>
    <t>JAMEEL RAHMAN</t>
  </si>
  <si>
    <t>JAMEEL.RAHMAN@HALLIBURTON.COM</t>
  </si>
  <si>
    <t>785220</t>
  </si>
  <si>
    <t>Requesting Material Number for the following FlatPack. 
3 - 0.25 Hyd Lines.
1 - 0.25 E-Line
8 mm Bumper.
Control Line Fluid Oceanic 443.
052912 DISTRIBUTED TO OMOTAYO EWUMI. KEN</t>
  </si>
  <si>
    <t>9: SPLT=N/A AIS++</t>
  </si>
  <si>
    <t>784320</t>
  </si>
  <si>
    <t>Need 5.5IN 23PPF S13CR 110Ksi VAM Top (Class B Threads) Chemical Injection Mandrel with 1/2IN check valve 50psi cracking pressure, no burst disc. Bypass slots 2.0IN X 0.70IN. As small as possible for future projects, but to fit in 9IN Drift Casing. SE1 Quality Plan. EFD required. EDS required. CERT documentation on Mandrel only.
053012 DISTRIBUTED TO JAMES SEALE. KEN</t>
  </si>
  <si>
    <t>21:SPLT=126 AIS++</t>
  </si>
  <si>
    <t>785122</t>
  </si>
  <si>
    <t>Change part SAP 102006489 material to 25Cr 80Ksi. Change parts SAP 101997274, 102000422, 101998988 material to LOW ALLOY STEEL 80Ksi. Change quality plan to PQ-3 Petrobras Brazil.
Project Name: BMS 9 and 11, Cycle 4, BR11158
Contract: 4600349682 and 4600349990 
Special Quality Plan Required: Yes
Quality Plan Identifier: PQ3 - Petrobras Brazil
052912 DISTRIBUTED TO OMOTAYO EWUMI. KEN</t>
  </si>
  <si>
    <t>36: SPLT=98</t>
  </si>
  <si>
    <t>784950</t>
  </si>
  <si>
    <t>Same As: 71SSS1; SFTY SYS STD RTA DESIGN REQ
Except: Design new control panel using same logic design as P/N 71CO595, but upgrade bill of material with Haskel pump, sigma hydraulic control valve, and sigma pneumatic valve as detailed on attached e mail from our Halliburton Canada office.  Please set up new SAP P/N and Legacy P/N.
Project Name: 
Special Quality Plan Required?: No
Material: 
Technical Support Deliverables:
Preliminary Design Specifications
Reference Assembly Drawing
Reserve SAP Material Number
5/29/2012 TS: Assigned to Robert Thornburg.
053012 DISTRIBUTED TO JOSHUA STEINHOFF. KEN</t>
  </si>
  <si>
    <t>784817</t>
  </si>
  <si>
    <t>Control line set HF1 Packer, to be set in 9 5/8inch 53.5lb casing, special drift 8.500inch. Same as 722HF1965304 except:
Material to be 4140 L80 (ES-MA-18-9).
Connections to be 5 1/2inch 17lb Vam Top HC.
4 feed-through ports reqd (3 ICV and 1 TEC).
Standard WD QP.
Nitrile Element.
060112 DISTRIUBUTED TO OMOTAYO EWUMI. KEN</t>
  </si>
  <si>
    <t>785230</t>
  </si>
  <si>
    <t>PERTAMINA</t>
  </si>
  <si>
    <t>Same As: 71SSS1; SFTY SYS STD RTA DESIGN REQ
Except: Safety System  Quote Only  FMC/Petrolog
Same As: 71SSS1; SFTY SYS STD RTA DESIGN REQ
Except: Please redesign 71ZZ3107, 71ZZ3108, 71ZZ3109,
Junction boxes shall be smaller and incorporated inside the cabinet as you previously proposed. The junction box Gland plates shall be left solid, as the customers contractor shall complete the connections through Cable glands we do not have data on size of glandsField Devices  changed to contain only the following items
Fusible Plugs  Swagelok  3 ea per set
ESD Hand Valve with support  Sigma  1 ea per set
71ZZ3155
Modular design drawer type has been exempted from the design. So please draw out a new layout for a nonmodular design. For each well control previously modular please place dividers / perimeter marker, so that each well control is easily identified and tagged with the wells PID tagging this shall be advised shortly
The customer has advised that they have changed the xmas tree design to incorporate 2 Wing valves. But during normal operating conditions, only one shall be active. Therefore, for each well control, please add /integrate 2 Ea swagelok 3way ball valves to be mounted of the panel face to control each wing valve complete with hydraulic return line to tank. They would switch between one and the other, from time to time. Hierarchy shall be as follows:
a. Close Valve 2 and Open valve 1 to operate Wing 1. Or, Close Valve 1 and Open Valve 2 to operate Wing 2.
b. Pull the PP button to open wing valves. 
c. The valves shall be panel face mounted for easy operation
The solenoid for the H2S and HC signal is of the Deenergize to shutdown type
Earthing bolts to be welded to cabinet body for earth connection
Tech Start Date is in the past
Quoted Manufacturing Lead Time is negative.
Project Name: PETAMINA
Special Quality Plan Required?: No
Material: 
Mating Infomation:
5/25/2012 TS: Assigned to Hakeem.
5/29/2012 TS: Sent e-mail to Chandran with clarifications. Awaiting response.
060112 DISTRIUBUTED TO HAKEEM OGUNBUNMI. KEN</t>
  </si>
  <si>
    <t>9: SPLT=112 AIS++</t>
  </si>
  <si>
    <t>Madandas</t>
  </si>
  <si>
    <t>786358</t>
  </si>
  <si>
    <t>Pertamina Hulu Energi WMO</t>
  </si>
  <si>
    <t>Reference Part number FP-211413-BL, on old system SAP number 559117  FLATPACK 2H TT210 ENCAP.,number FP-211413-BL, but we could not find this SAP number anymore
An additional modification that we need are this flatpack need to use metal drum/spool
Could you please create new material number for this equipment and extend to plan 2032
060112 DISTRIUBUTED TO OMOTAYO EWUMI. KEN</t>
  </si>
  <si>
    <t>Anas Eko</t>
  </si>
  <si>
    <t>anas.eko@halliburton.com</t>
  </si>
  <si>
    <t>787156</t>
  </si>
  <si>
    <t>Statoil Valemon/Gudrun</t>
  </si>
  <si>
    <t>Need SAP no for control line ref attached input sheet
For Valemon and Gudrun producers</t>
  </si>
  <si>
    <t>6/1/2012 Permanent Monitoring RTA Priority Report</t>
  </si>
  <si>
    <t>MFGR SPEC - Create documentation for Eagle Downhole Solutions Extention with bushing for traveling block, MFGR PN 110804-00. This extension is used for the vise in MFG to hold smaller parts.
TSG NOTES: TO TSG FOR PROCESSING 04-17-2012 JCC; P. LIVELY WILL DISCUSS CORRECTIONS WITH D. HENSON; ASSIGNED BACK TO MANUFACTURING 04-17-2012; BACK TO TSG FOR PROCESSING 06-01-2012 JCC END</t>
  </si>
  <si>
    <t>ECR - PART STRUCTURE UPDATED TO CURRENT HES STANDARD
ATTACH TASK 575932 TO AN RTA (OEWUMI 30NOV11)
TSG NOTES: TO TSG FOR PROCESSING 05-31-2012; TO QUALITY FOR REVIEW/APPROVAL 06-01-2012 JCC END</t>
  </si>
  <si>
    <t>REQ - CASING NUT REMOVAL - An I-bolt is broken off casing nut 303654-00 from being overstressed with crane which needs to be drilled out and replaced with new I-bolt. See attachment
TSG NOTES 060112 RCVD. FILE FOR PROCESSING. KEN END</t>
  </si>
  <si>
    <t>787442</t>
  </si>
  <si>
    <t>BP Angola Block 31</t>
  </si>
  <si>
    <t>SAP Material No 630513 needs to be backfilled into CWI and updated to current standards
SINGLE TEC FLATPACK C/W 1 X 1/4 SHT6 
BP3 Quality Plan</t>
  </si>
</sst>
</file>

<file path=xl/styles.xml><?xml version="1.0" encoding="utf-8"?>
<styleSheet xmlns="http://schemas.openxmlformats.org/spreadsheetml/2006/main" xmlns:mc="http://schemas.openxmlformats.org/markup-compatibility/2006" xmlns:x14ac="http://schemas.microsoft.com/office/spreadsheetml/2009/9/ac" mc:Ignorable="x14ac">
  <fonts count="39">
    <font>
      <sz val="11"/>
      <color theme="1"/>
      <name val="Arial"/>
      <family val="2"/>
    </font>
    <font>
      <sz val="11"/>
      <color theme="1"/>
      <name val="Century Gothic"/>
      <family val="2"/>
    </font>
    <font>
      <sz val="11"/>
      <color theme="1"/>
      <name val="Century Gothic"/>
      <family val="2"/>
    </font>
    <font>
      <b/>
      <sz val="11"/>
      <color theme="1"/>
      <name val="Arial"/>
      <family val="2"/>
    </font>
    <font>
      <sz val="18"/>
      <color theme="1"/>
      <name val="Vineta BT"/>
      <family val="5"/>
    </font>
    <font>
      <sz val="12"/>
      <color theme="1"/>
      <name val="Arial"/>
      <family val="2"/>
    </font>
    <font>
      <sz val="24"/>
      <color theme="1"/>
      <name val="Vineta BT"/>
      <family val="5"/>
    </font>
    <font>
      <b/>
      <sz val="18"/>
      <color theme="0"/>
      <name val="Arial"/>
      <family val="2"/>
    </font>
    <font>
      <b/>
      <sz val="16"/>
      <color theme="0"/>
      <name val="Arial"/>
      <family val="2"/>
    </font>
    <font>
      <b/>
      <sz val="12"/>
      <color theme="1"/>
      <name val="Arial"/>
      <family val="2"/>
    </font>
    <font>
      <b/>
      <sz val="11"/>
      <color theme="0"/>
      <name val="Arial"/>
      <family val="2"/>
    </font>
    <font>
      <b/>
      <sz val="10"/>
      <color theme="1"/>
      <name val="Arial"/>
      <family val="2"/>
    </font>
    <font>
      <sz val="16"/>
      <color theme="1"/>
      <name val="Vineta BT"/>
      <family val="5"/>
    </font>
    <font>
      <b/>
      <sz val="14"/>
      <color theme="1"/>
      <name val="Arial"/>
      <family val="2"/>
    </font>
    <font>
      <sz val="11"/>
      <color theme="0" tint="-0.249977111117893"/>
      <name val="Arial"/>
      <family val="2"/>
    </font>
    <font>
      <sz val="11"/>
      <color theme="1"/>
      <name val="Arial"/>
      <family val="2"/>
    </font>
    <font>
      <b/>
      <sz val="18"/>
      <color rgb="FFFF0000"/>
      <name val="Arial"/>
      <family val="2"/>
    </font>
    <font>
      <sz val="11"/>
      <name val="Arial"/>
      <family val="2"/>
    </font>
    <font>
      <sz val="11"/>
      <color theme="1"/>
      <name val="Century Gothic"/>
      <family val="2"/>
    </font>
    <font>
      <b/>
      <sz val="26"/>
      <color theme="1" tint="0.34998626667073579"/>
      <name val="Arial"/>
      <family val="2"/>
    </font>
    <font>
      <sz val="11"/>
      <color theme="1" tint="0.34998626667073579"/>
      <name val="Arial"/>
      <family val="2"/>
    </font>
    <font>
      <sz val="10.5"/>
      <color theme="1" tint="0.34998626667073579"/>
      <name val="Arial"/>
      <family val="2"/>
    </font>
    <font>
      <sz val="10.5"/>
      <color theme="0" tint="-0.249977111117893"/>
      <name val="Arial"/>
      <family val="2"/>
    </font>
    <font>
      <b/>
      <sz val="10.5"/>
      <color theme="1" tint="0.34998626667073579"/>
      <name val="Arial"/>
      <family val="2"/>
    </font>
    <font>
      <b/>
      <sz val="10.5"/>
      <color theme="0" tint="-0.249977111117893"/>
      <name val="Arial"/>
      <family val="2"/>
    </font>
    <font>
      <sz val="10.5"/>
      <color theme="0" tint="-0.499984740745262"/>
      <name val="Arial"/>
      <family val="2"/>
    </font>
    <font>
      <sz val="11"/>
      <color theme="1"/>
      <name val="Centry"/>
    </font>
    <font>
      <sz val="11"/>
      <color theme="1"/>
      <name val="Arial"/>
      <family val="2"/>
    </font>
    <font>
      <sz val="10.5"/>
      <color theme="1"/>
      <name val="Arial"/>
      <family val="2"/>
    </font>
    <font>
      <sz val="10.5"/>
      <name val="Arial"/>
      <family val="2"/>
    </font>
    <font>
      <b/>
      <sz val="10.5"/>
      <color theme="1"/>
      <name val="Arial"/>
      <family val="2"/>
    </font>
    <font>
      <sz val="13"/>
      <color theme="1"/>
      <name val="Arial"/>
      <family val="2"/>
    </font>
    <font>
      <sz val="13"/>
      <color theme="1"/>
      <name val="Century Gothic"/>
      <family val="2"/>
    </font>
    <font>
      <sz val="11"/>
      <color theme="1"/>
      <name val="Arial"/>
      <family val="2"/>
    </font>
    <font>
      <sz val="10.5"/>
      <color theme="1"/>
      <name val="Arial"/>
      <family val="2"/>
    </font>
    <font>
      <sz val="10"/>
      <color theme="1"/>
      <name val="Arial"/>
      <family val="2"/>
    </font>
    <font>
      <sz val="11"/>
      <color theme="1"/>
      <name val="Arial"/>
    </font>
    <font>
      <sz val="10.5"/>
      <color theme="1"/>
      <name val="Arial"/>
    </font>
    <font>
      <sz val="12"/>
      <color indexed="81"/>
      <name val="Arial"/>
      <family val="2"/>
    </font>
  </fonts>
  <fills count="10">
    <fill>
      <patternFill patternType="none"/>
    </fill>
    <fill>
      <patternFill patternType="gray125"/>
    </fill>
    <fill>
      <patternFill patternType="solid">
        <fgColor rgb="FFFFFF00"/>
        <bgColor indexed="64"/>
      </patternFill>
    </fill>
    <fill>
      <patternFill patternType="solid">
        <fgColor theme="3" tint="0.39997558519241921"/>
        <bgColor indexed="64"/>
      </patternFill>
    </fill>
    <fill>
      <patternFill patternType="solid">
        <fgColor theme="1" tint="0.499984740745262"/>
        <bgColor indexed="64"/>
      </patternFill>
    </fill>
    <fill>
      <patternFill patternType="solid">
        <fgColor theme="3" tint="0.79998168889431442"/>
        <bgColor indexed="64"/>
      </patternFill>
    </fill>
    <fill>
      <patternFill patternType="solid">
        <fgColor rgb="FFFFFFA3"/>
        <bgColor indexed="64"/>
      </patternFill>
    </fill>
    <fill>
      <patternFill patternType="solid">
        <fgColor theme="0"/>
        <bgColor indexed="64"/>
      </patternFill>
    </fill>
    <fill>
      <patternFill patternType="solid">
        <fgColor theme="0" tint="-0.14999847407452621"/>
        <bgColor indexed="64"/>
      </patternFill>
    </fill>
    <fill>
      <patternFill patternType="solid">
        <fgColor rgb="FFD7D7D7"/>
        <bgColor indexed="64"/>
      </patternFill>
    </fill>
  </fills>
  <borders count="34">
    <border>
      <left/>
      <right/>
      <top/>
      <bottom/>
      <diagonal/>
    </border>
    <border>
      <left style="thick">
        <color auto="1"/>
      </left>
      <right style="double">
        <color auto="1"/>
      </right>
      <top style="thick">
        <color auto="1"/>
      </top>
      <bottom/>
      <diagonal/>
    </border>
    <border>
      <left style="thick">
        <color auto="1"/>
      </left>
      <right style="double">
        <color auto="1"/>
      </right>
      <top/>
      <bottom/>
      <diagonal/>
    </border>
    <border>
      <left style="thick">
        <color auto="1"/>
      </left>
      <right style="double">
        <color auto="1"/>
      </right>
      <top/>
      <bottom style="thick">
        <color auto="1"/>
      </bottom>
      <diagonal/>
    </border>
    <border>
      <left style="thin">
        <color auto="1"/>
      </left>
      <right style="thin">
        <color auto="1"/>
      </right>
      <top style="thick">
        <color auto="1"/>
      </top>
      <bottom style="thin">
        <color auto="1"/>
      </bottom>
      <diagonal/>
    </border>
    <border>
      <left style="thin">
        <color auto="1"/>
      </left>
      <right style="thick">
        <color auto="1"/>
      </right>
      <top style="thick">
        <color auto="1"/>
      </top>
      <bottom style="thin">
        <color auto="1"/>
      </bottom>
      <diagonal/>
    </border>
    <border>
      <left style="thin">
        <color auto="1"/>
      </left>
      <right style="thin">
        <color auto="1"/>
      </right>
      <top style="thin">
        <color auto="1"/>
      </top>
      <bottom style="thin">
        <color auto="1"/>
      </bottom>
      <diagonal/>
    </border>
    <border>
      <left style="thin">
        <color auto="1"/>
      </left>
      <right style="thick">
        <color auto="1"/>
      </right>
      <top style="thin">
        <color auto="1"/>
      </top>
      <bottom style="thin">
        <color auto="1"/>
      </bottom>
      <diagonal/>
    </border>
    <border>
      <left style="thick">
        <color auto="1"/>
      </left>
      <right/>
      <top style="thick">
        <color auto="1"/>
      </top>
      <bottom style="thick">
        <color auto="1"/>
      </bottom>
      <diagonal/>
    </border>
    <border>
      <left/>
      <right/>
      <top style="thick">
        <color auto="1"/>
      </top>
      <bottom style="thick">
        <color auto="1"/>
      </bottom>
      <diagonal/>
    </border>
    <border>
      <left/>
      <right style="thick">
        <color auto="1"/>
      </right>
      <top style="thick">
        <color auto="1"/>
      </top>
      <bottom style="thick">
        <color auto="1"/>
      </bottom>
      <diagonal/>
    </border>
    <border>
      <left/>
      <right style="thin">
        <color auto="1"/>
      </right>
      <top style="thick">
        <color auto="1"/>
      </top>
      <bottom style="thin">
        <color auto="1"/>
      </bottom>
      <diagonal/>
    </border>
    <border>
      <left/>
      <right style="thin">
        <color auto="1"/>
      </right>
      <top style="thin">
        <color auto="1"/>
      </top>
      <bottom style="thin">
        <color auto="1"/>
      </bottom>
      <diagonal/>
    </border>
    <border>
      <left/>
      <right style="thin">
        <color auto="1"/>
      </right>
      <top style="thin">
        <color auto="1"/>
      </top>
      <bottom style="thick">
        <color auto="1"/>
      </bottom>
      <diagonal/>
    </border>
    <border>
      <left style="double">
        <color auto="1"/>
      </left>
      <right style="medium">
        <color auto="1"/>
      </right>
      <top style="thick">
        <color auto="1"/>
      </top>
      <bottom/>
      <diagonal/>
    </border>
    <border>
      <left style="double">
        <color auto="1"/>
      </left>
      <right style="medium">
        <color auto="1"/>
      </right>
      <top/>
      <bottom/>
      <diagonal/>
    </border>
    <border>
      <left style="double">
        <color auto="1"/>
      </left>
      <right style="medium">
        <color auto="1"/>
      </right>
      <top/>
      <bottom style="thick">
        <color auto="1"/>
      </bottom>
      <diagonal/>
    </border>
    <border>
      <left/>
      <right/>
      <top/>
      <bottom style="thick">
        <color auto="1"/>
      </bottom>
      <diagonal/>
    </border>
    <border>
      <left/>
      <right/>
      <top style="thick">
        <color auto="1"/>
      </top>
      <bottom/>
      <diagonal/>
    </border>
    <border>
      <left style="thick">
        <color auto="1"/>
      </left>
      <right/>
      <top style="thick">
        <color auto="1"/>
      </top>
      <bottom/>
      <diagonal/>
    </border>
    <border>
      <left/>
      <right style="thick">
        <color auto="1"/>
      </right>
      <top style="thick">
        <color auto="1"/>
      </top>
      <bottom/>
      <diagonal/>
    </border>
    <border>
      <left/>
      <right/>
      <top style="double">
        <color auto="1"/>
      </top>
      <bottom/>
      <diagonal/>
    </border>
    <border>
      <left/>
      <right style="thick">
        <color auto="1"/>
      </right>
      <top style="thick">
        <color auto="1"/>
      </top>
      <bottom style="double">
        <color auto="1"/>
      </bottom>
      <diagonal/>
    </border>
    <border>
      <left/>
      <right/>
      <top style="thick">
        <color auto="1"/>
      </top>
      <bottom style="double">
        <color auto="1"/>
      </bottom>
      <diagonal/>
    </border>
    <border>
      <left style="thick">
        <color auto="1"/>
      </left>
      <right/>
      <top style="thick">
        <color auto="1"/>
      </top>
      <bottom style="double">
        <color auto="1"/>
      </bottom>
      <diagonal/>
    </border>
    <border>
      <left/>
      <right style="thin">
        <color auto="1"/>
      </right>
      <top/>
      <bottom style="thin">
        <color auto="1"/>
      </bottom>
      <diagonal/>
    </border>
    <border>
      <left style="thin">
        <color auto="1"/>
      </left>
      <right style="thin">
        <color auto="1"/>
      </right>
      <top/>
      <bottom style="thin">
        <color auto="1"/>
      </bottom>
      <diagonal/>
    </border>
    <border>
      <left style="thin">
        <color auto="1"/>
      </left>
      <right style="thick">
        <color auto="1"/>
      </right>
      <top/>
      <bottom style="thin">
        <color auto="1"/>
      </bottom>
      <diagonal/>
    </border>
    <border>
      <left style="thick">
        <color indexed="64"/>
      </left>
      <right style="thick">
        <color indexed="64"/>
      </right>
      <top style="thick">
        <color indexed="64"/>
      </top>
      <bottom style="thick">
        <color indexed="64"/>
      </bottom>
      <diagonal/>
    </border>
    <border>
      <left/>
      <right style="thin">
        <color indexed="64"/>
      </right>
      <top/>
      <bottom/>
      <diagonal/>
    </border>
    <border>
      <left style="thin">
        <color indexed="64"/>
      </left>
      <right style="thin">
        <color auto="1"/>
      </right>
      <top style="thin">
        <color indexed="64"/>
      </top>
      <bottom/>
      <diagonal/>
    </border>
    <border>
      <left style="thin">
        <color indexed="64"/>
      </left>
      <right style="thin">
        <color auto="1"/>
      </right>
      <top/>
      <bottom/>
      <diagonal/>
    </border>
    <border>
      <left/>
      <right/>
      <top/>
      <bottom style="thin">
        <color indexed="64"/>
      </bottom>
      <diagonal/>
    </border>
    <border>
      <left style="thin">
        <color auto="1"/>
      </left>
      <right style="thick">
        <color auto="1"/>
      </right>
      <top style="thin">
        <color auto="1"/>
      </top>
      <bottom style="thick">
        <color auto="1"/>
      </bottom>
      <diagonal/>
    </border>
  </borders>
  <cellStyleXfs count="1">
    <xf numFmtId="0" fontId="0" fillId="0" borderId="0"/>
  </cellStyleXfs>
  <cellXfs count="190">
    <xf numFmtId="0" fontId="0" fillId="0" borderId="0" xfId="0"/>
    <xf numFmtId="0" fontId="0" fillId="4" borderId="0" xfId="0" applyFill="1"/>
    <xf numFmtId="0" fontId="0" fillId="0" borderId="0" xfId="0" applyBorder="1" applyAlignment="1">
      <alignment horizontal="center" vertical="center" wrapText="1"/>
    </xf>
    <xf numFmtId="0" fontId="5" fillId="0" borderId="0" xfId="0" applyFont="1" applyBorder="1" applyAlignment="1">
      <alignment horizontal="center" vertical="center" wrapText="1"/>
    </xf>
    <xf numFmtId="0" fontId="0" fillId="4" borderId="0" xfId="0" applyFill="1" applyAlignment="1">
      <alignment horizontal="center" vertical="center" wrapText="1"/>
    </xf>
    <xf numFmtId="0" fontId="0" fillId="4" borderId="0" xfId="0" applyFill="1" applyBorder="1" applyAlignment="1">
      <alignment horizontal="center" vertical="center" wrapText="1"/>
    </xf>
    <xf numFmtId="0" fontId="0" fillId="4" borderId="0" xfId="0" applyFill="1" applyAlignment="1">
      <alignment wrapText="1"/>
    </xf>
    <xf numFmtId="0" fontId="3" fillId="4" borderId="0" xfId="0" applyFont="1" applyFill="1" applyAlignment="1">
      <alignment horizontal="center" vertical="center" wrapText="1"/>
    </xf>
    <xf numFmtId="0" fontId="5" fillId="4" borderId="0" xfId="0" applyFont="1" applyFill="1" applyAlignment="1">
      <alignment horizontal="center" vertical="center" wrapText="1"/>
    </xf>
    <xf numFmtId="0" fontId="0" fillId="4" borderId="0" xfId="0" applyFill="1" applyBorder="1" applyAlignment="1">
      <alignment wrapText="1"/>
    </xf>
    <xf numFmtId="0" fontId="0" fillId="4" borderId="0" xfId="0" applyFont="1" applyFill="1" applyAlignment="1">
      <alignment wrapText="1"/>
    </xf>
    <xf numFmtId="0" fontId="0" fillId="4" borderId="0" xfId="0" applyFont="1" applyFill="1" applyAlignment="1">
      <alignment horizontal="center" vertical="center" wrapText="1"/>
    </xf>
    <xf numFmtId="0" fontId="0" fillId="0" borderId="0" xfId="0" applyFont="1" applyFill="1" applyBorder="1" applyAlignment="1">
      <alignment horizontal="center" vertical="center" wrapText="1"/>
    </xf>
    <xf numFmtId="0" fontId="8" fillId="3" borderId="21" xfId="0" applyFont="1" applyFill="1" applyBorder="1" applyAlignment="1">
      <alignment horizontal="center" vertical="center" wrapText="1"/>
    </xf>
    <xf numFmtId="0" fontId="9" fillId="0" borderId="21" xfId="0" applyFont="1" applyBorder="1" applyAlignment="1">
      <alignment horizontal="center" vertical="center" wrapText="1"/>
    </xf>
    <xf numFmtId="0" fontId="9" fillId="0" borderId="21" xfId="0" applyFont="1" applyFill="1" applyBorder="1" applyAlignment="1">
      <alignment horizontal="center" vertical="center" wrapText="1"/>
    </xf>
    <xf numFmtId="0" fontId="9" fillId="0" borderId="21" xfId="0" applyFont="1" applyBorder="1" applyAlignment="1">
      <alignment horizontal="center" vertical="center"/>
    </xf>
    <xf numFmtId="0" fontId="11" fillId="5" borderId="11" xfId="0" applyFont="1" applyFill="1" applyBorder="1" applyAlignment="1">
      <alignment horizontal="center" vertical="center"/>
    </xf>
    <xf numFmtId="0" fontId="11" fillId="5" borderId="4" xfId="0" applyFont="1" applyFill="1" applyBorder="1" applyAlignment="1">
      <alignment horizontal="center" vertical="center"/>
    </xf>
    <xf numFmtId="0" fontId="11" fillId="5" borderId="5" xfId="0" applyFont="1" applyFill="1" applyBorder="1" applyAlignment="1">
      <alignment horizontal="center" vertical="center"/>
    </xf>
    <xf numFmtId="0" fontId="11" fillId="5" borderId="12" xfId="0" applyFont="1" applyFill="1" applyBorder="1" applyAlignment="1">
      <alignment horizontal="center" vertical="center"/>
    </xf>
    <xf numFmtId="0" fontId="11" fillId="5" borderId="6" xfId="0" applyFont="1" applyFill="1" applyBorder="1" applyAlignment="1">
      <alignment horizontal="center" vertical="center"/>
    </xf>
    <xf numFmtId="0" fontId="11" fillId="5" borderId="7" xfId="0" applyFont="1" applyFill="1" applyBorder="1" applyAlignment="1">
      <alignment horizontal="center" vertical="center"/>
    </xf>
    <xf numFmtId="0" fontId="10" fillId="3" borderId="14" xfId="0" applyFont="1" applyFill="1" applyBorder="1" applyAlignment="1">
      <alignment horizontal="right" vertical="center"/>
    </xf>
    <xf numFmtId="0" fontId="10" fillId="3" borderId="15" xfId="0" applyFont="1" applyFill="1" applyBorder="1" applyAlignment="1">
      <alignment horizontal="right" vertical="center"/>
    </xf>
    <xf numFmtId="0" fontId="10" fillId="3" borderId="16" xfId="0" applyFont="1" applyFill="1" applyBorder="1" applyAlignment="1">
      <alignment horizontal="right" vertical="center"/>
    </xf>
    <xf numFmtId="0" fontId="0" fillId="0" borderId="0" xfId="0" applyFill="1" applyBorder="1" applyAlignment="1">
      <alignment horizontal="center" vertical="center" wrapText="1"/>
    </xf>
    <xf numFmtId="1" fontId="11" fillId="5" borderId="12" xfId="0" applyNumberFormat="1" applyFont="1" applyFill="1" applyBorder="1" applyAlignment="1">
      <alignment horizontal="center" vertical="center"/>
    </xf>
    <xf numFmtId="1" fontId="11" fillId="5" borderId="13" xfId="0" applyNumberFormat="1" applyFont="1" applyFill="1" applyBorder="1" applyAlignment="1">
      <alignment horizontal="center" vertical="center"/>
    </xf>
    <xf numFmtId="0" fontId="11" fillId="5" borderId="25" xfId="0" applyFont="1" applyFill="1" applyBorder="1" applyAlignment="1">
      <alignment horizontal="center" vertical="center"/>
    </xf>
    <xf numFmtId="0" fontId="11" fillId="5" borderId="26" xfId="0" applyFont="1" applyFill="1" applyBorder="1" applyAlignment="1">
      <alignment horizontal="center" vertical="center"/>
    </xf>
    <xf numFmtId="0" fontId="11" fillId="5" borderId="27" xfId="0" applyFont="1" applyFill="1" applyBorder="1" applyAlignment="1">
      <alignment horizontal="center" vertical="center"/>
    </xf>
    <xf numFmtId="0" fontId="0" fillId="0" borderId="0" xfId="0" applyAlignment="1">
      <alignment wrapText="1"/>
    </xf>
    <xf numFmtId="14" fontId="0" fillId="0" borderId="0" xfId="0" applyNumberFormat="1" applyAlignment="1">
      <alignment wrapText="1"/>
    </xf>
    <xf numFmtId="0" fontId="0" fillId="0" borderId="0" xfId="0" applyAlignment="1">
      <alignment horizontal="center" vertical="center" wrapText="1"/>
    </xf>
    <xf numFmtId="0" fontId="0" fillId="0" borderId="0" xfId="0" applyAlignment="1">
      <alignment horizontal="left" wrapText="1"/>
    </xf>
    <xf numFmtId="0" fontId="0" fillId="2" borderId="0" xfId="0" applyFill="1" applyAlignment="1">
      <alignment horizontal="center" vertical="center" wrapText="1"/>
    </xf>
    <xf numFmtId="14" fontId="0" fillId="2" borderId="0" xfId="0" applyNumberFormat="1" applyFill="1" applyAlignment="1">
      <alignment horizontal="center" vertical="center" wrapText="1"/>
    </xf>
    <xf numFmtId="0" fontId="0" fillId="6" borderId="0" xfId="0" applyFill="1" applyAlignment="1">
      <alignment wrapText="1"/>
    </xf>
    <xf numFmtId="0" fontId="15" fillId="0" borderId="0" xfId="0" applyFont="1" applyFill="1" applyAlignment="1">
      <alignment horizontal="center" vertical="center" wrapText="1"/>
    </xf>
    <xf numFmtId="0" fontId="0" fillId="0" borderId="0" xfId="0" applyFont="1" applyFill="1" applyAlignment="1">
      <alignment horizontal="center" vertical="center" wrapText="1"/>
    </xf>
    <xf numFmtId="0" fontId="13" fillId="0" borderId="0" xfId="0" applyFont="1" applyAlignment="1">
      <alignment horizontal="center" vertical="top" wrapText="1"/>
    </xf>
    <xf numFmtId="0" fontId="0" fillId="0" borderId="0" xfId="0" applyAlignment="1">
      <alignment horizontal="center" vertical="top" wrapText="1"/>
    </xf>
    <xf numFmtId="0" fontId="0" fillId="7" borderId="0" xfId="0" applyFont="1" applyFill="1" applyAlignment="1" applyProtection="1">
      <alignment horizontal="center" vertical="center"/>
      <protection locked="0"/>
    </xf>
    <xf numFmtId="0" fontId="14" fillId="7" borderId="0" xfId="0" applyFont="1" applyFill="1"/>
    <xf numFmtId="0" fontId="20" fillId="7" borderId="0" xfId="0" applyFont="1" applyFill="1"/>
    <xf numFmtId="0" fontId="19" fillId="7" borderId="0" xfId="0" applyFont="1" applyFill="1" applyAlignment="1">
      <alignment vertical="center"/>
    </xf>
    <xf numFmtId="0" fontId="19" fillId="7" borderId="0" xfId="0" applyFont="1" applyFill="1" applyAlignment="1">
      <alignment horizontal="center" vertical="center"/>
    </xf>
    <xf numFmtId="0" fontId="21" fillId="7" borderId="0" xfId="0" applyFont="1" applyFill="1"/>
    <xf numFmtId="0" fontId="22" fillId="7" borderId="0" xfId="0" applyFont="1" applyFill="1"/>
    <xf numFmtId="0" fontId="23" fillId="7" borderId="0" xfId="0" applyFont="1" applyFill="1"/>
    <xf numFmtId="0" fontId="24" fillId="7" borderId="0" xfId="0" applyFont="1" applyFill="1"/>
    <xf numFmtId="0" fontId="21" fillId="7" borderId="0" xfId="0" applyFont="1" applyFill="1" applyAlignment="1">
      <alignment horizontal="left" vertical="center"/>
    </xf>
    <xf numFmtId="0" fontId="22" fillId="7" borderId="0" xfId="0" applyFont="1" applyFill="1" applyAlignment="1">
      <alignment horizontal="left" vertical="center"/>
    </xf>
    <xf numFmtId="0" fontId="25" fillId="7" borderId="0" xfId="0" applyFont="1" applyFill="1"/>
    <xf numFmtId="0" fontId="0" fillId="7" borderId="0" xfId="0" applyFill="1"/>
    <xf numFmtId="0" fontId="26" fillId="7" borderId="0" xfId="0" applyFont="1" applyFill="1"/>
    <xf numFmtId="0" fontId="18" fillId="7" borderId="0" xfId="0" applyFont="1" applyFill="1"/>
    <xf numFmtId="0" fontId="27" fillId="0" borderId="0" xfId="0" applyFont="1" applyFill="1" applyAlignment="1">
      <alignment horizontal="center" vertical="center" wrapText="1"/>
    </xf>
    <xf numFmtId="0" fontId="0" fillId="0" borderId="0" xfId="0" applyFont="1" applyFill="1" applyBorder="1" applyAlignment="1" applyProtection="1">
      <alignment horizontal="left" vertical="top" wrapText="1"/>
      <protection locked="0"/>
    </xf>
    <xf numFmtId="0" fontId="28" fillId="7" borderId="0" xfId="0" applyFont="1" applyFill="1" applyAlignment="1" applyProtection="1">
      <alignment horizontal="center" vertical="top"/>
    </xf>
    <xf numFmtId="0" fontId="29" fillId="7" borderId="0" xfId="0" applyFont="1" applyFill="1" applyAlignment="1" applyProtection="1">
      <alignment horizontal="center" vertical="top"/>
    </xf>
    <xf numFmtId="0" fontId="28" fillId="7" borderId="0" xfId="0" applyFont="1" applyFill="1" applyAlignment="1" applyProtection="1">
      <alignment horizontal="center" vertical="top"/>
      <protection locked="0"/>
    </xf>
    <xf numFmtId="0" fontId="0" fillId="0" borderId="0" xfId="0" applyNumberFormat="1" applyFont="1" applyFill="1" applyBorder="1" applyAlignment="1" applyProtection="1">
      <alignment horizontal="center" vertical="center" wrapText="1"/>
    </xf>
    <xf numFmtId="0" fontId="0" fillId="0" borderId="0" xfId="0" applyNumberFormat="1" applyFont="1" applyFill="1" applyAlignment="1" applyProtection="1">
      <alignment horizontal="center" vertical="center" wrapText="1"/>
    </xf>
    <xf numFmtId="0" fontId="28" fillId="7" borderId="30" xfId="0" applyFont="1" applyFill="1" applyBorder="1" applyAlignment="1" applyProtection="1">
      <alignment horizontal="left" vertical="top"/>
    </xf>
    <xf numFmtId="14" fontId="28" fillId="7" borderId="0" xfId="0" applyNumberFormat="1" applyFont="1" applyFill="1" applyAlignment="1" applyProtection="1">
      <alignment horizontal="center" vertical="top"/>
    </xf>
    <xf numFmtId="0" fontId="28" fillId="7" borderId="31" xfId="0" applyFont="1" applyFill="1" applyBorder="1" applyAlignment="1" applyProtection="1">
      <alignment horizontal="left" vertical="top"/>
    </xf>
    <xf numFmtId="14" fontId="28" fillId="7" borderId="0" xfId="0" applyNumberFormat="1" applyFont="1" applyFill="1" applyBorder="1" applyAlignment="1" applyProtection="1">
      <alignment horizontal="center" vertical="top"/>
    </xf>
    <xf numFmtId="0" fontId="29" fillId="7" borderId="31" xfId="0" applyFont="1" applyFill="1" applyBorder="1" applyAlignment="1" applyProtection="1">
      <alignment horizontal="left" vertical="top"/>
    </xf>
    <xf numFmtId="14" fontId="29" fillId="7" borderId="0" xfId="0" applyNumberFormat="1" applyFont="1" applyFill="1" applyAlignment="1" applyProtection="1">
      <alignment horizontal="center" vertical="top"/>
    </xf>
    <xf numFmtId="0" fontId="28" fillId="0" borderId="0" xfId="0" applyFont="1" applyFill="1" applyBorder="1" applyAlignment="1" applyProtection="1">
      <alignment horizontal="center" vertical="top" wrapText="1"/>
      <protection locked="0"/>
    </xf>
    <xf numFmtId="14" fontId="28" fillId="0" borderId="0" xfId="0" applyNumberFormat="1" applyFont="1" applyFill="1" applyBorder="1" applyAlignment="1" applyProtection="1">
      <alignment horizontal="center" vertical="top" wrapText="1"/>
    </xf>
    <xf numFmtId="49" fontId="28" fillId="0" borderId="0" xfId="0" applyNumberFormat="1" applyFont="1" applyFill="1" applyBorder="1" applyAlignment="1" applyProtection="1">
      <alignment horizontal="center" vertical="top" wrapText="1"/>
      <protection locked="0"/>
    </xf>
    <xf numFmtId="0" fontId="28" fillId="0" borderId="0" xfId="0" applyFont="1" applyFill="1" applyBorder="1" applyAlignment="1">
      <alignment horizontal="center" vertical="top" wrapText="1"/>
    </xf>
    <xf numFmtId="49" fontId="28" fillId="0" borderId="0" xfId="0" applyNumberFormat="1" applyFont="1" applyFill="1" applyBorder="1" applyAlignment="1">
      <alignment horizontal="center" vertical="top" wrapText="1"/>
    </xf>
    <xf numFmtId="0" fontId="30" fillId="7" borderId="0" xfId="0" applyFont="1" applyFill="1" applyAlignment="1" applyProtection="1">
      <alignment horizontal="center" vertical="top"/>
      <protection locked="0"/>
    </xf>
    <xf numFmtId="0" fontId="28" fillId="0" borderId="0" xfId="0" applyFont="1" applyFill="1" applyAlignment="1" applyProtection="1">
      <alignment horizontal="center" vertical="top" wrapText="1"/>
      <protection locked="0"/>
    </xf>
    <xf numFmtId="14" fontId="28" fillId="0" borderId="0" xfId="0" applyNumberFormat="1" applyFont="1" applyFill="1" applyAlignment="1" applyProtection="1">
      <alignment horizontal="center" vertical="top" wrapText="1"/>
    </xf>
    <xf numFmtId="49" fontId="28" fillId="0" borderId="0" xfId="0" applyNumberFormat="1" applyFont="1" applyFill="1" applyAlignment="1" applyProtection="1">
      <alignment horizontal="center" vertical="top" wrapText="1"/>
      <protection locked="0"/>
    </xf>
    <xf numFmtId="49" fontId="28" fillId="0" borderId="0" xfId="0" quotePrefix="1" applyNumberFormat="1" applyFont="1" applyFill="1" applyBorder="1" applyAlignment="1" applyProtection="1">
      <alignment horizontal="center" vertical="top" wrapText="1"/>
      <protection locked="0"/>
    </xf>
    <xf numFmtId="14" fontId="28" fillId="7" borderId="0" xfId="0" applyNumberFormat="1" applyFont="1" applyFill="1" applyAlignment="1" applyProtection="1">
      <alignment horizontal="center" vertical="top"/>
      <protection locked="0"/>
    </xf>
    <xf numFmtId="0" fontId="0" fillId="7" borderId="0" xfId="0" applyFont="1" applyFill="1" applyAlignment="1" applyProtection="1">
      <alignment horizontal="center" vertical="center"/>
    </xf>
    <xf numFmtId="0" fontId="17" fillId="7" borderId="0" xfId="0" applyFont="1" applyFill="1" applyAlignment="1" applyProtection="1">
      <alignment horizontal="center" vertical="center"/>
    </xf>
    <xf numFmtId="14" fontId="0" fillId="0" borderId="0" xfId="0" applyNumberFormat="1" applyFont="1" applyFill="1" applyBorder="1" applyAlignment="1" applyProtection="1">
      <alignment horizontal="center" vertical="center" wrapText="1"/>
      <protection locked="0"/>
    </xf>
    <xf numFmtId="14" fontId="0" fillId="0" borderId="0" xfId="0" applyNumberFormat="1" applyFont="1" applyFill="1" applyBorder="1" applyAlignment="1">
      <alignment horizontal="center" vertical="center" wrapText="1"/>
    </xf>
    <xf numFmtId="14" fontId="0" fillId="0" borderId="0" xfId="0" applyNumberFormat="1" applyFont="1" applyFill="1" applyAlignment="1" applyProtection="1">
      <alignment horizontal="center" vertical="center" wrapText="1"/>
      <protection locked="0"/>
    </xf>
    <xf numFmtId="14" fontId="0" fillId="7" borderId="0" xfId="0" applyNumberFormat="1" applyFont="1" applyFill="1" applyAlignment="1" applyProtection="1">
      <alignment horizontal="center" vertical="center"/>
    </xf>
    <xf numFmtId="14" fontId="17" fillId="7" borderId="0" xfId="0" applyNumberFormat="1" applyFont="1" applyFill="1" applyAlignment="1" applyProtection="1">
      <alignment horizontal="center" vertical="center"/>
    </xf>
    <xf numFmtId="14" fontId="0" fillId="7" borderId="0" xfId="0" applyNumberFormat="1" applyFont="1" applyFill="1" applyAlignment="1" applyProtection="1">
      <alignment horizontal="center" vertical="center"/>
      <protection locked="0"/>
    </xf>
    <xf numFmtId="0" fontId="0" fillId="7" borderId="0" xfId="0" applyFont="1" applyFill="1" applyAlignment="1">
      <alignment horizontal="center" vertical="center"/>
    </xf>
    <xf numFmtId="0" fontId="0" fillId="7" borderId="0" xfId="0" applyFont="1" applyFill="1" applyAlignment="1" applyProtection="1">
      <alignment horizontal="center" vertical="center" wrapText="1"/>
    </xf>
    <xf numFmtId="0" fontId="17" fillId="8" borderId="30" xfId="0" applyFont="1" applyFill="1" applyBorder="1" applyAlignment="1" applyProtection="1">
      <alignment horizontal="center" vertical="center"/>
    </xf>
    <xf numFmtId="1" fontId="0" fillId="0" borderId="0" xfId="0" applyNumberFormat="1" applyFont="1" applyFill="1" applyBorder="1" applyAlignment="1" applyProtection="1">
      <alignment horizontal="center" vertical="center" wrapText="1"/>
    </xf>
    <xf numFmtId="0" fontId="0" fillId="0" borderId="0" xfId="0" applyFont="1" applyFill="1" applyBorder="1" applyAlignment="1" applyProtection="1">
      <alignment horizontal="center" vertical="center" wrapText="1"/>
      <protection locked="0"/>
    </xf>
    <xf numFmtId="1" fontId="0" fillId="0" borderId="0" xfId="0" applyNumberFormat="1" applyFont="1" applyFill="1" applyBorder="1" applyAlignment="1" applyProtection="1">
      <alignment horizontal="center" vertical="center" wrapText="1"/>
      <protection locked="0"/>
    </xf>
    <xf numFmtId="1" fontId="0" fillId="0" borderId="0" xfId="0" applyNumberFormat="1" applyFont="1" applyFill="1" applyBorder="1" applyAlignment="1">
      <alignment horizontal="center" vertical="center" wrapText="1"/>
    </xf>
    <xf numFmtId="1" fontId="0" fillId="0" borderId="0" xfId="0" applyNumberFormat="1" applyFont="1" applyFill="1" applyAlignment="1" applyProtection="1">
      <alignment horizontal="center" vertical="center" wrapText="1"/>
    </xf>
    <xf numFmtId="0" fontId="0" fillId="0" borderId="0" xfId="0" applyFont="1" applyFill="1" applyAlignment="1" applyProtection="1">
      <alignment horizontal="center" vertical="center" wrapText="1"/>
      <protection locked="0"/>
    </xf>
    <xf numFmtId="0" fontId="32" fillId="0" borderId="0" xfId="0" applyFont="1" applyFill="1" applyBorder="1" applyAlignment="1">
      <alignment horizontal="center" vertical="center" wrapText="1"/>
    </xf>
    <xf numFmtId="0" fontId="0" fillId="0" borderId="0" xfId="0" applyFont="1" applyFill="1" applyBorder="1" applyAlignment="1" applyProtection="1">
      <alignment horizontal="center" vertical="top" wrapText="1"/>
      <protection locked="0"/>
    </xf>
    <xf numFmtId="0" fontId="0" fillId="0" borderId="0" xfId="0" applyFont="1" applyFill="1" applyBorder="1" applyAlignment="1">
      <alignment horizontal="center" vertical="top" wrapText="1"/>
    </xf>
    <xf numFmtId="0" fontId="0" fillId="0" borderId="0" xfId="0" applyFont="1" applyFill="1" applyAlignment="1" applyProtection="1">
      <alignment horizontal="center" vertical="top" wrapText="1"/>
      <protection locked="0"/>
    </xf>
    <xf numFmtId="0" fontId="2" fillId="0" borderId="0" xfId="0" applyFont="1" applyFill="1" applyBorder="1" applyAlignment="1">
      <alignment horizontal="center" vertical="center" wrapText="1"/>
    </xf>
    <xf numFmtId="0" fontId="0" fillId="0" borderId="0" xfId="0" applyFont="1" applyFill="1" applyBorder="1" applyAlignment="1" applyProtection="1">
      <alignment horizontal="center" vertical="center" wrapText="1"/>
    </xf>
    <xf numFmtId="0" fontId="0" fillId="7" borderId="0" xfId="0" applyFont="1" applyFill="1" applyBorder="1" applyAlignment="1" applyProtection="1">
      <alignment horizontal="center" vertical="center"/>
      <protection locked="0"/>
    </xf>
    <xf numFmtId="0" fontId="32" fillId="0" borderId="0" xfId="0" applyFont="1" applyAlignment="1">
      <alignment horizontal="center" vertical="center"/>
    </xf>
    <xf numFmtId="0" fontId="0" fillId="7" borderId="0" xfId="0" applyFont="1" applyFill="1" applyAlignment="1" applyProtection="1">
      <alignment vertical="center" wrapText="1"/>
    </xf>
    <xf numFmtId="0" fontId="0" fillId="0" borderId="0" xfId="0" applyFont="1" applyFill="1" applyBorder="1" applyAlignment="1">
      <alignment horizontal="left" vertical="top" wrapText="1"/>
    </xf>
    <xf numFmtId="14" fontId="0" fillId="0" borderId="0" xfId="0" applyNumberFormat="1" applyFont="1" applyFill="1" applyBorder="1" applyAlignment="1">
      <alignment horizontal="center" vertical="top" wrapText="1"/>
    </xf>
    <xf numFmtId="14" fontId="0" fillId="0" borderId="0" xfId="0" applyNumberFormat="1" applyFont="1" applyFill="1" applyBorder="1" applyAlignment="1" applyProtection="1">
      <alignment horizontal="left" vertical="center" wrapText="1"/>
      <protection locked="0"/>
    </xf>
    <xf numFmtId="14" fontId="0" fillId="0" borderId="0" xfId="0" applyNumberFormat="1" applyFont="1" applyFill="1" applyAlignment="1" applyProtection="1">
      <alignment horizontal="left" vertical="center" wrapText="1"/>
      <protection locked="0"/>
    </xf>
    <xf numFmtId="14" fontId="0" fillId="0" borderId="0" xfId="0" applyNumberFormat="1" applyFont="1" applyFill="1" applyBorder="1" applyAlignment="1">
      <alignment horizontal="left" vertical="center" wrapText="1"/>
    </xf>
    <xf numFmtId="0" fontId="33" fillId="0" borderId="0" xfId="0" applyNumberFormat="1" applyFont="1" applyFill="1" applyAlignment="1" applyProtection="1">
      <alignment horizontal="center" vertical="center" wrapText="1"/>
    </xf>
    <xf numFmtId="14" fontId="33" fillId="0" borderId="0" xfId="0" applyNumberFormat="1" applyFont="1" applyFill="1" applyAlignment="1" applyProtection="1">
      <alignment horizontal="center" vertical="center" wrapText="1"/>
      <protection locked="0"/>
    </xf>
    <xf numFmtId="1" fontId="33" fillId="0" borderId="0" xfId="0" applyNumberFormat="1" applyFont="1" applyFill="1" applyAlignment="1" applyProtection="1">
      <alignment horizontal="center" vertical="center" wrapText="1"/>
    </xf>
    <xf numFmtId="0" fontId="33" fillId="0" borderId="0" xfId="0" applyFont="1" applyFill="1" applyAlignment="1" applyProtection="1">
      <alignment horizontal="center" vertical="top" wrapText="1"/>
      <protection locked="0"/>
    </xf>
    <xf numFmtId="0" fontId="33" fillId="0" borderId="0" xfId="0" applyFont="1" applyFill="1" applyAlignment="1" applyProtection="1">
      <alignment horizontal="center" vertical="center" wrapText="1"/>
      <protection locked="0"/>
    </xf>
    <xf numFmtId="14" fontId="34" fillId="0" borderId="0" xfId="0" applyNumberFormat="1" applyFont="1" applyFill="1" applyAlignment="1" applyProtection="1">
      <alignment horizontal="center" vertical="top" wrapText="1"/>
    </xf>
    <xf numFmtId="14" fontId="33" fillId="0" borderId="0" xfId="0" applyNumberFormat="1" applyFont="1" applyFill="1" applyAlignment="1" applyProtection="1">
      <alignment horizontal="left" vertical="center" wrapText="1"/>
      <protection locked="0"/>
    </xf>
    <xf numFmtId="49" fontId="34" fillId="0" borderId="0" xfId="0" applyNumberFormat="1" applyFont="1" applyFill="1" applyAlignment="1" applyProtection="1">
      <alignment horizontal="center" vertical="top" wrapText="1"/>
      <protection locked="0"/>
    </xf>
    <xf numFmtId="0" fontId="34" fillId="0" borderId="0" xfId="0" applyFont="1" applyFill="1" applyAlignment="1" applyProtection="1">
      <alignment horizontal="center" vertical="top" wrapText="1"/>
      <protection locked="0"/>
    </xf>
    <xf numFmtId="0" fontId="35" fillId="0" borderId="0" xfId="0" applyFont="1" applyAlignment="1">
      <alignment horizontal="center" vertical="top"/>
    </xf>
    <xf numFmtId="0" fontId="0" fillId="0" borderId="0" xfId="0" applyFont="1" applyFill="1" applyBorder="1" applyAlignment="1">
      <alignment horizontal="center" vertical="center"/>
    </xf>
    <xf numFmtId="14" fontId="0" fillId="0" borderId="0" xfId="0" applyNumberFormat="1" applyAlignment="1">
      <alignment horizontal="center" vertical="top" wrapText="1"/>
    </xf>
    <xf numFmtId="14" fontId="28" fillId="0" borderId="0" xfId="0" applyNumberFormat="1" applyFont="1" applyFill="1" applyBorder="1" applyAlignment="1">
      <alignment horizontal="center" vertical="center" wrapText="1"/>
    </xf>
    <xf numFmtId="0" fontId="5" fillId="0" borderId="0" xfId="0" applyFont="1" applyFill="1" applyBorder="1" applyAlignment="1">
      <alignment horizontal="center" vertical="center" wrapText="1"/>
    </xf>
    <xf numFmtId="1" fontId="33" fillId="0" borderId="0" xfId="0" applyNumberFormat="1" applyFont="1" applyFill="1" applyAlignment="1" applyProtection="1">
      <alignment horizontal="center" vertical="center" wrapText="1"/>
      <protection locked="0"/>
    </xf>
    <xf numFmtId="14" fontId="34" fillId="0" borderId="0" xfId="0" applyNumberFormat="1" applyFont="1" applyFill="1" applyAlignment="1" applyProtection="1">
      <alignment horizontal="center" vertical="top" wrapText="1"/>
      <protection locked="0"/>
    </xf>
    <xf numFmtId="1" fontId="0" fillId="0" borderId="0" xfId="0" applyNumberFormat="1" applyFont="1" applyFill="1" applyAlignment="1" applyProtection="1">
      <alignment horizontal="center" vertical="center" wrapText="1"/>
      <protection locked="0"/>
    </xf>
    <xf numFmtId="14" fontId="28" fillId="0" borderId="0" xfId="0" applyNumberFormat="1" applyFont="1" applyFill="1" applyAlignment="1" applyProtection="1">
      <alignment horizontal="center" vertical="top" wrapText="1"/>
      <protection locked="0"/>
    </xf>
    <xf numFmtId="0" fontId="28" fillId="0" borderId="0" xfId="0" applyFont="1" applyFill="1" applyBorder="1" applyAlignment="1">
      <alignment horizontal="center" vertical="center" wrapText="1"/>
    </xf>
    <xf numFmtId="0" fontId="28" fillId="7" borderId="0" xfId="0" applyFont="1" applyFill="1" applyAlignment="1" applyProtection="1">
      <alignment horizontal="center" vertical="top" wrapText="1"/>
      <protection locked="0"/>
    </xf>
    <xf numFmtId="0" fontId="0" fillId="0" borderId="0" xfId="0" applyFont="1" applyFill="1" applyAlignment="1" applyProtection="1">
      <alignment horizontal="left" vertical="top" wrapText="1"/>
      <protection locked="0"/>
    </xf>
    <xf numFmtId="0" fontId="0" fillId="0" borderId="0" xfId="0" applyFont="1" applyFill="1" applyBorder="1" applyAlignment="1" applyProtection="1">
      <alignment horizontal="left" vertical="top"/>
      <protection locked="0"/>
    </xf>
    <xf numFmtId="0" fontId="0" fillId="7" borderId="0" xfId="0" applyFont="1" applyFill="1" applyAlignment="1" applyProtection="1">
      <alignment horizontal="left" vertical="top"/>
      <protection locked="0"/>
    </xf>
    <xf numFmtId="0" fontId="3" fillId="7" borderId="0" xfId="0" applyFont="1" applyFill="1" applyBorder="1" applyAlignment="1" applyProtection="1">
      <alignment vertical="center"/>
      <protection locked="0"/>
    </xf>
    <xf numFmtId="0" fontId="36" fillId="0" borderId="0" xfId="0" applyNumberFormat="1" applyFont="1" applyFill="1" applyAlignment="1" applyProtection="1">
      <alignment horizontal="center" vertical="center" wrapText="1"/>
    </xf>
    <xf numFmtId="0" fontId="37" fillId="0" borderId="0" xfId="0" applyFont="1" applyFill="1" applyAlignment="1" applyProtection="1">
      <alignment horizontal="center" vertical="top" wrapText="1"/>
      <protection locked="0"/>
    </xf>
    <xf numFmtId="0" fontId="36" fillId="0" borderId="0" xfId="0" applyFont="1" applyFill="1" applyAlignment="1" applyProtection="1">
      <alignment horizontal="left" vertical="top" wrapText="1"/>
      <protection locked="0"/>
    </xf>
    <xf numFmtId="14" fontId="36" fillId="0" borderId="0" xfId="0" applyNumberFormat="1" applyFont="1" applyFill="1" applyAlignment="1" applyProtection="1">
      <alignment horizontal="center" vertical="center" wrapText="1"/>
      <protection locked="0"/>
    </xf>
    <xf numFmtId="1" fontId="36" fillId="0" borderId="0" xfId="0" applyNumberFormat="1" applyFont="1" applyFill="1" applyAlignment="1" applyProtection="1">
      <alignment horizontal="center" vertical="center" wrapText="1"/>
    </xf>
    <xf numFmtId="0" fontId="36" fillId="0" borderId="0" xfId="0" applyFont="1" applyFill="1" applyAlignment="1" applyProtection="1">
      <alignment horizontal="center" vertical="top" wrapText="1"/>
      <protection locked="0"/>
    </xf>
    <xf numFmtId="0" fontId="36" fillId="0" borderId="0" xfId="0" applyFont="1" applyFill="1" applyAlignment="1" applyProtection="1">
      <alignment horizontal="center" vertical="center" wrapText="1"/>
      <protection locked="0"/>
    </xf>
    <xf numFmtId="1" fontId="36" fillId="0" borderId="0" xfId="0" applyNumberFormat="1" applyFont="1" applyFill="1" applyAlignment="1" applyProtection="1">
      <alignment horizontal="center" vertical="center" wrapText="1"/>
      <protection locked="0"/>
    </xf>
    <xf numFmtId="14" fontId="37" fillId="0" borderId="0" xfId="0" applyNumberFormat="1" applyFont="1" applyFill="1" applyAlignment="1" applyProtection="1">
      <alignment horizontal="center" vertical="top" wrapText="1"/>
    </xf>
    <xf numFmtId="14" fontId="36" fillId="0" borderId="0" xfId="0" applyNumberFormat="1" applyFont="1" applyFill="1" applyAlignment="1" applyProtection="1">
      <alignment horizontal="left" vertical="center" wrapText="1"/>
      <protection locked="0"/>
    </xf>
    <xf numFmtId="49" fontId="37" fillId="0" borderId="0" xfId="0" applyNumberFormat="1" applyFont="1" applyFill="1" applyAlignment="1" applyProtection="1">
      <alignment horizontal="center" vertical="top" wrapText="1"/>
      <protection locked="0"/>
    </xf>
    <xf numFmtId="14" fontId="37" fillId="0" borderId="0" xfId="0" applyNumberFormat="1" applyFont="1" applyFill="1" applyAlignment="1" applyProtection="1">
      <alignment horizontal="center" vertical="top" wrapText="1"/>
      <protection locked="0"/>
    </xf>
    <xf numFmtId="0" fontId="35" fillId="0" borderId="0" xfId="0" applyNumberFormat="1" applyFont="1" applyFill="1" applyBorder="1" applyAlignment="1">
      <alignment horizontal="center" vertical="center" wrapText="1"/>
    </xf>
    <xf numFmtId="0" fontId="0" fillId="0" borderId="0" xfId="0" applyAlignment="1">
      <alignment horizontal="center" vertical="center" wrapText="1"/>
    </xf>
    <xf numFmtId="0" fontId="0" fillId="9" borderId="29" xfId="0" applyFont="1" applyFill="1" applyBorder="1" applyAlignment="1" applyProtection="1">
      <alignment horizontal="center" vertical="center" wrapText="1"/>
      <protection locked="0"/>
    </xf>
    <xf numFmtId="0" fontId="36" fillId="9" borderId="29" xfId="0" applyFont="1" applyFill="1" applyBorder="1" applyAlignment="1" applyProtection="1">
      <alignment horizontal="center" vertical="center" wrapText="1"/>
      <protection locked="0"/>
    </xf>
    <xf numFmtId="0" fontId="33" fillId="9" borderId="29" xfId="0" applyFont="1" applyFill="1" applyBorder="1" applyAlignment="1" applyProtection="1">
      <alignment horizontal="center" vertical="center" wrapText="1"/>
      <protection locked="0"/>
    </xf>
    <xf numFmtId="0" fontId="0" fillId="9" borderId="0" xfId="0" applyFont="1" applyFill="1" applyBorder="1" applyAlignment="1" applyProtection="1">
      <alignment horizontal="center" vertical="center" wrapText="1"/>
      <protection locked="0"/>
    </xf>
    <xf numFmtId="0" fontId="0" fillId="0" borderId="0" xfId="0" applyAlignment="1">
      <alignment horizontal="center" vertical="center" wrapText="1"/>
    </xf>
    <xf numFmtId="0" fontId="0" fillId="0" borderId="0" xfId="0" applyAlignment="1">
      <alignment horizontal="center" vertical="center" wrapText="1"/>
    </xf>
    <xf numFmtId="0" fontId="0" fillId="0" borderId="0" xfId="0" applyAlignment="1">
      <alignment horizontal="center" vertical="center" wrapText="1"/>
    </xf>
    <xf numFmtId="1" fontId="11" fillId="5" borderId="33" xfId="0" applyNumberFormat="1" applyFont="1" applyFill="1" applyBorder="1" applyAlignment="1">
      <alignment horizontal="center" vertical="center"/>
    </xf>
    <xf numFmtId="0" fontId="1" fillId="0" borderId="0" xfId="0" applyFont="1" applyFill="1" applyBorder="1" applyAlignment="1">
      <alignment horizontal="center" vertical="center"/>
    </xf>
    <xf numFmtId="49" fontId="21" fillId="7" borderId="0" xfId="0" applyNumberFormat="1" applyFont="1" applyFill="1" applyAlignment="1">
      <alignment horizontal="left" vertical="center"/>
    </xf>
    <xf numFmtId="0" fontId="16" fillId="7" borderId="0" xfId="0" applyFont="1" applyFill="1" applyAlignment="1">
      <alignment horizontal="center" vertical="center"/>
    </xf>
    <xf numFmtId="0" fontId="19" fillId="7" borderId="0" xfId="0" applyFont="1" applyFill="1" applyAlignment="1">
      <alignment horizontal="center" vertical="center"/>
    </xf>
    <xf numFmtId="0" fontId="31" fillId="8" borderId="32" xfId="0" applyFont="1" applyFill="1" applyBorder="1" applyAlignment="1">
      <alignment horizontal="center" vertical="center" wrapText="1"/>
    </xf>
    <xf numFmtId="0" fontId="31" fillId="8" borderId="25" xfId="0" applyFont="1" applyFill="1" applyBorder="1" applyAlignment="1">
      <alignment horizontal="center" vertical="center" wrapText="1"/>
    </xf>
    <xf numFmtId="0" fontId="0" fillId="0" borderId="0" xfId="0" applyAlignment="1">
      <alignment horizontal="center" vertical="center" wrapText="1"/>
    </xf>
    <xf numFmtId="0" fontId="0" fillId="0" borderId="29" xfId="0" applyBorder="1" applyAlignment="1">
      <alignment horizontal="center" vertical="center" wrapText="1"/>
    </xf>
    <xf numFmtId="0" fontId="0" fillId="0" borderId="31" xfId="0" applyBorder="1" applyAlignment="1">
      <alignment horizontal="center" vertical="center" wrapText="1"/>
    </xf>
    <xf numFmtId="0" fontId="4" fillId="2" borderId="19" xfId="0" applyFont="1" applyFill="1" applyBorder="1" applyAlignment="1">
      <alignment horizontal="center" vertical="center" wrapText="1"/>
    </xf>
    <xf numFmtId="0" fontId="4" fillId="2" borderId="18" xfId="0" applyFont="1" applyFill="1" applyBorder="1" applyAlignment="1">
      <alignment horizontal="center" vertical="center" wrapText="1"/>
    </xf>
    <xf numFmtId="0" fontId="4" fillId="2" borderId="20" xfId="0" applyFont="1" applyFill="1" applyBorder="1" applyAlignment="1">
      <alignment horizontal="center" vertical="center" wrapText="1"/>
    </xf>
    <xf numFmtId="0" fontId="4" fillId="2" borderId="24" xfId="0" applyFont="1" applyFill="1" applyBorder="1" applyAlignment="1">
      <alignment horizontal="center" vertical="center" wrapText="1"/>
    </xf>
    <xf numFmtId="0" fontId="4" fillId="2" borderId="23" xfId="0" applyFont="1" applyFill="1" applyBorder="1" applyAlignment="1">
      <alignment horizontal="center" vertical="center" wrapText="1"/>
    </xf>
    <xf numFmtId="0" fontId="4" fillId="2" borderId="22" xfId="0" applyFont="1" applyFill="1" applyBorder="1" applyAlignment="1">
      <alignment horizontal="center" vertical="center" wrapText="1"/>
    </xf>
    <xf numFmtId="0" fontId="6" fillId="2" borderId="8" xfId="0" applyFont="1" applyFill="1" applyBorder="1" applyAlignment="1">
      <alignment horizontal="center" vertical="center" wrapText="1"/>
    </xf>
    <xf numFmtId="0" fontId="6" fillId="2" borderId="9" xfId="0" applyFont="1" applyFill="1" applyBorder="1" applyAlignment="1">
      <alignment horizontal="center" vertical="center" wrapText="1"/>
    </xf>
    <xf numFmtId="0" fontId="6" fillId="2" borderId="10" xfId="0" applyFont="1" applyFill="1" applyBorder="1" applyAlignment="1">
      <alignment horizontal="center" vertical="center" wrapText="1"/>
    </xf>
    <xf numFmtId="0" fontId="7" fillId="3" borderId="1" xfId="0" applyFont="1" applyFill="1" applyBorder="1" applyAlignment="1">
      <alignment horizontal="center" vertical="center"/>
    </xf>
    <xf numFmtId="0" fontId="7" fillId="3" borderId="2" xfId="0" applyFont="1" applyFill="1" applyBorder="1" applyAlignment="1">
      <alignment horizontal="center" vertical="center"/>
    </xf>
    <xf numFmtId="0" fontId="7" fillId="3" borderId="3" xfId="0" applyFont="1" applyFill="1" applyBorder="1" applyAlignment="1">
      <alignment horizontal="center" vertical="center"/>
    </xf>
    <xf numFmtId="0" fontId="12" fillId="2" borderId="8" xfId="0" applyFont="1" applyFill="1" applyBorder="1" applyAlignment="1">
      <alignment horizontal="center" vertical="center" wrapText="1"/>
    </xf>
    <xf numFmtId="0" fontId="12" fillId="2" borderId="9" xfId="0" applyFont="1" applyFill="1" applyBorder="1" applyAlignment="1">
      <alignment horizontal="center" vertical="center" wrapText="1"/>
    </xf>
    <xf numFmtId="0" fontId="3" fillId="5" borderId="18" xfId="0" applyFont="1" applyFill="1" applyBorder="1" applyAlignment="1">
      <alignment horizontal="center" vertical="center" wrapText="1"/>
    </xf>
    <xf numFmtId="0" fontId="3" fillId="5" borderId="0" xfId="0" applyFont="1" applyFill="1" applyBorder="1" applyAlignment="1">
      <alignment horizontal="center" vertical="center" wrapText="1"/>
    </xf>
    <xf numFmtId="0" fontId="3" fillId="5" borderId="17" xfId="0" applyFont="1" applyFill="1" applyBorder="1" applyAlignment="1">
      <alignment horizontal="center" vertical="center" wrapText="1"/>
    </xf>
    <xf numFmtId="0" fontId="3" fillId="2" borderId="28" xfId="0" applyFont="1" applyFill="1" applyBorder="1" applyAlignment="1">
      <alignment horizontal="center" vertical="center" wrapText="1"/>
    </xf>
    <xf numFmtId="0" fontId="13" fillId="0" borderId="0" xfId="0" applyFont="1" applyAlignment="1">
      <alignment horizontal="center" vertical="center" wrapText="1"/>
    </xf>
    <xf numFmtId="49" fontId="0" fillId="2" borderId="0" xfId="0" applyNumberFormat="1" applyFill="1" applyAlignment="1">
      <alignment horizontal="center" vertical="center" wrapText="1"/>
    </xf>
    <xf numFmtId="49" fontId="0" fillId="0" borderId="0" xfId="0" applyNumberFormat="1" applyAlignment="1">
      <alignment horizontal="left" wrapText="1"/>
    </xf>
    <xf numFmtId="49" fontId="0" fillId="0" borderId="0" xfId="0" applyNumberFormat="1" applyAlignment="1">
      <alignment wrapText="1"/>
    </xf>
  </cellXfs>
  <cellStyles count="1">
    <cellStyle name="Normal" xfId="0" builtinId="0"/>
  </cellStyles>
  <dxfs count="116">
    <dxf>
      <numFmt numFmtId="19" formatCode="m/d/yyyy"/>
    </dxf>
    <dxf>
      <numFmt numFmtId="19" formatCode="m/d/yyyy"/>
    </dxf>
    <dxf>
      <font>
        <b val="0"/>
        <i/>
        <color theme="0" tint="-0.499984740745262"/>
      </font>
    </dxf>
    <dxf>
      <numFmt numFmtId="19" formatCode="m/d/yyyy"/>
    </dxf>
    <dxf>
      <numFmt numFmtId="19" formatCode="m/d/yyyy"/>
    </dxf>
    <dxf>
      <font>
        <b val="0"/>
        <i/>
        <color theme="0" tint="-0.499984740745262"/>
      </font>
    </dxf>
    <dxf>
      <border diagonalUp="0" diagonalDown="0">
        <left style="thick">
          <color auto="1"/>
        </left>
        <right style="thick">
          <color auto="1"/>
        </right>
        <top style="thick">
          <color auto="1"/>
        </top>
        <bottom style="thick">
          <color auto="1"/>
        </bottom>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alignment horizontal="center" vertical="center" textRotation="0" wrapText="1" indent="0" justifyLastLine="0" shrinkToFit="0" readingOrder="0"/>
    </dxf>
    <dxf>
      <alignment horizontal="center" vertical="center" textRotation="0" wrapText="1" indent="0" justifyLastLine="0" shrinkToFit="0" readingOrder="0"/>
    </dxf>
    <dxf>
      <font>
        <b/>
        <i val="0"/>
        <strike val="0"/>
        <condense val="0"/>
        <extend val="0"/>
        <outline val="0"/>
        <shadow val="0"/>
        <u val="none"/>
        <vertAlign val="baseline"/>
        <sz val="12"/>
        <color theme="1"/>
        <name val="Arial"/>
        <scheme val="none"/>
      </font>
      <alignment horizontal="center" vertical="center" textRotation="0" wrapText="1" indent="0" justifyLastLine="0" shrinkToFit="0" readingOrder="0"/>
      <border diagonalUp="0" diagonalDown="0" outline="0">
        <left/>
        <right/>
        <top/>
        <bottom/>
      </border>
    </dxf>
    <dxf>
      <font>
        <b/>
        <strike val="0"/>
        <outline val="0"/>
        <shadow val="0"/>
        <u val="none"/>
        <vertAlign val="baseline"/>
        <sz val="12"/>
        <color theme="1"/>
        <name val="Arial"/>
        <scheme val="none"/>
      </font>
      <alignment horizontal="center" vertical="center" textRotation="0" indent="0" justifyLastLine="0" shrinkToFit="0" readingOrder="0"/>
      <border diagonalUp="0" diagonalDown="0" outline="0">
        <left/>
        <right/>
        <top/>
        <bottom/>
      </border>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alignment horizontal="center" vertical="center" textRotation="0" wrapText="1" indent="0" justifyLastLine="0" shrinkToFit="0" readingOrder="0"/>
    </dxf>
    <dxf>
      <font>
        <b val="0"/>
        <i val="0"/>
        <strike val="0"/>
        <condense val="0"/>
        <extend val="0"/>
        <outline val="0"/>
        <shadow val="0"/>
        <u val="none"/>
        <vertAlign val="baseline"/>
        <sz val="12"/>
        <color theme="1"/>
        <name val="Arial"/>
        <scheme val="none"/>
      </font>
      <alignment horizontal="center" vertical="center" textRotation="0" wrapText="1" relativeIndent="0" justifyLastLine="0" shrinkToFit="0" readingOrder="0"/>
      <border diagonalUp="0" diagonalDown="0" outline="0">
        <left/>
        <right/>
        <top/>
        <bottom/>
      </border>
    </dxf>
    <dxf>
      <alignment horizontal="center" vertical="center" textRotation="0" wrapText="1" indent="0" justifyLastLine="0" shrinkToFit="0" readingOrder="0"/>
    </dxf>
    <dxf>
      <font>
        <strike val="0"/>
        <outline val="0"/>
        <shadow val="0"/>
        <u val="none"/>
        <vertAlign val="baseline"/>
        <sz val="12"/>
        <color theme="1"/>
        <name val="Arial"/>
        <scheme val="none"/>
      </font>
      <alignment horizontal="center" vertical="center" textRotation="0" wrapText="1" indent="0" justifyLastLine="0" shrinkToFit="0" readingOrder="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30" formatCode="@"/>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left"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0.5"/>
        <color theme="1"/>
        <name val="Arial"/>
        <scheme val="none"/>
      </font>
      <numFmt numFmtId="19" formatCode="m/d/yyyy"/>
      <fill>
        <patternFill patternType="none">
          <fgColor indexed="64"/>
          <bgColor indexed="65"/>
        </patternFill>
      </fill>
      <alignment horizontal="center" vertical="top"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 formatCode="0"/>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numFmt numFmtId="19" formatCode="m/d/yyyy"/>
      <fill>
        <patternFill patternType="none">
          <fgColor indexed="64"/>
          <bgColor indexed="65"/>
        </patternFill>
      </fill>
      <alignment horizontal="center" vertical="center"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none">
          <fgColor indexed="64"/>
          <bgColor indexed="65"/>
        </patternFill>
      </fill>
      <alignment horizontal="left" vertical="top" textRotation="0" wrapText="1" indent="0" justifyLastLine="0" shrinkToFit="0" readingOrder="0"/>
      <protection locked="0" hidden="0"/>
    </dxf>
    <dxf>
      <font>
        <b val="0"/>
        <i val="0"/>
        <strike val="0"/>
        <condense val="0"/>
        <extend val="0"/>
        <outline val="0"/>
        <shadow val="0"/>
        <u val="none"/>
        <vertAlign val="baseline"/>
        <sz val="10.5"/>
        <color theme="1"/>
        <name val="Arial"/>
        <scheme val="none"/>
      </font>
      <fill>
        <patternFill patternType="none">
          <fgColor indexed="64"/>
          <bgColor indexed="65"/>
        </patternFill>
      </fill>
      <alignment horizontal="center" vertical="top" textRotation="0" wrapText="1" indent="0" justifyLastLine="0" shrinkToFit="0" readingOrder="0"/>
      <protection locked="0" hidden="0"/>
    </dxf>
    <dxf>
      <font>
        <b val="0"/>
        <i val="0"/>
        <strike val="0"/>
        <condense val="0"/>
        <extend val="0"/>
        <outline val="0"/>
        <shadow val="0"/>
        <u val="none"/>
        <vertAlign val="baseline"/>
        <sz val="11"/>
        <color theme="1"/>
        <name val="Arial"/>
        <scheme val="none"/>
      </font>
      <fill>
        <patternFill patternType="solid">
          <fgColor indexed="64"/>
          <bgColor rgb="FFD7D7D7"/>
        </patternFill>
      </fill>
      <alignment horizontal="center" vertical="center" textRotation="0" wrapText="1" indent="0" justifyLastLine="0" shrinkToFit="0" readingOrder="0"/>
      <border diagonalUp="0" diagonalDown="0">
        <left/>
        <right style="thin">
          <color indexed="64"/>
        </right>
        <top/>
        <bottom/>
        <vertical/>
        <horizontal/>
      </border>
      <protection locked="0" hidden="0"/>
    </dxf>
    <dxf>
      <font>
        <b val="0"/>
        <i val="0"/>
        <strike val="0"/>
        <condense val="0"/>
        <extend val="0"/>
        <outline val="0"/>
        <shadow val="0"/>
        <u val="none"/>
        <vertAlign val="baseline"/>
        <sz val="11"/>
        <color theme="1"/>
        <name val="Arial"/>
        <scheme val="none"/>
      </font>
      <numFmt numFmtId="0" formatCode="General"/>
      <fill>
        <patternFill patternType="none">
          <fgColor indexed="64"/>
          <bgColor indexed="65"/>
        </patternFill>
      </fill>
      <alignment horizontal="center" vertical="center" textRotation="0" wrapText="1" indent="0" justifyLastLine="0" shrinkToFit="0" readingOrder="0"/>
      <protection locked="1" hidden="0"/>
    </dxf>
    <dxf>
      <font>
        <strike val="0"/>
        <outline val="0"/>
        <shadow val="0"/>
        <u val="none"/>
        <vertAlign val="baseline"/>
        <sz val="10.5"/>
        <color theme="1"/>
        <name val="Arial"/>
        <scheme val="none"/>
      </font>
      <alignment vertical="top" textRotation="0" wrapText="1" indent="0" justifyLastLine="0" shrinkToFit="0" readingOrder="0"/>
    </dxf>
    <dxf>
      <font>
        <strike val="0"/>
        <outline val="0"/>
        <shadow val="0"/>
        <u val="none"/>
        <vertAlign val="baseline"/>
        <sz val="11"/>
        <color theme="1"/>
        <name val="Arial"/>
        <scheme val="none"/>
      </font>
      <alignment horizontal="center" vertical="center" textRotation="0" wrapText="1" indent="0" justifyLastLine="0" shrinkToFit="0" readingOrder="0"/>
    </dxf>
    <dxf>
      <font>
        <b/>
        <i val="0"/>
        <color rgb="FF009A1D"/>
      </font>
    </dxf>
    <dxf>
      <font>
        <color theme="1"/>
      </font>
      <fill>
        <patternFill>
          <bgColor rgb="FFFFFFA7"/>
        </patternFill>
      </fill>
    </dxf>
    <dxf>
      <font>
        <color theme="0"/>
      </font>
      <fill>
        <patternFill>
          <bgColor rgb="FFD26865"/>
        </patternFill>
      </fill>
    </dxf>
    <dxf>
      <font>
        <color theme="1"/>
      </font>
      <fill>
        <patternFill>
          <bgColor rgb="FFB8E0AE"/>
        </patternFill>
      </fill>
    </dxf>
    <dxf>
      <font>
        <b val="0"/>
        <i val="0"/>
        <color rgb="FFD04340"/>
      </font>
    </dxf>
    <dxf>
      <font>
        <b val="0"/>
        <i/>
        <color rgb="FF6E6E6E"/>
      </font>
    </dxf>
    <dxf>
      <font>
        <b/>
        <i/>
        <color rgb="FFFF0000"/>
      </font>
      <fill>
        <patternFill>
          <bgColor rgb="FFD7D7D7"/>
        </patternFill>
      </fill>
    </dxf>
    <dxf>
      <font>
        <color theme="0"/>
      </font>
      <fill>
        <patternFill>
          <bgColor rgb="FFD26865"/>
        </patternFill>
      </fill>
    </dxf>
    <dxf>
      <border diagonalUp="0" diagonalDown="0">
        <left/>
        <right/>
        <top/>
        <bottom/>
        <vertical/>
        <horizontal/>
      </border>
    </dxf>
    <dxf>
      <border diagonalUp="0" diagonalDown="0">
        <left/>
        <right/>
        <top/>
        <bottom/>
        <vertical/>
        <horizontal/>
      </border>
    </dxf>
    <dxf>
      <fill>
        <patternFill>
          <bgColor rgb="FFB5CEED"/>
        </patternFill>
      </fill>
    </dxf>
    <dxf>
      <font>
        <b/>
        <color theme="1"/>
      </font>
    </dxf>
    <dxf>
      <border diagonalUp="0" diagonalDown="0">
        <left/>
        <right/>
        <top/>
        <bottom/>
        <vertical/>
        <horizontal/>
      </border>
    </dxf>
    <dxf>
      <font>
        <b/>
        <color theme="1"/>
      </font>
      <border diagonalUp="0" diagonalDown="0">
        <left/>
        <right/>
        <top/>
        <bottom/>
        <vertical/>
        <horizontal/>
      </border>
    </dxf>
    <dxf>
      <font>
        <b/>
        <i val="0"/>
        <color theme="0"/>
      </font>
      <border diagonalUp="0" diagonalDown="0">
        <left/>
        <right/>
        <top/>
        <bottom/>
        <vertical/>
        <horizontal/>
      </border>
    </dxf>
    <dxf>
      <font>
        <color theme="1"/>
      </font>
      <fill>
        <gradientFill>
          <stop position="0">
            <color rgb="FF1143E5"/>
          </stop>
          <stop position="1">
            <color rgb="FFD00000"/>
          </stop>
        </gradientFill>
      </fill>
      <border diagonalUp="0" diagonalDown="0">
        <left/>
        <right/>
        <top/>
        <bottom/>
        <vertical/>
        <horizontal/>
      </border>
    </dxf>
    <dxf>
      <fill>
        <patternFill patternType="solid">
          <fgColor theme="0" tint="-0.34998626667073579"/>
          <bgColor theme="0" tint="-0.34998626667073579"/>
        </patternFill>
      </fill>
    </dxf>
    <dxf>
      <fill>
        <patternFill patternType="solid">
          <fgColor theme="0" tint="-0.34998626667073579"/>
          <bgColor theme="0" tint="-0.34998626667073579"/>
        </patternFill>
      </fill>
    </dxf>
    <dxf>
      <font>
        <b/>
        <color theme="1"/>
      </font>
    </dxf>
    <dxf>
      <font>
        <b/>
        <color theme="1"/>
      </font>
      <border>
        <right/>
        <vertical/>
      </border>
    </dxf>
    <dxf>
      <font>
        <b/>
        <color theme="1"/>
      </font>
      <border>
        <top style="medium">
          <color theme="1"/>
        </top>
      </border>
    </dxf>
    <dxf>
      <font>
        <b/>
        <color theme="1"/>
      </font>
      <border diagonalUp="0" diagonalDown="0">
        <left style="thick">
          <color auto="1"/>
        </left>
        <right style="thick">
          <color auto="1"/>
        </right>
        <top style="thick">
          <color auto="1"/>
        </top>
        <bottom/>
        <vertical/>
        <horizontal/>
      </border>
    </dxf>
    <dxf>
      <font>
        <color theme="1"/>
      </font>
      <fill>
        <patternFill patternType="solid">
          <fgColor theme="0" tint="-0.14999847407452621"/>
          <bgColor theme="0" tint="-0.14999847407452621"/>
        </patternFill>
      </fill>
      <border>
        <left style="thick">
          <color theme="1"/>
        </left>
        <right style="thick">
          <color theme="1"/>
        </right>
        <top style="thick">
          <color theme="1"/>
        </top>
        <bottom style="thick">
          <color theme="1"/>
        </bottom>
        <vertical style="thin">
          <color theme="1"/>
        </vertical>
        <horizontal style="thin">
          <color theme="1"/>
        </horizontal>
      </border>
    </dxf>
    <dxf>
      <fill>
        <patternFill patternType="solid">
          <fgColor theme="0" tint="-0.14999847407452621"/>
          <bgColor theme="0" tint="-0.14999847407452621"/>
        </patternFill>
      </fill>
    </dxf>
    <dxf>
      <font>
        <color theme="0"/>
      </font>
      <fill>
        <patternFill patternType="solid">
          <fgColor theme="0" tint="-0.14993743705557422"/>
          <bgColor theme="0" tint="-0.499984740745262"/>
        </patternFill>
      </fill>
    </dxf>
    <dxf>
      <font>
        <b/>
        <color theme="0"/>
      </font>
      <fill>
        <patternFill patternType="solid">
          <fgColor theme="4"/>
          <bgColor theme="4"/>
        </patternFill>
      </fill>
    </dxf>
    <dxf>
      <font>
        <b/>
        <color theme="0"/>
      </font>
      <fill>
        <patternFill patternType="solid">
          <fgColor theme="4"/>
          <bgColor theme="4"/>
        </patternFill>
      </fill>
    </dxf>
    <dxf>
      <border>
        <top style="double">
          <color theme="1"/>
        </top>
      </border>
    </dxf>
    <dxf>
      <font>
        <b/>
        <color theme="0"/>
      </font>
      <fill>
        <patternFill patternType="solid">
          <fgColor theme="4"/>
          <bgColor theme="4"/>
        </patternFill>
      </fill>
      <border>
        <bottom style="medium">
          <color theme="1"/>
        </bottom>
      </border>
    </dxf>
    <dxf>
      <font>
        <color theme="1"/>
      </font>
      <fill>
        <patternFill>
          <bgColor theme="4" tint="0.79998168889431442"/>
        </patternFill>
      </fill>
      <border>
        <top style="medium">
          <color theme="1"/>
        </top>
        <bottom style="medium">
          <color theme="1"/>
        </bottom>
      </border>
    </dxf>
    <dxf>
      <font>
        <b/>
        <color theme="1"/>
      </font>
      <border>
        <top style="thin">
          <color theme="1"/>
        </top>
        <bottom/>
      </border>
    </dxf>
    <dxf>
      <font>
        <color rgb="FF408CE8"/>
      </font>
      <fill>
        <patternFill>
          <bgColor theme="0" tint="-0.14996795556505021"/>
        </patternFill>
      </fill>
      <border>
        <top style="thin">
          <color rgb="FF408CE8"/>
        </top>
        <bottom style="thin">
          <color rgb="FF408CE8"/>
        </bottom>
        <vertical/>
        <horizontal/>
      </border>
    </dxf>
    <dxf>
      <border>
        <bottom style="thin">
          <color rgb="FF408CE8"/>
        </bottom>
        <vertical/>
        <horizontal/>
      </border>
    </dxf>
    <dxf>
      <fill>
        <patternFill patternType="solid">
          <fgColor theme="4" tint="0.59999389629810485"/>
          <bgColor theme="4" tint="0.59999389629810485"/>
        </patternFill>
      </fill>
    </dxf>
    <dxf>
      <fill>
        <patternFill patternType="solid">
          <fgColor theme="4" tint="0.59999389629810485"/>
          <bgColor rgb="FF909ED8"/>
        </patternFill>
      </fill>
    </dxf>
    <dxf>
      <font>
        <b/>
        <color theme="1"/>
      </font>
    </dxf>
    <dxf>
      <font>
        <b/>
        <color theme="1"/>
      </font>
    </dxf>
    <dxf>
      <font>
        <b/>
        <color theme="1"/>
      </font>
      <border>
        <top style="double">
          <color theme="1"/>
        </top>
      </border>
    </dxf>
    <dxf>
      <font>
        <color theme="0"/>
      </font>
      <fill>
        <patternFill patternType="solid">
          <fgColor theme="5"/>
          <bgColor theme="5"/>
        </patternFill>
      </fill>
    </dxf>
    <dxf>
      <fill>
        <patternFill patternType="solid">
          <fgColor theme="4" tint="0.79995117038483843"/>
          <bgColor rgb="FFB7CBE3"/>
        </patternFill>
      </fill>
    </dxf>
    <dxf>
      <fill>
        <patternFill patternType="solid">
          <fgColor theme="0" tint="-0.14999847407452621"/>
          <bgColor theme="0" tint="-0.14999847407452621"/>
        </patternFill>
      </fill>
    </dxf>
    <dxf>
      <fill>
        <patternFill patternType="solid">
          <fgColor theme="0" tint="-0.14996795556505021"/>
          <bgColor rgb="FFC7C7C7"/>
        </patternFill>
      </fill>
    </dxf>
    <dxf>
      <font>
        <b/>
        <color theme="1"/>
      </font>
    </dxf>
    <dxf>
      <font>
        <b/>
        <color theme="1"/>
      </font>
    </dxf>
    <dxf>
      <font>
        <b/>
        <color theme="1"/>
      </font>
      <border>
        <top style="thin">
          <color theme="1"/>
        </top>
      </border>
    </dxf>
    <dxf>
      <font>
        <b/>
        <color theme="1"/>
      </font>
      <border>
        <bottom style="thin">
          <color theme="1"/>
        </bottom>
      </border>
    </dxf>
    <dxf>
      <font>
        <color theme="1"/>
      </font>
      <border>
        <top style="thin">
          <color theme="1"/>
        </top>
        <bottom style="thin">
          <color theme="1"/>
        </bottom>
      </border>
    </dxf>
    <dxf>
      <fill>
        <patternFill>
          <bgColor rgb="FFDEDEDE"/>
        </patternFill>
      </fill>
    </dxf>
    <dxf>
      <fill>
        <patternFill>
          <bgColor rgb="FFE4E4E4"/>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left/>
        <top style="thin">
          <color auto="1"/>
        </top>
        <bottom style="thin">
          <color auto="1"/>
        </bottom>
        <vertical/>
      </border>
    </dxf>
    <dxf>
      <border>
        <top style="thin">
          <color theme="1"/>
        </top>
        <bottom style="thin">
          <color theme="1"/>
        </bottom>
        <vertical/>
        <horizontal style="hair">
          <color theme="1"/>
        </horizontal>
      </border>
    </dxf>
    <dxf>
      <fill>
        <patternFill>
          <bgColor rgb="FFD7D7D7"/>
        </patternFill>
      </fill>
    </dxf>
    <dxf>
      <fill>
        <patternFill>
          <bgColor rgb="FFD7D7D7"/>
        </patternFill>
      </fill>
      <border>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
      <font>
        <b/>
        <color theme="1"/>
      </font>
      <border>
        <top style="thin">
          <color theme="1"/>
        </top>
        <bottom/>
      </border>
    </dxf>
    <dxf>
      <font>
        <color theme="0"/>
      </font>
      <fill>
        <patternFill>
          <bgColor rgb="FF629AEC"/>
        </patternFill>
      </fill>
      <border>
        <vertical style="thin">
          <color theme="0"/>
        </vertical>
      </border>
    </dxf>
    <dxf>
      <fill>
        <patternFill>
          <bgColor theme="0"/>
        </patternFill>
      </fill>
      <border diagonalUp="0" diagonalDown="0">
        <left style="thin">
          <color theme="0" tint="-0.499984740745262"/>
        </left>
        <right style="thin">
          <color theme="0" tint="-0.499984740745262"/>
        </right>
        <top style="thin">
          <color theme="0" tint="-0.499984740745262"/>
        </top>
        <bottom style="thin">
          <color theme="0" tint="-0.499984740745262"/>
        </bottom>
        <vertical/>
        <horizontal style="thin">
          <color theme="0" tint="-0.499984740745262"/>
        </horizontal>
      </border>
    </dxf>
  </dxfs>
  <tableStyles count="8" defaultTableStyle="TableStyleMedium9" defaultPivotStyle="PivotStyleLight16">
    <tableStyle name="Report_Blue" pivot="0" count="5">
      <tableStyleElement type="wholeTable" dxfId="115"/>
      <tableStyleElement type="headerRow" dxfId="114"/>
      <tableStyleElement type="totalRow" dxfId="113"/>
      <tableStyleElement type="firstColumn" dxfId="112"/>
      <tableStyleElement type="firstRowStripe" dxfId="111"/>
    </tableStyle>
    <tableStyle name="Report_Blue 2" pivot="0" count="5">
      <tableStyleElement type="wholeTable" dxfId="110"/>
      <tableStyleElement type="headerRow" dxfId="109"/>
      <tableStyleElement type="totalRow" dxfId="108"/>
      <tableStyleElement type="firstColumn" dxfId="107"/>
      <tableStyleElement type="firstRowStripe" dxfId="106"/>
    </tableStyle>
    <tableStyle name="reportMain" pivot="0" count="7">
      <tableStyleElement type="wholeTable" dxfId="105"/>
      <tableStyleElement type="headerRow" dxfId="104"/>
      <tableStyleElement type="totalRow" dxfId="103"/>
      <tableStyleElement type="firstColumn" dxfId="102"/>
      <tableStyleElement type="lastColumn" dxfId="101"/>
      <tableStyleElement type="firstRowStripe" dxfId="100"/>
      <tableStyleElement type="firstColumnStripe" dxfId="99"/>
    </tableStyle>
    <tableStyle name="TableStyleDark9 2" pivot="0" count="7">
      <tableStyleElement type="wholeTable" dxfId="98"/>
      <tableStyleElement type="headerRow" dxfId="97"/>
      <tableStyleElement type="totalRow" dxfId="96"/>
      <tableStyleElement type="firstColumn" dxfId="95"/>
      <tableStyleElement type="lastColumn" dxfId="94"/>
      <tableStyleElement type="firstRowStripe" dxfId="93"/>
      <tableStyleElement type="firstColumnStripe" dxfId="92"/>
    </tableStyle>
    <tableStyle name="TableStyleLight1 2" pivot="0" count="3">
      <tableStyleElement type="wholeTable" dxfId="91"/>
      <tableStyleElement type="headerRow" dxfId="90"/>
      <tableStyleElement type="totalRow" dxfId="89"/>
    </tableStyle>
    <tableStyle name="TableStyleMedium16 2" pivot="0" count="7">
      <tableStyleElement type="wholeTable" dxfId="88"/>
      <tableStyleElement type="headerRow" dxfId="87"/>
      <tableStyleElement type="totalRow" dxfId="86"/>
      <tableStyleElement type="firstColumn" dxfId="85"/>
      <tableStyleElement type="lastColumn" dxfId="84"/>
      <tableStyleElement type="firstRowStripe" dxfId="83"/>
      <tableStyleElement type="firstColumnStripe" dxfId="82"/>
    </tableStyle>
    <tableStyle name="TableStyleMedium22 2" pivot="0" count="7">
      <tableStyleElement type="wholeTable" dxfId="81"/>
      <tableStyleElement type="headerRow" dxfId="80"/>
      <tableStyleElement type="totalRow" dxfId="79"/>
      <tableStyleElement type="firstColumn" dxfId="78"/>
      <tableStyleElement type="lastColumn" dxfId="77"/>
      <tableStyleElement type="firstRowStripe" dxfId="76"/>
      <tableStyleElement type="firstColumnStripe" dxfId="75"/>
    </tableStyle>
    <tableStyle name="TableStyleMedium23 2" pivot="0" count="8">
      <tableStyleElement type="wholeTable" dxfId="74"/>
      <tableStyleElement type="headerRow" dxfId="73"/>
      <tableStyleElement type="totalRow" dxfId="72"/>
      <tableStyleElement type="firstColumn" dxfId="71"/>
      <tableStyleElement type="lastColumn" dxfId="70"/>
      <tableStyleElement type="firstRowStripe" dxfId="69"/>
      <tableStyleElement type="firstColumnStripe" dxfId="68"/>
      <tableStyleElement type="secondColumnStripe" dxfId="67"/>
    </tableStyle>
  </tableStyles>
  <colors>
    <mruColors>
      <color rgb="FFD7D7D7"/>
      <color rgb="FFD26865"/>
      <color rgb="FF6E6E6E"/>
      <color rgb="FF009A1D"/>
      <color rgb="FF008219"/>
      <color rgb="FF006814"/>
      <color rgb="FF00A41F"/>
      <color rgb="FF00BC24"/>
      <color rgb="FF00CC27"/>
      <color rgb="FF5CC727"/>
    </mruColors>
  </colors>
  <extLst>
    <ext xmlns:x14="http://schemas.microsoft.com/office/spreadsheetml/2009/9/main" uri="{EB79DEF2-80B8-43e5-95BD-54CBDDF9020C}">
      <x14:slicerStyles defaultSlicerStyle="SlicerStyleLight1"/>
    </ext>
  </extLst>
</styleSheet>
</file>

<file path=xl/xmlMaps.xml><?xml version="1.0" encoding="utf-8"?>
<MapInfo xmlns="http://schemas.openxmlformats.org/spreadsheetml/2006/main" SelectionNamespaces="">
  <Schema ID="Schema1">
    <xsd:schema xmlns:xsd="http://www.w3.org/2001/XMLSchema" xmlns="">
      <xsd:element nillable="true" name="LabOfficePriorities">
        <xsd:complexType>
          <xsd:sequence minOccurs="0">
            <xsd:element minOccurs="0" maxOccurs="unbounded" nillable="true" name="Entry" form="unqualified">
              <xsd:complexType>
                <xsd:sequence minOccurs="0">
                  <xsd:element minOccurs="0" nillable="true" type="xsd:string" name="LabOffice" form="unqualified"/>
                  <xsd:element minOccurs="0" nillable="true" type="xsd:string" name="Priority" form="unqualified"/>
                  <xsd:element minOccurs="0" nillable="true" type="xsd:string" name="RTA" form="unqualified"/>
                  <xsd:element minOccurs="0" nillable="true" type="xsd:string" name="Customer" form="unqualified"/>
                  <xsd:element minOccurs="0" nillable="true" type="xsd:string" name="Description" form="unqualified"/>
                  <xsd:element minOccurs="0" nillable="true" type="xsd:string" name="InStockDate" form="unqualified"/>
                  <xsd:element minOccurs="0" nillable="true" type="xsd:string" name="StdProdLT" form="unqualified"/>
                  <xsd:element minOccurs="0" nillable="true" type="xsd:string" name="RemProdLT" form="unqualified"/>
                  <xsd:element minOccurs="0" nillable="true" type="xsd:string" name="Status" form="unqualified"/>
                  <xsd:element minOccurs="0" nillable="true" type="xsd:string" name="RevisedDueDate" form="unqualified"/>
                </xsd:sequence>
              </xsd:complexType>
            </xsd:element>
          </xsd:sequence>
        </xsd:complexType>
      </xsd:element>
    </xsd:schema>
  </Schema>
  <Map ID="2" Name="priorityReport" RootElement="LabOfficePriorities" SchemaID="Schema1" ShowImportExportValidationErrors="true" AutoFit="fals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theme" Target="theme/theme1.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connections" Target="connections.xml"/><Relationship Id="rId14" Type="http://schemas.openxmlformats.org/officeDocument/2006/relationships/xmlMaps" Target="xmlMaps.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_rels/activeX2.xml.rels><?xml version="1.0" encoding="UTF-8" standalone="yes"?>
<Relationships xmlns="http://schemas.openxmlformats.org/package/2006/relationships"><Relationship Id="rId1" Type="http://schemas.microsoft.com/office/2006/relationships/activeXControlBinary" Target="activeX2.bin"/></Relationships>
</file>

<file path=xl/activeX/_rels/activeX3.xml.rels><?xml version="1.0" encoding="UTF-8" standalone="yes"?>
<Relationships xmlns="http://schemas.openxmlformats.org/package/2006/relationships"><Relationship Id="rId1" Type="http://schemas.microsoft.com/office/2006/relationships/activeXControlBinary" Target="activeX3.bin"/></Relationships>
</file>

<file path=xl/activeX/_rels/activeX4.xml.rels><?xml version="1.0" encoding="UTF-8" standalone="yes"?>
<Relationships xmlns="http://schemas.openxmlformats.org/package/2006/relationships"><Relationship Id="rId1" Type="http://schemas.microsoft.com/office/2006/relationships/activeXControlBinary" Target="activeX4.bin"/></Relationships>
</file>

<file path=xl/activeX/_rels/activeX5.xml.rels><?xml version="1.0" encoding="UTF-8" standalone="yes"?>
<Relationships xmlns="http://schemas.openxmlformats.org/package/2006/relationships"><Relationship Id="rId1" Type="http://schemas.microsoft.com/office/2006/relationships/activeXControlBinary" Target="activeX5.bin"/></Relationships>
</file>

<file path=xl/activeX/_rels/activeX6.xml.rels><?xml version="1.0" encoding="UTF-8" standalone="yes"?>
<Relationships xmlns="http://schemas.openxmlformats.org/package/2006/relationships"><Relationship Id="rId1" Type="http://schemas.microsoft.com/office/2006/relationships/activeXControlBinary" Target="activeX6.bin"/></Relationships>
</file>

<file path=xl/activeX/_rels/activeX7.xml.rels><?xml version="1.0" encoding="UTF-8" standalone="yes"?>
<Relationships xmlns="http://schemas.openxmlformats.org/package/2006/relationships"><Relationship Id="rId1" Type="http://schemas.microsoft.com/office/2006/relationships/activeXControlBinary" Target="activeX7.bin"/></Relationships>
</file>

<file path=xl/activeX/_rels/activeX8.xml.rels><?xml version="1.0" encoding="UTF-8" standalone="yes"?>
<Relationships xmlns="http://schemas.openxmlformats.org/package/2006/relationships"><Relationship Id="rId1" Type="http://schemas.microsoft.com/office/2006/relationships/activeXControlBinary" Target="activeX8.bin"/></Relationships>
</file>

<file path=xl/activeX/_rels/activeX9.xml.rels><?xml version="1.0" encoding="UTF-8" standalone="yes"?>
<Relationships xmlns="http://schemas.openxmlformats.org/package/2006/relationships"><Relationship Id="rId1" Type="http://schemas.microsoft.com/office/2006/relationships/activeXControlBinary" Target="activeX9.bin"/></Relationships>
</file>

<file path=xl/activeX/_rels/activeX10.xml.rels><?xml version="1.0" encoding="UTF-8" standalone="yes"?>
<Relationships xmlns="http://schemas.openxmlformats.org/package/2006/relationships"><Relationship Id="rId1" Type="http://schemas.microsoft.com/office/2006/relationships/activeXControlBinary" Target="activeX10.bin"/></Relationships>
</file>

<file path=xl/activeX/_rels/activeX11.xml.rels><?xml version="1.0" encoding="UTF-8" standalone="yes"?>
<Relationships xmlns="http://schemas.openxmlformats.org/package/2006/relationships"><Relationship Id="rId1" Type="http://schemas.microsoft.com/office/2006/relationships/activeXControlBinary" Target="activeX11.bin"/></Relationships>
</file>

<file path=xl/activeX/_rels/activeX12.xml.rels><?xml version="1.0" encoding="UTF-8" standalone="yes"?>
<Relationships xmlns="http://schemas.openxmlformats.org/package/2006/relationships"><Relationship Id="rId1" Type="http://schemas.microsoft.com/office/2006/relationships/activeXControlBinary" Target="activeX12.bin"/></Relationships>
</file>

<file path=xl/activeX/_rels/activeX13.xml.rels><?xml version="1.0" encoding="UTF-8" standalone="yes"?>
<Relationships xmlns="http://schemas.openxmlformats.org/package/2006/relationships"><Relationship Id="rId1" Type="http://schemas.microsoft.com/office/2006/relationships/activeXControlBinary" Target="activeX13.bin"/></Relationships>
</file>

<file path=xl/activeX/_rels/activeX14.xml.rels><?xml version="1.0" encoding="UTF-8" standalone="yes"?>
<Relationships xmlns="http://schemas.openxmlformats.org/package/2006/relationships"><Relationship Id="rId1" Type="http://schemas.microsoft.com/office/2006/relationships/activeXControlBinary" Target="activeX14.bin"/></Relationships>
</file>

<file path=xl/activeX/_rels/activeX15.xml.rels><?xml version="1.0" encoding="UTF-8" standalone="yes"?>
<Relationships xmlns="http://schemas.openxmlformats.org/package/2006/relationships"><Relationship Id="rId1" Type="http://schemas.microsoft.com/office/2006/relationships/activeXControlBinary" Target="activeX15.bin"/></Relationships>
</file>

<file path=xl/activeX/_rels/activeX16.xml.rels><?xml version="1.0" encoding="UTF-8" standalone="yes"?>
<Relationships xmlns="http://schemas.openxmlformats.org/package/2006/relationships"><Relationship Id="rId1" Type="http://schemas.microsoft.com/office/2006/relationships/activeXControlBinary" Target="activeX16.bin"/></Relationships>
</file>

<file path=xl/activeX/_rels/activeX17.xml.rels><?xml version="1.0" encoding="UTF-8" standalone="yes"?>
<Relationships xmlns="http://schemas.openxmlformats.org/package/2006/relationships"><Relationship Id="rId1" Type="http://schemas.microsoft.com/office/2006/relationships/activeXControlBinary" Target="activeX17.bin"/></Relationships>
</file>

<file path=xl/activeX/_rels/activeX18.xml.rels><?xml version="1.0" encoding="UTF-8" standalone="yes"?>
<Relationships xmlns="http://schemas.openxmlformats.org/package/2006/relationships"><Relationship Id="rId1" Type="http://schemas.microsoft.com/office/2006/relationships/activeXControlBinary" Target="activeX18.bin"/></Relationships>
</file>

<file path=xl/activeX/_rels/activeX19.xml.rels><?xml version="1.0" encoding="UTF-8" standalone="yes"?>
<Relationships xmlns="http://schemas.openxmlformats.org/package/2006/relationships"><Relationship Id="rId1" Type="http://schemas.microsoft.com/office/2006/relationships/activeXControlBinary" Target="activeX19.bin"/></Relationships>
</file>

<file path=xl/activeX/_rels/activeX20.xml.rels><?xml version="1.0" encoding="UTF-8" standalone="yes"?>
<Relationships xmlns="http://schemas.openxmlformats.org/package/2006/relationships"><Relationship Id="rId1" Type="http://schemas.microsoft.com/office/2006/relationships/activeXControlBinary" Target="activeX20.bin"/></Relationships>
</file>

<file path=xl/activeX/_rels/activeX21.xml.rels><?xml version="1.0" encoding="UTF-8" standalone="yes"?>
<Relationships xmlns="http://schemas.openxmlformats.org/package/2006/relationships"><Relationship Id="rId1" Type="http://schemas.microsoft.com/office/2006/relationships/activeXControlBinary" Target="activeX21.bin"/></Relationships>
</file>

<file path=xl/activeX/activeX1.xml><?xml version="1.0" encoding="utf-8"?>
<ax:ocx xmlns:ax="http://schemas.microsoft.com/office/2006/activeX" xmlns:r="http://schemas.openxmlformats.org/officeDocument/2006/relationships" ax:classid="{978C9E23-D4B0-11CE-BF2D-00AA003F40D0}" ax:persistence="persistStreamInit" r:id="rId1"/>
</file>

<file path=xl/activeX/activeX2.xml><?xml version="1.0" encoding="utf-8"?>
<ax:ocx xmlns:ax="http://schemas.microsoft.com/office/2006/activeX" xmlns:r="http://schemas.openxmlformats.org/officeDocument/2006/relationships" ax:classid="{978C9E23-D4B0-11CE-BF2D-00AA003F40D0}" ax:persistence="persistStreamInit" r:id="rId1"/>
</file>

<file path=xl/activeX/activeX3.xml><?xml version="1.0" encoding="utf-8"?>
<ax:ocx xmlns:ax="http://schemas.microsoft.com/office/2006/activeX" xmlns:r="http://schemas.openxmlformats.org/officeDocument/2006/relationships" ax:classid="{978C9E23-D4B0-11CE-BF2D-00AA003F40D0}" ax:persistence="persistStreamInit" r:id="rId1"/>
</file>

<file path=xl/activeX/activeX4.xml><?xml version="1.0" encoding="utf-8"?>
<ax:ocx xmlns:ax="http://schemas.microsoft.com/office/2006/activeX" xmlns:r="http://schemas.openxmlformats.org/officeDocument/2006/relationships" ax:classid="{D7053240-CE69-11CD-A777-00DD01143C57}" ax:persistence="persistStreamInit" r:id="rId1"/>
</file>

<file path=xl/activeX/activeX5.xml><?xml version="1.0" encoding="utf-8"?>
<ax:ocx xmlns:ax="http://schemas.microsoft.com/office/2006/activeX" xmlns:r="http://schemas.openxmlformats.org/officeDocument/2006/relationships" ax:classid="{D7053240-CE69-11CD-A777-00DD01143C57}" ax:persistence="persistStreamInit" r:id="rId1"/>
</file>

<file path=xl/activeX/activeX6.xml><?xml version="1.0" encoding="utf-8"?>
<ax:ocx xmlns:ax="http://schemas.microsoft.com/office/2006/activeX" xmlns:r="http://schemas.openxmlformats.org/officeDocument/2006/relationships" ax:classid="{D7053240-CE69-11CD-A777-00DD01143C57}" ax:persistence="persistStreamInit" r:id="rId1"/>
</file>

<file path=xl/activeX/activeX7.xml><?xml version="1.0" encoding="utf-8"?>
<ax:ocx xmlns:ax="http://schemas.microsoft.com/office/2006/activeX" xmlns:r="http://schemas.openxmlformats.org/officeDocument/2006/relationships" ax:classid="{D7053240-CE69-11CD-A777-00DD01143C57}" ax:persistence="persistStreamInit" r:id="rId1"/>
</file>

<file path=xl/activeX/activeX8.xml><?xml version="1.0" encoding="utf-8"?>
<ax:ocx xmlns:ax="http://schemas.microsoft.com/office/2006/activeX" xmlns:r="http://schemas.openxmlformats.org/officeDocument/2006/relationships" ax:classid="{8BD21D30-EC42-11CE-9E0D-00AA006002F3}" ax:persistence="persistStreamInit" r:id="rId1"/>
</file>

<file path=xl/activeX/activeX9.xml><?xml version="1.0" encoding="utf-8"?>
<ax:ocx xmlns:ax="http://schemas.microsoft.com/office/2006/activeX" xmlns:r="http://schemas.openxmlformats.org/officeDocument/2006/relationships" ax:classid="{4C599241-6926-101B-9992-00000B65C6F9}" ax:persistence="persistStreamInit" r:id="rId1"/>
</file>

<file path=xl/activeX/activeX10.xml><?xml version="1.0" encoding="utf-8"?>
<ax:ocx xmlns:ax="http://schemas.microsoft.com/office/2006/activeX" xmlns:r="http://schemas.openxmlformats.org/officeDocument/2006/relationships" ax:classid="{978C9E23-D4B0-11CE-BF2D-00AA003F40D0}" ax:persistence="persistStreamInit" r:id="rId1"/>
</file>

<file path=xl/activeX/activeX11.xml><?xml version="1.0" encoding="utf-8"?>
<ax:ocx xmlns:ax="http://schemas.microsoft.com/office/2006/activeX" xmlns:r="http://schemas.openxmlformats.org/officeDocument/2006/relationships" ax:classid="{978C9E23-D4B0-11CE-BF2D-00AA003F40D0}" ax:persistence="persistStreamInit" r:id="rId1"/>
</file>

<file path=xl/activeX/activeX12.xml><?xml version="1.0" encoding="utf-8"?>
<ax:ocx xmlns:ax="http://schemas.microsoft.com/office/2006/activeX" xmlns:r="http://schemas.openxmlformats.org/officeDocument/2006/relationships" ax:classid="{978C9E23-D4B0-11CE-BF2D-00AA003F40D0}" ax:persistence="persistStreamInit" r:id="rId1"/>
</file>

<file path=xl/activeX/activeX13.xml><?xml version="1.0" encoding="utf-8"?>
<ax:ocx xmlns:ax="http://schemas.microsoft.com/office/2006/activeX" xmlns:r="http://schemas.openxmlformats.org/officeDocument/2006/relationships" ax:classid="{978C9E23-D4B0-11CE-BF2D-00AA003F40D0}" ax:persistence="persistStreamInit" r:id="rId1"/>
</file>

<file path=xl/activeX/activeX14.xml><?xml version="1.0" encoding="utf-8"?>
<ax:ocx xmlns:ax="http://schemas.microsoft.com/office/2006/activeX" xmlns:r="http://schemas.openxmlformats.org/officeDocument/2006/relationships" ax:classid="{978C9E23-D4B0-11CE-BF2D-00AA003F40D0}" ax:persistence="persistStreamInit" r:id="rId1"/>
</file>

<file path=xl/activeX/activeX15.xml><?xml version="1.0" encoding="utf-8"?>
<ax:ocx xmlns:ax="http://schemas.microsoft.com/office/2006/activeX" xmlns:r="http://schemas.openxmlformats.org/officeDocument/2006/relationships" ax:classid="{978C9E23-D4B0-11CE-BF2D-00AA003F40D0}" ax:persistence="persistStreamInit" r:id="rId1"/>
</file>

<file path=xl/activeX/activeX16.xml><?xml version="1.0" encoding="utf-8"?>
<ax:ocx xmlns:ax="http://schemas.microsoft.com/office/2006/activeX" xmlns:r="http://schemas.openxmlformats.org/officeDocument/2006/relationships" ax:classid="{978C9E23-D4B0-11CE-BF2D-00AA003F40D0}" ax:persistence="persistStreamInit" r:id="rId1"/>
</file>

<file path=xl/activeX/activeX17.xml><?xml version="1.0" encoding="utf-8"?>
<ax:ocx xmlns:ax="http://schemas.microsoft.com/office/2006/activeX" xmlns:r="http://schemas.openxmlformats.org/officeDocument/2006/relationships" ax:classid="{8BD21D40-EC42-11CE-9E0D-00AA006002F3}" ax:persistence="persistStreamInit" r:id="rId1"/>
</file>

<file path=xl/activeX/activeX18.xml><?xml version="1.0" encoding="utf-8"?>
<ax:ocx xmlns:ax="http://schemas.microsoft.com/office/2006/activeX" xmlns:r="http://schemas.openxmlformats.org/officeDocument/2006/relationships" ax:classid="{4C599241-6926-101B-9992-00000B65C6F9}" ax:persistence="persistStreamInit" r:id="rId1"/>
</file>

<file path=xl/activeX/activeX19.xml><?xml version="1.0" encoding="utf-8"?>
<ax:ocx xmlns:ax="http://schemas.microsoft.com/office/2006/activeX" xmlns:r="http://schemas.openxmlformats.org/officeDocument/2006/relationships" ax:classid="{4C599241-6926-101B-9992-00000B65C6F9}" ax:persistence="persistStreamInit" r:id="rId1"/>
</file>

<file path=xl/activeX/activeX20.xml><?xml version="1.0" encoding="utf-8"?>
<ax:ocx xmlns:ax="http://schemas.microsoft.com/office/2006/activeX" xmlns:r="http://schemas.openxmlformats.org/officeDocument/2006/relationships" ax:classid="{4C599241-6926-101B-9992-00000B65C6F9}" ax:persistence="persistStreamInit" r:id="rId1"/>
</file>

<file path=xl/activeX/activeX21.xml><?xml version="1.0" encoding="utf-8"?>
<ax:ocx xmlns:ax="http://schemas.microsoft.com/office/2006/activeX" xmlns:r="http://schemas.openxmlformats.org/officeDocument/2006/relationships" ax:classid="{4C599241-6926-101B-9992-00000B65C6F9}" ax:persistence="persistStreamInit" r:id="rId1"/>
</file>

<file path=xl/drawings/_rels/drawing1.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2" Type="http://schemas.openxmlformats.org/officeDocument/2006/relationships/image" Target="../media/image1.emf"/><Relationship Id="rId1" Type="http://schemas.openxmlformats.org/officeDocument/2006/relationships/image" Target="../media/image2.emf"/></Relationships>
</file>

<file path=xl/drawings/_rels/vmlDrawing2.vml.rels><?xml version="1.0" encoding="UTF-8" standalone="yes"?>
<Relationships xmlns="http://schemas.openxmlformats.org/package/2006/relationships"><Relationship Id="rId8" Type="http://schemas.openxmlformats.org/officeDocument/2006/relationships/image" Target="../media/image11.emf"/><Relationship Id="rId13" Type="http://schemas.openxmlformats.org/officeDocument/2006/relationships/image" Target="../media/image16.emf"/><Relationship Id="rId3" Type="http://schemas.openxmlformats.org/officeDocument/2006/relationships/image" Target="../media/image7.emf"/><Relationship Id="rId7" Type="http://schemas.openxmlformats.org/officeDocument/2006/relationships/image" Target="../media/image10.emf"/><Relationship Id="rId12" Type="http://schemas.openxmlformats.org/officeDocument/2006/relationships/image" Target="../media/image15.emf"/><Relationship Id="rId2" Type="http://schemas.openxmlformats.org/officeDocument/2006/relationships/image" Target="../media/image8.emf"/><Relationship Id="rId16" Type="http://schemas.openxmlformats.org/officeDocument/2006/relationships/image" Target="../media/image19.emf"/><Relationship Id="rId1" Type="http://schemas.openxmlformats.org/officeDocument/2006/relationships/image" Target="../media/image4.emf"/><Relationship Id="rId6" Type="http://schemas.openxmlformats.org/officeDocument/2006/relationships/image" Target="../media/image9.emf"/><Relationship Id="rId11" Type="http://schemas.openxmlformats.org/officeDocument/2006/relationships/image" Target="../media/image14.emf"/><Relationship Id="rId5" Type="http://schemas.openxmlformats.org/officeDocument/2006/relationships/image" Target="../media/image5.emf"/><Relationship Id="rId15" Type="http://schemas.openxmlformats.org/officeDocument/2006/relationships/image" Target="../media/image18.emf"/><Relationship Id="rId10" Type="http://schemas.openxmlformats.org/officeDocument/2006/relationships/image" Target="../media/image13.emf"/><Relationship Id="rId4" Type="http://schemas.openxmlformats.org/officeDocument/2006/relationships/image" Target="../media/image6.emf"/><Relationship Id="rId9" Type="http://schemas.openxmlformats.org/officeDocument/2006/relationships/image" Target="../media/image12.emf"/><Relationship Id="rId14" Type="http://schemas.openxmlformats.org/officeDocument/2006/relationships/image" Target="../media/image17.emf"/></Relationships>
</file>

<file path=xl/drawings/_rels/vmlDrawing3.vml.rels><?xml version="1.0" encoding="UTF-8" standalone="yes"?>
<Relationships xmlns="http://schemas.openxmlformats.org/package/2006/relationships"><Relationship Id="rId1" Type="http://schemas.openxmlformats.org/officeDocument/2006/relationships/image" Target="../media/image20.png"/></Relationships>
</file>

<file path=xl/drawings/_rels/vmlDrawing5.vml.rels><?xml version="1.0" encoding="UTF-8" standalone="yes"?>
<Relationships xmlns="http://schemas.openxmlformats.org/package/2006/relationships"><Relationship Id="rId1" Type="http://schemas.openxmlformats.org/officeDocument/2006/relationships/image" Target="../media/image21.png"/></Relationships>
</file>

<file path=xl/drawings/_rels/vmlDrawing6.vml.rels><?xml version="1.0" encoding="UTF-8" standalone="yes"?>
<Relationships xmlns="http://schemas.openxmlformats.org/package/2006/relationships"><Relationship Id="rId1" Type="http://schemas.openxmlformats.org/officeDocument/2006/relationships/image" Target="../media/image21.png"/></Relationships>
</file>

<file path=xl/drawings/drawing1.xml><?xml version="1.0" encoding="utf-8"?>
<xdr:wsDr xmlns:xdr="http://schemas.openxmlformats.org/drawingml/2006/spreadsheetDrawing" xmlns:a="http://schemas.openxmlformats.org/drawingml/2006/main">
  <xdr:oneCellAnchor>
    <xdr:from>
      <xdr:col>0</xdr:col>
      <xdr:colOff>262304</xdr:colOff>
      <xdr:row>0</xdr:row>
      <xdr:rowOff>0</xdr:rowOff>
    </xdr:from>
    <xdr:ext cx="5920080" cy="1150403"/>
    <xdr:grpSp>
      <xdr:nvGrpSpPr>
        <xdr:cNvPr id="2" name="Group 1"/>
        <xdr:cNvGrpSpPr>
          <a:grpSpLocks noChangeAspect="1"/>
        </xdr:cNvGrpSpPr>
      </xdr:nvGrpSpPr>
      <xdr:grpSpPr>
        <a:xfrm>
          <a:off x="262304" y="0"/>
          <a:ext cx="5920080" cy="1150403"/>
          <a:chOff x="671879" y="0"/>
          <a:chExt cx="6130001" cy="1170000"/>
        </a:xfrm>
      </xdr:grpSpPr>
      <xdr:pic>
        <xdr:nvPicPr>
          <xdr:cNvPr id="3" name="Picture 2" descr="Copy of WD RTA sheet header.jpg"/>
          <xdr:cNvPicPr>
            <a:picLocks noChangeAspect="1"/>
          </xdr:cNvPicPr>
        </xdr:nvPicPr>
        <xdr:blipFill>
          <a:blip xmlns:r="http://schemas.openxmlformats.org/officeDocument/2006/relationships" r:embed="rId1" cstate="print"/>
          <a:stretch>
            <a:fillRect/>
          </a:stretch>
        </xdr:blipFill>
        <xdr:spPr>
          <a:xfrm>
            <a:off x="671879" y="0"/>
            <a:ext cx="6130001" cy="1170000"/>
          </a:xfrm>
          <a:prstGeom prst="rect">
            <a:avLst/>
          </a:prstGeom>
          <a:ln>
            <a:noFill/>
          </a:ln>
          <a:effectLst>
            <a:outerShdw blurRad="292100" dist="139700" dir="2700000" algn="tl" rotWithShape="0">
              <a:srgbClr val="333333">
                <a:alpha val="65000"/>
              </a:srgbClr>
            </a:outerShdw>
          </a:effectLst>
        </xdr:spPr>
      </xdr:pic>
      <mc:AlternateContent xmlns:mc="http://schemas.openxmlformats.org/markup-compatibility/2006">
        <mc:Choice xmlns:a14="http://schemas.microsoft.com/office/drawing/2010/main" Requires="a14">
          <xdr:sp macro="" textlink="">
            <xdr:nvSpPr>
              <xdr:cNvPr id="10241" name="sheetRev" hidden="1">
                <a:extLst>
                  <a:ext uri="{63B3BB69-23CF-44E3-9099-C40C66FF867C}">
                    <a14:compatExt spid="_x0000_s10241"/>
                  </a:ext>
                </a:extLst>
              </xdr:cNvPr>
              <xdr:cNvSpPr/>
            </xdr:nvSpPr>
            <xdr:spPr>
              <a:xfrm>
                <a:off x="6406688" y="881540"/>
                <a:ext cx="226843" cy="213120"/>
              </a:xfrm>
              <a:prstGeom prst="rect">
                <a:avLst/>
              </a:prstGeom>
            </xdr:spPr>
          </xdr:sp>
        </mc:Choice>
        <mc:Fallback/>
      </mc:AlternateContent>
    </xdr:grpSp>
    <xdr:clientData/>
  </xdr:oneCellAnchor>
  <mc:AlternateContent xmlns:mc="http://schemas.openxmlformats.org/markup-compatibility/2006">
    <mc:Choice xmlns:a14="http://schemas.microsoft.com/office/drawing/2010/main" Requires="a14">
      <xdr:twoCellAnchor editAs="oneCell">
        <xdr:from>
          <xdr:col>3</xdr:col>
          <xdr:colOff>590550</xdr:colOff>
          <xdr:row>8</xdr:row>
          <xdr:rowOff>142875</xdr:rowOff>
        </xdr:from>
        <xdr:to>
          <xdr:col>6</xdr:col>
          <xdr:colOff>19050</xdr:colOff>
          <xdr:row>11</xdr:row>
          <xdr:rowOff>114300</xdr:rowOff>
        </xdr:to>
        <xdr:sp macro="" textlink="">
          <xdr:nvSpPr>
            <xdr:cNvPr id="10242" name="CommandButton1" hidden="1">
              <a:extLst>
                <a:ext uri="{63B3BB69-23CF-44E3-9099-C40C66FF867C}">
                  <a14:compatExt spid="_x0000_s10242"/>
                </a:ext>
              </a:extLst>
            </xdr:cNvPr>
            <xdr:cNvSpPr/>
          </xdr:nvSpPr>
          <xdr:spPr>
            <a:xfrm>
              <a:off x="0" y="0"/>
              <a:ext cx="0" cy="0"/>
            </a:xfrm>
            <a:prstGeom prst="rect">
              <a:avLst/>
            </a:prstGeom>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133350</xdr:colOff>
          <xdr:row>0</xdr:row>
          <xdr:rowOff>66675</xdr:rowOff>
        </xdr:from>
        <xdr:to>
          <xdr:col>3</xdr:col>
          <xdr:colOff>2819400</xdr:colOff>
          <xdr:row>1</xdr:row>
          <xdr:rowOff>190500</xdr:rowOff>
        </xdr:to>
        <xdr:sp macro="" textlink="">
          <xdr:nvSpPr>
            <xdr:cNvPr id="1055" name="sheetView" hidden="1">
              <a:extLst>
                <a:ext uri="{63B3BB69-23CF-44E3-9099-C40C66FF867C}">
                  <a14:compatExt spid="_x0000_s105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238125</xdr:rowOff>
        </xdr:from>
        <xdr:to>
          <xdr:col>3</xdr:col>
          <xdr:colOff>2381250</xdr:colOff>
          <xdr:row>1</xdr:row>
          <xdr:rowOff>581025</xdr:rowOff>
        </xdr:to>
        <xdr:sp macro="" textlink="">
          <xdr:nvSpPr>
            <xdr:cNvPr id="1045" name="PM" hidden="1">
              <a:extLst>
                <a:ext uri="{63B3BB69-23CF-44E3-9099-C40C66FF867C}">
                  <a14:compatExt spid="_x0000_s104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1</xdr:row>
          <xdr:rowOff>619125</xdr:rowOff>
        </xdr:from>
        <xdr:to>
          <xdr:col>3</xdr:col>
          <xdr:colOff>2381250</xdr:colOff>
          <xdr:row>2</xdr:row>
          <xdr:rowOff>142875</xdr:rowOff>
        </xdr:to>
        <xdr:sp macro="" textlink="">
          <xdr:nvSpPr>
            <xdr:cNvPr id="1046" name="fc" hidden="1">
              <a:extLst>
                <a:ext uri="{63B3BB69-23CF-44E3-9099-C40C66FF867C}">
                  <a14:compatExt spid="_x0000_s104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180975</xdr:rowOff>
        </xdr:from>
        <xdr:to>
          <xdr:col>3</xdr:col>
          <xdr:colOff>2381250</xdr:colOff>
          <xdr:row>2</xdr:row>
          <xdr:rowOff>523875</xdr:rowOff>
        </xdr:to>
        <xdr:sp macro="" textlink="">
          <xdr:nvSpPr>
            <xdr:cNvPr id="1047" name="di" hidden="1">
              <a:extLst>
                <a:ext uri="{63B3BB69-23CF-44E3-9099-C40C66FF867C}">
                  <a14:compatExt spid="_x0000_s104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190500</xdr:colOff>
          <xdr:row>2</xdr:row>
          <xdr:rowOff>571500</xdr:rowOff>
        </xdr:from>
        <xdr:to>
          <xdr:col>3</xdr:col>
          <xdr:colOff>2381250</xdr:colOff>
          <xdr:row>3</xdr:row>
          <xdr:rowOff>38100</xdr:rowOff>
        </xdr:to>
        <xdr:sp macro="" textlink="">
          <xdr:nvSpPr>
            <xdr:cNvPr id="1048" name="soft" hidden="1">
              <a:extLst>
                <a:ext uri="{63B3BB69-23CF-44E3-9099-C40C66FF867C}">
                  <a14:compatExt spid="_x0000_s104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285750</xdr:colOff>
          <xdr:row>2</xdr:row>
          <xdr:rowOff>762000</xdr:rowOff>
        </xdr:from>
        <xdr:to>
          <xdr:col>2</xdr:col>
          <xdr:colOff>1123950</xdr:colOff>
          <xdr:row>3</xdr:row>
          <xdr:rowOff>161925</xdr:rowOff>
        </xdr:to>
        <xdr:sp macro="" textlink="">
          <xdr:nvSpPr>
            <xdr:cNvPr id="9961" name="rtasearch" hidden="1">
              <a:extLst>
                <a:ext uri="{63B3BB69-23CF-44E3-9099-C40C66FF867C}">
                  <a14:compatExt spid="_x0000_s996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1162050</xdr:colOff>
          <xdr:row>2</xdr:row>
          <xdr:rowOff>733425</xdr:rowOff>
        </xdr:from>
        <xdr:to>
          <xdr:col>2</xdr:col>
          <xdr:colOff>1543050</xdr:colOff>
          <xdr:row>3</xdr:row>
          <xdr:rowOff>171450</xdr:rowOff>
        </xdr:to>
        <xdr:sp macro="" textlink="">
          <xdr:nvSpPr>
            <xdr:cNvPr id="9967" name="searchButton" hidden="1">
              <a:extLst>
                <a:ext uri="{63B3BB69-23CF-44E3-9099-C40C66FF867C}">
                  <a14:compatExt spid="_x0000_s9967"/>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xdr:row>
          <xdr:rowOff>152400</xdr:rowOff>
        </xdr:from>
        <xdr:to>
          <xdr:col>2</xdr:col>
          <xdr:colOff>1781175</xdr:colOff>
          <xdr:row>1</xdr:row>
          <xdr:rowOff>542925</xdr:rowOff>
        </xdr:to>
        <xdr:sp macro="" textlink="">
          <xdr:nvSpPr>
            <xdr:cNvPr id="9968" name="tools" hidden="1">
              <a:extLst>
                <a:ext uri="{63B3BB69-23CF-44E3-9099-C40C66FF867C}">
                  <a14:compatExt spid="_x0000_s996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1</xdr:row>
          <xdr:rowOff>590550</xdr:rowOff>
        </xdr:from>
        <xdr:to>
          <xdr:col>2</xdr:col>
          <xdr:colOff>1781175</xdr:colOff>
          <xdr:row>2</xdr:row>
          <xdr:rowOff>161925</xdr:rowOff>
        </xdr:to>
        <xdr:sp macro="" textlink="">
          <xdr:nvSpPr>
            <xdr:cNvPr id="9969" name="printReport" hidden="1">
              <a:extLst>
                <a:ext uri="{63B3BB69-23CF-44E3-9099-C40C66FF867C}">
                  <a14:compatExt spid="_x0000_s996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133350</xdr:colOff>
          <xdr:row>2</xdr:row>
          <xdr:rowOff>209550</xdr:rowOff>
        </xdr:from>
        <xdr:to>
          <xdr:col>2</xdr:col>
          <xdr:colOff>1781175</xdr:colOff>
          <xdr:row>2</xdr:row>
          <xdr:rowOff>600075</xdr:rowOff>
        </xdr:to>
        <xdr:sp macro="" textlink="">
          <xdr:nvSpPr>
            <xdr:cNvPr id="9970" name="prioritizer" hidden="1">
              <a:extLst>
                <a:ext uri="{63B3BB69-23CF-44E3-9099-C40C66FF867C}">
                  <a14:compatExt spid="_x0000_s9970"/>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xdr:row>
          <xdr:rowOff>495300</xdr:rowOff>
        </xdr:from>
        <xdr:to>
          <xdr:col>1</xdr:col>
          <xdr:colOff>571500</xdr:colOff>
          <xdr:row>2</xdr:row>
          <xdr:rowOff>142875</xdr:rowOff>
        </xdr:to>
        <xdr:sp macro="" textlink="">
          <xdr:nvSpPr>
            <xdr:cNvPr id="9971" name="gotoDept" hidden="1">
              <a:extLst>
                <a:ext uri="{63B3BB69-23CF-44E3-9099-C40C66FF867C}">
                  <a14:compatExt spid="_x0000_s9971"/>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0</xdr:col>
          <xdr:colOff>133350</xdr:colOff>
          <xdr:row>1</xdr:row>
          <xdr:rowOff>95250</xdr:rowOff>
        </xdr:from>
        <xdr:to>
          <xdr:col>1</xdr:col>
          <xdr:colOff>571500</xdr:colOff>
          <xdr:row>1</xdr:row>
          <xdr:rowOff>428625</xdr:rowOff>
        </xdr:to>
        <xdr:sp macro="" textlink="">
          <xdr:nvSpPr>
            <xdr:cNvPr id="9972" name="ClearSort" hidden="1">
              <a:extLst>
                <a:ext uri="{63B3BB69-23CF-44E3-9099-C40C66FF867C}">
                  <a14:compatExt spid="_x0000_s9972"/>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209550</xdr:rowOff>
        </xdr:from>
        <xdr:to>
          <xdr:col>1</xdr:col>
          <xdr:colOff>704850</xdr:colOff>
          <xdr:row>2</xdr:row>
          <xdr:rowOff>571500</xdr:rowOff>
        </xdr:to>
        <xdr:sp macro="" textlink="">
          <xdr:nvSpPr>
            <xdr:cNvPr id="9973" name="refreshMain" hidden="1">
              <a:extLst>
                <a:ext uri="{63B3BB69-23CF-44E3-9099-C40C66FF867C}">
                  <a14:compatExt spid="_x0000_s9973"/>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66675</xdr:colOff>
          <xdr:row>2</xdr:row>
          <xdr:rowOff>628650</xdr:rowOff>
        </xdr:from>
        <xdr:to>
          <xdr:col>1</xdr:col>
          <xdr:colOff>704850</xdr:colOff>
          <xdr:row>3</xdr:row>
          <xdr:rowOff>123825</xdr:rowOff>
        </xdr:to>
        <xdr:sp macro="" textlink="">
          <xdr:nvSpPr>
            <xdr:cNvPr id="9974" name="posReturn" hidden="1">
              <a:extLst>
                <a:ext uri="{63B3BB69-23CF-44E3-9099-C40C66FF867C}">
                  <a14:compatExt spid="_x0000_s9974"/>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361950</xdr:colOff>
          <xdr:row>0</xdr:row>
          <xdr:rowOff>38100</xdr:rowOff>
        </xdr:from>
        <xdr:to>
          <xdr:col>2</xdr:col>
          <xdr:colOff>1543050</xdr:colOff>
          <xdr:row>1</xdr:row>
          <xdr:rowOff>104775</xdr:rowOff>
        </xdr:to>
        <xdr:sp macro="" textlink="">
          <xdr:nvSpPr>
            <xdr:cNvPr id="9975" name="fullScreenMode" hidden="1">
              <a:extLst>
                <a:ext uri="{63B3BB69-23CF-44E3-9099-C40C66FF867C}">
                  <a14:compatExt spid="_x0000_s9975"/>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247650</xdr:rowOff>
        </xdr:from>
        <xdr:to>
          <xdr:col>3</xdr:col>
          <xdr:colOff>2743200</xdr:colOff>
          <xdr:row>1</xdr:row>
          <xdr:rowOff>571500</xdr:rowOff>
        </xdr:to>
        <xdr:sp macro="" textlink="">
          <xdr:nvSpPr>
            <xdr:cNvPr id="9976" name="pmSht" hidden="1">
              <a:extLst>
                <a:ext uri="{63B3BB69-23CF-44E3-9099-C40C66FF867C}">
                  <a14:compatExt spid="_x0000_s9976"/>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1</xdr:row>
          <xdr:rowOff>628650</xdr:rowOff>
        </xdr:from>
        <xdr:to>
          <xdr:col>3</xdr:col>
          <xdr:colOff>2743200</xdr:colOff>
          <xdr:row>2</xdr:row>
          <xdr:rowOff>133350</xdr:rowOff>
        </xdr:to>
        <xdr:sp macro="" textlink="">
          <xdr:nvSpPr>
            <xdr:cNvPr id="9978" name="fcSht" hidden="1">
              <a:extLst>
                <a:ext uri="{63B3BB69-23CF-44E3-9099-C40C66FF867C}">
                  <a14:compatExt spid="_x0000_s9978"/>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190500</xdr:rowOff>
        </xdr:from>
        <xdr:to>
          <xdr:col>3</xdr:col>
          <xdr:colOff>2743200</xdr:colOff>
          <xdr:row>2</xdr:row>
          <xdr:rowOff>514350</xdr:rowOff>
        </xdr:to>
        <xdr:sp macro="" textlink="">
          <xdr:nvSpPr>
            <xdr:cNvPr id="9979" name="diSht" hidden="1">
              <a:extLst>
                <a:ext uri="{63B3BB69-23CF-44E3-9099-C40C66FF867C}">
                  <a14:compatExt spid="_x0000_s9979"/>
                </a:ext>
              </a:extLst>
            </xdr:cNvPr>
            <xdr:cNvSpPr/>
          </xdr:nvSpPr>
          <xdr:spPr>
            <a:xfrm>
              <a:off x="0" y="0"/>
              <a:ext cx="0" cy="0"/>
            </a:xfrm>
            <a:prstGeom prst="rect">
              <a:avLst/>
            </a:prstGeom>
          </xdr:spPr>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2428875</xdr:colOff>
          <xdr:row>2</xdr:row>
          <xdr:rowOff>581025</xdr:rowOff>
        </xdr:from>
        <xdr:to>
          <xdr:col>3</xdr:col>
          <xdr:colOff>2743200</xdr:colOff>
          <xdr:row>3</xdr:row>
          <xdr:rowOff>28575</xdr:rowOff>
        </xdr:to>
        <xdr:sp macro="" textlink="">
          <xdr:nvSpPr>
            <xdr:cNvPr id="9980" name="softSht" hidden="1">
              <a:extLst>
                <a:ext uri="{63B3BB69-23CF-44E3-9099-C40C66FF867C}">
                  <a14:compatExt spid="_x0000_s9980"/>
                </a:ext>
              </a:extLst>
            </xdr:cNvPr>
            <xdr:cNvSpPr/>
          </xdr:nvSpPr>
          <xdr:spPr>
            <a:xfrm>
              <a:off x="0" y="0"/>
              <a:ext cx="0" cy="0"/>
            </a:xfrm>
            <a:prstGeom prst="rect">
              <a:avLst/>
            </a:prstGeom>
          </xdr:spPr>
        </xdr:sp>
        <xdr:clientData fPrintsWithSheet="0"/>
      </xdr:twoCellAnchor>
    </mc:Choice>
    <mc:Fallback/>
  </mc:AlternateContent>
</xdr:wsDr>
</file>

<file path=xl/queryTables/queryTable1.xml><?xml version="1.0" encoding="utf-8"?>
<queryTable xmlns="http://schemas.openxmlformats.org/spreadsheetml/2006/main" name="WD RTA Querey_rename" backgroundRefresh="0" refreshOnLoad="1" adjustColumnWidth="0" connectionId="3" autoFormatId="16" applyNumberFormats="0" applyBorderFormats="0" applyFontFormats="0" applyPatternFormats="0" applyAlignmentFormats="0" applyWidthHeightFormats="0">
  <queryTableRefresh nextId="40" unboundColumnsLeft="1">
    <queryTableFields count="30">
      <queryTableField id="17" dataBound="0" tableColumnId="17"/>
      <queryTableField id="1" name="RTA" tableColumnId="1"/>
      <queryTableField id="2" name="Customer" tableColumnId="2"/>
      <queryTableField id="3" name="Description" tableColumnId="3"/>
      <queryTableField id="4" name="Submitted" tableColumnId="4"/>
      <queryTableField id="5" name="In Stock Date" tableColumnId="5"/>
      <queryTableField id="19" dataBound="0" tableColumnId="19"/>
      <queryTableField id="18" dataBound="0" tableColumnId="18"/>
      <queryTableField id="6" name="Assigned To" tableColumnId="6"/>
      <queryTableField id="7" name="Current Status" tableColumnId="7"/>
      <queryTableField id="12" name="Class" tableColumnId="12"/>
      <queryTableField id="9" name="Tech Start Date" tableColumnId="9"/>
      <queryTableField id="23" dataBound="0" tableColumnId="22"/>
      <queryTableField id="22" dataBound="0" tableColumnId="23"/>
      <queryTableField id="21" dataBound="0" tableColumnId="21"/>
      <queryTableField id="20" dataBound="0" tableColumnId="20"/>
      <queryTableField id="10" name="Request Complete Date" tableColumnId="10"/>
      <queryTableField id="11" name="Revised Due Date" tableColumnId="11"/>
      <queryTableField id="13" name="Type" tableColumnId="13"/>
      <queryTableField id="14" name="Comments" tableColumnId="14"/>
      <queryTableField id="15" name="State" tableColumnId="15"/>
      <queryTableField id="8" name="Lab Office" tableColumnId="8"/>
      <queryTableField id="16" name="Code" tableColumnId="16"/>
      <queryTableField id="29" name="Submitted By" tableColumnId="24"/>
      <queryTableField id="30" name="Requestor Email" tableColumnId="25"/>
      <queryTableField id="32" name="Manager/Lead" tableColumnId="27"/>
      <queryTableField id="33" name="Requestor Name" tableColumnId="26"/>
      <queryTableField id="37" name="Mfg Start Date" tableColumnId="31"/>
      <queryTableField id="38" name="Mfg Due Date" tableColumnId="32"/>
      <queryTableField id="39" name="Complete Date" tableColumnId="33"/>
    </queryTableFields>
  </queryTableRefresh>
</queryTable>
</file>

<file path=xl/queryTables/queryTable2.xml><?xml version="1.0" encoding="utf-8"?>
<queryTable xmlns="http://schemas.openxmlformats.org/spreadsheetml/2006/main" name="Permanent Monitoring Names" headers="0" refreshOnLoad="1" adjustColumnWidth="0" connectionId="4"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3.xml><?xml version="1.0" encoding="utf-8"?>
<queryTable xmlns="http://schemas.openxmlformats.org/spreadsheetml/2006/main" name="Flow Control Names" headers="0" refreshOnLoad="1" adjustColumnWidth="0" connectionId="2"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4.xml><?xml version="1.0" encoding="utf-8"?>
<queryTable xmlns="http://schemas.openxmlformats.org/spreadsheetml/2006/main" name="Digital Infrastructure Names" headers="0" refreshOnLoad="1" adjustColumnWidth="0" connectionId="1"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5.xml><?xml version="1.0" encoding="utf-8"?>
<queryTable xmlns="http://schemas.openxmlformats.org/spreadsheetml/2006/main" name="Software Names" headers="0" refreshOnLoad="1" adjustColumnWidth="0" connectionId="5" autoFormatId="16" applyNumberFormats="0" applyBorderFormats="0" applyFontFormats="0" applyPatternFormats="0" applyAlignmentFormats="0" applyWidthHeightFormats="0">
  <queryTableRefresh headersInLastRefresh="0" nextId="2">
    <queryTableFields count="1">
      <queryTableField id="1" name="Assigned To" tableColumnId="1"/>
    </queryTableFields>
  </queryTableRefresh>
</queryTable>
</file>

<file path=xl/queryTables/queryTable6.xml><?xml version="1.0" encoding="utf-8"?>
<queryTable xmlns="http://schemas.openxmlformats.org/spreadsheetml/2006/main" name="Unique Depts" refreshOnLoad="1" adjustColumnWidth="0" connectionId="6" autoFormatId="16" applyNumberFormats="0" applyBorderFormats="0" applyFontFormats="0" applyPatternFormats="0" applyAlignmentFormats="0" applyWidthHeightFormats="0">
  <queryTableRefresh nextId="3">
    <queryTableFields count="1">
      <queryTableField id="2" name="Department" tableColumnId="1"/>
    </queryTableFields>
  </queryTableRefresh>
</queryTable>
</file>

<file path=xl/queryTables/queryTable7.xml><?xml version="1.0" encoding="utf-8"?>
<queryTable xmlns="http://schemas.openxmlformats.org/spreadsheetml/2006/main" name="Unique RTA States" refreshOnLoad="1" adjustColumnWidth="0" connectionId="8" autoFormatId="16" applyNumberFormats="0" applyBorderFormats="0" applyFontFormats="0" applyPatternFormats="0" applyAlignmentFormats="0" applyWidthHeightFormats="0">
  <queryTableRefresh nextId="2">
    <queryTableFields count="1">
      <queryTableField id="1" name="State" tableColumnId="1"/>
    </queryTableFields>
  </queryTableRefresh>
</queryTable>
</file>

<file path=xl/queryTables/queryTable8.xml><?xml version="1.0" encoding="utf-8"?>
<queryTable xmlns="http://schemas.openxmlformats.org/spreadsheetml/2006/main" name="Unique RTA Codes" refreshOnLoad="1" adjustColumnWidth="0" connectionId="7" autoFormatId="16" applyNumberFormats="0" applyBorderFormats="0" applyFontFormats="0" applyPatternFormats="0" applyAlignmentFormats="0" applyWidthHeightFormats="0">
  <queryTableRefresh nextId="3">
    <queryTableFields count="1">
      <queryTableField id="2" name="Code" tableColumnId="1"/>
    </queryTableFields>
  </queryTableRefresh>
</queryTable>
</file>

<file path=xl/queryTables/queryTable9.xml><?xml version="1.0" encoding="utf-8"?>
<queryTable xmlns="http://schemas.openxmlformats.org/spreadsheetml/2006/main" name="Unique RTA Types_1" refreshOnLoad="1" adjustColumnWidth="0" connectionId="9" autoFormatId="16" applyNumberFormats="0" applyBorderFormats="0" applyFontFormats="0" applyPatternFormats="0" applyAlignmentFormats="0" applyWidthHeightFormats="0">
  <queryTableRefresh nextId="2">
    <queryTableFields count="1">
      <queryTableField id="1" name="Type" tableColumnId="1"/>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6.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7.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table1.xml><?xml version="1.0" encoding="utf-8"?>
<table xmlns="http://schemas.openxmlformats.org/spreadsheetml/2006/main" id="6" name="Main" displayName="Main" ref="A5:AD1635" tableType="queryTable" totalsRowShown="0" headerRowDxfId="58" dataDxfId="57">
  <sortState ref="A6:AD1635">
    <sortCondition ref="A5:A1635"/>
  </sortState>
  <tableColumns count="30">
    <tableColumn id="17" uniqueName="17" name=" " queryTableFieldId="17" dataDxfId="56">
      <calculatedColumnFormula>IF(priority(Main[[#This Row],[Comments]])&lt;&gt;0, priority(Main[[#This Row],[Comments]]),"")</calculatedColumnFormula>
    </tableColumn>
    <tableColumn id="1" uniqueName="1" name="RTA" queryTableFieldId="1" dataDxfId="55"/>
    <tableColumn id="2" uniqueName="2" name="Customer" queryTableFieldId="2" dataDxfId="54"/>
    <tableColumn id="3" uniqueName="3" name="Description" queryTableFieldId="3" dataDxfId="53"/>
    <tableColumn id="4" uniqueName="4" name="Submitted" queryTableFieldId="4" dataDxfId="52"/>
    <tableColumn id="5" uniqueName="5" name="In Stock Date" queryTableFieldId="5" dataDxfId="51"/>
    <tableColumn id="19" uniqueName="19" name="Std. Prod. Lead Time" queryTableFieldId="19" dataDxfId="50">
      <calculatedColumnFormula>IF(stdProdLT(Main[[#This Row],[Comments]])=0.1,"N/A",IF(stdProdLT(Main[[#This Row],[Comments]])=0,"",stdProdLT(Main[[#This Row],[Comments]])))</calculatedColumnFormula>
    </tableColumn>
    <tableColumn id="18" uniqueName="18" name="Remaining Lead Time" queryTableFieldId="18" dataDxfId="49">
      <calculatedColumnFormula>IF(OR(Main[[#This Row],[Std. Prod. Lead Time]]="N/A",Main[[#This Row],[Std. Prod. Lead Time]]=""), "",IF(AND(Main[[#This Row],[In Stock Date]]&lt;&gt;"",Main[[#This Row],[Revised Due Date]]&lt;&gt;"",Main[[#This Row],[In Stock Date]]&lt;&gt;""),Main[[#This Row],[In Stock Date]]-Main[[#This Row],[Revised Due Date]],""))</calculatedColumnFormula>
    </tableColumn>
    <tableColumn id="6" uniqueName="6" name="Assigned To" queryTableFieldId="6" dataDxfId="48"/>
    <tableColumn id="7" uniqueName="7" name="Current Status" queryTableFieldId="7" dataDxfId="47"/>
    <tableColumn id="12" uniqueName="12" name="Class" queryTableFieldId="12" dataDxfId="46"/>
    <tableColumn id="9" uniqueName="9" name="Tech Start Date" queryTableFieldId="9" dataDxfId="45"/>
    <tableColumn id="22" uniqueName="22" name="Design" queryTableFieldId="23" dataDxfId="44">
      <calculatedColumnFormula>IF(Main[[#This Row],[Tech Start Date]]&lt;1/1/1990,"",IF(Main[[#This Row],[Class]]="C",WORKDAY(Main[[#This Row],[Tech Start Date]],9),IF(Main[[#This Row],[Class]]="B", WORKDAY(Main[[#This Row],[Tech Start Date]],6),IF(Main[[#This Row],[Class]]="A",WORKDAY(Main[[#This Row],[Tech Start Date]],2),""))))</calculatedColumnFormula>
    </tableColumn>
    <tableColumn id="23" uniqueName="23" name="Draft" queryTableFieldId="22" dataDxfId="43">
      <calculatedColumnFormula>IF(Main[[#This Row],[Tech Start Date]]&lt;1/1/1990,"",IF(Main[[#This Row],[Class]]="C",WORKDAY(Main[[#This Row],[Tech Start Date]],19),IF(Main[[#This Row],[Class]]="B", WORKDAY(Main[[#This Row],[Tech Start Date]],12),IF(Main[[#This Row],[Class]]="A",WORKDAY(Main[[#This Row],[Tech Start Date]],4),""))))</calculatedColumnFormula>
    </tableColumn>
    <tableColumn id="21" uniqueName="21" name="Check" queryTableFieldId="21" dataDxfId="42">
      <calculatedColumnFormula>IF(Main[[#This Row],[Tech Start Date]]&lt;1/1/1990,"",IF(Main[[#This Row],[Class]]="C",WORKDAY(Main[[#This Row],[Tech Start Date]],23),IF(Main[[#This Row],[Class]]="B", WORKDAY(Main[[#This Row],[Tech Start Date]],15),IF(Main[[#This Row],[Class]]="A",WORKDAY(Main[[#This Row],[Tech Start Date]],5),""))))</calculatedColumnFormula>
    </tableColumn>
    <tableColumn id="20" uniqueName="20" name="Approve" queryTableFieldId="20" dataDxfId="41">
      <calculatedColumnFormula>IF(Main[[#This Row],[Tech Start Date]]&lt;1/1/1990,"",IF(Main[[#This Row],[Class]]="C",WORKDAY(Main[[#This Row],[Tech Start Date]],28),IF(Main[[#This Row],[Class]]="B", WORKDAY(Main[[#This Row],[Tech Start Date]],19),IF(Main[[#This Row],[Class]]="A",WORKDAY(Main[[#This Row],[Tech Start Date]],9),""))))</calculatedColumnFormula>
    </tableColumn>
    <tableColumn id="10" uniqueName="10" name="Request Complete Date" queryTableFieldId="10" dataDxfId="40"/>
    <tableColumn id="11" uniqueName="11" name="Revised Due Date" queryTableFieldId="11" dataDxfId="39"/>
    <tableColumn id="13" uniqueName="13" name="Type" queryTableFieldId="13" dataDxfId="38"/>
    <tableColumn id="14" uniqueName="14" name="Comments" queryTableFieldId="14" dataDxfId="37"/>
    <tableColumn id="15" uniqueName="15" name="State" queryTableFieldId="15" dataDxfId="36"/>
    <tableColumn id="8" uniqueName="8" name="Lab Office" queryTableFieldId="8" dataDxfId="35"/>
    <tableColumn id="16" uniqueName="16" name="Code" queryTableFieldId="16" dataDxfId="34"/>
    <tableColumn id="24" uniqueName="24" name="Submitted By" queryTableFieldId="29" dataDxfId="33"/>
    <tableColumn id="25" uniqueName="25" name="Requestor Email" queryTableFieldId="30" dataDxfId="32"/>
    <tableColumn id="27" uniqueName="27" name="Manager/Lead" queryTableFieldId="32" dataDxfId="31"/>
    <tableColumn id="26" uniqueName="26" name="Requestor Name" queryTableFieldId="33" dataDxfId="30"/>
    <tableColumn id="31" uniqueName="31" name="Mfg Start Date" queryTableFieldId="37" dataDxfId="29"/>
    <tableColumn id="32" uniqueName="32" name="Mfg Due Date" queryTableFieldId="38" dataDxfId="28"/>
    <tableColumn id="33" uniqueName="33" name="Complete Date" queryTableFieldId="39" dataDxfId="27"/>
  </tableColumns>
  <tableStyleInfo name="Report_Blue" showFirstColumn="1" showLastColumn="0" showRowStripes="1" showColumnStripes="0"/>
</table>
</file>

<file path=xl/tables/table2.xml><?xml version="1.0" encoding="utf-8"?>
<table xmlns="http://schemas.openxmlformats.org/spreadsheetml/2006/main" id="2" name="NamePM" displayName="NamePM" ref="C29:C54" tableType="queryTable" headerRowCount="0" totalsRowShown="0" headerRowDxfId="26" dataDxfId="25">
  <tableColumns count="1">
    <tableColumn id="1" uniqueName="1" name="Assigned To" queryTableFieldId="1" headerRowDxfId="24" dataDxfId="23"/>
  </tableColumns>
  <tableStyleInfo name="TableStyleMedium9" showFirstColumn="0" showLastColumn="0" showRowStripes="1" showColumnStripes="0"/>
</table>
</file>

<file path=xl/tables/table3.xml><?xml version="1.0" encoding="utf-8"?>
<table xmlns="http://schemas.openxmlformats.org/spreadsheetml/2006/main" id="3" name="NameFC" displayName="NameFC" ref="D29:D77" tableType="queryTable" headerRowCount="0" totalsRowShown="0" headerRowDxfId="22" dataDxfId="21">
  <tableColumns count="1">
    <tableColumn id="1" uniqueName="1" name="Assigned To" queryTableFieldId="1" headerRowDxfId="20" dataDxfId="19"/>
  </tableColumns>
  <tableStyleInfo name="TableStyleMedium9" showFirstColumn="0" showLastColumn="0" showRowStripes="1" showColumnStripes="0"/>
</table>
</file>

<file path=xl/tables/table4.xml><?xml version="1.0" encoding="utf-8"?>
<table xmlns="http://schemas.openxmlformats.org/spreadsheetml/2006/main" id="4" name="NameDI" displayName="NameDI" ref="E29:E47" tableType="queryTable" headerRowCount="0" totalsRowShown="0" headerRowDxfId="18" dataDxfId="17">
  <tableColumns count="1">
    <tableColumn id="1" uniqueName="1" name="Assigned To" queryTableFieldId="1" headerRowDxfId="16" dataDxfId="15"/>
  </tableColumns>
  <tableStyleInfo name="TableStyleMedium9" showFirstColumn="0" showLastColumn="0" showRowStripes="1" showColumnStripes="0"/>
</table>
</file>

<file path=xl/tables/table5.xml><?xml version="1.0" encoding="utf-8"?>
<table xmlns="http://schemas.openxmlformats.org/spreadsheetml/2006/main" id="5" name="NameS" displayName="NameS" ref="F29:F39" tableType="queryTable" headerRowCount="0" totalsRowShown="0">
  <tableColumns count="1">
    <tableColumn id="1" uniqueName="1" name="Assigned To" queryTableFieldId="1" headerRowDxfId="14" dataDxfId="13"/>
  </tableColumns>
  <tableStyleInfo name="TableStyleMedium9" showFirstColumn="0" showLastColumn="0" showRowStripes="1" showColumnStripes="0"/>
</table>
</file>

<file path=xl/tables/table6.xml><?xml version="1.0" encoding="utf-8"?>
<table xmlns="http://schemas.openxmlformats.org/spreadsheetml/2006/main" id="7" name="ATTRdept" displayName="ATTRdept" ref="G28:G41" tableType="queryTable" totalsRowShown="0" headerRowDxfId="12">
  <autoFilter ref="G28:G41"/>
  <tableColumns count="1">
    <tableColumn id="1" uniqueName="1" name="Department" queryTableFieldId="2"/>
  </tableColumns>
  <tableStyleInfo name="TableStyleMedium9" showFirstColumn="0" showLastColumn="0" showRowStripes="1" showColumnStripes="0"/>
</table>
</file>

<file path=xl/tables/table7.xml><?xml version="1.0" encoding="utf-8"?>
<table xmlns="http://schemas.openxmlformats.org/spreadsheetml/2006/main" id="9" name="ATTRstate" displayName="ATTRstate" ref="I28:I36" tableType="queryTable" totalsRowShown="0" headerRowDxfId="11" dataDxfId="10">
  <autoFilter ref="I28:I36"/>
  <sortState ref="I29:I36">
    <sortCondition ref="I2:I10"/>
  </sortState>
  <tableColumns count="1">
    <tableColumn id="1" uniqueName="1" name="State" queryTableFieldId="1" dataDxfId="9"/>
  </tableColumns>
  <tableStyleInfo name="TableStyleMedium9" showFirstColumn="0" showLastColumn="0" showRowStripes="1" showColumnStripes="0"/>
</table>
</file>

<file path=xl/tables/table8.xml><?xml version="1.0" encoding="utf-8"?>
<table xmlns="http://schemas.openxmlformats.org/spreadsheetml/2006/main" id="10" name="ATTRcode" displayName="ATTRcode" ref="J28:J35" tableType="queryTable" totalsRowShown="0" headerRowDxfId="8">
  <autoFilter ref="J28:J35"/>
  <sortState ref="J29:J35">
    <sortCondition ref="J24:J31"/>
  </sortState>
  <tableColumns count="1">
    <tableColumn id="1" uniqueName="1" name="Code" queryTableFieldId="2" dataDxfId="7"/>
  </tableColumns>
  <tableStyleInfo name="TableStyleMedium9" showFirstColumn="0" showLastColumn="0" showRowStripes="1" showColumnStripes="0"/>
</table>
</file>

<file path=xl/tables/table9.xml><?xml version="1.0" encoding="utf-8"?>
<table xmlns="http://schemas.openxmlformats.org/spreadsheetml/2006/main" id="8" name="ATTRtype" displayName="ATTRtype" ref="H28:H37" tableType="queryTable" totalsRowShown="0">
  <autoFilter ref="H28:H37"/>
  <tableColumns count="1">
    <tableColumn id="1" uniqueName="1" name="Type" queryTableFieldId="1"/>
  </tableColumns>
  <tableStyleInfo name="TableStyleMedium9" showFirstColumn="0" showLastColumn="0" showRowStripes="1" showColumnStripes="0"/>
</table>
</file>

<file path=xl/tables/table10.xml><?xml version="1.0" encoding="utf-8"?>
<table xmlns="http://schemas.openxmlformats.org/spreadsheetml/2006/main" id="1" name="Table1" displayName="Table1" ref="K28:O32" totalsRowShown="0" tableBorderDxfId="6">
  <autoFilter ref="K28:O32"/>
  <tableColumns count="5">
    <tableColumn id="1" name="Class"/>
    <tableColumn id="2" name="Design"/>
    <tableColumn id="3" name="Draft"/>
    <tableColumn id="4" name="Check"/>
    <tableColumn id="5" name="Approve"/>
  </tableColumns>
  <tableStyleInfo name="TableStyleMedium9" showFirstColumn="1" showLastColumn="0" showRowStripes="1" showColumnStripes="0"/>
</table>
</file>

<file path=xl/tables/table11.xml><?xml version="1.0" encoding="utf-8"?>
<table xmlns="http://schemas.openxmlformats.org/spreadsheetml/2006/main" id="16" name="ReportTable_reportMain" displayName="ReportTable_reportMain" ref="A2:H3" insertRow="1" totalsRowShown="0">
  <tableColumns count="8">
    <tableColumn id="1" name="#"/>
    <tableColumn id="2" name="RTA"/>
    <tableColumn id="3" name="Customer"/>
    <tableColumn id="4" name="Description"/>
    <tableColumn id="5" name="Available In Stock" dataDxfId="4"/>
    <tableColumn id="11" name="Assigned To"/>
    <tableColumn id="8" name="Status"/>
    <tableColumn id="9" name="Tech Rev. Due Date" dataDxfId="3"/>
  </tableColumns>
  <tableStyleInfo name="reportMain" showFirstColumn="0" showLastColumn="0" showRowStripes="1" showColumnStripes="0"/>
</table>
</file>

<file path=xl/tables/table12.xml><?xml version="1.0" encoding="utf-8"?>
<table xmlns="http://schemas.openxmlformats.org/spreadsheetml/2006/main" id="11" name="ReportTable_reportBlue" displayName="ReportTable_reportBlue" ref="A2:H3" insertRow="1" totalsRowShown="0">
  <tableColumns count="8">
    <tableColumn id="1" name="#"/>
    <tableColumn id="2" name="RTA"/>
    <tableColumn id="3" name="Customer"/>
    <tableColumn id="4" name="Description"/>
    <tableColumn id="5" name="Available In Stock Date" dataDxfId="1"/>
    <tableColumn id="11" name="Assigned To"/>
    <tableColumn id="8" name="Status"/>
    <tableColumn id="9" name="Tech Rev. Due Date" dataDxfId="0"/>
  </tableColumns>
  <tableStyleInfo name="Report_Blue 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7" Type="http://schemas.openxmlformats.org/officeDocument/2006/relationships/image" Target="../media/image2.emf"/><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ontrol" Target="../activeX/activeX2.xml"/><Relationship Id="rId5" Type="http://schemas.openxmlformats.org/officeDocument/2006/relationships/image" Target="../media/image1.emf"/><Relationship Id="rId4" Type="http://schemas.openxmlformats.org/officeDocument/2006/relationships/control" Target="../activeX/activeX1.xml"/></Relationships>
</file>

<file path=xl/worksheets/_rels/sheet2.xml.rels><?xml version="1.0" encoding="UTF-8" standalone="yes"?>
<Relationships xmlns="http://schemas.openxmlformats.org/package/2006/relationships"><Relationship Id="rId8" Type="http://schemas.openxmlformats.org/officeDocument/2006/relationships/image" Target="../media/image5.emf"/><Relationship Id="rId13" Type="http://schemas.openxmlformats.org/officeDocument/2006/relationships/control" Target="../activeX/activeX7.xml"/><Relationship Id="rId18" Type="http://schemas.openxmlformats.org/officeDocument/2006/relationships/image" Target="../media/image10.emf"/><Relationship Id="rId26" Type="http://schemas.openxmlformats.org/officeDocument/2006/relationships/image" Target="../media/image14.emf"/><Relationship Id="rId39" Type="http://schemas.openxmlformats.org/officeDocument/2006/relationships/control" Target="../activeX/activeX21.xml"/><Relationship Id="rId3" Type="http://schemas.openxmlformats.org/officeDocument/2006/relationships/vmlDrawing" Target="../drawings/vmlDrawing2.vml"/><Relationship Id="rId21" Type="http://schemas.openxmlformats.org/officeDocument/2006/relationships/control" Target="../activeX/activeX11.xml"/><Relationship Id="rId34" Type="http://schemas.openxmlformats.org/officeDocument/2006/relationships/image" Target="../media/image18.emf"/><Relationship Id="rId7" Type="http://schemas.openxmlformats.org/officeDocument/2006/relationships/control" Target="../activeX/activeX4.xml"/><Relationship Id="rId12" Type="http://schemas.openxmlformats.org/officeDocument/2006/relationships/image" Target="../media/image7.emf"/><Relationship Id="rId17" Type="http://schemas.openxmlformats.org/officeDocument/2006/relationships/control" Target="../activeX/activeX9.xml"/><Relationship Id="rId25" Type="http://schemas.openxmlformats.org/officeDocument/2006/relationships/control" Target="../activeX/activeX13.xml"/><Relationship Id="rId33" Type="http://schemas.openxmlformats.org/officeDocument/2006/relationships/control" Target="../activeX/activeX17.xml"/><Relationship Id="rId38" Type="http://schemas.openxmlformats.org/officeDocument/2006/relationships/control" Target="../activeX/activeX20.xml"/><Relationship Id="rId2" Type="http://schemas.openxmlformats.org/officeDocument/2006/relationships/drawing" Target="../drawings/drawing2.xml"/><Relationship Id="rId16" Type="http://schemas.openxmlformats.org/officeDocument/2006/relationships/image" Target="../media/image9.emf"/><Relationship Id="rId20" Type="http://schemas.openxmlformats.org/officeDocument/2006/relationships/image" Target="../media/image11.emf"/><Relationship Id="rId29" Type="http://schemas.openxmlformats.org/officeDocument/2006/relationships/control" Target="../activeX/activeX15.xml"/><Relationship Id="rId1" Type="http://schemas.openxmlformats.org/officeDocument/2006/relationships/printerSettings" Target="../printerSettings/printerSettings2.bin"/><Relationship Id="rId6" Type="http://schemas.openxmlformats.org/officeDocument/2006/relationships/image" Target="../media/image4.emf"/><Relationship Id="rId11" Type="http://schemas.openxmlformats.org/officeDocument/2006/relationships/control" Target="../activeX/activeX6.xml"/><Relationship Id="rId24" Type="http://schemas.openxmlformats.org/officeDocument/2006/relationships/image" Target="../media/image13.emf"/><Relationship Id="rId32" Type="http://schemas.openxmlformats.org/officeDocument/2006/relationships/image" Target="../media/image17.emf"/><Relationship Id="rId37" Type="http://schemas.openxmlformats.org/officeDocument/2006/relationships/control" Target="../activeX/activeX19.xml"/><Relationship Id="rId40" Type="http://schemas.openxmlformats.org/officeDocument/2006/relationships/table" Target="../tables/table1.xml"/><Relationship Id="rId5" Type="http://schemas.openxmlformats.org/officeDocument/2006/relationships/control" Target="../activeX/activeX3.xml"/><Relationship Id="rId15" Type="http://schemas.openxmlformats.org/officeDocument/2006/relationships/control" Target="../activeX/activeX8.xml"/><Relationship Id="rId23" Type="http://schemas.openxmlformats.org/officeDocument/2006/relationships/control" Target="../activeX/activeX12.xml"/><Relationship Id="rId28" Type="http://schemas.openxmlformats.org/officeDocument/2006/relationships/image" Target="../media/image15.emf"/><Relationship Id="rId36" Type="http://schemas.openxmlformats.org/officeDocument/2006/relationships/image" Target="../media/image19.emf"/><Relationship Id="rId10" Type="http://schemas.openxmlformats.org/officeDocument/2006/relationships/image" Target="../media/image6.emf"/><Relationship Id="rId19" Type="http://schemas.openxmlformats.org/officeDocument/2006/relationships/control" Target="../activeX/activeX10.xml"/><Relationship Id="rId31" Type="http://schemas.openxmlformats.org/officeDocument/2006/relationships/control" Target="../activeX/activeX16.xml"/><Relationship Id="rId4" Type="http://schemas.openxmlformats.org/officeDocument/2006/relationships/vmlDrawing" Target="../drawings/vmlDrawing3.vml"/><Relationship Id="rId9" Type="http://schemas.openxmlformats.org/officeDocument/2006/relationships/control" Target="../activeX/activeX5.xml"/><Relationship Id="rId14" Type="http://schemas.openxmlformats.org/officeDocument/2006/relationships/image" Target="../media/image8.emf"/><Relationship Id="rId22" Type="http://schemas.openxmlformats.org/officeDocument/2006/relationships/image" Target="../media/image12.emf"/><Relationship Id="rId27" Type="http://schemas.openxmlformats.org/officeDocument/2006/relationships/control" Target="../activeX/activeX14.xml"/><Relationship Id="rId30" Type="http://schemas.openxmlformats.org/officeDocument/2006/relationships/image" Target="../media/image16.emf"/><Relationship Id="rId35" Type="http://schemas.openxmlformats.org/officeDocument/2006/relationships/control" Target="../activeX/activeX18.xml"/></Relationships>
</file>

<file path=xl/worksheets/_rels/sheet3.xml.rels><?xml version="1.0" encoding="UTF-8" standalone="yes"?>
<Relationships xmlns="http://schemas.openxmlformats.org/package/2006/relationships"><Relationship Id="rId8" Type="http://schemas.openxmlformats.org/officeDocument/2006/relationships/table" Target="../tables/table7.xml"/><Relationship Id="rId3" Type="http://schemas.openxmlformats.org/officeDocument/2006/relationships/table" Target="../tables/table2.xml"/><Relationship Id="rId7" Type="http://schemas.openxmlformats.org/officeDocument/2006/relationships/table" Target="../tables/table6.xml"/><Relationship Id="rId12" Type="http://schemas.openxmlformats.org/officeDocument/2006/relationships/comments" Target="../comments1.xml"/><Relationship Id="rId2" Type="http://schemas.openxmlformats.org/officeDocument/2006/relationships/vmlDrawing" Target="../drawings/vmlDrawing4.vml"/><Relationship Id="rId1" Type="http://schemas.openxmlformats.org/officeDocument/2006/relationships/printerSettings" Target="../printerSettings/printerSettings3.bin"/><Relationship Id="rId6" Type="http://schemas.openxmlformats.org/officeDocument/2006/relationships/table" Target="../tables/table5.xml"/><Relationship Id="rId11" Type="http://schemas.openxmlformats.org/officeDocument/2006/relationships/table" Target="../tables/table10.xml"/><Relationship Id="rId5" Type="http://schemas.openxmlformats.org/officeDocument/2006/relationships/table" Target="../tables/table4.xml"/><Relationship Id="rId10" Type="http://schemas.openxmlformats.org/officeDocument/2006/relationships/table" Target="../tables/table9.xml"/><Relationship Id="rId4" Type="http://schemas.openxmlformats.org/officeDocument/2006/relationships/table" Target="../tables/table3.xml"/><Relationship Id="rId9" Type="http://schemas.openxmlformats.org/officeDocument/2006/relationships/table" Target="../tables/table8.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3" Type="http://schemas.openxmlformats.org/officeDocument/2006/relationships/table" Target="../tables/table11.xml"/><Relationship Id="rId2" Type="http://schemas.openxmlformats.org/officeDocument/2006/relationships/vmlDrawing" Target="../drawings/vmlDrawing5.vml"/><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3" Type="http://schemas.openxmlformats.org/officeDocument/2006/relationships/table" Target="../tables/table12.xml"/><Relationship Id="rId2" Type="http://schemas.openxmlformats.org/officeDocument/2006/relationships/vmlDrawing" Target="../drawings/vmlDrawing6.vml"/><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7">
    <tabColor theme="5" tint="0.39997558519241921"/>
    <outlinePr showOutlineSymbols="0"/>
  </sheetPr>
  <dimension ref="A1:AA32"/>
  <sheetViews>
    <sheetView showGridLines="0" showRowColHeaders="0" showZeros="0" tabSelected="1" showOutlineSymbols="0" zoomScaleNormal="100" workbookViewId="0"/>
  </sheetViews>
  <sheetFormatPr defaultColWidth="9" defaultRowHeight="15.95" customHeight="1"/>
  <cols>
    <col min="1" max="1" width="8.375" style="56" customWidth="1"/>
    <col min="2" max="2" width="8.375" style="57" customWidth="1"/>
    <col min="3" max="9" width="8.375" style="55" customWidth="1"/>
    <col min="10" max="10" width="9.75" style="55" customWidth="1"/>
    <col min="11" max="11" width="8.375" style="44" customWidth="1"/>
    <col min="12" max="16384" width="9" style="44"/>
  </cols>
  <sheetData>
    <row r="1" spans="1:11" ht="14.25">
      <c r="A1" s="44" t="s">
        <v>86</v>
      </c>
      <c r="B1" s="44"/>
      <c r="C1" s="44"/>
      <c r="D1" s="44"/>
      <c r="E1" s="44"/>
      <c r="F1" s="44"/>
      <c r="G1" s="44"/>
      <c r="H1" s="44"/>
      <c r="I1" s="44"/>
      <c r="J1" s="44"/>
    </row>
    <row r="2" spans="1:11" ht="14.25">
      <c r="A2" s="44"/>
      <c r="B2" s="161" t="s">
        <v>2038</v>
      </c>
      <c r="C2" s="161"/>
      <c r="D2" s="161"/>
      <c r="E2" s="161"/>
      <c r="F2" s="161"/>
      <c r="G2" s="161"/>
      <c r="H2" s="161"/>
      <c r="I2" s="161"/>
      <c r="J2" s="161"/>
    </row>
    <row r="3" spans="1:11" ht="14.25">
      <c r="A3" s="44"/>
      <c r="B3" s="161"/>
      <c r="C3" s="161"/>
      <c r="D3" s="161"/>
      <c r="E3" s="161"/>
      <c r="F3" s="161"/>
      <c r="G3" s="161"/>
      <c r="H3" s="161"/>
      <c r="I3" s="161"/>
      <c r="J3" s="161"/>
    </row>
    <row r="4" spans="1:11" ht="15" customHeight="1">
      <c r="A4" s="44"/>
      <c r="B4" s="161"/>
      <c r="C4" s="161"/>
      <c r="D4" s="161"/>
      <c r="E4" s="161"/>
      <c r="F4" s="161"/>
      <c r="G4" s="161"/>
      <c r="H4" s="161"/>
      <c r="I4" s="161"/>
      <c r="J4" s="161"/>
    </row>
    <row r="5" spans="1:11" ht="14.25" customHeight="1">
      <c r="A5" s="44"/>
      <c r="B5" s="161"/>
      <c r="C5" s="161"/>
      <c r="D5" s="161"/>
      <c r="E5" s="161"/>
      <c r="F5" s="161"/>
      <c r="G5" s="161"/>
      <c r="H5" s="161"/>
      <c r="I5" s="161"/>
      <c r="J5" s="161"/>
    </row>
    <row r="6" spans="1:11" ht="14.25" customHeight="1">
      <c r="A6" s="44"/>
      <c r="B6" s="161"/>
      <c r="C6" s="161"/>
      <c r="D6" s="161"/>
      <c r="E6" s="161"/>
      <c r="F6" s="161"/>
      <c r="G6" s="161"/>
      <c r="H6" s="161"/>
      <c r="I6" s="161"/>
      <c r="J6" s="161"/>
    </row>
    <row r="7" spans="1:11" ht="80.25" customHeight="1">
      <c r="A7" s="44"/>
      <c r="B7" s="162" t="s">
        <v>2012</v>
      </c>
      <c r="C7" s="162"/>
      <c r="D7" s="162"/>
      <c r="E7" s="162"/>
      <c r="F7" s="162"/>
      <c r="G7" s="162"/>
      <c r="H7" s="162"/>
      <c r="I7" s="162"/>
      <c r="J7" s="46"/>
      <c r="K7" s="46"/>
    </row>
    <row r="8" spans="1:11" ht="20.25" customHeight="1">
      <c r="A8" s="44"/>
      <c r="B8" s="47"/>
      <c r="C8" s="47"/>
      <c r="D8" s="47"/>
      <c r="E8" s="47"/>
      <c r="F8" s="47"/>
      <c r="G8" s="47"/>
      <c r="H8" s="47"/>
      <c r="I8" s="47"/>
      <c r="J8" s="46"/>
      <c r="K8" s="46"/>
    </row>
    <row r="9" spans="1:11" ht="15.95" customHeight="1">
      <c r="K9" s="45"/>
    </row>
    <row r="10" spans="1:11" s="49" customFormat="1" ht="15.95" customHeight="1">
      <c r="A10" s="56"/>
      <c r="B10" s="57"/>
      <c r="C10" s="55"/>
      <c r="D10" s="55"/>
      <c r="E10" s="55"/>
      <c r="F10" s="55"/>
      <c r="G10" s="55"/>
      <c r="H10" s="55"/>
      <c r="I10" s="55"/>
      <c r="J10" s="55"/>
      <c r="K10" s="48"/>
    </row>
    <row r="11" spans="1:11" s="51" customFormat="1" ht="15.95" customHeight="1">
      <c r="A11" s="56"/>
      <c r="B11" s="57"/>
      <c r="C11" s="55"/>
      <c r="D11" s="55"/>
      <c r="E11" s="55"/>
      <c r="F11" s="55"/>
      <c r="G11" s="55"/>
      <c r="H11" s="55"/>
      <c r="I11" s="55"/>
      <c r="J11" s="55"/>
      <c r="K11" s="50"/>
    </row>
    <row r="12" spans="1:11" s="49" customFormat="1" ht="15.95" customHeight="1">
      <c r="A12" s="56"/>
      <c r="B12" s="57"/>
      <c r="C12" s="55"/>
      <c r="D12" s="55"/>
      <c r="E12" s="55"/>
      <c r="F12" s="55"/>
      <c r="G12" s="55"/>
      <c r="H12" s="55"/>
      <c r="I12" s="55"/>
      <c r="J12" s="55"/>
      <c r="K12" s="48"/>
    </row>
    <row r="13" spans="1:11" s="49" customFormat="1" ht="15.95" customHeight="1">
      <c r="A13" s="56"/>
      <c r="B13" s="57"/>
      <c r="C13" s="55"/>
      <c r="D13" s="55"/>
      <c r="E13" s="55"/>
      <c r="F13" s="55"/>
      <c r="G13" s="55"/>
      <c r="H13" s="55"/>
      <c r="I13" s="55"/>
      <c r="J13" s="55"/>
      <c r="K13" s="48"/>
    </row>
    <row r="14" spans="1:11" s="53" customFormat="1" ht="15.95" customHeight="1">
      <c r="A14" s="56"/>
      <c r="B14" s="57"/>
      <c r="C14" s="55"/>
      <c r="D14" s="55"/>
      <c r="E14" s="55"/>
      <c r="F14" s="55"/>
      <c r="G14" s="55"/>
      <c r="H14" s="55"/>
      <c r="I14" s="55"/>
      <c r="J14" s="55"/>
      <c r="K14" s="52"/>
    </row>
    <row r="15" spans="1:11" s="53" customFormat="1" ht="15.95" customHeight="1">
      <c r="A15" s="56"/>
      <c r="B15" s="57"/>
      <c r="C15" s="55"/>
      <c r="D15" s="55"/>
      <c r="E15" s="55"/>
      <c r="F15" s="55"/>
      <c r="G15" s="55"/>
      <c r="H15" s="55"/>
      <c r="I15" s="55"/>
      <c r="J15" s="55"/>
      <c r="K15" s="52"/>
    </row>
    <row r="16" spans="1:11" s="53" customFormat="1" ht="15.95" customHeight="1">
      <c r="A16" s="56"/>
      <c r="B16" s="57"/>
      <c r="C16" s="55"/>
      <c r="D16" s="55"/>
      <c r="E16" s="55"/>
      <c r="F16" s="55"/>
      <c r="G16" s="55"/>
      <c r="H16" s="55"/>
      <c r="I16" s="55"/>
      <c r="J16" s="55"/>
      <c r="K16" s="52"/>
    </row>
    <row r="17" spans="1:27" s="49" customFormat="1" ht="15.95" customHeight="1">
      <c r="A17" s="56"/>
      <c r="B17" s="57"/>
      <c r="C17" s="55"/>
      <c r="D17" s="55"/>
      <c r="E17" s="55"/>
      <c r="F17" s="55"/>
      <c r="G17" s="55"/>
      <c r="H17" s="55"/>
      <c r="I17" s="55"/>
      <c r="J17" s="55"/>
      <c r="K17" s="54"/>
    </row>
    <row r="18" spans="1:27" s="49" customFormat="1" ht="15.95" customHeight="1">
      <c r="A18" s="56"/>
      <c r="B18" s="57"/>
      <c r="C18" s="55"/>
      <c r="D18" s="55"/>
      <c r="E18" s="55"/>
      <c r="F18" s="55"/>
      <c r="G18" s="55"/>
      <c r="H18" s="55"/>
      <c r="I18" s="55"/>
      <c r="J18" s="55"/>
    </row>
    <row r="19" spans="1:27" s="49" customFormat="1" ht="15.95" customHeight="1">
      <c r="A19" s="56"/>
      <c r="B19" s="57"/>
      <c r="C19" s="55"/>
      <c r="D19" s="55"/>
      <c r="E19" s="55"/>
      <c r="F19" s="55"/>
      <c r="G19" s="55"/>
      <c r="H19" s="55"/>
      <c r="I19" s="55"/>
      <c r="J19" s="55"/>
    </row>
    <row r="20" spans="1:27" s="49" customFormat="1" ht="15.95" customHeight="1">
      <c r="A20" s="56"/>
      <c r="B20" s="57"/>
      <c r="C20" s="55"/>
      <c r="D20" s="55"/>
      <c r="E20" s="55"/>
      <c r="F20" s="55"/>
      <c r="G20" s="55"/>
      <c r="H20" s="55"/>
      <c r="I20" s="55"/>
      <c r="J20" s="55"/>
    </row>
    <row r="21" spans="1:27" s="49" customFormat="1" ht="15.95" customHeight="1">
      <c r="A21" s="56"/>
      <c r="B21" s="57"/>
      <c r="C21" s="55"/>
      <c r="D21" s="55"/>
      <c r="E21" s="55"/>
      <c r="F21" s="55"/>
      <c r="G21" s="55"/>
      <c r="H21" s="55"/>
      <c r="I21" s="55"/>
      <c r="J21" s="55"/>
    </row>
    <row r="22" spans="1:27" s="49" customFormat="1" ht="15.95" customHeight="1">
      <c r="A22" s="56"/>
      <c r="B22" s="57"/>
      <c r="C22" s="55"/>
      <c r="D22" s="55"/>
      <c r="E22" s="55"/>
      <c r="F22" s="55"/>
      <c r="G22" s="55"/>
      <c r="H22" s="55"/>
      <c r="I22" s="55"/>
      <c r="J22" s="55"/>
    </row>
    <row r="23" spans="1:27" s="49" customFormat="1" ht="15.95" customHeight="1">
      <c r="A23" s="56"/>
      <c r="B23" s="57"/>
      <c r="C23" s="55"/>
      <c r="D23" s="55"/>
      <c r="E23" s="55"/>
      <c r="F23" s="55"/>
      <c r="G23" s="55"/>
      <c r="H23" s="55"/>
      <c r="I23" s="55"/>
      <c r="J23" s="55"/>
    </row>
    <row r="24" spans="1:27" s="49" customFormat="1" ht="15.95" customHeight="1">
      <c r="A24" s="56"/>
      <c r="B24" s="57"/>
      <c r="C24" s="55"/>
      <c r="D24" s="55"/>
      <c r="E24" s="55"/>
      <c r="F24" s="55"/>
      <c r="G24" s="55"/>
      <c r="H24" s="55"/>
      <c r="I24" s="55"/>
      <c r="J24" s="55"/>
    </row>
    <row r="25" spans="1:27" s="49" customFormat="1" ht="15.95" customHeight="1">
      <c r="A25" s="56"/>
      <c r="B25" s="57"/>
      <c r="C25" s="55"/>
      <c r="D25" s="55"/>
      <c r="E25" s="55"/>
      <c r="F25" s="55"/>
      <c r="G25" s="55"/>
      <c r="H25" s="55"/>
      <c r="I25" s="55"/>
      <c r="J25" s="55"/>
    </row>
    <row r="26" spans="1:27" s="49" customFormat="1" ht="15.95" customHeight="1">
      <c r="A26" s="56"/>
      <c r="B26" s="57"/>
      <c r="C26" s="55"/>
      <c r="D26" s="55"/>
      <c r="E26" s="55"/>
      <c r="F26" s="55"/>
      <c r="G26" s="55"/>
      <c r="H26" s="55"/>
      <c r="I26" s="55"/>
      <c r="J26" s="55"/>
    </row>
    <row r="27" spans="1:27" s="49" customFormat="1" ht="15.95" customHeight="1">
      <c r="A27" s="56"/>
      <c r="B27" s="57"/>
      <c r="C27" s="55"/>
      <c r="D27" s="55"/>
      <c r="E27" s="55"/>
      <c r="F27" s="55"/>
      <c r="G27" s="55"/>
      <c r="H27" s="55"/>
      <c r="I27" s="55"/>
      <c r="J27" s="55"/>
    </row>
    <row r="28" spans="1:27" s="49" customFormat="1" ht="15.95" customHeight="1">
      <c r="A28" s="56"/>
      <c r="B28" s="57"/>
      <c r="C28" s="55"/>
      <c r="D28" s="55"/>
      <c r="E28" s="55"/>
      <c r="F28" s="55"/>
      <c r="G28" s="55"/>
      <c r="H28" s="55"/>
      <c r="I28" s="55"/>
      <c r="J28" s="55"/>
    </row>
    <row r="29" spans="1:27" s="49" customFormat="1" ht="15.95" customHeight="1">
      <c r="A29" s="56"/>
      <c r="B29" s="57"/>
      <c r="C29" s="55"/>
      <c r="D29" s="55"/>
      <c r="E29" s="55"/>
      <c r="F29" s="55"/>
      <c r="G29" s="55"/>
      <c r="H29" s="55"/>
      <c r="I29" s="55"/>
      <c r="J29" s="55"/>
      <c r="R29" s="160"/>
      <c r="S29" s="160"/>
      <c r="T29" s="160"/>
      <c r="U29" s="160"/>
      <c r="V29" s="160"/>
      <c r="W29" s="160"/>
      <c r="X29" s="160"/>
      <c r="Y29" s="160"/>
      <c r="Z29" s="160"/>
      <c r="AA29" s="160"/>
    </row>
    <row r="30" spans="1:27" s="49" customFormat="1" ht="15.95" customHeight="1">
      <c r="A30" s="56"/>
      <c r="B30" s="57"/>
      <c r="C30" s="55"/>
      <c r="D30" s="55"/>
      <c r="E30" s="55"/>
      <c r="F30" s="55"/>
      <c r="G30" s="55"/>
      <c r="H30" s="55"/>
      <c r="I30" s="55"/>
      <c r="J30" s="55"/>
    </row>
    <row r="31" spans="1:27" s="49" customFormat="1" ht="15.95" customHeight="1">
      <c r="A31" s="56"/>
      <c r="B31" s="57"/>
      <c r="C31" s="55"/>
      <c r="D31" s="55"/>
      <c r="E31" s="55"/>
      <c r="F31" s="55"/>
      <c r="G31" s="55"/>
      <c r="H31" s="55"/>
      <c r="I31" s="55"/>
      <c r="J31" s="55"/>
    </row>
    <row r="32" spans="1:27" s="49" customFormat="1" ht="15.95" customHeight="1">
      <c r="A32" s="56"/>
      <c r="B32" s="57"/>
      <c r="C32" s="55"/>
      <c r="D32" s="55"/>
      <c r="E32" s="55"/>
      <c r="F32" s="55"/>
      <c r="G32" s="55"/>
      <c r="H32" s="55"/>
      <c r="I32" s="55"/>
      <c r="J32" s="55"/>
    </row>
  </sheetData>
  <dataConsolidate/>
  <mergeCells count="3">
    <mergeCell ref="R29:AA29"/>
    <mergeCell ref="B2:J6"/>
    <mergeCell ref="B7:I7"/>
  </mergeCells>
  <pageMargins left="0.7" right="0.7" top="0.75" bottom="0.75" header="0.3" footer="0.3"/>
  <pageSetup orientation="portrait" r:id="rId1"/>
  <drawing r:id="rId2"/>
  <legacyDrawing r:id="rId3"/>
  <controls>
    <mc:AlternateContent xmlns:mc="http://schemas.openxmlformats.org/markup-compatibility/2006">
      <mc:Choice Requires="x14">
        <control shapeId="10242" r:id="rId4" name="CommandButton1">
          <controlPr defaultSize="0" autoLine="0" r:id="rId5">
            <anchor moveWithCells="1">
              <from>
                <xdr:col>3</xdr:col>
                <xdr:colOff>590550</xdr:colOff>
                <xdr:row>8</xdr:row>
                <xdr:rowOff>142875</xdr:rowOff>
              </from>
              <to>
                <xdr:col>6</xdr:col>
                <xdr:colOff>19050</xdr:colOff>
                <xdr:row>11</xdr:row>
                <xdr:rowOff>114300</xdr:rowOff>
              </to>
            </anchor>
          </controlPr>
        </control>
      </mc:Choice>
      <mc:Fallback>
        <control shapeId="10242" r:id="rId4" name="CommandButton1"/>
      </mc:Fallback>
    </mc:AlternateContent>
    <mc:AlternateContent xmlns:mc="http://schemas.openxmlformats.org/markup-compatibility/2006">
      <mc:Choice Requires="x14">
        <control shapeId="10241" r:id="rId6" name="sheetRev">
          <controlPr defaultSize="0" autoLine="0" r:id="rId7">
            <anchor moveWithCells="1">
              <from>
                <xdr:col>9</xdr:col>
                <xdr:colOff>57150</xdr:colOff>
                <xdr:row>4</xdr:row>
                <xdr:rowOff>133350</xdr:rowOff>
              </from>
              <to>
                <xdr:col>9</xdr:col>
                <xdr:colOff>276225</xdr:colOff>
                <xdr:row>5</xdr:row>
                <xdr:rowOff>161925</xdr:rowOff>
              </to>
            </anchor>
          </controlPr>
        </control>
      </mc:Choice>
      <mc:Fallback>
        <control shapeId="10241" r:id="rId6" name="sheetRev"/>
      </mc:Fallback>
    </mc:AlternateContent>
  </controls>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tabColor theme="3" tint="0.59999389629810485"/>
    <pageSetUpPr fitToPage="1"/>
  </sheetPr>
  <dimension ref="A1:BB5095"/>
  <sheetViews>
    <sheetView showGridLines="0" zoomScaleNormal="100" workbookViewId="0">
      <pane xSplit="4" ySplit="5" topLeftCell="E6" activePane="bottomRight" state="frozen"/>
      <selection pane="topRight" activeCell="E1" sqref="E1"/>
      <selection pane="bottomLeft" activeCell="A6" sqref="A6"/>
      <selection pane="bottomRight" sqref="A1:B1"/>
    </sheetView>
  </sheetViews>
  <sheetFormatPr defaultColWidth="9" defaultRowHeight="17.25" customHeight="1"/>
  <cols>
    <col min="1" max="1" width="6.75" style="43" customWidth="1"/>
    <col min="2" max="2" width="10.125" style="43" customWidth="1"/>
    <col min="3" max="3" width="24.875" style="132" customWidth="1"/>
    <col min="4" max="4" width="38.5" style="135" customWidth="1"/>
    <col min="5" max="5" width="11.375" style="43" hidden="1" customWidth="1"/>
    <col min="6" max="6" width="10.5" style="43" customWidth="1"/>
    <col min="7" max="8" width="8.625" style="43" customWidth="1"/>
    <col min="9" max="9" width="21.75" style="43" hidden="1" customWidth="1"/>
    <col min="10" max="10" width="19" style="43" customWidth="1"/>
    <col min="11" max="11" width="6.25" style="43" hidden="1" customWidth="1"/>
    <col min="12" max="12" width="10.5" style="89" hidden="1" customWidth="1"/>
    <col min="13" max="16" width="13.5" style="81" hidden="1" customWidth="1"/>
    <col min="17" max="17" width="13.125" style="90" hidden="1" customWidth="1"/>
    <col min="18" max="18" width="12.375" style="89" customWidth="1"/>
    <col min="19" max="19" width="17.375" style="43" hidden="1" customWidth="1"/>
    <col min="20" max="20" width="31" style="62" hidden="1" customWidth="1"/>
    <col min="21" max="21" width="13.375" style="43" hidden="1" customWidth="1"/>
    <col min="22" max="22" width="11.5" style="43" hidden="1" customWidth="1"/>
    <col min="23" max="23" width="6.375" style="43" hidden="1" customWidth="1"/>
    <col min="24" max="24" width="24.875" style="43" hidden="1" customWidth="1"/>
    <col min="25" max="26" width="24.875" style="62" hidden="1" customWidth="1"/>
    <col min="27" max="27" width="24.875" style="43" hidden="1" customWidth="1"/>
    <col min="28" max="30" width="10.25" style="89" hidden="1" customWidth="1"/>
    <col min="31" max="33" width="24.875" style="43" hidden="1" customWidth="1"/>
    <col min="34" max="34" width="24.875" style="62" hidden="1" customWidth="1"/>
    <col min="35" max="35" width="13.875" style="62" hidden="1" customWidth="1"/>
    <col min="36" max="36" width="5.875" style="62" hidden="1" customWidth="1"/>
    <col min="37" max="37" width="7.75" style="62" customWidth="1"/>
    <col min="38" max="38" width="5.75" style="62" customWidth="1"/>
    <col min="39" max="39" width="22.375" style="62" customWidth="1"/>
    <col min="40" max="42" width="9" style="62" customWidth="1"/>
    <col min="43" max="53" width="9" style="62"/>
    <col min="54" max="54" width="9" style="62" customWidth="1"/>
    <col min="55" max="16384" width="9" style="62"/>
  </cols>
  <sheetData>
    <row r="1" spans="1:54" s="60" customFormat="1" ht="18" customHeight="1">
      <c r="A1" s="163" t="s">
        <v>3537</v>
      </c>
      <c r="B1" s="164"/>
      <c r="C1" s="167"/>
      <c r="D1" s="65"/>
      <c r="E1" s="82"/>
      <c r="F1" s="82"/>
      <c r="G1" s="82"/>
      <c r="H1" s="82"/>
      <c r="I1" s="82"/>
      <c r="J1" s="82"/>
      <c r="K1" s="82"/>
      <c r="L1" s="87"/>
      <c r="M1" s="66"/>
      <c r="N1" s="66"/>
      <c r="O1" s="66"/>
      <c r="P1" s="66"/>
      <c r="Q1" s="87"/>
      <c r="R1" s="82"/>
      <c r="S1" s="82"/>
      <c r="U1" s="82"/>
      <c r="V1" s="82"/>
      <c r="W1" s="82"/>
      <c r="X1" s="82"/>
      <c r="AA1" s="82"/>
      <c r="AB1" s="87"/>
      <c r="AC1" s="87"/>
      <c r="AD1" s="87"/>
      <c r="AE1" s="82"/>
      <c r="AF1" s="82"/>
      <c r="AG1" s="82"/>
    </row>
    <row r="2" spans="1:54" s="60" customFormat="1" ht="64.5" customHeight="1">
      <c r="A2" s="165"/>
      <c r="B2" s="166"/>
      <c r="C2" s="167"/>
      <c r="D2" s="67"/>
      <c r="E2" s="82"/>
      <c r="F2" s="82"/>
      <c r="G2" s="82"/>
      <c r="H2" s="82"/>
      <c r="I2" s="82"/>
      <c r="J2" s="82"/>
      <c r="K2" s="82"/>
      <c r="L2" s="87"/>
      <c r="M2" s="66"/>
      <c r="N2" s="66"/>
      <c r="O2" s="66"/>
      <c r="P2" s="66"/>
      <c r="Q2" s="87"/>
      <c r="R2" s="82"/>
      <c r="S2" s="82"/>
      <c r="U2" s="82"/>
      <c r="V2" s="82"/>
      <c r="W2" s="82"/>
      <c r="X2" s="82"/>
      <c r="AA2" s="82"/>
      <c r="AB2" s="87"/>
      <c r="AC2" s="87"/>
      <c r="AD2" s="87"/>
      <c r="AE2" s="82"/>
      <c r="AF2" s="82"/>
      <c r="AG2" s="82"/>
    </row>
    <row r="3" spans="1:54" s="60" customFormat="1" ht="69" customHeight="1">
      <c r="A3" s="165"/>
      <c r="B3" s="166"/>
      <c r="C3" s="167"/>
      <c r="D3" s="67"/>
      <c r="E3" s="82"/>
      <c r="F3" s="82"/>
      <c r="G3" s="82"/>
      <c r="H3" s="82"/>
      <c r="I3" s="91" t="s">
        <v>3536</v>
      </c>
      <c r="J3" s="107"/>
      <c r="K3" s="82"/>
      <c r="L3" s="87"/>
      <c r="M3" s="68"/>
      <c r="N3" s="66"/>
      <c r="O3" s="66"/>
      <c r="P3" s="66"/>
      <c r="Q3" s="87"/>
      <c r="R3" s="82"/>
      <c r="S3" s="82"/>
      <c r="U3" s="82"/>
      <c r="V3" s="82"/>
      <c r="W3" s="82"/>
      <c r="X3" s="82"/>
      <c r="AA3" s="82"/>
      <c r="AB3" s="87"/>
      <c r="AC3" s="87"/>
      <c r="AD3" s="87"/>
      <c r="AE3" s="82"/>
      <c r="AF3" s="82"/>
      <c r="AG3" s="82"/>
    </row>
    <row r="4" spans="1:54" s="61" customFormat="1" ht="18" customHeight="1">
      <c r="A4" s="165"/>
      <c r="B4" s="166"/>
      <c r="C4" s="167"/>
      <c r="D4" s="69"/>
      <c r="E4" s="83"/>
      <c r="F4" s="83"/>
      <c r="G4" s="83"/>
      <c r="H4" s="83"/>
      <c r="I4" s="92"/>
      <c r="J4" s="83"/>
      <c r="K4" s="83"/>
      <c r="L4" s="88"/>
      <c r="M4" s="70"/>
      <c r="N4" s="70"/>
      <c r="O4" s="70"/>
      <c r="P4" s="70"/>
      <c r="Q4" s="88"/>
      <c r="R4" s="83"/>
      <c r="S4" s="83"/>
      <c r="U4" s="83"/>
      <c r="V4" s="83"/>
      <c r="W4" s="83"/>
      <c r="X4" s="83"/>
      <c r="AA4" s="83"/>
      <c r="AB4" s="88"/>
      <c r="AC4" s="88"/>
      <c r="AD4" s="88"/>
      <c r="AE4" s="83"/>
      <c r="AF4" s="83"/>
      <c r="AG4" s="83"/>
    </row>
    <row r="5" spans="1:54" s="105" customFormat="1" ht="37.5" customHeight="1">
      <c r="A5" s="12" t="s">
        <v>86</v>
      </c>
      <c r="B5" s="106" t="s">
        <v>959</v>
      </c>
      <c r="C5" s="99" t="s">
        <v>997</v>
      </c>
      <c r="D5" s="99" t="s">
        <v>0</v>
      </c>
      <c r="E5" s="12" t="s">
        <v>7</v>
      </c>
      <c r="F5" s="12" t="s">
        <v>998</v>
      </c>
      <c r="G5" s="149" t="s">
        <v>3538</v>
      </c>
      <c r="H5" s="149" t="s">
        <v>3539</v>
      </c>
      <c r="I5" s="103" t="s">
        <v>1895</v>
      </c>
      <c r="J5" s="159" t="s">
        <v>999</v>
      </c>
      <c r="K5" s="12" t="s">
        <v>962</v>
      </c>
      <c r="L5" s="12" t="s">
        <v>1000</v>
      </c>
      <c r="M5" s="104" t="s">
        <v>960</v>
      </c>
      <c r="N5" s="104" t="s">
        <v>961</v>
      </c>
      <c r="O5" s="104" t="s">
        <v>973</v>
      </c>
      <c r="P5" s="104" t="s">
        <v>974</v>
      </c>
      <c r="Q5" s="131" t="s">
        <v>1001</v>
      </c>
      <c r="R5" s="12" t="s">
        <v>1894</v>
      </c>
      <c r="S5" s="12" t="s">
        <v>963</v>
      </c>
      <c r="T5" s="12" t="s">
        <v>2</v>
      </c>
      <c r="U5" s="12" t="s">
        <v>3</v>
      </c>
      <c r="V5" s="12" t="s">
        <v>1</v>
      </c>
      <c r="W5" s="12" t="s">
        <v>1002</v>
      </c>
      <c r="X5" s="12" t="s">
        <v>2717</v>
      </c>
      <c r="Y5" s="12" t="s">
        <v>2828</v>
      </c>
      <c r="Z5" s="12" t="s">
        <v>3056</v>
      </c>
      <c r="AA5" s="12" t="s">
        <v>3214</v>
      </c>
      <c r="AB5" s="85" t="s">
        <v>3549</v>
      </c>
      <c r="AC5" s="85" t="s">
        <v>3550</v>
      </c>
      <c r="AD5" s="85" t="s">
        <v>3551</v>
      </c>
      <c r="AE5" s="136"/>
      <c r="AF5" s="136"/>
      <c r="AG5" s="136"/>
      <c r="AH5" s="136"/>
      <c r="AI5" s="136"/>
      <c r="AJ5" s="136"/>
      <c r="AK5" s="136"/>
      <c r="AL5" s="136"/>
    </row>
    <row r="6" spans="1:54" ht="17.25" customHeight="1">
      <c r="A6" s="63">
        <f>IF(priority(Main[[#This Row],[Comments]])&lt;&gt;0, priority(Main[[#This Row],[Comments]]),"")</f>
        <v>1</v>
      </c>
      <c r="B6" s="151" t="s">
        <v>1039</v>
      </c>
      <c r="C6" s="71" t="s">
        <v>72</v>
      </c>
      <c r="D6" s="59" t="s">
        <v>73</v>
      </c>
      <c r="E6" s="84">
        <v>40461.12232638889</v>
      </c>
      <c r="F6" s="84"/>
      <c r="G6" s="63" t="str">
        <f>IF(stdProdLT(Main[[#This Row],[Comments]])=0.1,"N/A",IF(stdProdLT(Main[[#This Row],[Comments]])=0,"",stdProdLT(Main[[#This Row],[Comments]])))</f>
        <v/>
      </c>
      <c r="H6" s="93" t="str">
        <f>IF(OR(Main[[#This Row],[Std. Prod. Lead Time]]="N/A",Main[[#This Row],[Std. Prod. Lead Time]]=""), "",IF(AND(Main[[#This Row],[In Stock Date]]&lt;&gt;"",Main[[#This Row],[Revised Due Date]]&lt;&gt;"",Main[[#This Row],[In Stock Date]]&lt;&gt;""),Main[[#This Row],[In Stock Date]]-Main[[#This Row],[Revised Due Date]],""))</f>
        <v/>
      </c>
      <c r="I6" s="100" t="s">
        <v>74</v>
      </c>
      <c r="J6" s="94" t="s">
        <v>52</v>
      </c>
      <c r="K6" s="94" t="s">
        <v>1908</v>
      </c>
      <c r="L6" s="84"/>
      <c r="M6" s="72" t="str">
        <f>IF(Main[[#This Row],[Tech Start Date]]&lt;1/1/1990,"",IF(Main[[#This Row],[Class]]="C",WORKDAY(Main[[#This Row],[Tech Start Date]],9),IF(Main[[#This Row],[Class]]="B", WORKDAY(Main[[#This Row],[Tech Start Date]],6),IF(Main[[#This Row],[Class]]="A",WORKDAY(Main[[#This Row],[Tech Start Date]],2),""))))</f>
        <v/>
      </c>
      <c r="N6" s="72" t="str">
        <f>IF(Main[[#This Row],[Tech Start Date]]&lt;1/1/1990,"",IF(Main[[#This Row],[Class]]="C",WORKDAY(Main[[#This Row],[Tech Start Date]],19),IF(Main[[#This Row],[Class]]="B", WORKDAY(Main[[#This Row],[Tech Start Date]],12),IF(Main[[#This Row],[Class]]="A",WORKDAY(Main[[#This Row],[Tech Start Date]],4),""))))</f>
        <v/>
      </c>
      <c r="O6" s="72" t="str">
        <f>IF(Main[[#This Row],[Tech Start Date]]&lt;1/1/1990,"",IF(Main[[#This Row],[Class]]="C",WORKDAY(Main[[#This Row],[Tech Start Date]],23),IF(Main[[#This Row],[Class]]="B", WORKDAY(Main[[#This Row],[Tech Start Date]],15),IF(Main[[#This Row],[Class]]="A",WORKDAY(Main[[#This Row],[Tech Start Date]],5),""))))</f>
        <v/>
      </c>
      <c r="P6" s="72" t="str">
        <f>IF(Main[[#This Row],[Tech Start Date]]&lt;1/1/1990,"",IF(Main[[#This Row],[Class]]="C",WORKDAY(Main[[#This Row],[Tech Start Date]],28),IF(Main[[#This Row],[Class]]="B", WORKDAY(Main[[#This Row],[Tech Start Date]],19),IF(Main[[#This Row],[Class]]="A",WORKDAY(Main[[#This Row],[Tech Start Date]],9),""))))</f>
        <v/>
      </c>
      <c r="Q6" s="84"/>
      <c r="R6" s="110">
        <v>40849</v>
      </c>
      <c r="S6" s="94" t="s">
        <v>17</v>
      </c>
      <c r="T6" s="73" t="s">
        <v>76</v>
      </c>
      <c r="U6" s="94" t="s">
        <v>29</v>
      </c>
      <c r="V6" s="94" t="s">
        <v>1899</v>
      </c>
      <c r="W6" s="94" t="s">
        <v>1904</v>
      </c>
      <c r="X6" s="94" t="s">
        <v>2750</v>
      </c>
      <c r="Y6" s="71" t="s">
        <v>2878</v>
      </c>
      <c r="Z6" s="71" t="s">
        <v>414</v>
      </c>
      <c r="AA6" s="94" t="s">
        <v>2750</v>
      </c>
      <c r="AB6" s="128"/>
      <c r="AC6" s="128"/>
      <c r="AD6" s="128"/>
      <c r="AE6" s="62"/>
      <c r="AF6" s="62"/>
      <c r="AG6" s="62"/>
      <c r="BB6" s="60" t="str">
        <f>IF(AND(isFlagged(Main[[#This Row],[Comments]], "AIS++"),Main[ [#This Row],[In Stock Date] ]&lt;&gt;""),TEXT(Main[[#This Row],[In Stock Date]]-1, "M/d/yyyy"), TEXT("1/1/1990", "M/d/yyyy"))</f>
        <v>1/1/1990</v>
      </c>
    </row>
    <row r="7" spans="1:54" ht="17.25" customHeight="1">
      <c r="A7" s="63">
        <f>IF(priority(Main[[#This Row],[Comments]])&lt;&gt;0, priority(Main[[#This Row],[Comments]]),"")</f>
        <v>1</v>
      </c>
      <c r="B7" s="151" t="s">
        <v>3095</v>
      </c>
      <c r="C7" s="71" t="s">
        <v>72</v>
      </c>
      <c r="D7" s="59" t="s">
        <v>239</v>
      </c>
      <c r="E7" s="84">
        <v>40461.111585648148</v>
      </c>
      <c r="F7" s="84"/>
      <c r="G7" s="63" t="str">
        <f>IF(stdProdLT(Main[[#This Row],[Comments]])=0.1,"N/A",IF(stdProdLT(Main[[#This Row],[Comments]])=0,"",stdProdLT(Main[[#This Row],[Comments]])))</f>
        <v/>
      </c>
      <c r="H7" s="93" t="str">
        <f>IF(OR(Main[[#This Row],[Std. Prod. Lead Time]]="N/A",Main[[#This Row],[Std. Prod. Lead Time]]=""), "",IF(AND(Main[[#This Row],[In Stock Date]]&lt;&gt;"",Main[[#This Row],[Revised Due Date]]&lt;&gt;"",Main[[#This Row],[In Stock Date]]&lt;&gt;""),Main[[#This Row],[In Stock Date]]-Main[[#This Row],[Revised Due Date]],""))</f>
        <v/>
      </c>
      <c r="I7" s="100" t="s">
        <v>74</v>
      </c>
      <c r="J7" s="94" t="s">
        <v>4</v>
      </c>
      <c r="K7" s="94" t="s">
        <v>1908</v>
      </c>
      <c r="L7" s="84"/>
      <c r="M7" s="72" t="str">
        <f>IF(Main[[#This Row],[Tech Start Date]]&lt;1/1/1990,"",IF(Main[[#This Row],[Class]]="C",WORKDAY(Main[[#This Row],[Tech Start Date]],9),IF(Main[[#This Row],[Class]]="B", WORKDAY(Main[[#This Row],[Tech Start Date]],6),IF(Main[[#This Row],[Class]]="A",WORKDAY(Main[[#This Row],[Tech Start Date]],2),""))))</f>
        <v/>
      </c>
      <c r="N7" s="72" t="str">
        <f>IF(Main[[#This Row],[Tech Start Date]]&lt;1/1/1990,"",IF(Main[[#This Row],[Class]]="C",WORKDAY(Main[[#This Row],[Tech Start Date]],19),IF(Main[[#This Row],[Class]]="B", WORKDAY(Main[[#This Row],[Tech Start Date]],12),IF(Main[[#This Row],[Class]]="A",WORKDAY(Main[[#This Row],[Tech Start Date]],4),""))))</f>
        <v/>
      </c>
      <c r="O7" s="72" t="str">
        <f>IF(Main[[#This Row],[Tech Start Date]]&lt;1/1/1990,"",IF(Main[[#This Row],[Class]]="C",WORKDAY(Main[[#This Row],[Tech Start Date]],23),IF(Main[[#This Row],[Class]]="B", WORKDAY(Main[[#This Row],[Tech Start Date]],15),IF(Main[[#This Row],[Class]]="A",WORKDAY(Main[[#This Row],[Tech Start Date]],5),""))))</f>
        <v/>
      </c>
      <c r="P7" s="72" t="str">
        <f>IF(Main[[#This Row],[Tech Start Date]]&lt;1/1/1990,"",IF(Main[[#This Row],[Class]]="C",WORKDAY(Main[[#This Row],[Tech Start Date]],28),IF(Main[[#This Row],[Class]]="B", WORKDAY(Main[[#This Row],[Tech Start Date]],19),IF(Main[[#This Row],[Class]]="A",WORKDAY(Main[[#This Row],[Tech Start Date]],9),""))))</f>
        <v/>
      </c>
      <c r="Q7" s="84"/>
      <c r="R7" s="110">
        <v>40836</v>
      </c>
      <c r="S7" s="94" t="s">
        <v>17</v>
      </c>
      <c r="T7" s="73" t="s">
        <v>240</v>
      </c>
      <c r="U7" s="94" t="s">
        <v>29</v>
      </c>
      <c r="V7" s="94" t="s">
        <v>1899</v>
      </c>
      <c r="W7" s="94" t="s">
        <v>1904</v>
      </c>
      <c r="X7" s="94" t="s">
        <v>2750</v>
      </c>
      <c r="Y7" s="71" t="s">
        <v>2878</v>
      </c>
      <c r="Z7" s="71" t="s">
        <v>414</v>
      </c>
      <c r="AA7" s="94" t="s">
        <v>2750</v>
      </c>
      <c r="AB7" s="128"/>
      <c r="AC7" s="128"/>
      <c r="AD7" s="128"/>
      <c r="AE7" s="62"/>
      <c r="AF7" s="62"/>
      <c r="AG7" s="62"/>
      <c r="BB7" s="60" t="str">
        <f>IF(AND(isFlagged(Main[[#This Row],[Comments]], "AIS++"),Main[ [#This Row],[In Stock Date] ]&lt;&gt;""),TEXT(Main[[#This Row],[In Stock Date]]-1, "M/d/yyyy"), TEXT("1/1/1990", "M/d/yyyy"))</f>
        <v>1/1/1990</v>
      </c>
    </row>
    <row r="8" spans="1:54" ht="17.25" customHeight="1">
      <c r="A8" s="63">
        <f>IF(priority(Main[[#This Row],[Comments]])&lt;&gt;0, priority(Main[[#This Row],[Comments]]),"")</f>
        <v>1</v>
      </c>
      <c r="B8" s="151" t="s">
        <v>2559</v>
      </c>
      <c r="C8" s="71" t="s">
        <v>2560</v>
      </c>
      <c r="D8" s="59" t="s">
        <v>2703</v>
      </c>
      <c r="E8" s="84"/>
      <c r="F8" s="84">
        <v>40855</v>
      </c>
      <c r="G8" s="63" t="str">
        <f>IF(stdProdLT(Main[[#This Row],[Comments]])=0.1,"N/A",IF(stdProdLT(Main[[#This Row],[Comments]])=0,"",stdProdLT(Main[[#This Row],[Comments]])))</f>
        <v>N/A</v>
      </c>
      <c r="H8" s="93" t="str">
        <f>IF(OR(Main[[#This Row],[Std. Prod. Lead Time]]="N/A",Main[[#This Row],[Std. Prod. Lead Time]]=""), "",IF(AND(Main[[#This Row],[In Stock Date]]&lt;&gt;"",Main[[#This Row],[Revised Due Date]]&lt;&gt;"",Main[[#This Row],[In Stock Date]]&lt;&gt;""),Main[[#This Row],[In Stock Date]]-Main[[#This Row],[Revised Due Date]],""))</f>
        <v/>
      </c>
      <c r="I8" s="100" t="s">
        <v>933</v>
      </c>
      <c r="J8" s="94" t="s">
        <v>28</v>
      </c>
      <c r="K8" s="95" t="s">
        <v>1905</v>
      </c>
      <c r="L8" s="84">
        <v>40834</v>
      </c>
      <c r="M8" s="72">
        <f>IF(Main[[#This Row],[Tech Start Date]]&lt;1/1/1990,"",IF(Main[[#This Row],[Class]]="C",WORKDAY(Main[[#This Row],[Tech Start Date]],9),IF(Main[[#This Row],[Class]]="B", WORKDAY(Main[[#This Row],[Tech Start Date]],6),IF(Main[[#This Row],[Class]]="A",WORKDAY(Main[[#This Row],[Tech Start Date]],2),""))))</f>
        <v>40836</v>
      </c>
      <c r="N8" s="72">
        <f>IF(Main[[#This Row],[Tech Start Date]]&lt;1/1/1990,"",IF(Main[[#This Row],[Class]]="C",WORKDAY(Main[[#This Row],[Tech Start Date]],19),IF(Main[[#This Row],[Class]]="B", WORKDAY(Main[[#This Row],[Tech Start Date]],12),IF(Main[[#This Row],[Class]]="A",WORKDAY(Main[[#This Row],[Tech Start Date]],4),""))))</f>
        <v>40840</v>
      </c>
      <c r="O8" s="72">
        <f>IF(Main[[#This Row],[Tech Start Date]]&lt;1/1/1990,"",IF(Main[[#This Row],[Class]]="C",WORKDAY(Main[[#This Row],[Tech Start Date]],23),IF(Main[[#This Row],[Class]]="B", WORKDAY(Main[[#This Row],[Tech Start Date]],15),IF(Main[[#This Row],[Class]]="A",WORKDAY(Main[[#This Row],[Tech Start Date]],5),""))))</f>
        <v>40841</v>
      </c>
      <c r="P8" s="72">
        <f>IF(Main[[#This Row],[Tech Start Date]]&lt;1/1/1990,"",IF(Main[[#This Row],[Class]]="C",WORKDAY(Main[[#This Row],[Tech Start Date]],28),IF(Main[[#This Row],[Class]]="B", WORKDAY(Main[[#This Row],[Tech Start Date]],19),IF(Main[[#This Row],[Class]]="A",WORKDAY(Main[[#This Row],[Tech Start Date]],9),""))))</f>
        <v>40847</v>
      </c>
      <c r="Q8" s="84">
        <v>40855</v>
      </c>
      <c r="R8" s="110">
        <v>40939</v>
      </c>
      <c r="S8" s="94" t="s">
        <v>11</v>
      </c>
      <c r="T8" s="73" t="s">
        <v>2704</v>
      </c>
      <c r="U8" s="94" t="s">
        <v>14</v>
      </c>
      <c r="V8" s="94" t="s">
        <v>1896</v>
      </c>
      <c r="W8" s="94" t="s">
        <v>1898</v>
      </c>
      <c r="X8" s="94" t="s">
        <v>2734</v>
      </c>
      <c r="Y8" s="71" t="s">
        <v>2854</v>
      </c>
      <c r="Z8" s="71" t="s">
        <v>129</v>
      </c>
      <c r="AA8" s="94" t="s">
        <v>2734</v>
      </c>
      <c r="AB8" s="128"/>
      <c r="AC8" s="128"/>
      <c r="AD8" s="128"/>
      <c r="AE8" s="62"/>
      <c r="AF8" s="62"/>
      <c r="AG8" s="62"/>
      <c r="BB8" s="60" t="str">
        <f>IF(AND(isFlagged(Main[[#This Row],[Comments]], "AIS++"),Main[ [#This Row],[In Stock Date] ]&lt;&gt;""),TEXT(Main[[#This Row],[In Stock Date]]-1, "M/d/yyyy"), TEXT("1/1/1990", "M/d/yyyy"))</f>
        <v>1/1/1990</v>
      </c>
    </row>
    <row r="9" spans="1:54" ht="17.25" customHeight="1">
      <c r="A9" s="63">
        <f>IF(priority(Main[[#This Row],[Comments]])&lt;&gt;0, priority(Main[[#This Row],[Comments]]),"")</f>
        <v>1</v>
      </c>
      <c r="B9" s="151" t="s">
        <v>4130</v>
      </c>
      <c r="C9" s="71" t="s">
        <v>122</v>
      </c>
      <c r="D9" s="59" t="s">
        <v>4131</v>
      </c>
      <c r="E9" s="84">
        <v>41044.461793981478</v>
      </c>
      <c r="F9" s="84">
        <v>41057</v>
      </c>
      <c r="G9" s="63" t="str">
        <f>IF(stdProdLT(Main[[#This Row],[Comments]])=0.1,"N/A",IF(stdProdLT(Main[[#This Row],[Comments]])=0,"",stdProdLT(Main[[#This Row],[Comments]])))</f>
        <v>N/A</v>
      </c>
      <c r="H9" s="93" t="str">
        <f>IF(OR(Main[[#This Row],[Std. Prod. Lead Time]]="N/A",Main[[#This Row],[Std. Prod. Lead Time]]=""), "",IF(AND(Main[[#This Row],[In Stock Date]]&lt;&gt;"",Main[[#This Row],[Revised Due Date]]&lt;&gt;"",Main[[#This Row],[In Stock Date]]&lt;&gt;""),Main[[#This Row],[In Stock Date]]-Main[[#This Row],[Revised Due Date]],""))</f>
        <v/>
      </c>
      <c r="I9" s="100" t="s">
        <v>933</v>
      </c>
      <c r="J9" s="94" t="s">
        <v>28</v>
      </c>
      <c r="K9" s="94" t="s">
        <v>1905</v>
      </c>
      <c r="L9" s="84">
        <v>41044</v>
      </c>
      <c r="M9" s="72">
        <f>IF(Main[[#This Row],[Tech Start Date]]&lt;1/1/1990,"",IF(Main[[#This Row],[Class]]="C",WORKDAY(Main[[#This Row],[Tech Start Date]],9),IF(Main[[#This Row],[Class]]="B", WORKDAY(Main[[#This Row],[Tech Start Date]],6),IF(Main[[#This Row],[Class]]="A",WORKDAY(Main[[#This Row],[Tech Start Date]],2),""))))</f>
        <v>41046</v>
      </c>
      <c r="N9" s="72">
        <f>IF(Main[[#This Row],[Tech Start Date]]&lt;1/1/1990,"",IF(Main[[#This Row],[Class]]="C",WORKDAY(Main[[#This Row],[Tech Start Date]],19),IF(Main[[#This Row],[Class]]="B", WORKDAY(Main[[#This Row],[Tech Start Date]],12),IF(Main[[#This Row],[Class]]="A",WORKDAY(Main[[#This Row],[Tech Start Date]],4),""))))</f>
        <v>41050</v>
      </c>
      <c r="O9" s="72">
        <f>IF(Main[[#This Row],[Tech Start Date]]&lt;1/1/1990,"",IF(Main[[#This Row],[Class]]="C",WORKDAY(Main[[#This Row],[Tech Start Date]],23),IF(Main[[#This Row],[Class]]="B", WORKDAY(Main[[#This Row],[Tech Start Date]],15),IF(Main[[#This Row],[Class]]="A",WORKDAY(Main[[#This Row],[Tech Start Date]],5),""))))</f>
        <v>41051</v>
      </c>
      <c r="P9" s="72">
        <f>IF(Main[[#This Row],[Tech Start Date]]&lt;1/1/1990,"",IF(Main[[#This Row],[Class]]="C",WORKDAY(Main[[#This Row],[Tech Start Date]],28),IF(Main[[#This Row],[Class]]="B", WORKDAY(Main[[#This Row],[Tech Start Date]],19),IF(Main[[#This Row],[Class]]="A",WORKDAY(Main[[#This Row],[Tech Start Date]],9),""))))</f>
        <v>41057</v>
      </c>
      <c r="Q9" s="84">
        <v>41045</v>
      </c>
      <c r="R9" s="110">
        <v>41064</v>
      </c>
      <c r="S9" s="94" t="s">
        <v>11</v>
      </c>
      <c r="T9" s="73" t="s">
        <v>4121</v>
      </c>
      <c r="U9" s="94" t="s">
        <v>29</v>
      </c>
      <c r="V9" s="94" t="s">
        <v>1896</v>
      </c>
      <c r="W9" s="94" t="s">
        <v>1898</v>
      </c>
      <c r="X9" s="94" t="s">
        <v>2742</v>
      </c>
      <c r="Y9" s="71" t="s">
        <v>2870</v>
      </c>
      <c r="Z9" s="71" t="s">
        <v>3728</v>
      </c>
      <c r="AA9" s="94" t="s">
        <v>2742</v>
      </c>
      <c r="AB9" s="128"/>
      <c r="AC9" s="128"/>
      <c r="AD9" s="128"/>
      <c r="AE9" s="62"/>
      <c r="AF9" s="62"/>
      <c r="AG9" s="62"/>
      <c r="BB9" s="60" t="str">
        <f>IF(AND(isFlagged(Main[[#This Row],[Comments]], "AIS++"),Main[ [#This Row],[In Stock Date] ]&lt;&gt;""),TEXT(Main[[#This Row],[In Stock Date]]-1, "M/d/yyyy"), TEXT("1/1/1990", "M/d/yyyy"))</f>
        <v>5/27/2012</v>
      </c>
    </row>
    <row r="10" spans="1:54" ht="17.25" customHeight="1">
      <c r="A10" s="63">
        <f>IF(priority(Main[[#This Row],[Comments]])&lt;&gt;0, priority(Main[[#This Row],[Comments]]),"")</f>
        <v>1</v>
      </c>
      <c r="B10" s="151" t="s">
        <v>2607</v>
      </c>
      <c r="C10" s="71" t="s">
        <v>19</v>
      </c>
      <c r="D10" s="59" t="s">
        <v>2548</v>
      </c>
      <c r="E10" s="84">
        <v>40487.36078703704</v>
      </c>
      <c r="F10" s="84"/>
      <c r="G10" s="63" t="str">
        <f>IF(stdProdLT(Main[[#This Row],[Comments]])=0.1,"N/A",IF(stdProdLT(Main[[#This Row],[Comments]])=0,"",stdProdLT(Main[[#This Row],[Comments]])))</f>
        <v/>
      </c>
      <c r="H10" s="93" t="str">
        <f>IF(OR(Main[[#This Row],[Std. Prod. Lead Time]]="N/A",Main[[#This Row],[Std. Prod. Lead Time]]=""), "",IF(AND(Main[[#This Row],[In Stock Date]]&lt;&gt;"",Main[[#This Row],[Revised Due Date]]&lt;&gt;"",Main[[#This Row],[In Stock Date]]&lt;&gt;""),Main[[#This Row],[In Stock Date]]-Main[[#This Row],[Revised Due Date]],""))</f>
        <v/>
      </c>
      <c r="I10" s="100" t="s">
        <v>1992</v>
      </c>
      <c r="J10" s="94" t="s">
        <v>28</v>
      </c>
      <c r="K10" s="94" t="s">
        <v>1908</v>
      </c>
      <c r="L10" s="84"/>
      <c r="M10" s="72" t="str">
        <f>IF(Main[[#This Row],[Tech Start Date]]&lt;1/1/1990,"",IF(Main[[#This Row],[Class]]="C",WORKDAY(Main[[#This Row],[Tech Start Date]],9),IF(Main[[#This Row],[Class]]="B", WORKDAY(Main[[#This Row],[Tech Start Date]],6),IF(Main[[#This Row],[Class]]="A",WORKDAY(Main[[#This Row],[Tech Start Date]],2),""))))</f>
        <v/>
      </c>
      <c r="N10" s="72" t="str">
        <f>IF(Main[[#This Row],[Tech Start Date]]&lt;1/1/1990,"",IF(Main[[#This Row],[Class]]="C",WORKDAY(Main[[#This Row],[Tech Start Date]],19),IF(Main[[#This Row],[Class]]="B", WORKDAY(Main[[#This Row],[Tech Start Date]],12),IF(Main[[#This Row],[Class]]="A",WORKDAY(Main[[#This Row],[Tech Start Date]],4),""))))</f>
        <v/>
      </c>
      <c r="O10" s="72" t="str">
        <f>IF(Main[[#This Row],[Tech Start Date]]&lt;1/1/1990,"",IF(Main[[#This Row],[Class]]="C",WORKDAY(Main[[#This Row],[Tech Start Date]],23),IF(Main[[#This Row],[Class]]="B", WORKDAY(Main[[#This Row],[Tech Start Date]],15),IF(Main[[#This Row],[Class]]="A",WORKDAY(Main[[#This Row],[Tech Start Date]],5),""))))</f>
        <v/>
      </c>
      <c r="P10" s="72" t="str">
        <f>IF(Main[[#This Row],[Tech Start Date]]&lt;1/1/1990,"",IF(Main[[#This Row],[Class]]="C",WORKDAY(Main[[#This Row],[Tech Start Date]],28),IF(Main[[#This Row],[Class]]="B", WORKDAY(Main[[#This Row],[Tech Start Date]],19),IF(Main[[#This Row],[Class]]="A",WORKDAY(Main[[#This Row],[Tech Start Date]],9),""))))</f>
        <v/>
      </c>
      <c r="Q10" s="84">
        <v>40862</v>
      </c>
      <c r="R10" s="110">
        <v>40862</v>
      </c>
      <c r="S10" s="94" t="s">
        <v>17</v>
      </c>
      <c r="T10" s="73" t="s">
        <v>3893</v>
      </c>
      <c r="U10" s="94" t="s">
        <v>29</v>
      </c>
      <c r="V10" s="94" t="s">
        <v>1911</v>
      </c>
      <c r="W10" s="94" t="s">
        <v>1904</v>
      </c>
      <c r="X10" s="94" t="s">
        <v>129</v>
      </c>
      <c r="Y10" s="71" t="s">
        <v>2834</v>
      </c>
      <c r="Z10" s="71" t="s">
        <v>2178</v>
      </c>
      <c r="AA10" s="94" t="s">
        <v>129</v>
      </c>
      <c r="AB10" s="128"/>
      <c r="AC10" s="128"/>
      <c r="AD10" s="128"/>
      <c r="AE10" s="62"/>
      <c r="AF10" s="62"/>
      <c r="AG10" s="62"/>
      <c r="BB10" s="60" t="str">
        <f>IF(AND(isFlagged(Main[[#This Row],[Comments]], "AIS++"),Main[ [#This Row],[In Stock Date] ]&lt;&gt;""),TEXT(Main[[#This Row],[In Stock Date]]-1, "M/d/yyyy"), TEXT("1/1/1990", "M/d/yyyy"))</f>
        <v>1/1/1990</v>
      </c>
    </row>
    <row r="11" spans="1:54" ht="17.25" customHeight="1">
      <c r="A11" s="63">
        <f>IF(priority(Main[[#This Row],[Comments]])&lt;&gt;0, priority(Main[[#This Row],[Comments]]),"")</f>
        <v>1</v>
      </c>
      <c r="B11" s="151" t="s">
        <v>1863</v>
      </c>
      <c r="C11" s="71" t="s">
        <v>927</v>
      </c>
      <c r="D11" s="59" t="s">
        <v>928</v>
      </c>
      <c r="E11" s="84"/>
      <c r="F11" s="84">
        <v>40787</v>
      </c>
      <c r="G11" s="63" t="str">
        <f>IF(stdProdLT(Main[[#This Row],[Comments]])=0.1,"N/A",IF(stdProdLT(Main[[#This Row],[Comments]])=0,"",stdProdLT(Main[[#This Row],[Comments]])))</f>
        <v/>
      </c>
      <c r="H11" s="93" t="str">
        <f>IF(OR(Main[[#This Row],[Std. Prod. Lead Time]]="N/A",Main[[#This Row],[Std. Prod. Lead Time]]=""), "",IF(AND(Main[[#This Row],[In Stock Date]]&lt;&gt;"",Main[[#This Row],[Revised Due Date]]&lt;&gt;"",Main[[#This Row],[In Stock Date]]&lt;&gt;""),Main[[#This Row],[In Stock Date]]-Main[[#This Row],[Revised Due Date]],""))</f>
        <v/>
      </c>
      <c r="I11" s="100" t="s">
        <v>488</v>
      </c>
      <c r="J11" s="94" t="s">
        <v>70</v>
      </c>
      <c r="K11" s="94" t="s">
        <v>1905</v>
      </c>
      <c r="L11" s="84">
        <v>40658</v>
      </c>
      <c r="M11" s="72">
        <f>IF(Main[[#This Row],[Tech Start Date]]&lt;1/1/1990,"",IF(Main[[#This Row],[Class]]="C",WORKDAY(Main[[#This Row],[Tech Start Date]],9),IF(Main[[#This Row],[Class]]="B", WORKDAY(Main[[#This Row],[Tech Start Date]],6),IF(Main[[#This Row],[Class]]="A",WORKDAY(Main[[#This Row],[Tech Start Date]],2),""))))</f>
        <v>40660</v>
      </c>
      <c r="N11" s="72">
        <f>IF(Main[[#This Row],[Tech Start Date]]&lt;1/1/1990,"",IF(Main[[#This Row],[Class]]="C",WORKDAY(Main[[#This Row],[Tech Start Date]],19),IF(Main[[#This Row],[Class]]="B", WORKDAY(Main[[#This Row],[Tech Start Date]],12),IF(Main[[#This Row],[Class]]="A",WORKDAY(Main[[#This Row],[Tech Start Date]],4),""))))</f>
        <v>40662</v>
      </c>
      <c r="O11" s="72">
        <f>IF(Main[[#This Row],[Tech Start Date]]&lt;1/1/1990,"",IF(Main[[#This Row],[Class]]="C",WORKDAY(Main[[#This Row],[Tech Start Date]],23),IF(Main[[#This Row],[Class]]="B", WORKDAY(Main[[#This Row],[Tech Start Date]],15),IF(Main[[#This Row],[Class]]="A",WORKDAY(Main[[#This Row],[Tech Start Date]],5),""))))</f>
        <v>40665</v>
      </c>
      <c r="P11" s="72">
        <f>IF(Main[[#This Row],[Tech Start Date]]&lt;1/1/1990,"",IF(Main[[#This Row],[Class]]="C",WORKDAY(Main[[#This Row],[Tech Start Date]],28),IF(Main[[#This Row],[Class]]="B", WORKDAY(Main[[#This Row],[Tech Start Date]],19),IF(Main[[#This Row],[Class]]="A",WORKDAY(Main[[#This Row],[Tech Start Date]],9),""))))</f>
        <v>40669</v>
      </c>
      <c r="Q11" s="84">
        <v>40696</v>
      </c>
      <c r="R11" s="110">
        <v>40696</v>
      </c>
      <c r="S11" s="94" t="s">
        <v>11</v>
      </c>
      <c r="T11" s="73" t="s">
        <v>929</v>
      </c>
      <c r="U11" s="94" t="s">
        <v>14</v>
      </c>
      <c r="V11" s="94" t="s">
        <v>1899</v>
      </c>
      <c r="W11" s="94" t="s">
        <v>1902</v>
      </c>
      <c r="X11" s="94" t="s">
        <v>2775</v>
      </c>
      <c r="Y11" s="71" t="s">
        <v>2896</v>
      </c>
      <c r="Z11" s="71" t="s">
        <v>2025</v>
      </c>
      <c r="AA11" s="94" t="s">
        <v>2775</v>
      </c>
      <c r="AB11" s="128"/>
      <c r="AC11" s="128"/>
      <c r="AD11" s="128"/>
      <c r="AE11" s="62"/>
      <c r="AF11" s="62"/>
      <c r="AG11" s="62"/>
      <c r="BB11" s="60" t="str">
        <f>IF(AND(isFlagged(Main[[#This Row],[Comments]], "AIS++"),Main[ [#This Row],[In Stock Date] ]&lt;&gt;""),TEXT(Main[[#This Row],[In Stock Date]]-1, "M/d/yyyy"), TEXT("1/1/1990", "M/d/yyyy"))</f>
        <v>1/1/1990</v>
      </c>
    </row>
    <row r="12" spans="1:54" ht="17.25" customHeight="1">
      <c r="A12" s="63">
        <f>IF(priority(Main[[#This Row],[Comments]])&lt;&gt;0, priority(Main[[#This Row],[Comments]]),"")</f>
        <v>1</v>
      </c>
      <c r="B12" s="151" t="s">
        <v>4124</v>
      </c>
      <c r="C12" s="71" t="s">
        <v>4319</v>
      </c>
      <c r="D12" s="59" t="s">
        <v>4125</v>
      </c>
      <c r="E12" s="84">
        <v>41043.469675925924</v>
      </c>
      <c r="F12" s="84">
        <v>41058</v>
      </c>
      <c r="G12" s="63" t="str">
        <f>IF(stdProdLT(Main[[#This Row],[Comments]])=0.1,"N/A",IF(stdProdLT(Main[[#This Row],[Comments]])=0,"",stdProdLT(Main[[#This Row],[Comments]])))</f>
        <v>N/A</v>
      </c>
      <c r="H12" s="93" t="str">
        <f>IF(OR(Main[[#This Row],[Std. Prod. Lead Time]]="N/A",Main[[#This Row],[Std. Prod. Lead Time]]=""), "",IF(AND(Main[[#This Row],[In Stock Date]]&lt;&gt;"",Main[[#This Row],[Revised Due Date]]&lt;&gt;"",Main[[#This Row],[In Stock Date]]&lt;&gt;""),Main[[#This Row],[In Stock Date]]-Main[[#This Row],[Revised Due Date]],""))</f>
        <v/>
      </c>
      <c r="I12" s="100" t="s">
        <v>2018</v>
      </c>
      <c r="J12" s="94" t="s">
        <v>28</v>
      </c>
      <c r="K12" s="94" t="s">
        <v>1905</v>
      </c>
      <c r="L12" s="84">
        <v>41043</v>
      </c>
      <c r="M12" s="72">
        <f>IF(Main[[#This Row],[Tech Start Date]]&lt;1/1/1990,"",IF(Main[[#This Row],[Class]]="C",WORKDAY(Main[[#This Row],[Tech Start Date]],9),IF(Main[[#This Row],[Class]]="B", WORKDAY(Main[[#This Row],[Tech Start Date]],6),IF(Main[[#This Row],[Class]]="A",WORKDAY(Main[[#This Row],[Tech Start Date]],2),""))))</f>
        <v>41045</v>
      </c>
      <c r="N12" s="72">
        <f>IF(Main[[#This Row],[Tech Start Date]]&lt;1/1/1990,"",IF(Main[[#This Row],[Class]]="C",WORKDAY(Main[[#This Row],[Tech Start Date]],19),IF(Main[[#This Row],[Class]]="B", WORKDAY(Main[[#This Row],[Tech Start Date]],12),IF(Main[[#This Row],[Class]]="A",WORKDAY(Main[[#This Row],[Tech Start Date]],4),""))))</f>
        <v>41047</v>
      </c>
      <c r="O12" s="72">
        <f>IF(Main[[#This Row],[Tech Start Date]]&lt;1/1/1990,"",IF(Main[[#This Row],[Class]]="C",WORKDAY(Main[[#This Row],[Tech Start Date]],23),IF(Main[[#This Row],[Class]]="B", WORKDAY(Main[[#This Row],[Tech Start Date]],15),IF(Main[[#This Row],[Class]]="A",WORKDAY(Main[[#This Row],[Tech Start Date]],5),""))))</f>
        <v>41050</v>
      </c>
      <c r="P12" s="72">
        <f>IF(Main[[#This Row],[Tech Start Date]]&lt;1/1/1990,"",IF(Main[[#This Row],[Class]]="C",WORKDAY(Main[[#This Row],[Tech Start Date]],28),IF(Main[[#This Row],[Class]]="B", WORKDAY(Main[[#This Row],[Tech Start Date]],19),IF(Main[[#This Row],[Class]]="A",WORKDAY(Main[[#This Row],[Tech Start Date]],9),""))))</f>
        <v>41054</v>
      </c>
      <c r="Q12" s="84">
        <v>41059</v>
      </c>
      <c r="R12" s="110">
        <v>41065</v>
      </c>
      <c r="S12" s="94" t="s">
        <v>11</v>
      </c>
      <c r="T12" s="73" t="s">
        <v>4320</v>
      </c>
      <c r="U12" s="94" t="s">
        <v>29</v>
      </c>
      <c r="V12" s="94" t="s">
        <v>1906</v>
      </c>
      <c r="W12" s="94" t="s">
        <v>1902</v>
      </c>
      <c r="X12" s="94" t="s">
        <v>2760</v>
      </c>
      <c r="Y12" s="71" t="s">
        <v>2898</v>
      </c>
      <c r="Z12" s="71" t="s">
        <v>30</v>
      </c>
      <c r="AA12" s="94" t="s">
        <v>2760</v>
      </c>
      <c r="AB12" s="128"/>
      <c r="AC12" s="128"/>
      <c r="AD12" s="128"/>
      <c r="AE12" s="62"/>
      <c r="AF12" s="62"/>
      <c r="AG12" s="62"/>
      <c r="BB12" s="60" t="str">
        <f>IF(AND(isFlagged(Main[[#This Row],[Comments]], "AIS++"),Main[ [#This Row],[In Stock Date] ]&lt;&gt;""),TEXT(Main[[#This Row],[In Stock Date]]-1, "M/d/yyyy"), TEXT("1/1/1990", "M/d/yyyy"))</f>
        <v>5/28/2012</v>
      </c>
    </row>
    <row r="13" spans="1:54" ht="17.25" customHeight="1">
      <c r="A13" s="63">
        <f>IF(priority(Main[[#This Row],[Comments]])&lt;&gt;0, priority(Main[[#This Row],[Comments]]),"")</f>
        <v>1</v>
      </c>
      <c r="B13" s="151" t="s">
        <v>3599</v>
      </c>
      <c r="C13" s="71" t="s">
        <v>72</v>
      </c>
      <c r="D13" s="59" t="s">
        <v>4277</v>
      </c>
      <c r="E13" s="84">
        <v>40979.863449074073</v>
      </c>
      <c r="F13" s="84">
        <v>41183</v>
      </c>
      <c r="G13" s="63">
        <f>IF(stdProdLT(Main[[#This Row],[Comments]])=0.1,"N/A",IF(stdProdLT(Main[[#This Row],[Comments]])=0,"",stdProdLT(Main[[#This Row],[Comments]])))</f>
        <v>196</v>
      </c>
      <c r="H13" s="93">
        <f>IF(OR(Main[[#This Row],[Std. Prod. Lead Time]]="N/A",Main[[#This Row],[Std. Prod. Lead Time]]=""), "",IF(AND(Main[[#This Row],[In Stock Date]]&lt;&gt;"",Main[[#This Row],[Revised Due Date]]&lt;&gt;"",Main[[#This Row],[In Stock Date]]&lt;&gt;""),Main[[#This Row],[In Stock Date]]-Main[[#This Row],[Revised Due Date]],""))</f>
        <v>115</v>
      </c>
      <c r="I13" s="100" t="s">
        <v>2564</v>
      </c>
      <c r="J13" s="94" t="s">
        <v>28</v>
      </c>
      <c r="K13" s="94" t="s">
        <v>1909</v>
      </c>
      <c r="L13" s="84">
        <v>40980</v>
      </c>
      <c r="M13" s="72">
        <f>IF(Main[[#This Row],[Tech Start Date]]&lt;1/1/1990,"",IF(Main[[#This Row],[Class]]="C",WORKDAY(Main[[#This Row],[Tech Start Date]],9),IF(Main[[#This Row],[Class]]="B", WORKDAY(Main[[#This Row],[Tech Start Date]],6),IF(Main[[#This Row],[Class]]="A",WORKDAY(Main[[#This Row],[Tech Start Date]],2),""))))</f>
        <v>40991</v>
      </c>
      <c r="N13" s="72">
        <f>IF(Main[[#This Row],[Tech Start Date]]&lt;1/1/1990,"",IF(Main[[#This Row],[Class]]="C",WORKDAY(Main[[#This Row],[Tech Start Date]],19),IF(Main[[#This Row],[Class]]="B", WORKDAY(Main[[#This Row],[Tech Start Date]],12),IF(Main[[#This Row],[Class]]="A",WORKDAY(Main[[#This Row],[Tech Start Date]],4),""))))</f>
        <v>41005</v>
      </c>
      <c r="O13" s="72">
        <f>IF(Main[[#This Row],[Tech Start Date]]&lt;1/1/1990,"",IF(Main[[#This Row],[Class]]="C",WORKDAY(Main[[#This Row],[Tech Start Date]],23),IF(Main[[#This Row],[Class]]="B", WORKDAY(Main[[#This Row],[Tech Start Date]],15),IF(Main[[#This Row],[Class]]="A",WORKDAY(Main[[#This Row],[Tech Start Date]],5),""))))</f>
        <v>41011</v>
      </c>
      <c r="P13" s="72">
        <f>IF(Main[[#This Row],[Tech Start Date]]&lt;1/1/1990,"",IF(Main[[#This Row],[Class]]="C",WORKDAY(Main[[#This Row],[Tech Start Date]],28),IF(Main[[#This Row],[Class]]="B", WORKDAY(Main[[#This Row],[Tech Start Date]],19),IF(Main[[#This Row],[Class]]="A",WORKDAY(Main[[#This Row],[Tech Start Date]],9),""))))</f>
        <v>41018</v>
      </c>
      <c r="Q13" s="84">
        <v>41054</v>
      </c>
      <c r="R13" s="110">
        <v>41068</v>
      </c>
      <c r="S13" s="94" t="s">
        <v>11</v>
      </c>
      <c r="T13" s="73" t="s">
        <v>4140</v>
      </c>
      <c r="U13" s="94" t="s">
        <v>29</v>
      </c>
      <c r="V13" s="94" t="s">
        <v>1897</v>
      </c>
      <c r="W13" s="94" t="s">
        <v>1904</v>
      </c>
      <c r="X13" s="94" t="s">
        <v>2804</v>
      </c>
      <c r="Y13" s="71" t="s">
        <v>3600</v>
      </c>
      <c r="Z13" s="71" t="s">
        <v>2027</v>
      </c>
      <c r="AA13" s="94" t="s">
        <v>2804</v>
      </c>
      <c r="AB13" s="128"/>
      <c r="AC13" s="128"/>
      <c r="AD13" s="128"/>
      <c r="AE13" s="62"/>
      <c r="AF13" s="62"/>
      <c r="AG13" s="62"/>
      <c r="BB13" s="60" t="str">
        <f>IF(AND(isFlagged(Main[[#This Row],[Comments]], "AIS++"),Main[ [#This Row],[In Stock Date] ]&lt;&gt;""),TEXT(Main[[#This Row],[In Stock Date]]-1, "M/d/yyyy"), TEXT("1/1/1990", "M/d/yyyy"))</f>
        <v>1/1/1990</v>
      </c>
    </row>
    <row r="14" spans="1:54" ht="17.25" customHeight="1">
      <c r="A14" s="63">
        <f>IF(priority(Main[[#This Row],[Comments]])&lt;&gt;0, priority(Main[[#This Row],[Comments]]),"")</f>
        <v>1</v>
      </c>
      <c r="B14" s="151" t="s">
        <v>3670</v>
      </c>
      <c r="C14" s="71" t="s">
        <v>72</v>
      </c>
      <c r="D14" s="59" t="s">
        <v>3753</v>
      </c>
      <c r="E14" s="84"/>
      <c r="F14" s="84">
        <v>41090</v>
      </c>
      <c r="G14" s="63">
        <f>IF(stdProdLT(Main[[#This Row],[Comments]])=0.1,"N/A",IF(stdProdLT(Main[[#This Row],[Comments]])=0,"",stdProdLT(Main[[#This Row],[Comments]])))</f>
        <v>126</v>
      </c>
      <c r="H14" s="93">
        <f>IF(OR(Main[[#This Row],[Std. Prod. Lead Time]]="N/A",Main[[#This Row],[Std. Prod. Lead Time]]=""), "",IF(AND(Main[[#This Row],[In Stock Date]]&lt;&gt;"",Main[[#This Row],[Revised Due Date]]&lt;&gt;"",Main[[#This Row],[In Stock Date]]&lt;&gt;""),Main[[#This Row],[In Stock Date]]-Main[[#This Row],[Revised Due Date]],""))</f>
        <v>59</v>
      </c>
      <c r="I14" s="100" t="s">
        <v>2564</v>
      </c>
      <c r="J14" s="94" t="s">
        <v>28</v>
      </c>
      <c r="K14" s="94" t="s">
        <v>1909</v>
      </c>
      <c r="L14" s="84">
        <v>40977</v>
      </c>
      <c r="M14" s="72">
        <f>IF(Main[[#This Row],[Tech Start Date]]&lt;1/1/1990,"",IF(Main[[#This Row],[Class]]="C",WORKDAY(Main[[#This Row],[Tech Start Date]],9),IF(Main[[#This Row],[Class]]="B", WORKDAY(Main[[#This Row],[Tech Start Date]],6),IF(Main[[#This Row],[Class]]="A",WORKDAY(Main[[#This Row],[Tech Start Date]],2),""))))</f>
        <v>40990</v>
      </c>
      <c r="N14" s="72">
        <f>IF(Main[[#This Row],[Tech Start Date]]&lt;1/1/1990,"",IF(Main[[#This Row],[Class]]="C",WORKDAY(Main[[#This Row],[Tech Start Date]],19),IF(Main[[#This Row],[Class]]="B", WORKDAY(Main[[#This Row],[Tech Start Date]],12),IF(Main[[#This Row],[Class]]="A",WORKDAY(Main[[#This Row],[Tech Start Date]],4),""))))</f>
        <v>41004</v>
      </c>
      <c r="O14" s="72">
        <f>IF(Main[[#This Row],[Tech Start Date]]&lt;1/1/1990,"",IF(Main[[#This Row],[Class]]="C",WORKDAY(Main[[#This Row],[Tech Start Date]],23),IF(Main[[#This Row],[Class]]="B", WORKDAY(Main[[#This Row],[Tech Start Date]],15),IF(Main[[#This Row],[Class]]="A",WORKDAY(Main[[#This Row],[Tech Start Date]],5),""))))</f>
        <v>41010</v>
      </c>
      <c r="P14" s="72">
        <f>IF(Main[[#This Row],[Tech Start Date]]&lt;1/1/1990,"",IF(Main[[#This Row],[Class]]="C",WORKDAY(Main[[#This Row],[Tech Start Date]],28),IF(Main[[#This Row],[Class]]="B", WORKDAY(Main[[#This Row],[Tech Start Date]],19),IF(Main[[#This Row],[Class]]="A",WORKDAY(Main[[#This Row],[Tech Start Date]],9),""))))</f>
        <v>41017</v>
      </c>
      <c r="Q14" s="84"/>
      <c r="R14" s="110">
        <v>41031</v>
      </c>
      <c r="S14" s="94" t="s">
        <v>11</v>
      </c>
      <c r="T14" s="73" t="s">
        <v>3696</v>
      </c>
      <c r="U14" s="94" t="s">
        <v>14</v>
      </c>
      <c r="V14" s="94" t="s">
        <v>1897</v>
      </c>
      <c r="W14" s="94" t="s">
        <v>1904</v>
      </c>
      <c r="X14" s="94" t="s">
        <v>2027</v>
      </c>
      <c r="Y14" s="71" t="s">
        <v>3049</v>
      </c>
      <c r="Z14" s="71" t="s">
        <v>2027</v>
      </c>
      <c r="AA14" s="94" t="s">
        <v>2027</v>
      </c>
      <c r="AB14" s="128"/>
      <c r="AC14" s="128"/>
      <c r="AD14" s="128"/>
      <c r="AE14" s="62"/>
      <c r="AF14" s="62"/>
      <c r="AG14" s="62"/>
      <c r="BB14" s="60" t="str">
        <f>IF(AND(isFlagged(Main[[#This Row],[Comments]], "AIS++"),Main[ [#This Row],[In Stock Date] ]&lt;&gt;""),TEXT(Main[[#This Row],[In Stock Date]]-1, "M/d/yyyy"), TEXT("1/1/1990", "M/d/yyyy"))</f>
        <v>1/1/1990</v>
      </c>
    </row>
    <row r="15" spans="1:54" ht="17.25" customHeight="1">
      <c r="A15" s="63">
        <f>IF(priority(Main[[#This Row],[Comments]])&lt;&gt;0, priority(Main[[#This Row],[Comments]]),"")</f>
        <v>1</v>
      </c>
      <c r="B15" s="151" t="s">
        <v>1161</v>
      </c>
      <c r="C15" s="71" t="s">
        <v>137</v>
      </c>
      <c r="D15" s="59" t="s">
        <v>224</v>
      </c>
      <c r="E15" s="84"/>
      <c r="F15" s="84">
        <v>40770</v>
      </c>
      <c r="G15" s="63" t="str">
        <f>IF(stdProdLT(Main[[#This Row],[Comments]])=0.1,"N/A",IF(stdProdLT(Main[[#This Row],[Comments]])=0,"",stdProdLT(Main[[#This Row],[Comments]])))</f>
        <v/>
      </c>
      <c r="H15" s="93" t="str">
        <f>IF(OR(Main[[#This Row],[Std. Prod. Lead Time]]="N/A",Main[[#This Row],[Std. Prod. Lead Time]]=""), "",IF(AND(Main[[#This Row],[In Stock Date]]&lt;&gt;"",Main[[#This Row],[Revised Due Date]]&lt;&gt;"",Main[[#This Row],[In Stock Date]]&lt;&gt;""),Main[[#This Row],[In Stock Date]]-Main[[#This Row],[Revised Due Date]],""))</f>
        <v/>
      </c>
      <c r="I15" s="100" t="s">
        <v>4</v>
      </c>
      <c r="J15" s="94" t="s">
        <v>28</v>
      </c>
      <c r="K15" s="94" t="s">
        <v>1908</v>
      </c>
      <c r="L15" s="84"/>
      <c r="M15" s="72" t="str">
        <f>IF(Main[[#This Row],[Tech Start Date]]&lt;1/1/1990,"",IF(Main[[#This Row],[Class]]="C",WORKDAY(Main[[#This Row],[Tech Start Date]],9),IF(Main[[#This Row],[Class]]="B", WORKDAY(Main[[#This Row],[Tech Start Date]],6),IF(Main[[#This Row],[Class]]="A",WORKDAY(Main[[#This Row],[Tech Start Date]],2),""))))</f>
        <v/>
      </c>
      <c r="N15" s="72" t="str">
        <f>IF(Main[[#This Row],[Tech Start Date]]&lt;1/1/1990,"",IF(Main[[#This Row],[Class]]="C",WORKDAY(Main[[#This Row],[Tech Start Date]],19),IF(Main[[#This Row],[Class]]="B", WORKDAY(Main[[#This Row],[Tech Start Date]],12),IF(Main[[#This Row],[Class]]="A",WORKDAY(Main[[#This Row],[Tech Start Date]],4),""))))</f>
        <v/>
      </c>
      <c r="O15" s="72" t="str">
        <f>IF(Main[[#This Row],[Tech Start Date]]&lt;1/1/1990,"",IF(Main[[#This Row],[Class]]="C",WORKDAY(Main[[#This Row],[Tech Start Date]],23),IF(Main[[#This Row],[Class]]="B", WORKDAY(Main[[#This Row],[Tech Start Date]],15),IF(Main[[#This Row],[Class]]="A",WORKDAY(Main[[#This Row],[Tech Start Date]],5),""))))</f>
        <v/>
      </c>
      <c r="P15" s="72" t="str">
        <f>IF(Main[[#This Row],[Tech Start Date]]&lt;1/1/1990,"",IF(Main[[#This Row],[Class]]="C",WORKDAY(Main[[#This Row],[Tech Start Date]],28),IF(Main[[#This Row],[Class]]="B", WORKDAY(Main[[#This Row],[Tech Start Date]],19),IF(Main[[#This Row],[Class]]="A",WORKDAY(Main[[#This Row],[Tech Start Date]],9),""))))</f>
        <v/>
      </c>
      <c r="Q15" s="84">
        <v>40585</v>
      </c>
      <c r="R15" s="110"/>
      <c r="S15" s="94" t="s">
        <v>11</v>
      </c>
      <c r="T15" s="73" t="s">
        <v>225</v>
      </c>
      <c r="U15" s="94" t="s">
        <v>14</v>
      </c>
      <c r="V15" s="94" t="s">
        <v>1897</v>
      </c>
      <c r="W15" s="94" t="s">
        <v>1901</v>
      </c>
      <c r="X15" s="94" t="s">
        <v>2742</v>
      </c>
      <c r="Y15" s="71" t="s">
        <v>2908</v>
      </c>
      <c r="Z15" s="71" t="s">
        <v>129</v>
      </c>
      <c r="AA15" s="94" t="s">
        <v>2742</v>
      </c>
      <c r="AB15" s="128"/>
      <c r="AC15" s="128"/>
      <c r="AD15" s="128"/>
      <c r="AE15" s="62"/>
      <c r="AF15" s="62"/>
      <c r="AG15" s="62"/>
      <c r="BB15" s="60" t="str">
        <f>IF(AND(isFlagged(Main[[#This Row],[Comments]], "AIS++"),Main[ [#This Row],[In Stock Date] ]&lt;&gt;""),TEXT(Main[[#This Row],[In Stock Date]]-1, "M/d/yyyy"), TEXT("1/1/1990", "M/d/yyyy"))</f>
        <v>1/1/1990</v>
      </c>
    </row>
    <row r="16" spans="1:54" ht="17.25" customHeight="1">
      <c r="A16" s="63">
        <f>IF(priority(Main[[#This Row],[Comments]])&lt;&gt;0, priority(Main[[#This Row],[Comments]]),"")</f>
        <v>1.01</v>
      </c>
      <c r="B16" s="151" t="s">
        <v>1862</v>
      </c>
      <c r="C16" s="71" t="s">
        <v>113</v>
      </c>
      <c r="D16" s="59" t="s">
        <v>3494</v>
      </c>
      <c r="E16" s="84">
        <v>40633.588854166665</v>
      </c>
      <c r="F16" s="84">
        <v>40674</v>
      </c>
      <c r="G16" s="63" t="str">
        <f>IF(stdProdLT(Main[[#This Row],[Comments]])=0.1,"N/A",IF(stdProdLT(Main[[#This Row],[Comments]])=0,"",stdProdLT(Main[[#This Row],[Comments]])))</f>
        <v/>
      </c>
      <c r="H16" s="93" t="str">
        <f>IF(OR(Main[[#This Row],[Std. Prod. Lead Time]]="N/A",Main[[#This Row],[Std. Prod. Lead Time]]=""), "",IF(AND(Main[[#This Row],[In Stock Date]]&lt;&gt;"",Main[[#This Row],[Revised Due Date]]&lt;&gt;"",Main[[#This Row],[In Stock Date]]&lt;&gt;""),Main[[#This Row],[In Stock Date]]-Main[[#This Row],[Revised Due Date]],""))</f>
        <v/>
      </c>
      <c r="I16" s="100" t="s">
        <v>933</v>
      </c>
      <c r="J16" s="94" t="s">
        <v>28</v>
      </c>
      <c r="K16" s="94" t="s">
        <v>1908</v>
      </c>
      <c r="L16" s="84">
        <v>40666</v>
      </c>
      <c r="M16" s="72" t="str">
        <f>IF(Main[[#This Row],[Tech Start Date]]&lt;1/1/1990,"",IF(Main[[#This Row],[Class]]="C",WORKDAY(Main[[#This Row],[Tech Start Date]],9),IF(Main[[#This Row],[Class]]="B", WORKDAY(Main[[#This Row],[Tech Start Date]],6),IF(Main[[#This Row],[Class]]="A",WORKDAY(Main[[#This Row],[Tech Start Date]],2),""))))</f>
        <v/>
      </c>
      <c r="N16" s="72" t="str">
        <f>IF(Main[[#This Row],[Tech Start Date]]&lt;1/1/1990,"",IF(Main[[#This Row],[Class]]="C",WORKDAY(Main[[#This Row],[Tech Start Date]],19),IF(Main[[#This Row],[Class]]="B", WORKDAY(Main[[#This Row],[Tech Start Date]],12),IF(Main[[#This Row],[Class]]="A",WORKDAY(Main[[#This Row],[Tech Start Date]],4),""))))</f>
        <v/>
      </c>
      <c r="O16" s="72" t="str">
        <f>IF(Main[[#This Row],[Tech Start Date]]&lt;1/1/1990,"",IF(Main[[#This Row],[Class]]="C",WORKDAY(Main[[#This Row],[Tech Start Date]],23),IF(Main[[#This Row],[Class]]="B", WORKDAY(Main[[#This Row],[Tech Start Date]],15),IF(Main[[#This Row],[Class]]="A",WORKDAY(Main[[#This Row],[Tech Start Date]],5),""))))</f>
        <v/>
      </c>
      <c r="P16" s="72" t="str">
        <f>IF(Main[[#This Row],[Tech Start Date]]&lt;1/1/1990,"",IF(Main[[#This Row],[Class]]="C",WORKDAY(Main[[#This Row],[Tech Start Date]],28),IF(Main[[#This Row],[Class]]="B", WORKDAY(Main[[#This Row],[Tech Start Date]],19),IF(Main[[#This Row],[Class]]="A",WORKDAY(Main[[#This Row],[Tech Start Date]],9),""))))</f>
        <v/>
      </c>
      <c r="Q16" s="84">
        <v>40939</v>
      </c>
      <c r="R16" s="110">
        <v>41029</v>
      </c>
      <c r="S16" s="94" t="s">
        <v>17</v>
      </c>
      <c r="T16" s="73" t="s">
        <v>2551</v>
      </c>
      <c r="U16" s="94" t="s">
        <v>29</v>
      </c>
      <c r="V16" s="94" t="s">
        <v>1896</v>
      </c>
      <c r="W16" s="94" t="s">
        <v>1907</v>
      </c>
      <c r="X16" s="94" t="s">
        <v>2736</v>
      </c>
      <c r="Y16" s="71" t="s">
        <v>2839</v>
      </c>
      <c r="Z16" s="71" t="s">
        <v>129</v>
      </c>
      <c r="AA16" s="94" t="s">
        <v>2736</v>
      </c>
      <c r="AB16" s="128"/>
      <c r="AC16" s="128"/>
      <c r="AD16" s="128"/>
      <c r="AE16" s="62"/>
      <c r="AF16" s="62"/>
      <c r="AG16" s="62"/>
      <c r="BB16" s="60" t="str">
        <f>IF(AND(isFlagged(Main[[#This Row],[Comments]], "AIS++"),Main[ [#This Row],[In Stock Date] ]&lt;&gt;""),TEXT(Main[[#This Row],[In Stock Date]]-1, "M/d/yyyy"), TEXT("1/1/1990", "M/d/yyyy"))</f>
        <v>1/1/1990</v>
      </c>
    </row>
    <row r="17" spans="1:54" ht="17.25" customHeight="1">
      <c r="A17" s="63">
        <f>IF(priority(Main[[#This Row],[Comments]])&lt;&gt;0, priority(Main[[#This Row],[Comments]]),"")</f>
        <v>2</v>
      </c>
      <c r="B17" s="151" t="s">
        <v>4204</v>
      </c>
      <c r="C17" s="71" t="s">
        <v>72</v>
      </c>
      <c r="D17" s="59" t="s">
        <v>4205</v>
      </c>
      <c r="E17" s="84">
        <v>41054.21056712963</v>
      </c>
      <c r="F17" s="84">
        <v>41197</v>
      </c>
      <c r="G17" s="63" t="str">
        <f>IF(stdProdLT(Main[[#This Row],[Comments]])=0.1,"N/A",IF(stdProdLT(Main[[#This Row],[Comments]])=0,"",stdProdLT(Main[[#This Row],[Comments]])))</f>
        <v/>
      </c>
      <c r="H17" s="93" t="str">
        <f>IF(OR(Main[[#This Row],[Std. Prod. Lead Time]]="N/A",Main[[#This Row],[Std. Prod. Lead Time]]=""), "",IF(AND(Main[[#This Row],[In Stock Date]]&lt;&gt;"",Main[[#This Row],[Revised Due Date]]&lt;&gt;"",Main[[#This Row],[In Stock Date]]&lt;&gt;""),Main[[#This Row],[In Stock Date]]-Main[[#This Row],[Revised Due Date]],""))</f>
        <v/>
      </c>
      <c r="I17" s="100" t="s">
        <v>936</v>
      </c>
      <c r="J17" s="94" t="s">
        <v>28</v>
      </c>
      <c r="K17" s="94" t="s">
        <v>1909</v>
      </c>
      <c r="L17" s="84"/>
      <c r="M17" s="72" t="str">
        <f>IF(Main[[#This Row],[Tech Start Date]]&lt;1/1/1990,"",IF(Main[[#This Row],[Class]]="C",WORKDAY(Main[[#This Row],[Tech Start Date]],9),IF(Main[[#This Row],[Class]]="B", WORKDAY(Main[[#This Row],[Tech Start Date]],6),IF(Main[[#This Row],[Class]]="A",WORKDAY(Main[[#This Row],[Tech Start Date]],2),""))))</f>
        <v/>
      </c>
      <c r="N17" s="72" t="str">
        <f>IF(Main[[#This Row],[Tech Start Date]]&lt;1/1/1990,"",IF(Main[[#This Row],[Class]]="C",WORKDAY(Main[[#This Row],[Tech Start Date]],19),IF(Main[[#This Row],[Class]]="B", WORKDAY(Main[[#This Row],[Tech Start Date]],12),IF(Main[[#This Row],[Class]]="A",WORKDAY(Main[[#This Row],[Tech Start Date]],4),""))))</f>
        <v/>
      </c>
      <c r="O17" s="72" t="str">
        <f>IF(Main[[#This Row],[Tech Start Date]]&lt;1/1/1990,"",IF(Main[[#This Row],[Class]]="C",WORKDAY(Main[[#This Row],[Tech Start Date]],23),IF(Main[[#This Row],[Class]]="B", WORKDAY(Main[[#This Row],[Tech Start Date]],15),IF(Main[[#This Row],[Class]]="A",WORKDAY(Main[[#This Row],[Tech Start Date]],5),""))))</f>
        <v/>
      </c>
      <c r="P17" s="72" t="str">
        <f>IF(Main[[#This Row],[Tech Start Date]]&lt;1/1/1990,"",IF(Main[[#This Row],[Class]]="C",WORKDAY(Main[[#This Row],[Tech Start Date]],28),IF(Main[[#This Row],[Class]]="B", WORKDAY(Main[[#This Row],[Tech Start Date]],19),IF(Main[[#This Row],[Class]]="A",WORKDAY(Main[[#This Row],[Tech Start Date]],9),""))))</f>
        <v/>
      </c>
      <c r="Q17" s="84"/>
      <c r="R17" s="110">
        <v>41075</v>
      </c>
      <c r="S17" s="94" t="s">
        <v>11</v>
      </c>
      <c r="T17" s="73" t="s">
        <v>2385</v>
      </c>
      <c r="U17" s="94" t="s">
        <v>7</v>
      </c>
      <c r="V17" s="94" t="s">
        <v>1897</v>
      </c>
      <c r="W17" s="94" t="s">
        <v>1904</v>
      </c>
      <c r="X17" s="94" t="s">
        <v>2750</v>
      </c>
      <c r="Y17" s="71" t="s">
        <v>2878</v>
      </c>
      <c r="Z17" s="71" t="s">
        <v>2027</v>
      </c>
      <c r="AA17" s="94" t="s">
        <v>2750</v>
      </c>
      <c r="AB17" s="128"/>
      <c r="AC17" s="128"/>
      <c r="AD17" s="128"/>
      <c r="AE17" s="62"/>
      <c r="AF17" s="62"/>
      <c r="AG17" s="62"/>
      <c r="BB17" s="60" t="str">
        <f>IF(AND(isFlagged(Main[[#This Row],[Comments]], "AIS++"),Main[ [#This Row],[In Stock Date] ]&lt;&gt;""),TEXT(Main[[#This Row],[In Stock Date]]-1, "M/d/yyyy"), TEXT("1/1/1990", "M/d/yyyy"))</f>
        <v>1/1/1990</v>
      </c>
    </row>
    <row r="18" spans="1:54" ht="17.25" customHeight="1">
      <c r="A18" s="63">
        <f>IF(priority(Main[[#This Row],[Comments]])&lt;&gt;0, priority(Main[[#This Row],[Comments]]),"")</f>
        <v>2</v>
      </c>
      <c r="B18" s="151" t="s">
        <v>3715</v>
      </c>
      <c r="C18" s="71" t="s">
        <v>2315</v>
      </c>
      <c r="D18" s="59" t="s">
        <v>3783</v>
      </c>
      <c r="E18" s="84"/>
      <c r="F18" s="84">
        <v>41136</v>
      </c>
      <c r="G18" s="63">
        <f>IF(stdProdLT(Main[[#This Row],[Comments]])=0.1,"N/A",IF(stdProdLT(Main[[#This Row],[Comments]])=0,"",stdProdLT(Main[[#This Row],[Comments]])))</f>
        <v>126</v>
      </c>
      <c r="H18" s="93">
        <f>IF(OR(Main[[#This Row],[Std. Prod. Lead Time]]="N/A",Main[[#This Row],[Std. Prod. Lead Time]]=""), "",IF(AND(Main[[#This Row],[In Stock Date]]&lt;&gt;"",Main[[#This Row],[Revised Due Date]]&lt;&gt;"",Main[[#This Row],[In Stock Date]]&lt;&gt;""),Main[[#This Row],[In Stock Date]]-Main[[#This Row],[Revised Due Date]],""))</f>
        <v>112</v>
      </c>
      <c r="I18" s="100" t="s">
        <v>305</v>
      </c>
      <c r="J18" s="94" t="s">
        <v>75</v>
      </c>
      <c r="K18" s="94" t="s">
        <v>4</v>
      </c>
      <c r="L18" s="84"/>
      <c r="M18" s="72" t="str">
        <f>IF(Main[[#This Row],[Tech Start Date]]&lt;1/1/1990,"",IF(Main[[#This Row],[Class]]="C",WORKDAY(Main[[#This Row],[Tech Start Date]],9),IF(Main[[#This Row],[Class]]="B", WORKDAY(Main[[#This Row],[Tech Start Date]],6),IF(Main[[#This Row],[Class]]="A",WORKDAY(Main[[#This Row],[Tech Start Date]],2),""))))</f>
        <v/>
      </c>
      <c r="N18" s="72" t="str">
        <f>IF(Main[[#This Row],[Tech Start Date]]&lt;1/1/1990,"",IF(Main[[#This Row],[Class]]="C",WORKDAY(Main[[#This Row],[Tech Start Date]],19),IF(Main[[#This Row],[Class]]="B", WORKDAY(Main[[#This Row],[Tech Start Date]],12),IF(Main[[#This Row],[Class]]="A",WORKDAY(Main[[#This Row],[Tech Start Date]],4),""))))</f>
        <v/>
      </c>
      <c r="O18" s="72" t="str">
        <f>IF(Main[[#This Row],[Tech Start Date]]&lt;1/1/1990,"",IF(Main[[#This Row],[Class]]="C",WORKDAY(Main[[#This Row],[Tech Start Date]],23),IF(Main[[#This Row],[Class]]="B", WORKDAY(Main[[#This Row],[Tech Start Date]],15),IF(Main[[#This Row],[Class]]="A",WORKDAY(Main[[#This Row],[Tech Start Date]],5),""))))</f>
        <v/>
      </c>
      <c r="P18" s="72" t="str">
        <f>IF(Main[[#This Row],[Tech Start Date]]&lt;1/1/1990,"",IF(Main[[#This Row],[Class]]="C",WORKDAY(Main[[#This Row],[Tech Start Date]],28),IF(Main[[#This Row],[Class]]="B", WORKDAY(Main[[#This Row],[Tech Start Date]],19),IF(Main[[#This Row],[Class]]="A",WORKDAY(Main[[#This Row],[Tech Start Date]],9),""))))</f>
        <v/>
      </c>
      <c r="Q18" s="84">
        <v>41012</v>
      </c>
      <c r="R18" s="110">
        <v>41024</v>
      </c>
      <c r="S18" s="94" t="s">
        <v>11</v>
      </c>
      <c r="T18" s="73" t="s">
        <v>3919</v>
      </c>
      <c r="U18" s="94" t="s">
        <v>14</v>
      </c>
      <c r="V18" s="94" t="s">
        <v>1897</v>
      </c>
      <c r="W18" s="94" t="s">
        <v>1904</v>
      </c>
      <c r="X18" s="94" t="s">
        <v>2765</v>
      </c>
      <c r="Y18" s="71" t="s">
        <v>2906</v>
      </c>
      <c r="Z18" s="71" t="s">
        <v>2027</v>
      </c>
      <c r="AA18" s="94" t="s">
        <v>2765</v>
      </c>
      <c r="AB18" s="128"/>
      <c r="AC18" s="128"/>
      <c r="AD18" s="128"/>
      <c r="AE18" s="62"/>
      <c r="AF18" s="62"/>
      <c r="AG18" s="62"/>
      <c r="BB18" s="60" t="str">
        <f>IF(AND(isFlagged(Main[[#This Row],[Comments]], "AIS++"),Main[ [#This Row],[In Stock Date] ]&lt;&gt;""),TEXT(Main[[#This Row],[In Stock Date]]-1, "M/d/yyyy"), TEXT("1/1/1990", "M/d/yyyy"))</f>
        <v>1/1/1990</v>
      </c>
    </row>
    <row r="19" spans="1:54" ht="17.25" customHeight="1">
      <c r="A19" s="63">
        <f>IF(priority(Main[[#This Row],[Comments]])&lt;&gt;0, priority(Main[[#This Row],[Comments]]),"")</f>
        <v>2</v>
      </c>
      <c r="B19" s="151" t="s">
        <v>4132</v>
      </c>
      <c r="C19" s="71" t="s">
        <v>122</v>
      </c>
      <c r="D19" s="59" t="s">
        <v>4133</v>
      </c>
      <c r="E19" s="84">
        <v>41044.482037037036</v>
      </c>
      <c r="F19" s="84">
        <v>41057</v>
      </c>
      <c r="G19" s="63" t="str">
        <f>IF(stdProdLT(Main[[#This Row],[Comments]])=0.1,"N/A",IF(stdProdLT(Main[[#This Row],[Comments]])=0,"",stdProdLT(Main[[#This Row],[Comments]])))</f>
        <v>N/A</v>
      </c>
      <c r="H19" s="93" t="str">
        <f>IF(OR(Main[[#This Row],[Std. Prod. Lead Time]]="N/A",Main[[#This Row],[Std. Prod. Lead Time]]=""), "",IF(AND(Main[[#This Row],[In Stock Date]]&lt;&gt;"",Main[[#This Row],[Revised Due Date]]&lt;&gt;"",Main[[#This Row],[In Stock Date]]&lt;&gt;""),Main[[#This Row],[In Stock Date]]-Main[[#This Row],[Revised Due Date]],""))</f>
        <v/>
      </c>
      <c r="I19" s="100" t="s">
        <v>933</v>
      </c>
      <c r="J19" s="94" t="s">
        <v>28</v>
      </c>
      <c r="K19" s="94" t="s">
        <v>1905</v>
      </c>
      <c r="L19" s="84">
        <v>41044</v>
      </c>
      <c r="M19" s="72">
        <f>IF(Main[[#This Row],[Tech Start Date]]&lt;1/1/1990,"",IF(Main[[#This Row],[Class]]="C",WORKDAY(Main[[#This Row],[Tech Start Date]],9),IF(Main[[#This Row],[Class]]="B", WORKDAY(Main[[#This Row],[Tech Start Date]],6),IF(Main[[#This Row],[Class]]="A",WORKDAY(Main[[#This Row],[Tech Start Date]],2),""))))</f>
        <v>41046</v>
      </c>
      <c r="N19" s="72">
        <f>IF(Main[[#This Row],[Tech Start Date]]&lt;1/1/1990,"",IF(Main[[#This Row],[Class]]="C",WORKDAY(Main[[#This Row],[Tech Start Date]],19),IF(Main[[#This Row],[Class]]="B", WORKDAY(Main[[#This Row],[Tech Start Date]],12),IF(Main[[#This Row],[Class]]="A",WORKDAY(Main[[#This Row],[Tech Start Date]],4),""))))</f>
        <v>41050</v>
      </c>
      <c r="O19" s="72">
        <f>IF(Main[[#This Row],[Tech Start Date]]&lt;1/1/1990,"",IF(Main[[#This Row],[Class]]="C",WORKDAY(Main[[#This Row],[Tech Start Date]],23),IF(Main[[#This Row],[Class]]="B", WORKDAY(Main[[#This Row],[Tech Start Date]],15),IF(Main[[#This Row],[Class]]="A",WORKDAY(Main[[#This Row],[Tech Start Date]],5),""))))</f>
        <v>41051</v>
      </c>
      <c r="P19" s="72">
        <f>IF(Main[[#This Row],[Tech Start Date]]&lt;1/1/1990,"",IF(Main[[#This Row],[Class]]="C",WORKDAY(Main[[#This Row],[Tech Start Date]],28),IF(Main[[#This Row],[Class]]="B", WORKDAY(Main[[#This Row],[Tech Start Date]],19),IF(Main[[#This Row],[Class]]="A",WORKDAY(Main[[#This Row],[Tech Start Date]],9),""))))</f>
        <v>41057</v>
      </c>
      <c r="Q19" s="84">
        <v>41045</v>
      </c>
      <c r="R19" s="110">
        <v>41064</v>
      </c>
      <c r="S19" s="94" t="s">
        <v>11</v>
      </c>
      <c r="T19" s="73" t="s">
        <v>4354</v>
      </c>
      <c r="U19" s="94" t="s">
        <v>29</v>
      </c>
      <c r="V19" s="94" t="s">
        <v>1896</v>
      </c>
      <c r="W19" s="94" t="s">
        <v>1898</v>
      </c>
      <c r="X19" s="94" t="s">
        <v>2742</v>
      </c>
      <c r="Y19" s="71" t="s">
        <v>2870</v>
      </c>
      <c r="Z19" s="71" t="s">
        <v>3728</v>
      </c>
      <c r="AA19" s="94" t="s">
        <v>2742</v>
      </c>
      <c r="AB19" s="128"/>
      <c r="AC19" s="128"/>
      <c r="AD19" s="128"/>
      <c r="AE19" s="62"/>
      <c r="AF19" s="62"/>
      <c r="AG19" s="62"/>
      <c r="BB19" s="60" t="str">
        <f>IF(AND(isFlagged(Main[[#This Row],[Comments]], "AIS++"),Main[ [#This Row],[In Stock Date] ]&lt;&gt;""),TEXT(Main[[#This Row],[In Stock Date]]-1, "M/d/yyyy"), TEXT("1/1/1990", "M/d/yyyy"))</f>
        <v>5/27/2012</v>
      </c>
    </row>
    <row r="20" spans="1:54" ht="17.25" customHeight="1">
      <c r="A20" s="63">
        <f>IF(priority(Main[[#This Row],[Comments]])&lt;&gt;0, priority(Main[[#This Row],[Comments]]),"")</f>
        <v>2</v>
      </c>
      <c r="B20" s="151" t="s">
        <v>4375</v>
      </c>
      <c r="C20" s="71" t="s">
        <v>4376</v>
      </c>
      <c r="D20" s="59" t="s">
        <v>4377</v>
      </c>
      <c r="E20" s="84">
        <v>41051.088553240741</v>
      </c>
      <c r="F20" s="84">
        <v>41075</v>
      </c>
      <c r="G20" s="63" t="str">
        <f>IF(stdProdLT(Main[[#This Row],[Comments]])=0.1,"N/A",IF(stdProdLT(Main[[#This Row],[Comments]])=0,"",stdProdLT(Main[[#This Row],[Comments]])))</f>
        <v>N/A</v>
      </c>
      <c r="H20" s="93" t="str">
        <f>IF(OR(Main[[#This Row],[Std. Prod. Lead Time]]="N/A",Main[[#This Row],[Std. Prod. Lead Time]]=""), "",IF(AND(Main[[#This Row],[In Stock Date]]&lt;&gt;"",Main[[#This Row],[Revised Due Date]]&lt;&gt;"",Main[[#This Row],[In Stock Date]]&lt;&gt;""),Main[[#This Row],[In Stock Date]]-Main[[#This Row],[Revised Due Date]],""))</f>
        <v/>
      </c>
      <c r="I20" s="100" t="s">
        <v>69</v>
      </c>
      <c r="J20" s="94" t="s">
        <v>1953</v>
      </c>
      <c r="K20" s="94" t="s">
        <v>1905</v>
      </c>
      <c r="L20" s="84">
        <v>41051</v>
      </c>
      <c r="M20" s="72">
        <f>IF(Main[[#This Row],[Tech Start Date]]&lt;1/1/1990,"",IF(Main[[#This Row],[Class]]="C",WORKDAY(Main[[#This Row],[Tech Start Date]],9),IF(Main[[#This Row],[Class]]="B", WORKDAY(Main[[#This Row],[Tech Start Date]],6),IF(Main[[#This Row],[Class]]="A",WORKDAY(Main[[#This Row],[Tech Start Date]],2),""))))</f>
        <v>41053</v>
      </c>
      <c r="N20" s="72">
        <f>IF(Main[[#This Row],[Tech Start Date]]&lt;1/1/1990,"",IF(Main[[#This Row],[Class]]="C",WORKDAY(Main[[#This Row],[Tech Start Date]],19),IF(Main[[#This Row],[Class]]="B", WORKDAY(Main[[#This Row],[Tech Start Date]],12),IF(Main[[#This Row],[Class]]="A",WORKDAY(Main[[#This Row],[Tech Start Date]],4),""))))</f>
        <v>41057</v>
      </c>
      <c r="O20" s="72">
        <f>IF(Main[[#This Row],[Tech Start Date]]&lt;1/1/1990,"",IF(Main[[#This Row],[Class]]="C",WORKDAY(Main[[#This Row],[Tech Start Date]],23),IF(Main[[#This Row],[Class]]="B", WORKDAY(Main[[#This Row],[Tech Start Date]],15),IF(Main[[#This Row],[Class]]="A",WORKDAY(Main[[#This Row],[Tech Start Date]],5),""))))</f>
        <v>41058</v>
      </c>
      <c r="P20" s="72">
        <f>IF(Main[[#This Row],[Tech Start Date]]&lt;1/1/1990,"",IF(Main[[#This Row],[Class]]="C",WORKDAY(Main[[#This Row],[Tech Start Date]],28),IF(Main[[#This Row],[Class]]="B", WORKDAY(Main[[#This Row],[Tech Start Date]],19),IF(Main[[#This Row],[Class]]="A",WORKDAY(Main[[#This Row],[Tech Start Date]],9),""))))</f>
        <v>41064</v>
      </c>
      <c r="Q20" s="84">
        <v>41075</v>
      </c>
      <c r="R20" s="110">
        <v>41065</v>
      </c>
      <c r="S20" s="94" t="s">
        <v>11</v>
      </c>
      <c r="T20" s="73" t="s">
        <v>4378</v>
      </c>
      <c r="U20" s="94" t="s">
        <v>29</v>
      </c>
      <c r="V20" s="94" t="s">
        <v>1906</v>
      </c>
      <c r="W20" s="94" t="s">
        <v>1898</v>
      </c>
      <c r="X20" s="94" t="s">
        <v>4379</v>
      </c>
      <c r="Y20" s="71" t="s">
        <v>4381</v>
      </c>
      <c r="Z20" s="71" t="s">
        <v>30</v>
      </c>
      <c r="AA20" s="94" t="s">
        <v>4380</v>
      </c>
      <c r="AB20" s="128"/>
      <c r="AC20" s="128"/>
      <c r="AD20" s="128"/>
      <c r="AE20" s="62"/>
      <c r="AF20" s="62"/>
      <c r="AG20" s="62"/>
      <c r="BB20" s="60" t="str">
        <f>IF(AND(isFlagged(Main[[#This Row],[Comments]], "AIS++"),Main[ [#This Row],[In Stock Date] ]&lt;&gt;""),TEXT(Main[[#This Row],[In Stock Date]]-1, "M/d/yyyy"), TEXT("1/1/1990", "M/d/yyyy"))</f>
        <v>6/14/2012</v>
      </c>
    </row>
    <row r="21" spans="1:54" ht="17.25" customHeight="1">
      <c r="A21" s="63">
        <f>IF(priority(Main[[#This Row],[Comments]])&lt;&gt;0, priority(Main[[#This Row],[Comments]]),"")</f>
        <v>2</v>
      </c>
      <c r="B21" s="151" t="s">
        <v>1147</v>
      </c>
      <c r="C21" s="71" t="s">
        <v>19</v>
      </c>
      <c r="D21" s="59" t="s">
        <v>2384</v>
      </c>
      <c r="E21" s="84">
        <v>40487.363657407404</v>
      </c>
      <c r="F21" s="84"/>
      <c r="G21" s="63" t="str">
        <f>IF(stdProdLT(Main[[#This Row],[Comments]])=0.1,"N/A",IF(stdProdLT(Main[[#This Row],[Comments]])=0,"",stdProdLT(Main[[#This Row],[Comments]])))</f>
        <v/>
      </c>
      <c r="H21" s="93" t="str">
        <f>IF(OR(Main[[#This Row],[Std. Prod. Lead Time]]="N/A",Main[[#This Row],[Std. Prod. Lead Time]]=""), "",IF(AND(Main[[#This Row],[In Stock Date]]&lt;&gt;"",Main[[#This Row],[Revised Due Date]]&lt;&gt;"",Main[[#This Row],[In Stock Date]]&lt;&gt;""),Main[[#This Row],[In Stock Date]]-Main[[#This Row],[Revised Due Date]],""))</f>
        <v/>
      </c>
      <c r="I21" s="100" t="s">
        <v>1992</v>
      </c>
      <c r="J21" s="94" t="s">
        <v>28</v>
      </c>
      <c r="K21" s="94" t="s">
        <v>4</v>
      </c>
      <c r="L21" s="84"/>
      <c r="M21" s="72" t="str">
        <f>IF(Main[[#This Row],[Tech Start Date]]&lt;1/1/1990,"",IF(Main[[#This Row],[Class]]="C",WORKDAY(Main[[#This Row],[Tech Start Date]],9),IF(Main[[#This Row],[Class]]="B", WORKDAY(Main[[#This Row],[Tech Start Date]],6),IF(Main[[#This Row],[Class]]="A",WORKDAY(Main[[#This Row],[Tech Start Date]],2),""))))</f>
        <v/>
      </c>
      <c r="N21" s="72" t="str">
        <f>IF(Main[[#This Row],[Tech Start Date]]&lt;1/1/1990,"",IF(Main[[#This Row],[Class]]="C",WORKDAY(Main[[#This Row],[Tech Start Date]],19),IF(Main[[#This Row],[Class]]="B", WORKDAY(Main[[#This Row],[Tech Start Date]],12),IF(Main[[#This Row],[Class]]="A",WORKDAY(Main[[#This Row],[Tech Start Date]],4),""))))</f>
        <v/>
      </c>
      <c r="O21" s="72" t="str">
        <f>IF(Main[[#This Row],[Tech Start Date]]&lt;1/1/1990,"",IF(Main[[#This Row],[Class]]="C",WORKDAY(Main[[#This Row],[Tech Start Date]],23),IF(Main[[#This Row],[Class]]="B", WORKDAY(Main[[#This Row],[Tech Start Date]],15),IF(Main[[#This Row],[Class]]="A",WORKDAY(Main[[#This Row],[Tech Start Date]],5),""))))</f>
        <v/>
      </c>
      <c r="P21" s="72" t="str">
        <f>IF(Main[[#This Row],[Tech Start Date]]&lt;1/1/1990,"",IF(Main[[#This Row],[Class]]="C",WORKDAY(Main[[#This Row],[Tech Start Date]],28),IF(Main[[#This Row],[Class]]="B", WORKDAY(Main[[#This Row],[Tech Start Date]],19),IF(Main[[#This Row],[Class]]="A",WORKDAY(Main[[#This Row],[Tech Start Date]],9),""))))</f>
        <v/>
      </c>
      <c r="Q21" s="84">
        <v>40862</v>
      </c>
      <c r="R21" s="110">
        <v>40862</v>
      </c>
      <c r="S21" s="94" t="s">
        <v>17</v>
      </c>
      <c r="T21" s="73" t="s">
        <v>2385</v>
      </c>
      <c r="U21" s="94" t="s">
        <v>29</v>
      </c>
      <c r="V21" s="94" t="s">
        <v>1911</v>
      </c>
      <c r="W21" s="94" t="s">
        <v>1898</v>
      </c>
      <c r="X21" s="94" t="s">
        <v>129</v>
      </c>
      <c r="Y21" s="71" t="s">
        <v>2834</v>
      </c>
      <c r="Z21" s="71" t="s">
        <v>2178</v>
      </c>
      <c r="AA21" s="94" t="s">
        <v>129</v>
      </c>
      <c r="AB21" s="128"/>
      <c r="AC21" s="128"/>
      <c r="AD21" s="128"/>
      <c r="AE21" s="62"/>
      <c r="AF21" s="62"/>
      <c r="AG21" s="62"/>
      <c r="BB21" s="60" t="str">
        <f>IF(AND(isFlagged(Main[[#This Row],[Comments]], "AIS++"),Main[ [#This Row],[In Stock Date] ]&lt;&gt;""),TEXT(Main[[#This Row],[In Stock Date]]-1, "M/d/yyyy"), TEXT("1/1/1990", "M/d/yyyy"))</f>
        <v>1/1/1990</v>
      </c>
    </row>
    <row r="22" spans="1:54" ht="17.25" customHeight="1">
      <c r="A22" s="63">
        <f>IF(priority(Main[[#This Row],[Comments]])&lt;&gt;0, priority(Main[[#This Row],[Comments]]),"")</f>
        <v>2</v>
      </c>
      <c r="B22" s="151" t="s">
        <v>2240</v>
      </c>
      <c r="C22" s="71" t="s">
        <v>517</v>
      </c>
      <c r="D22" s="59" t="s">
        <v>2827</v>
      </c>
      <c r="E22" s="84">
        <v>40812.552488425928</v>
      </c>
      <c r="F22" s="84">
        <v>41030</v>
      </c>
      <c r="G22" s="63">
        <f>IF(stdProdLT(Main[[#This Row],[Comments]])=0.1,"N/A",IF(stdProdLT(Main[[#This Row],[Comments]])=0,"",stdProdLT(Main[[#This Row],[Comments]])))</f>
        <v>84</v>
      </c>
      <c r="H22" s="93">
        <f>IF(OR(Main[[#This Row],[Std. Prod. Lead Time]]="N/A",Main[[#This Row],[Std. Prod. Lead Time]]=""), "",IF(AND(Main[[#This Row],[In Stock Date]]&lt;&gt;"",Main[[#This Row],[Revised Due Date]]&lt;&gt;"",Main[[#This Row],[In Stock Date]]&lt;&gt;""),Main[[#This Row],[In Stock Date]]-Main[[#This Row],[Revised Due Date]],""))</f>
        <v>74</v>
      </c>
      <c r="I22" s="100" t="s">
        <v>2564</v>
      </c>
      <c r="J22" s="94" t="s">
        <v>21</v>
      </c>
      <c r="K22" s="94" t="s">
        <v>1903</v>
      </c>
      <c r="L22" s="84">
        <v>40835</v>
      </c>
      <c r="M22" s="72">
        <f>IF(Main[[#This Row],[Tech Start Date]]&lt;1/1/1990,"",IF(Main[[#This Row],[Class]]="C",WORKDAY(Main[[#This Row],[Tech Start Date]],9),IF(Main[[#This Row],[Class]]="B", WORKDAY(Main[[#This Row],[Tech Start Date]],6),IF(Main[[#This Row],[Class]]="A",WORKDAY(Main[[#This Row],[Tech Start Date]],2),""))))</f>
        <v>40843</v>
      </c>
      <c r="N22" s="72">
        <f>IF(Main[[#This Row],[Tech Start Date]]&lt;1/1/1990,"",IF(Main[[#This Row],[Class]]="C",WORKDAY(Main[[#This Row],[Tech Start Date]],19),IF(Main[[#This Row],[Class]]="B", WORKDAY(Main[[#This Row],[Tech Start Date]],12),IF(Main[[#This Row],[Class]]="A",WORKDAY(Main[[#This Row],[Tech Start Date]],4),""))))</f>
        <v>40851</v>
      </c>
      <c r="O22" s="72">
        <f>IF(Main[[#This Row],[Tech Start Date]]&lt;1/1/1990,"",IF(Main[[#This Row],[Class]]="C",WORKDAY(Main[[#This Row],[Tech Start Date]],23),IF(Main[[#This Row],[Class]]="B", WORKDAY(Main[[#This Row],[Tech Start Date]],15),IF(Main[[#This Row],[Class]]="A",WORKDAY(Main[[#This Row],[Tech Start Date]],5),""))))</f>
        <v>40856</v>
      </c>
      <c r="P22" s="72">
        <f>IF(Main[[#This Row],[Tech Start Date]]&lt;1/1/1990,"",IF(Main[[#This Row],[Class]]="C",WORKDAY(Main[[#This Row],[Tech Start Date]],28),IF(Main[[#This Row],[Class]]="B", WORKDAY(Main[[#This Row],[Tech Start Date]],19),IF(Main[[#This Row],[Class]]="A",WORKDAY(Main[[#This Row],[Tech Start Date]],9),""))))</f>
        <v>40862</v>
      </c>
      <c r="Q22" s="84">
        <v>40816</v>
      </c>
      <c r="R22" s="110">
        <v>40956</v>
      </c>
      <c r="S22" s="94" t="s">
        <v>17</v>
      </c>
      <c r="T22" s="73" t="s">
        <v>2705</v>
      </c>
      <c r="U22" s="94" t="s">
        <v>29</v>
      </c>
      <c r="V22" s="94" t="s">
        <v>1897</v>
      </c>
      <c r="W22" s="94" t="s">
        <v>1904</v>
      </c>
      <c r="X22" s="94" t="s">
        <v>2812</v>
      </c>
      <c r="Y22" s="71" t="s">
        <v>3016</v>
      </c>
      <c r="Z22" s="71" t="s">
        <v>2027</v>
      </c>
      <c r="AA22" s="94" t="s">
        <v>3290</v>
      </c>
      <c r="AB22" s="128"/>
      <c r="AC22" s="128"/>
      <c r="AD22" s="128"/>
      <c r="AE22" s="62"/>
      <c r="AF22" s="62"/>
      <c r="AG22" s="62"/>
      <c r="BB22" s="60" t="str">
        <f>IF(AND(isFlagged(Main[[#This Row],[Comments]], "AIS++"),Main[ [#This Row],[In Stock Date] ]&lt;&gt;""),TEXT(Main[[#This Row],[In Stock Date]]-1, "M/d/yyyy"), TEXT("1/1/1990", "M/d/yyyy"))</f>
        <v>1/1/1990</v>
      </c>
    </row>
    <row r="23" spans="1:54" ht="17.25" customHeight="1">
      <c r="A23" s="63">
        <f>IF(priority(Main[[#This Row],[Comments]])&lt;&gt;0, priority(Main[[#This Row],[Comments]]),"")</f>
        <v>2</v>
      </c>
      <c r="B23" s="151" t="s">
        <v>2019</v>
      </c>
      <c r="C23" s="71" t="s">
        <v>298</v>
      </c>
      <c r="D23" s="59" t="s">
        <v>2281</v>
      </c>
      <c r="E23" s="84">
        <v>40682.272986111115</v>
      </c>
      <c r="F23" s="84">
        <v>40909</v>
      </c>
      <c r="G23" s="63">
        <f>IF(stdProdLT(Main[[#This Row],[Comments]])=0.1,"N/A",IF(stdProdLT(Main[[#This Row],[Comments]])=0,"",stdProdLT(Main[[#This Row],[Comments]])))</f>
        <v>182</v>
      </c>
      <c r="H23" s="93">
        <f>IF(OR(Main[[#This Row],[Std. Prod. Lead Time]]="N/A",Main[[#This Row],[Std. Prod. Lead Time]]=""), "",IF(AND(Main[[#This Row],[In Stock Date]]&lt;&gt;"",Main[[#This Row],[Revised Due Date]]&lt;&gt;"",Main[[#This Row],[In Stock Date]]&lt;&gt;""),Main[[#This Row],[In Stock Date]]-Main[[#This Row],[Revised Due Date]],""))</f>
        <v>78</v>
      </c>
      <c r="I23" s="100" t="s">
        <v>942</v>
      </c>
      <c r="J23" s="94" t="s">
        <v>28</v>
      </c>
      <c r="K23" s="94" t="s">
        <v>1909</v>
      </c>
      <c r="L23" s="84">
        <v>40725</v>
      </c>
      <c r="M23" s="72">
        <f>IF(Main[[#This Row],[Tech Start Date]]&lt;1/1/1990,"",IF(Main[[#This Row],[Class]]="C",WORKDAY(Main[[#This Row],[Tech Start Date]],9),IF(Main[[#This Row],[Class]]="B", WORKDAY(Main[[#This Row],[Tech Start Date]],6),IF(Main[[#This Row],[Class]]="A",WORKDAY(Main[[#This Row],[Tech Start Date]],2),""))))</f>
        <v>40738</v>
      </c>
      <c r="N23" s="72">
        <f>IF(Main[[#This Row],[Tech Start Date]]&lt;1/1/1990,"",IF(Main[[#This Row],[Class]]="C",WORKDAY(Main[[#This Row],[Tech Start Date]],19),IF(Main[[#This Row],[Class]]="B", WORKDAY(Main[[#This Row],[Tech Start Date]],12),IF(Main[[#This Row],[Class]]="A",WORKDAY(Main[[#This Row],[Tech Start Date]],4),""))))</f>
        <v>40752</v>
      </c>
      <c r="O23" s="72">
        <f>IF(Main[[#This Row],[Tech Start Date]]&lt;1/1/1990,"",IF(Main[[#This Row],[Class]]="C",WORKDAY(Main[[#This Row],[Tech Start Date]],23),IF(Main[[#This Row],[Class]]="B", WORKDAY(Main[[#This Row],[Tech Start Date]],15),IF(Main[[#This Row],[Class]]="A",WORKDAY(Main[[#This Row],[Tech Start Date]],5),""))))</f>
        <v>40758</v>
      </c>
      <c r="P23" s="72">
        <f>IF(Main[[#This Row],[Tech Start Date]]&lt;1/1/1990,"",IF(Main[[#This Row],[Class]]="C",WORKDAY(Main[[#This Row],[Tech Start Date]],28),IF(Main[[#This Row],[Class]]="B", WORKDAY(Main[[#This Row],[Tech Start Date]],19),IF(Main[[#This Row],[Class]]="A",WORKDAY(Main[[#This Row],[Tech Start Date]],9),""))))</f>
        <v>40765</v>
      </c>
      <c r="Q23" s="84">
        <v>40724</v>
      </c>
      <c r="R23" s="110">
        <v>40831</v>
      </c>
      <c r="S23" s="94" t="s">
        <v>17</v>
      </c>
      <c r="T23" s="73" t="s">
        <v>2174</v>
      </c>
      <c r="U23" s="94" t="s">
        <v>29</v>
      </c>
      <c r="V23" s="94" t="s">
        <v>1897</v>
      </c>
      <c r="W23" s="94" t="s">
        <v>1901</v>
      </c>
      <c r="X23" s="94" t="s">
        <v>2738</v>
      </c>
      <c r="Y23" s="71" t="s">
        <v>4</v>
      </c>
      <c r="Z23" s="71" t="s">
        <v>2027</v>
      </c>
      <c r="AA23" s="94" t="s">
        <v>2738</v>
      </c>
      <c r="AB23" s="128"/>
      <c r="AC23" s="128"/>
      <c r="AD23" s="128"/>
      <c r="AE23" s="62"/>
      <c r="AF23" s="62"/>
      <c r="AG23" s="62"/>
      <c r="BB23" s="60" t="str">
        <f>IF(AND(isFlagged(Main[[#This Row],[Comments]], "AIS++"),Main[ [#This Row],[In Stock Date] ]&lt;&gt;""),TEXT(Main[[#This Row],[In Stock Date]]-1, "M/d/yyyy"), TEXT("1/1/1990", "M/d/yyyy"))</f>
        <v>1/1/1990</v>
      </c>
    </row>
    <row r="24" spans="1:54" ht="17.25" customHeight="1">
      <c r="A24" s="63">
        <f>IF(priority(Main[[#This Row],[Comments]])&lt;&gt;0, priority(Main[[#This Row],[Comments]]),"")</f>
        <v>3</v>
      </c>
      <c r="B24" s="151" t="s">
        <v>1872</v>
      </c>
      <c r="C24" s="71" t="s">
        <v>941</v>
      </c>
      <c r="D24" s="59" t="s">
        <v>2567</v>
      </c>
      <c r="E24" s="84">
        <v>40694.711041666669</v>
      </c>
      <c r="F24" s="84"/>
      <c r="G24" s="63" t="str">
        <f>IF(stdProdLT(Main[[#This Row],[Comments]])=0.1,"N/A",IF(stdProdLT(Main[[#This Row],[Comments]])=0,"",stdProdLT(Main[[#This Row],[Comments]])))</f>
        <v/>
      </c>
      <c r="H24" s="93" t="str">
        <f>IF(OR(Main[[#This Row],[Std. Prod. Lead Time]]="N/A",Main[[#This Row],[Std. Prod. Lead Time]]=""), "",IF(AND(Main[[#This Row],[In Stock Date]]&lt;&gt;"",Main[[#This Row],[Revised Due Date]]&lt;&gt;"",Main[[#This Row],[In Stock Date]]&lt;&gt;""),Main[[#This Row],[In Stock Date]]-Main[[#This Row],[Revised Due Date]],""))</f>
        <v/>
      </c>
      <c r="I24" s="100" t="s">
        <v>942</v>
      </c>
      <c r="J24" s="94" t="s">
        <v>28</v>
      </c>
      <c r="K24" s="94" t="s">
        <v>1908</v>
      </c>
      <c r="L24" s="84">
        <v>40848</v>
      </c>
      <c r="M24" s="72" t="str">
        <f>IF(Main[[#This Row],[Tech Start Date]]&lt;1/1/1990,"",IF(Main[[#This Row],[Class]]="C",WORKDAY(Main[[#This Row],[Tech Start Date]],9),IF(Main[[#This Row],[Class]]="B", WORKDAY(Main[[#This Row],[Tech Start Date]],6),IF(Main[[#This Row],[Class]]="A",WORKDAY(Main[[#This Row],[Tech Start Date]],2),""))))</f>
        <v/>
      </c>
      <c r="N24" s="72" t="str">
        <f>IF(Main[[#This Row],[Tech Start Date]]&lt;1/1/1990,"",IF(Main[[#This Row],[Class]]="C",WORKDAY(Main[[#This Row],[Tech Start Date]],19),IF(Main[[#This Row],[Class]]="B", WORKDAY(Main[[#This Row],[Tech Start Date]],12),IF(Main[[#This Row],[Class]]="A",WORKDAY(Main[[#This Row],[Tech Start Date]],4),""))))</f>
        <v/>
      </c>
      <c r="O24" s="72" t="str">
        <f>IF(Main[[#This Row],[Tech Start Date]]&lt;1/1/1990,"",IF(Main[[#This Row],[Class]]="C",WORKDAY(Main[[#This Row],[Tech Start Date]],23),IF(Main[[#This Row],[Class]]="B", WORKDAY(Main[[#This Row],[Tech Start Date]],15),IF(Main[[#This Row],[Class]]="A",WORKDAY(Main[[#This Row],[Tech Start Date]],5),""))))</f>
        <v/>
      </c>
      <c r="P24" s="72" t="str">
        <f>IF(Main[[#This Row],[Tech Start Date]]&lt;1/1/1990,"",IF(Main[[#This Row],[Class]]="C",WORKDAY(Main[[#This Row],[Tech Start Date]],28),IF(Main[[#This Row],[Class]]="B", WORKDAY(Main[[#This Row],[Tech Start Date]],19),IF(Main[[#This Row],[Class]]="A",WORKDAY(Main[[#This Row],[Tech Start Date]],9),""))))</f>
        <v/>
      </c>
      <c r="Q24" s="84">
        <v>40729</v>
      </c>
      <c r="R24" s="110"/>
      <c r="S24" s="94" t="s">
        <v>17</v>
      </c>
      <c r="T24" s="73" t="s">
        <v>3497</v>
      </c>
      <c r="U24" s="94" t="s">
        <v>29</v>
      </c>
      <c r="V24" s="94" t="s">
        <v>1911</v>
      </c>
      <c r="W24" s="94" t="s">
        <v>1904</v>
      </c>
      <c r="X24" s="94" t="s">
        <v>2765</v>
      </c>
      <c r="Y24" s="71" t="s">
        <v>2906</v>
      </c>
      <c r="Z24" s="71" t="s">
        <v>2178</v>
      </c>
      <c r="AA24" s="94" t="s">
        <v>2765</v>
      </c>
      <c r="AB24" s="128"/>
      <c r="AC24" s="128"/>
      <c r="AD24" s="128"/>
      <c r="AE24" s="62"/>
      <c r="AF24" s="62"/>
      <c r="AG24" s="62"/>
      <c r="BB24" s="60" t="str">
        <f>IF(AND(isFlagged(Main[[#This Row],[Comments]], "AIS++"),Main[ [#This Row],[In Stock Date] ]&lt;&gt;""),TEXT(Main[[#This Row],[In Stock Date]]-1, "M/d/yyyy"), TEXT("1/1/1990", "M/d/yyyy"))</f>
        <v>1/1/1990</v>
      </c>
    </row>
    <row r="25" spans="1:54" ht="17.25" customHeight="1">
      <c r="A25" s="63">
        <f>IF(priority(Main[[#This Row],[Comments]])&lt;&gt;0, priority(Main[[#This Row],[Comments]]),"")</f>
        <v>3</v>
      </c>
      <c r="B25" s="151" t="s">
        <v>4426</v>
      </c>
      <c r="C25" s="71" t="s">
        <v>4427</v>
      </c>
      <c r="D25" s="59" t="s">
        <v>4428</v>
      </c>
      <c r="E25" s="84">
        <v>41058.431770833333</v>
      </c>
      <c r="F25" s="84">
        <v>41075</v>
      </c>
      <c r="G25" s="63" t="str">
        <f>IF(stdProdLT(Main[[#This Row],[Comments]])=0.1,"N/A",IF(stdProdLT(Main[[#This Row],[Comments]])=0,"",stdProdLT(Main[[#This Row],[Comments]])))</f>
        <v>N/A</v>
      </c>
      <c r="H25" s="93" t="str">
        <f>IF(OR(Main[[#This Row],[Std. Prod. Lead Time]]="N/A",Main[[#This Row],[Std. Prod. Lead Time]]=""), "",IF(AND(Main[[#This Row],[In Stock Date]]&lt;&gt;"",Main[[#This Row],[Revised Due Date]]&lt;&gt;"",Main[[#This Row],[In Stock Date]]&lt;&gt;""),Main[[#This Row],[In Stock Date]]-Main[[#This Row],[Revised Due Date]],""))</f>
        <v/>
      </c>
      <c r="I25" s="100" t="s">
        <v>130</v>
      </c>
      <c r="J25" s="94" t="s">
        <v>1953</v>
      </c>
      <c r="K25" s="94" t="s">
        <v>1905</v>
      </c>
      <c r="L25" s="84">
        <v>41058</v>
      </c>
      <c r="M25" s="72">
        <f>IF(Main[[#This Row],[Tech Start Date]]&lt;1/1/1990,"",IF(Main[[#This Row],[Class]]="C",WORKDAY(Main[[#This Row],[Tech Start Date]],9),IF(Main[[#This Row],[Class]]="B", WORKDAY(Main[[#This Row],[Tech Start Date]],6),IF(Main[[#This Row],[Class]]="A",WORKDAY(Main[[#This Row],[Tech Start Date]],2),""))))</f>
        <v>41060</v>
      </c>
      <c r="N25" s="72">
        <f>IF(Main[[#This Row],[Tech Start Date]]&lt;1/1/1990,"",IF(Main[[#This Row],[Class]]="C",WORKDAY(Main[[#This Row],[Tech Start Date]],19),IF(Main[[#This Row],[Class]]="B", WORKDAY(Main[[#This Row],[Tech Start Date]],12),IF(Main[[#This Row],[Class]]="A",WORKDAY(Main[[#This Row],[Tech Start Date]],4),""))))</f>
        <v>41064</v>
      </c>
      <c r="O25" s="72">
        <f>IF(Main[[#This Row],[Tech Start Date]]&lt;1/1/1990,"",IF(Main[[#This Row],[Class]]="C",WORKDAY(Main[[#This Row],[Tech Start Date]],23),IF(Main[[#This Row],[Class]]="B", WORKDAY(Main[[#This Row],[Tech Start Date]],15),IF(Main[[#This Row],[Class]]="A",WORKDAY(Main[[#This Row],[Tech Start Date]],5),""))))</f>
        <v>41065</v>
      </c>
      <c r="P25" s="72">
        <f>IF(Main[[#This Row],[Tech Start Date]]&lt;1/1/1990,"",IF(Main[[#This Row],[Class]]="C",WORKDAY(Main[[#This Row],[Tech Start Date]],28),IF(Main[[#This Row],[Class]]="B", WORKDAY(Main[[#This Row],[Tech Start Date]],19),IF(Main[[#This Row],[Class]]="A",WORKDAY(Main[[#This Row],[Tech Start Date]],9),""))))</f>
        <v>41071</v>
      </c>
      <c r="Q25" s="84">
        <v>41075</v>
      </c>
      <c r="R25" s="110">
        <v>41065</v>
      </c>
      <c r="S25" s="94" t="s">
        <v>11</v>
      </c>
      <c r="T25" s="73" t="s">
        <v>3938</v>
      </c>
      <c r="U25" s="94" t="s">
        <v>29</v>
      </c>
      <c r="V25" s="94" t="s">
        <v>1906</v>
      </c>
      <c r="W25" s="94" t="s">
        <v>1904</v>
      </c>
      <c r="X25" s="94" t="s">
        <v>30</v>
      </c>
      <c r="Y25" s="71" t="s">
        <v>4430</v>
      </c>
      <c r="Z25" s="71" t="s">
        <v>30</v>
      </c>
      <c r="AA25" s="94" t="s">
        <v>4429</v>
      </c>
      <c r="AB25" s="128"/>
      <c r="AC25" s="128"/>
      <c r="AD25" s="128"/>
      <c r="AE25" s="62"/>
      <c r="AF25" s="62"/>
      <c r="AG25" s="62"/>
      <c r="BB25" s="60" t="str">
        <f>IF(AND(isFlagged(Main[[#This Row],[Comments]], "AIS++"),Main[ [#This Row],[In Stock Date] ]&lt;&gt;""),TEXT(Main[[#This Row],[In Stock Date]]-1, "M/d/yyyy"), TEXT("1/1/1990", "M/d/yyyy"))</f>
        <v>6/14/2012</v>
      </c>
    </row>
    <row r="26" spans="1:54" ht="17.25" customHeight="1">
      <c r="A26" s="63">
        <f>IF(priority(Main[[#This Row],[Comments]])&lt;&gt;0, priority(Main[[#This Row],[Comments]]),"")</f>
        <v>3</v>
      </c>
      <c r="B26" s="151" t="s">
        <v>3885</v>
      </c>
      <c r="C26" s="71" t="s">
        <v>3805</v>
      </c>
      <c r="D26" s="59" t="s">
        <v>3886</v>
      </c>
      <c r="E26" s="84"/>
      <c r="F26" s="84">
        <v>41030</v>
      </c>
      <c r="G26" s="63" t="str">
        <f>IF(stdProdLT(Main[[#This Row],[Comments]])=0.1,"N/A",IF(stdProdLT(Main[[#This Row],[Comments]])=0,"",stdProdLT(Main[[#This Row],[Comments]])))</f>
        <v>N/A</v>
      </c>
      <c r="H26" s="93" t="str">
        <f>IF(OR(Main[[#This Row],[Std. Prod. Lead Time]]="N/A",Main[[#This Row],[Std. Prod. Lead Time]]=""), "",IF(AND(Main[[#This Row],[In Stock Date]]&lt;&gt;"",Main[[#This Row],[Revised Due Date]]&lt;&gt;"",Main[[#This Row],[In Stock Date]]&lt;&gt;""),Main[[#This Row],[In Stock Date]]-Main[[#This Row],[Revised Due Date]],""))</f>
        <v/>
      </c>
      <c r="I26" s="100" t="s">
        <v>4</v>
      </c>
      <c r="J26" s="94" t="s">
        <v>4</v>
      </c>
      <c r="K26" s="94" t="s">
        <v>4</v>
      </c>
      <c r="L26" s="84"/>
      <c r="M26" s="72" t="str">
        <f>IF(Main[[#This Row],[Tech Start Date]]&lt;1/1/1990,"",IF(Main[[#This Row],[Class]]="C",WORKDAY(Main[[#This Row],[Tech Start Date]],9),IF(Main[[#This Row],[Class]]="B", WORKDAY(Main[[#This Row],[Tech Start Date]],6),IF(Main[[#This Row],[Class]]="A",WORKDAY(Main[[#This Row],[Tech Start Date]],2),""))))</f>
        <v/>
      </c>
      <c r="N26" s="72" t="str">
        <f>IF(Main[[#This Row],[Tech Start Date]]&lt;1/1/1990,"",IF(Main[[#This Row],[Class]]="C",WORKDAY(Main[[#This Row],[Tech Start Date]],19),IF(Main[[#This Row],[Class]]="B", WORKDAY(Main[[#This Row],[Tech Start Date]],12),IF(Main[[#This Row],[Class]]="A",WORKDAY(Main[[#This Row],[Tech Start Date]],4),""))))</f>
        <v/>
      </c>
      <c r="O26" s="72" t="str">
        <f>IF(Main[[#This Row],[Tech Start Date]]&lt;1/1/1990,"",IF(Main[[#This Row],[Class]]="C",WORKDAY(Main[[#This Row],[Tech Start Date]],23),IF(Main[[#This Row],[Class]]="B", WORKDAY(Main[[#This Row],[Tech Start Date]],15),IF(Main[[#This Row],[Class]]="A",WORKDAY(Main[[#This Row],[Tech Start Date]],5),""))))</f>
        <v/>
      </c>
      <c r="P26" s="72" t="str">
        <f>IF(Main[[#This Row],[Tech Start Date]]&lt;1/1/1990,"",IF(Main[[#This Row],[Class]]="C",WORKDAY(Main[[#This Row],[Tech Start Date]],28),IF(Main[[#This Row],[Class]]="B", WORKDAY(Main[[#This Row],[Tech Start Date]],19),IF(Main[[#This Row],[Class]]="A",WORKDAY(Main[[#This Row],[Tech Start Date]],9),""))))</f>
        <v/>
      </c>
      <c r="Q26" s="84"/>
      <c r="R26" s="110"/>
      <c r="S26" s="94" t="s">
        <v>11</v>
      </c>
      <c r="T26" s="73" t="s">
        <v>3887</v>
      </c>
      <c r="U26" s="94" t="s">
        <v>14</v>
      </c>
      <c r="V26" s="94" t="s">
        <v>1899</v>
      </c>
      <c r="W26" s="94" t="s">
        <v>1898</v>
      </c>
      <c r="X26" s="94" t="s">
        <v>2175</v>
      </c>
      <c r="Y26" s="71" t="s">
        <v>4</v>
      </c>
      <c r="Z26" s="71" t="s">
        <v>4</v>
      </c>
      <c r="AA26" s="94" t="s">
        <v>50</v>
      </c>
      <c r="AB26" s="128"/>
      <c r="AC26" s="128"/>
      <c r="AD26" s="128"/>
      <c r="AE26" s="62"/>
      <c r="AF26" s="62"/>
      <c r="AG26" s="62"/>
      <c r="BB26" s="60" t="str">
        <f>IF(AND(isFlagged(Main[[#This Row],[Comments]], "AIS++"),Main[ [#This Row],[In Stock Date] ]&lt;&gt;""),TEXT(Main[[#This Row],[In Stock Date]]-1, "M/d/yyyy"), TEXT("1/1/1990", "M/d/yyyy"))</f>
        <v>1/1/1990</v>
      </c>
    </row>
    <row r="27" spans="1:54" ht="17.25" customHeight="1">
      <c r="A27" s="63">
        <f>IF(priority(Main[[#This Row],[Comments]])&lt;&gt;0, priority(Main[[#This Row],[Comments]]),"")</f>
        <v>3</v>
      </c>
      <c r="B27" s="151" t="s">
        <v>2573</v>
      </c>
      <c r="C27" s="71" t="s">
        <v>72</v>
      </c>
      <c r="D27" s="59" t="s">
        <v>4267</v>
      </c>
      <c r="E27" s="84">
        <v>40843.078125</v>
      </c>
      <c r="F27" s="84">
        <v>41183</v>
      </c>
      <c r="G27" s="63">
        <f>IF(stdProdLT(Main[[#This Row],[Comments]])=0.1,"N/A",IF(stdProdLT(Main[[#This Row],[Comments]])=0,"",stdProdLT(Main[[#This Row],[Comments]])))</f>
        <v>126</v>
      </c>
      <c r="H27" s="93">
        <f>IF(OR(Main[[#This Row],[Std. Prod. Lead Time]]="N/A",Main[[#This Row],[Std. Prod. Lead Time]]=""), "",IF(AND(Main[[#This Row],[In Stock Date]]&lt;&gt;"",Main[[#This Row],[Revised Due Date]]&lt;&gt;"",Main[[#This Row],[In Stock Date]]&lt;&gt;""),Main[[#This Row],[In Stock Date]]-Main[[#This Row],[Revised Due Date]],""))</f>
        <v>110</v>
      </c>
      <c r="I27" s="100" t="s">
        <v>2564</v>
      </c>
      <c r="J27" s="94" t="s">
        <v>28</v>
      </c>
      <c r="K27" s="94" t="s">
        <v>1909</v>
      </c>
      <c r="L27" s="84">
        <v>40849</v>
      </c>
      <c r="M27" s="72">
        <f>IF(Main[[#This Row],[Tech Start Date]]&lt;1/1/1990,"",IF(Main[[#This Row],[Class]]="C",WORKDAY(Main[[#This Row],[Tech Start Date]],9),IF(Main[[#This Row],[Class]]="B", WORKDAY(Main[[#This Row],[Tech Start Date]],6),IF(Main[[#This Row],[Class]]="A",WORKDAY(Main[[#This Row],[Tech Start Date]],2),""))))</f>
        <v>40862</v>
      </c>
      <c r="N27" s="72">
        <f>IF(Main[[#This Row],[Tech Start Date]]&lt;1/1/1990,"",IF(Main[[#This Row],[Class]]="C",WORKDAY(Main[[#This Row],[Tech Start Date]],19),IF(Main[[#This Row],[Class]]="B", WORKDAY(Main[[#This Row],[Tech Start Date]],12),IF(Main[[#This Row],[Class]]="A",WORKDAY(Main[[#This Row],[Tech Start Date]],4),""))))</f>
        <v>40876</v>
      </c>
      <c r="O27" s="72">
        <f>IF(Main[[#This Row],[Tech Start Date]]&lt;1/1/1990,"",IF(Main[[#This Row],[Class]]="C",WORKDAY(Main[[#This Row],[Tech Start Date]],23),IF(Main[[#This Row],[Class]]="B", WORKDAY(Main[[#This Row],[Tech Start Date]],15),IF(Main[[#This Row],[Class]]="A",WORKDAY(Main[[#This Row],[Tech Start Date]],5),""))))</f>
        <v>40882</v>
      </c>
      <c r="P27" s="72">
        <f>IF(Main[[#This Row],[Tech Start Date]]&lt;1/1/1990,"",IF(Main[[#This Row],[Class]]="C",WORKDAY(Main[[#This Row],[Tech Start Date]],28),IF(Main[[#This Row],[Class]]="B", WORKDAY(Main[[#This Row],[Tech Start Date]],19),IF(Main[[#This Row],[Class]]="A",WORKDAY(Main[[#This Row],[Tech Start Date]],9),""))))</f>
        <v>40889</v>
      </c>
      <c r="Q27" s="84">
        <v>41122</v>
      </c>
      <c r="R27" s="110">
        <v>41073</v>
      </c>
      <c r="S27" s="94" t="s">
        <v>11</v>
      </c>
      <c r="T27" s="73" t="s">
        <v>4268</v>
      </c>
      <c r="U27" s="94" t="s">
        <v>29</v>
      </c>
      <c r="V27" s="94" t="s">
        <v>1897</v>
      </c>
      <c r="W27" s="94" t="s">
        <v>1904</v>
      </c>
      <c r="X27" s="94" t="s">
        <v>2750</v>
      </c>
      <c r="Y27" s="71" t="s">
        <v>2878</v>
      </c>
      <c r="Z27" s="71" t="s">
        <v>2027</v>
      </c>
      <c r="AA27" s="94" t="s">
        <v>2750</v>
      </c>
      <c r="AB27" s="128"/>
      <c r="AC27" s="128"/>
      <c r="AD27" s="128"/>
      <c r="AE27" s="62"/>
      <c r="AF27" s="62"/>
      <c r="AG27" s="62"/>
      <c r="BB27" s="60" t="str">
        <f>IF(AND(isFlagged(Main[[#This Row],[Comments]], "AIS++"),Main[ [#This Row],[In Stock Date] ]&lt;&gt;""),TEXT(Main[[#This Row],[In Stock Date]]-1, "M/d/yyyy"), TEXT("1/1/1990", "M/d/yyyy"))</f>
        <v>1/1/1990</v>
      </c>
    </row>
    <row r="28" spans="1:54" ht="17.25" customHeight="1">
      <c r="A28" s="63">
        <f>IF(priority(Main[[#This Row],[Comments]])&lt;&gt;0, priority(Main[[#This Row],[Comments]]),"")</f>
        <v>4</v>
      </c>
      <c r="B28" s="151" t="s">
        <v>3671</v>
      </c>
      <c r="C28" s="71" t="s">
        <v>72</v>
      </c>
      <c r="D28" s="59" t="s">
        <v>4276</v>
      </c>
      <c r="E28" s="84">
        <v>40981.077997685185</v>
      </c>
      <c r="F28" s="84">
        <v>41244</v>
      </c>
      <c r="G28" s="63">
        <f>IF(stdProdLT(Main[[#This Row],[Comments]])=0.1,"N/A",IF(stdProdLT(Main[[#This Row],[Comments]])=0,"",stdProdLT(Main[[#This Row],[Comments]])))</f>
        <v>126</v>
      </c>
      <c r="H28" s="93">
        <f>IF(OR(Main[[#This Row],[Std. Prod. Lead Time]]="N/A",Main[[#This Row],[Std. Prod. Lead Time]]=""), "",IF(AND(Main[[#This Row],[In Stock Date]]&lt;&gt;"",Main[[#This Row],[Revised Due Date]]&lt;&gt;"",Main[[#This Row],[In Stock Date]]&lt;&gt;""),Main[[#This Row],[In Stock Date]]-Main[[#This Row],[Revised Due Date]],""))</f>
        <v>169</v>
      </c>
      <c r="I28" s="100" t="s">
        <v>2564</v>
      </c>
      <c r="J28" s="94" t="s">
        <v>28</v>
      </c>
      <c r="K28" s="94" t="s">
        <v>1909</v>
      </c>
      <c r="L28" s="84">
        <v>40980</v>
      </c>
      <c r="M28" s="72">
        <f>IF(Main[[#This Row],[Tech Start Date]]&lt;1/1/1990,"",IF(Main[[#This Row],[Class]]="C",WORKDAY(Main[[#This Row],[Tech Start Date]],9),IF(Main[[#This Row],[Class]]="B", WORKDAY(Main[[#This Row],[Tech Start Date]],6),IF(Main[[#This Row],[Class]]="A",WORKDAY(Main[[#This Row],[Tech Start Date]],2),""))))</f>
        <v>40991</v>
      </c>
      <c r="N28" s="72">
        <f>IF(Main[[#This Row],[Tech Start Date]]&lt;1/1/1990,"",IF(Main[[#This Row],[Class]]="C",WORKDAY(Main[[#This Row],[Tech Start Date]],19),IF(Main[[#This Row],[Class]]="B", WORKDAY(Main[[#This Row],[Tech Start Date]],12),IF(Main[[#This Row],[Class]]="A",WORKDAY(Main[[#This Row],[Tech Start Date]],4),""))))</f>
        <v>41005</v>
      </c>
      <c r="O28" s="72">
        <f>IF(Main[[#This Row],[Tech Start Date]]&lt;1/1/1990,"",IF(Main[[#This Row],[Class]]="C",WORKDAY(Main[[#This Row],[Tech Start Date]],23),IF(Main[[#This Row],[Class]]="B", WORKDAY(Main[[#This Row],[Tech Start Date]],15),IF(Main[[#This Row],[Class]]="A",WORKDAY(Main[[#This Row],[Tech Start Date]],5),""))))</f>
        <v>41011</v>
      </c>
      <c r="P28" s="72">
        <f>IF(Main[[#This Row],[Tech Start Date]]&lt;1/1/1990,"",IF(Main[[#This Row],[Class]]="C",WORKDAY(Main[[#This Row],[Tech Start Date]],28),IF(Main[[#This Row],[Class]]="B", WORKDAY(Main[[#This Row],[Tech Start Date]],19),IF(Main[[#This Row],[Class]]="A",WORKDAY(Main[[#This Row],[Tech Start Date]],9),""))))</f>
        <v>41018</v>
      </c>
      <c r="Q28" s="84"/>
      <c r="R28" s="110">
        <v>41075</v>
      </c>
      <c r="S28" s="94" t="s">
        <v>11</v>
      </c>
      <c r="T28" s="73" t="s">
        <v>4063</v>
      </c>
      <c r="U28" s="94" t="s">
        <v>29</v>
      </c>
      <c r="V28" s="94" t="s">
        <v>1897</v>
      </c>
      <c r="W28" s="94" t="s">
        <v>1904</v>
      </c>
      <c r="X28" s="94" t="s">
        <v>2804</v>
      </c>
      <c r="Y28" s="71" t="s">
        <v>2979</v>
      </c>
      <c r="Z28" s="71" t="s">
        <v>2027</v>
      </c>
      <c r="AA28" s="94" t="s">
        <v>2804</v>
      </c>
      <c r="AB28" s="128"/>
      <c r="AC28" s="128"/>
      <c r="AD28" s="128"/>
      <c r="AE28" s="62"/>
      <c r="AF28" s="62"/>
      <c r="AG28" s="62"/>
      <c r="BB28" s="60" t="str">
        <f>IF(AND(isFlagged(Main[[#This Row],[Comments]], "AIS++"),Main[ [#This Row],[In Stock Date] ]&lt;&gt;""),TEXT(Main[[#This Row],[In Stock Date]]-1, "M/d/yyyy"), TEXT("1/1/1990", "M/d/yyyy"))</f>
        <v>1/1/1990</v>
      </c>
    </row>
    <row r="29" spans="1:54" ht="17.25" customHeight="1">
      <c r="A29" s="63">
        <f>IF(priority(Main[[#This Row],[Comments]])&lt;&gt;0, priority(Main[[#This Row],[Comments]]),"")</f>
        <v>5</v>
      </c>
      <c r="B29" s="151" t="s">
        <v>4368</v>
      </c>
      <c r="C29" s="71" t="s">
        <v>4369</v>
      </c>
      <c r="D29" s="59" t="s">
        <v>4370</v>
      </c>
      <c r="E29" s="84">
        <v>41047.452187499999</v>
      </c>
      <c r="F29" s="84">
        <v>41089</v>
      </c>
      <c r="G29" s="63" t="str">
        <f>IF(stdProdLT(Main[[#This Row],[Comments]])=0.1,"N/A",IF(stdProdLT(Main[[#This Row],[Comments]])=0,"",stdProdLT(Main[[#This Row],[Comments]])))</f>
        <v>N/A</v>
      </c>
      <c r="H29" s="93" t="str">
        <f>IF(OR(Main[[#This Row],[Std. Prod. Lead Time]]="N/A",Main[[#This Row],[Std. Prod. Lead Time]]=""), "",IF(AND(Main[[#This Row],[In Stock Date]]&lt;&gt;"",Main[[#This Row],[Revised Due Date]]&lt;&gt;"",Main[[#This Row],[In Stock Date]]&lt;&gt;""),Main[[#This Row],[In Stock Date]]-Main[[#This Row],[Revised Due Date]],""))</f>
        <v/>
      </c>
      <c r="I29" s="100" t="s">
        <v>69</v>
      </c>
      <c r="J29" s="94" t="s">
        <v>1953</v>
      </c>
      <c r="K29" s="94" t="s">
        <v>1905</v>
      </c>
      <c r="L29" s="84">
        <v>41050</v>
      </c>
      <c r="M29" s="72">
        <f>IF(Main[[#This Row],[Tech Start Date]]&lt;1/1/1990,"",IF(Main[[#This Row],[Class]]="C",WORKDAY(Main[[#This Row],[Tech Start Date]],9),IF(Main[[#This Row],[Class]]="B", WORKDAY(Main[[#This Row],[Tech Start Date]],6),IF(Main[[#This Row],[Class]]="A",WORKDAY(Main[[#This Row],[Tech Start Date]],2),""))))</f>
        <v>41052</v>
      </c>
      <c r="N29" s="72">
        <f>IF(Main[[#This Row],[Tech Start Date]]&lt;1/1/1990,"",IF(Main[[#This Row],[Class]]="C",WORKDAY(Main[[#This Row],[Tech Start Date]],19),IF(Main[[#This Row],[Class]]="B", WORKDAY(Main[[#This Row],[Tech Start Date]],12),IF(Main[[#This Row],[Class]]="A",WORKDAY(Main[[#This Row],[Tech Start Date]],4),""))))</f>
        <v>41054</v>
      </c>
      <c r="O29" s="72">
        <f>IF(Main[[#This Row],[Tech Start Date]]&lt;1/1/1990,"",IF(Main[[#This Row],[Class]]="C",WORKDAY(Main[[#This Row],[Tech Start Date]],23),IF(Main[[#This Row],[Class]]="B", WORKDAY(Main[[#This Row],[Tech Start Date]],15),IF(Main[[#This Row],[Class]]="A",WORKDAY(Main[[#This Row],[Tech Start Date]],5),""))))</f>
        <v>41057</v>
      </c>
      <c r="P29" s="72">
        <f>IF(Main[[#This Row],[Tech Start Date]]&lt;1/1/1990,"",IF(Main[[#This Row],[Class]]="C",WORKDAY(Main[[#This Row],[Tech Start Date]],28),IF(Main[[#This Row],[Class]]="B", WORKDAY(Main[[#This Row],[Tech Start Date]],19),IF(Main[[#This Row],[Class]]="A",WORKDAY(Main[[#This Row],[Tech Start Date]],9),""))))</f>
        <v>41061</v>
      </c>
      <c r="Q29" s="84">
        <v>41089</v>
      </c>
      <c r="R29" s="110">
        <v>41065</v>
      </c>
      <c r="S29" s="94" t="s">
        <v>11</v>
      </c>
      <c r="T29" s="73" t="s">
        <v>3934</v>
      </c>
      <c r="U29" s="94" t="s">
        <v>29</v>
      </c>
      <c r="V29" s="94" t="s">
        <v>1899</v>
      </c>
      <c r="W29" s="94" t="s">
        <v>1901</v>
      </c>
      <c r="X29" s="94" t="s">
        <v>2724</v>
      </c>
      <c r="Y29" s="71" t="s">
        <v>2836</v>
      </c>
      <c r="Z29" s="71" t="s">
        <v>30</v>
      </c>
      <c r="AA29" s="94" t="s">
        <v>2724</v>
      </c>
      <c r="AB29" s="128"/>
      <c r="AC29" s="128"/>
      <c r="AD29" s="128"/>
      <c r="AE29" s="62"/>
      <c r="AF29" s="62"/>
      <c r="AG29" s="62"/>
      <c r="BB29" s="60" t="str">
        <f>IF(AND(isFlagged(Main[[#This Row],[Comments]], "AIS++"),Main[ [#This Row],[In Stock Date] ]&lt;&gt;""),TEXT(Main[[#This Row],[In Stock Date]]-1, "M/d/yyyy"), TEXT("1/1/1990", "M/d/yyyy"))</f>
        <v>6/28/2012</v>
      </c>
    </row>
    <row r="30" spans="1:54" ht="17.25" customHeight="1">
      <c r="A30" s="63">
        <f>IF(priority(Main[[#This Row],[Comments]])&lt;&gt;0, priority(Main[[#This Row],[Comments]]),"")</f>
        <v>5</v>
      </c>
      <c r="B30" s="151" t="s">
        <v>2116</v>
      </c>
      <c r="C30" s="71" t="s">
        <v>1998</v>
      </c>
      <c r="D30" s="59" t="s">
        <v>2117</v>
      </c>
      <c r="E30" s="84"/>
      <c r="F30" s="84">
        <v>40771</v>
      </c>
      <c r="G30" s="63">
        <f>IF(stdProdLT(Main[[#This Row],[Comments]])=0.1,"N/A",IF(stdProdLT(Main[[#This Row],[Comments]])=0,"",stdProdLT(Main[[#This Row],[Comments]])))</f>
        <v>154</v>
      </c>
      <c r="H30" s="93">
        <f>IF(OR(Main[[#This Row],[Std. Prod. Lead Time]]="N/A",Main[[#This Row],[Std. Prod. Lead Time]]=""), "",IF(AND(Main[[#This Row],[In Stock Date]]&lt;&gt;"",Main[[#This Row],[Revised Due Date]]&lt;&gt;"",Main[[#This Row],[In Stock Date]]&lt;&gt;""),Main[[#This Row],[In Stock Date]]-Main[[#This Row],[Revised Due Date]],""))</f>
        <v>-44</v>
      </c>
      <c r="I30" s="100" t="s">
        <v>937</v>
      </c>
      <c r="J30" s="94" t="s">
        <v>28</v>
      </c>
      <c r="K30" s="94" t="s">
        <v>1909</v>
      </c>
      <c r="L30" s="84">
        <v>40772</v>
      </c>
      <c r="M30" s="72">
        <f>IF(Main[[#This Row],[Tech Start Date]]&lt;1/1/1990,"",IF(Main[[#This Row],[Class]]="C",WORKDAY(Main[[#This Row],[Tech Start Date]],9),IF(Main[[#This Row],[Class]]="B", WORKDAY(Main[[#This Row],[Tech Start Date]],6),IF(Main[[#This Row],[Class]]="A",WORKDAY(Main[[#This Row],[Tech Start Date]],2),""))))</f>
        <v>40785</v>
      </c>
      <c r="N30" s="72">
        <f>IF(Main[[#This Row],[Tech Start Date]]&lt;1/1/1990,"",IF(Main[[#This Row],[Class]]="C",WORKDAY(Main[[#This Row],[Tech Start Date]],19),IF(Main[[#This Row],[Class]]="B", WORKDAY(Main[[#This Row],[Tech Start Date]],12),IF(Main[[#This Row],[Class]]="A",WORKDAY(Main[[#This Row],[Tech Start Date]],4),""))))</f>
        <v>40799</v>
      </c>
      <c r="O30" s="72">
        <f>IF(Main[[#This Row],[Tech Start Date]]&lt;1/1/1990,"",IF(Main[[#This Row],[Class]]="C",WORKDAY(Main[[#This Row],[Tech Start Date]],23),IF(Main[[#This Row],[Class]]="B", WORKDAY(Main[[#This Row],[Tech Start Date]],15),IF(Main[[#This Row],[Class]]="A",WORKDAY(Main[[#This Row],[Tech Start Date]],5),""))))</f>
        <v>40805</v>
      </c>
      <c r="P30" s="72">
        <f>IF(Main[[#This Row],[Tech Start Date]]&lt;1/1/1990,"",IF(Main[[#This Row],[Class]]="C",WORKDAY(Main[[#This Row],[Tech Start Date]],28),IF(Main[[#This Row],[Class]]="B", WORKDAY(Main[[#This Row],[Tech Start Date]],19),IF(Main[[#This Row],[Class]]="A",WORKDAY(Main[[#This Row],[Tech Start Date]],9),""))))</f>
        <v>40812</v>
      </c>
      <c r="Q30" s="84">
        <v>40771</v>
      </c>
      <c r="R30" s="110">
        <v>40815</v>
      </c>
      <c r="S30" s="94" t="s">
        <v>11</v>
      </c>
      <c r="T30" s="73" t="s">
        <v>2118</v>
      </c>
      <c r="U30" s="94" t="s">
        <v>14</v>
      </c>
      <c r="V30" s="94" t="s">
        <v>1897</v>
      </c>
      <c r="W30" s="94" t="s">
        <v>1904</v>
      </c>
      <c r="X30" s="94" t="s">
        <v>2719</v>
      </c>
      <c r="Y30" s="71" t="s">
        <v>4</v>
      </c>
      <c r="Z30" s="71" t="s">
        <v>2027</v>
      </c>
      <c r="AA30" s="94" t="s">
        <v>2719</v>
      </c>
      <c r="AB30" s="128"/>
      <c r="AC30" s="128"/>
      <c r="AD30" s="128"/>
      <c r="AE30" s="62"/>
      <c r="AF30" s="62"/>
      <c r="AG30" s="62"/>
      <c r="BB30" s="60" t="str">
        <f>IF(AND(isFlagged(Main[[#This Row],[Comments]], "AIS++"),Main[ [#This Row],[In Stock Date] ]&lt;&gt;""),TEXT(Main[[#This Row],[In Stock Date]]-1, "M/d/yyyy"), TEXT("1/1/1990", "M/d/yyyy"))</f>
        <v>1/1/1990</v>
      </c>
    </row>
    <row r="31" spans="1:54" ht="17.25" customHeight="1">
      <c r="A31" s="63">
        <f>IF(priority(Main[[#This Row],[Comments]])&lt;&gt;0, priority(Main[[#This Row],[Comments]]),"")</f>
        <v>5</v>
      </c>
      <c r="B31" s="151" t="s">
        <v>3689</v>
      </c>
      <c r="C31" s="71" t="s">
        <v>72</v>
      </c>
      <c r="D31" s="59" t="s">
        <v>4167</v>
      </c>
      <c r="E31" s="84">
        <v>40994.170069444444</v>
      </c>
      <c r="F31" s="84">
        <v>41244</v>
      </c>
      <c r="G31" s="63">
        <f>IF(stdProdLT(Main[[#This Row],[Comments]])=0.1,"N/A",IF(stdProdLT(Main[[#This Row],[Comments]])=0,"",stdProdLT(Main[[#This Row],[Comments]])))</f>
        <v>126</v>
      </c>
      <c r="H31" s="93">
        <f>IF(OR(Main[[#This Row],[Std. Prod. Lead Time]]="N/A",Main[[#This Row],[Std. Prod. Lead Time]]=""), "",IF(AND(Main[[#This Row],[In Stock Date]]&lt;&gt;"",Main[[#This Row],[Revised Due Date]]&lt;&gt;"",Main[[#This Row],[In Stock Date]]&lt;&gt;""),Main[[#This Row],[In Stock Date]]-Main[[#This Row],[Revised Due Date]],""))</f>
        <v>183</v>
      </c>
      <c r="I31" s="100" t="s">
        <v>936</v>
      </c>
      <c r="J31" s="94" t="s">
        <v>28</v>
      </c>
      <c r="K31" s="94" t="s">
        <v>4</v>
      </c>
      <c r="L31" s="84"/>
      <c r="M31" s="72" t="str">
        <f>IF(Main[[#This Row],[Tech Start Date]]&lt;1/1/1990,"",IF(Main[[#This Row],[Class]]="C",WORKDAY(Main[[#This Row],[Tech Start Date]],9),IF(Main[[#This Row],[Class]]="B", WORKDAY(Main[[#This Row],[Tech Start Date]],6),IF(Main[[#This Row],[Class]]="A",WORKDAY(Main[[#This Row],[Tech Start Date]],2),""))))</f>
        <v/>
      </c>
      <c r="N31" s="72" t="str">
        <f>IF(Main[[#This Row],[Tech Start Date]]&lt;1/1/1990,"",IF(Main[[#This Row],[Class]]="C",WORKDAY(Main[[#This Row],[Tech Start Date]],19),IF(Main[[#This Row],[Class]]="B", WORKDAY(Main[[#This Row],[Tech Start Date]],12),IF(Main[[#This Row],[Class]]="A",WORKDAY(Main[[#This Row],[Tech Start Date]],4),""))))</f>
        <v/>
      </c>
      <c r="O31" s="72" t="str">
        <f>IF(Main[[#This Row],[Tech Start Date]]&lt;1/1/1990,"",IF(Main[[#This Row],[Class]]="C",WORKDAY(Main[[#This Row],[Tech Start Date]],23),IF(Main[[#This Row],[Class]]="B", WORKDAY(Main[[#This Row],[Tech Start Date]],15),IF(Main[[#This Row],[Class]]="A",WORKDAY(Main[[#This Row],[Tech Start Date]],5),""))))</f>
        <v/>
      </c>
      <c r="P31" s="72" t="str">
        <f>IF(Main[[#This Row],[Tech Start Date]]&lt;1/1/1990,"",IF(Main[[#This Row],[Class]]="C",WORKDAY(Main[[#This Row],[Tech Start Date]],28),IF(Main[[#This Row],[Class]]="B", WORKDAY(Main[[#This Row],[Tech Start Date]],19),IF(Main[[#This Row],[Class]]="A",WORKDAY(Main[[#This Row],[Tech Start Date]],9),""))))</f>
        <v/>
      </c>
      <c r="Q31" s="84"/>
      <c r="R31" s="110">
        <v>41061</v>
      </c>
      <c r="S31" s="94" t="s">
        <v>11</v>
      </c>
      <c r="T31" s="73" t="s">
        <v>4168</v>
      </c>
      <c r="U31" s="94" t="s">
        <v>29</v>
      </c>
      <c r="V31" s="94" t="s">
        <v>1897</v>
      </c>
      <c r="W31" s="94" t="s">
        <v>1904</v>
      </c>
      <c r="X31" s="94" t="s">
        <v>2750</v>
      </c>
      <c r="Y31" s="71" t="s">
        <v>2878</v>
      </c>
      <c r="Z31" s="71" t="s">
        <v>2027</v>
      </c>
      <c r="AA31" s="94" t="s">
        <v>2750</v>
      </c>
      <c r="AB31" s="128"/>
      <c r="AC31" s="128"/>
      <c r="AD31" s="128"/>
      <c r="AE31" s="62"/>
      <c r="AF31" s="62"/>
      <c r="AG31" s="62"/>
      <c r="BB31" s="60" t="str">
        <f>IF(AND(isFlagged(Main[[#This Row],[Comments]], "AIS++"),Main[ [#This Row],[In Stock Date] ]&lt;&gt;""),TEXT(Main[[#This Row],[In Stock Date]]-1, "M/d/yyyy"), TEXT("1/1/1990", "M/d/yyyy"))</f>
        <v>1/1/1990</v>
      </c>
    </row>
    <row r="32" spans="1:54" ht="17.25" customHeight="1">
      <c r="A32" s="63">
        <f>IF(priority(Main[[#This Row],[Comments]])&lt;&gt;0, priority(Main[[#This Row],[Comments]]),"")</f>
        <v>6</v>
      </c>
      <c r="B32" s="151" t="s">
        <v>3762</v>
      </c>
      <c r="C32" s="71" t="s">
        <v>3763</v>
      </c>
      <c r="D32" s="59" t="s">
        <v>4194</v>
      </c>
      <c r="E32" s="84">
        <v>41007.269571759258</v>
      </c>
      <c r="F32" s="84">
        <v>41214</v>
      </c>
      <c r="G32" s="63">
        <f>IF(stdProdLT(Main[[#This Row],[Comments]])=0.1,"N/A",IF(stdProdLT(Main[[#This Row],[Comments]])=0,"",stdProdLT(Main[[#This Row],[Comments]])))</f>
        <v>126</v>
      </c>
      <c r="H32" s="93">
        <f>IF(OR(Main[[#This Row],[Std. Prod. Lead Time]]="N/A",Main[[#This Row],[Std. Prod. Lead Time]]=""), "",IF(AND(Main[[#This Row],[In Stock Date]]&lt;&gt;"",Main[[#This Row],[Revised Due Date]]&lt;&gt;"",Main[[#This Row],[In Stock Date]]&lt;&gt;""),Main[[#This Row],[In Stock Date]]-Main[[#This Row],[Revised Due Date]],""))</f>
        <v>146</v>
      </c>
      <c r="I32" s="100" t="s">
        <v>936</v>
      </c>
      <c r="J32" s="94" t="s">
        <v>28</v>
      </c>
      <c r="K32" s="94" t="s">
        <v>4</v>
      </c>
      <c r="L32" s="84"/>
      <c r="M32" s="72" t="str">
        <f>IF(Main[[#This Row],[Tech Start Date]]&lt;1/1/1990,"",IF(Main[[#This Row],[Class]]="C",WORKDAY(Main[[#This Row],[Tech Start Date]],9),IF(Main[[#This Row],[Class]]="B", WORKDAY(Main[[#This Row],[Tech Start Date]],6),IF(Main[[#This Row],[Class]]="A",WORKDAY(Main[[#This Row],[Tech Start Date]],2),""))))</f>
        <v/>
      </c>
      <c r="N32" s="72" t="str">
        <f>IF(Main[[#This Row],[Tech Start Date]]&lt;1/1/1990,"",IF(Main[[#This Row],[Class]]="C",WORKDAY(Main[[#This Row],[Tech Start Date]],19),IF(Main[[#This Row],[Class]]="B", WORKDAY(Main[[#This Row],[Tech Start Date]],12),IF(Main[[#This Row],[Class]]="A",WORKDAY(Main[[#This Row],[Tech Start Date]],4),""))))</f>
        <v/>
      </c>
      <c r="O32" s="72" t="str">
        <f>IF(Main[[#This Row],[Tech Start Date]]&lt;1/1/1990,"",IF(Main[[#This Row],[Class]]="C",WORKDAY(Main[[#This Row],[Tech Start Date]],23),IF(Main[[#This Row],[Class]]="B", WORKDAY(Main[[#This Row],[Tech Start Date]],15),IF(Main[[#This Row],[Class]]="A",WORKDAY(Main[[#This Row],[Tech Start Date]],5),""))))</f>
        <v/>
      </c>
      <c r="P32" s="72" t="str">
        <f>IF(Main[[#This Row],[Tech Start Date]]&lt;1/1/1990,"",IF(Main[[#This Row],[Class]]="C",WORKDAY(Main[[#This Row],[Tech Start Date]],28),IF(Main[[#This Row],[Class]]="B", WORKDAY(Main[[#This Row],[Tech Start Date]],19),IF(Main[[#This Row],[Class]]="A",WORKDAY(Main[[#This Row],[Tech Start Date]],9),""))))</f>
        <v/>
      </c>
      <c r="Q32" s="84">
        <v>41043</v>
      </c>
      <c r="R32" s="110">
        <v>41068</v>
      </c>
      <c r="S32" s="94" t="s">
        <v>11</v>
      </c>
      <c r="T32" s="73" t="s">
        <v>4195</v>
      </c>
      <c r="U32" s="94" t="s">
        <v>7</v>
      </c>
      <c r="V32" s="94" t="s">
        <v>1897</v>
      </c>
      <c r="W32" s="94" t="s">
        <v>1904</v>
      </c>
      <c r="X32" s="94" t="s">
        <v>2812</v>
      </c>
      <c r="Y32" s="71" t="s">
        <v>3764</v>
      </c>
      <c r="Z32" s="71" t="s">
        <v>2027</v>
      </c>
      <c r="AA32" s="94" t="s">
        <v>2812</v>
      </c>
      <c r="AB32" s="128"/>
      <c r="AC32" s="128"/>
      <c r="AD32" s="128"/>
      <c r="AE32" s="62"/>
      <c r="AF32" s="62"/>
      <c r="AG32" s="62"/>
      <c r="BB32" s="60" t="str">
        <f>IF(AND(isFlagged(Main[[#This Row],[Comments]], "AIS++"),Main[ [#This Row],[In Stock Date] ]&lt;&gt;""),TEXT(Main[[#This Row],[In Stock Date]]-1, "M/d/yyyy"), TEXT("1/1/1990", "M/d/yyyy"))</f>
        <v>1/1/1990</v>
      </c>
    </row>
    <row r="33" spans="1:54" ht="17.25" customHeight="1">
      <c r="A33" s="63">
        <f>IF(priority(Main[[#This Row],[Comments]])&lt;&gt;0, priority(Main[[#This Row],[Comments]]),"")</f>
        <v>6</v>
      </c>
      <c r="B33" s="151" t="s">
        <v>4449</v>
      </c>
      <c r="C33" s="71" t="s">
        <v>4450</v>
      </c>
      <c r="D33" s="59" t="s">
        <v>4451</v>
      </c>
      <c r="E33" s="84">
        <v>41060.381145833337</v>
      </c>
      <c r="F33" s="84">
        <v>41152</v>
      </c>
      <c r="G33" s="63" t="str">
        <f>IF(stdProdLT(Main[[#This Row],[Comments]])=0.1,"N/A",IF(stdProdLT(Main[[#This Row],[Comments]])=0,"",stdProdLT(Main[[#This Row],[Comments]])))</f>
        <v>N/A</v>
      </c>
      <c r="H33" s="93" t="str">
        <f>IF(OR(Main[[#This Row],[Std. Prod. Lead Time]]="N/A",Main[[#This Row],[Std. Prod. Lead Time]]=""), "",IF(AND(Main[[#This Row],[In Stock Date]]&lt;&gt;"",Main[[#This Row],[Revised Due Date]]&lt;&gt;"",Main[[#This Row],[In Stock Date]]&lt;&gt;""),Main[[#This Row],[In Stock Date]]-Main[[#This Row],[Revised Due Date]],""))</f>
        <v/>
      </c>
      <c r="I33" s="100" t="s">
        <v>3530</v>
      </c>
      <c r="J33" s="94" t="s">
        <v>28</v>
      </c>
      <c r="K33" s="94" t="s">
        <v>1905</v>
      </c>
      <c r="L33" s="84">
        <v>41060</v>
      </c>
      <c r="M33" s="72">
        <f>IF(Main[[#This Row],[Tech Start Date]]&lt;1/1/1990,"",IF(Main[[#This Row],[Class]]="C",WORKDAY(Main[[#This Row],[Tech Start Date]],9),IF(Main[[#This Row],[Class]]="B", WORKDAY(Main[[#This Row],[Tech Start Date]],6),IF(Main[[#This Row],[Class]]="A",WORKDAY(Main[[#This Row],[Tech Start Date]],2),""))))</f>
        <v>41064</v>
      </c>
      <c r="N33" s="72">
        <f>IF(Main[[#This Row],[Tech Start Date]]&lt;1/1/1990,"",IF(Main[[#This Row],[Class]]="C",WORKDAY(Main[[#This Row],[Tech Start Date]],19),IF(Main[[#This Row],[Class]]="B", WORKDAY(Main[[#This Row],[Tech Start Date]],12),IF(Main[[#This Row],[Class]]="A",WORKDAY(Main[[#This Row],[Tech Start Date]],4),""))))</f>
        <v>41066</v>
      </c>
      <c r="O33" s="72">
        <f>IF(Main[[#This Row],[Tech Start Date]]&lt;1/1/1990,"",IF(Main[[#This Row],[Class]]="C",WORKDAY(Main[[#This Row],[Tech Start Date]],23),IF(Main[[#This Row],[Class]]="B", WORKDAY(Main[[#This Row],[Tech Start Date]],15),IF(Main[[#This Row],[Class]]="A",WORKDAY(Main[[#This Row],[Tech Start Date]],5),""))))</f>
        <v>41067</v>
      </c>
      <c r="P33" s="72">
        <f>IF(Main[[#This Row],[Tech Start Date]]&lt;1/1/1990,"",IF(Main[[#This Row],[Class]]="C",WORKDAY(Main[[#This Row],[Tech Start Date]],28),IF(Main[[#This Row],[Class]]="B", WORKDAY(Main[[#This Row],[Tech Start Date]],19),IF(Main[[#This Row],[Class]]="A",WORKDAY(Main[[#This Row],[Tech Start Date]],9),""))))</f>
        <v>41073</v>
      </c>
      <c r="Q33" s="84">
        <v>41064</v>
      </c>
      <c r="R33" s="110">
        <v>41067</v>
      </c>
      <c r="S33" s="94" t="s">
        <v>11</v>
      </c>
      <c r="T33" s="73" t="s">
        <v>3792</v>
      </c>
      <c r="U33" s="94" t="s">
        <v>29</v>
      </c>
      <c r="V33" s="94" t="s">
        <v>1906</v>
      </c>
      <c r="W33" s="94" t="s">
        <v>1904</v>
      </c>
      <c r="X33" s="94" t="s">
        <v>3971</v>
      </c>
      <c r="Y33" s="71" t="s">
        <v>4453</v>
      </c>
      <c r="Z33" s="71" t="s">
        <v>30</v>
      </c>
      <c r="AA33" s="94" t="s">
        <v>4452</v>
      </c>
      <c r="AB33" s="128"/>
      <c r="AC33" s="128"/>
      <c r="AD33" s="128"/>
      <c r="AE33" s="62"/>
      <c r="AF33" s="62"/>
      <c r="AG33" s="62"/>
      <c r="BB33" s="60" t="str">
        <f>IF(AND(isFlagged(Main[[#This Row],[Comments]], "AIS++"),Main[ [#This Row],[In Stock Date] ]&lt;&gt;""),TEXT(Main[[#This Row],[In Stock Date]]-1, "M/d/yyyy"), TEXT("1/1/1990", "M/d/yyyy"))</f>
        <v>8/30/2012</v>
      </c>
    </row>
    <row r="34" spans="1:54" ht="17.25" customHeight="1">
      <c r="A34" s="63">
        <f>IF(priority(Main[[#This Row],[Comments]])&lt;&gt;0, priority(Main[[#This Row],[Comments]]),"")</f>
        <v>6</v>
      </c>
      <c r="B34" s="151" t="s">
        <v>4117</v>
      </c>
      <c r="C34" s="71" t="s">
        <v>4118</v>
      </c>
      <c r="D34" s="59" t="s">
        <v>4119</v>
      </c>
      <c r="E34" s="84">
        <v>41039.580208333333</v>
      </c>
      <c r="F34" s="84">
        <v>41100</v>
      </c>
      <c r="G34" s="63" t="str">
        <f>IF(stdProdLT(Main[[#This Row],[Comments]])=0.1,"N/A",IF(stdProdLT(Main[[#This Row],[Comments]])=0,"",stdProdLT(Main[[#This Row],[Comments]])))</f>
        <v>N/A</v>
      </c>
      <c r="H34" s="93" t="str">
        <f>IF(OR(Main[[#This Row],[Std. Prod. Lead Time]]="N/A",Main[[#This Row],[Std. Prod. Lead Time]]=""), "",IF(AND(Main[[#This Row],[In Stock Date]]&lt;&gt;"",Main[[#This Row],[Revised Due Date]]&lt;&gt;"",Main[[#This Row],[In Stock Date]]&lt;&gt;""),Main[[#This Row],[In Stock Date]]-Main[[#This Row],[Revised Due Date]],""))</f>
        <v/>
      </c>
      <c r="I34" s="100" t="s">
        <v>305</v>
      </c>
      <c r="J34" s="94" t="s">
        <v>75</v>
      </c>
      <c r="K34" s="94" t="s">
        <v>1905</v>
      </c>
      <c r="L34" s="84">
        <v>41040</v>
      </c>
      <c r="M34" s="72">
        <f>IF(Main[[#This Row],[Tech Start Date]]&lt;1/1/1990,"",IF(Main[[#This Row],[Class]]="C",WORKDAY(Main[[#This Row],[Tech Start Date]],9),IF(Main[[#This Row],[Class]]="B", WORKDAY(Main[[#This Row],[Tech Start Date]],6),IF(Main[[#This Row],[Class]]="A",WORKDAY(Main[[#This Row],[Tech Start Date]],2),""))))</f>
        <v>41044</v>
      </c>
      <c r="N34" s="72">
        <f>IF(Main[[#This Row],[Tech Start Date]]&lt;1/1/1990,"",IF(Main[[#This Row],[Class]]="C",WORKDAY(Main[[#This Row],[Tech Start Date]],19),IF(Main[[#This Row],[Class]]="B", WORKDAY(Main[[#This Row],[Tech Start Date]],12),IF(Main[[#This Row],[Class]]="A",WORKDAY(Main[[#This Row],[Tech Start Date]],4),""))))</f>
        <v>41046</v>
      </c>
      <c r="O34" s="72">
        <f>IF(Main[[#This Row],[Tech Start Date]]&lt;1/1/1990,"",IF(Main[[#This Row],[Class]]="C",WORKDAY(Main[[#This Row],[Tech Start Date]],23),IF(Main[[#This Row],[Class]]="B", WORKDAY(Main[[#This Row],[Tech Start Date]],15),IF(Main[[#This Row],[Class]]="A",WORKDAY(Main[[#This Row],[Tech Start Date]],5),""))))</f>
        <v>41047</v>
      </c>
      <c r="P34" s="72">
        <f>IF(Main[[#This Row],[Tech Start Date]]&lt;1/1/1990,"",IF(Main[[#This Row],[Class]]="C",WORKDAY(Main[[#This Row],[Tech Start Date]],28),IF(Main[[#This Row],[Class]]="B", WORKDAY(Main[[#This Row],[Tech Start Date]],19),IF(Main[[#This Row],[Class]]="A",WORKDAY(Main[[#This Row],[Tech Start Date]],9),""))))</f>
        <v>41053</v>
      </c>
      <c r="Q34" s="84">
        <v>41057</v>
      </c>
      <c r="R34" s="110">
        <v>41057</v>
      </c>
      <c r="S34" s="94" t="s">
        <v>11</v>
      </c>
      <c r="T34" s="73" t="s">
        <v>4315</v>
      </c>
      <c r="U34" s="94" t="s">
        <v>29</v>
      </c>
      <c r="V34" s="94" t="s">
        <v>1896</v>
      </c>
      <c r="W34" s="94" t="s">
        <v>1904</v>
      </c>
      <c r="X34" s="94" t="s">
        <v>3614</v>
      </c>
      <c r="Y34" s="71" t="s">
        <v>4120</v>
      </c>
      <c r="Z34" s="71" t="s">
        <v>3728</v>
      </c>
      <c r="AA34" s="94" t="s">
        <v>3614</v>
      </c>
      <c r="AB34" s="128"/>
      <c r="AC34" s="128"/>
      <c r="AD34" s="128"/>
      <c r="AE34" s="62"/>
      <c r="AF34" s="62"/>
      <c r="AG34" s="62"/>
      <c r="AI34" s="76"/>
      <c r="BB34" s="60" t="str">
        <f>IF(AND(isFlagged(Main[[#This Row],[Comments]], "AIS++"),Main[ [#This Row],[In Stock Date] ]&lt;&gt;""),TEXT(Main[[#This Row],[In Stock Date]]-1, "M/d/yyyy"), TEXT("1/1/1990", "M/d/yyyy"))</f>
        <v>7/9/2012</v>
      </c>
    </row>
    <row r="35" spans="1:54" ht="17.25" customHeight="1">
      <c r="A35" s="63">
        <f>IF(priority(Main[[#This Row],[Comments]])&lt;&gt;0, priority(Main[[#This Row],[Comments]]),"")</f>
        <v>7</v>
      </c>
      <c r="B35" s="151" t="s">
        <v>3680</v>
      </c>
      <c r="C35" s="71" t="s">
        <v>3092</v>
      </c>
      <c r="D35" s="59" t="s">
        <v>3590</v>
      </c>
      <c r="E35" s="84"/>
      <c r="F35" s="84">
        <v>41105</v>
      </c>
      <c r="G35" s="63">
        <f>IF(stdProdLT(Main[[#This Row],[Comments]])=0.1,"N/A",IF(stdProdLT(Main[[#This Row],[Comments]])=0,"",stdProdLT(Main[[#This Row],[Comments]])))</f>
        <v>168</v>
      </c>
      <c r="H35" s="93" t="str">
        <f>IF(OR(Main[[#This Row],[Std. Prod. Lead Time]]="N/A",Main[[#This Row],[Std. Prod. Lead Time]]=""), "",IF(AND(Main[[#This Row],[In Stock Date]]&lt;&gt;"",Main[[#This Row],[Revised Due Date]]&lt;&gt;"",Main[[#This Row],[In Stock Date]]&lt;&gt;""),Main[[#This Row],[In Stock Date]]-Main[[#This Row],[Revised Due Date]],""))</f>
        <v/>
      </c>
      <c r="I35" s="100" t="s">
        <v>4</v>
      </c>
      <c r="J35" s="94" t="s">
        <v>52</v>
      </c>
      <c r="K35" s="95" t="s">
        <v>4</v>
      </c>
      <c r="L35" s="84"/>
      <c r="M35" s="72" t="str">
        <f>IF(Main[[#This Row],[Tech Start Date]]&lt;1/1/1990,"",IF(Main[[#This Row],[Class]]="C",WORKDAY(Main[[#This Row],[Tech Start Date]],9),IF(Main[[#This Row],[Class]]="B", WORKDAY(Main[[#This Row],[Tech Start Date]],6),IF(Main[[#This Row],[Class]]="A",WORKDAY(Main[[#This Row],[Tech Start Date]],2),""))))</f>
        <v/>
      </c>
      <c r="N35" s="72" t="str">
        <f>IF(Main[[#This Row],[Tech Start Date]]&lt;1/1/1990,"",IF(Main[[#This Row],[Class]]="C",WORKDAY(Main[[#This Row],[Tech Start Date]],19),IF(Main[[#This Row],[Class]]="B", WORKDAY(Main[[#This Row],[Tech Start Date]],12),IF(Main[[#This Row],[Class]]="A",WORKDAY(Main[[#This Row],[Tech Start Date]],4),""))))</f>
        <v/>
      </c>
      <c r="O35" s="72" t="str">
        <f>IF(Main[[#This Row],[Tech Start Date]]&lt;1/1/1990,"",IF(Main[[#This Row],[Class]]="C",WORKDAY(Main[[#This Row],[Tech Start Date]],23),IF(Main[[#This Row],[Class]]="B", WORKDAY(Main[[#This Row],[Tech Start Date]],15),IF(Main[[#This Row],[Class]]="A",WORKDAY(Main[[#This Row],[Tech Start Date]],5),""))))</f>
        <v/>
      </c>
      <c r="P35" s="72" t="str">
        <f>IF(Main[[#This Row],[Tech Start Date]]&lt;1/1/1990,"",IF(Main[[#This Row],[Class]]="C",WORKDAY(Main[[#This Row],[Tech Start Date]],28),IF(Main[[#This Row],[Class]]="B", WORKDAY(Main[[#This Row],[Tech Start Date]],19),IF(Main[[#This Row],[Class]]="A",WORKDAY(Main[[#This Row],[Tech Start Date]],9),""))))</f>
        <v/>
      </c>
      <c r="Q35" s="84">
        <v>40953</v>
      </c>
      <c r="R35" s="110"/>
      <c r="S35" s="94" t="s">
        <v>11</v>
      </c>
      <c r="T35" s="73" t="s">
        <v>3668</v>
      </c>
      <c r="U35" s="94" t="s">
        <v>14</v>
      </c>
      <c r="V35" s="94" t="s">
        <v>1899</v>
      </c>
      <c r="W35" s="94" t="s">
        <v>1902</v>
      </c>
      <c r="X35" s="94" t="s">
        <v>44</v>
      </c>
      <c r="Y35" s="71" t="s">
        <v>2879</v>
      </c>
      <c r="Z35" s="71" t="s">
        <v>529</v>
      </c>
      <c r="AA35" s="94" t="s">
        <v>2751</v>
      </c>
      <c r="AB35" s="128"/>
      <c r="AC35" s="128"/>
      <c r="AD35" s="128"/>
      <c r="AE35" s="62"/>
      <c r="AF35" s="62"/>
      <c r="AG35" s="62"/>
      <c r="BB35" s="60" t="str">
        <f>IF(AND(isFlagged(Main[[#This Row],[Comments]], "AIS++"),Main[ [#This Row],[In Stock Date] ]&lt;&gt;""),TEXT(Main[[#This Row],[In Stock Date]]-1, "M/d/yyyy"), TEXT("1/1/1990", "M/d/yyyy"))</f>
        <v>1/1/1990</v>
      </c>
    </row>
    <row r="36" spans="1:54" ht="17.25" customHeight="1">
      <c r="A36" s="63">
        <f>IF(priority(Main[[#This Row],[Comments]])&lt;&gt;0, priority(Main[[#This Row],[Comments]]),"")</f>
        <v>7</v>
      </c>
      <c r="B36" s="151" t="s">
        <v>3756</v>
      </c>
      <c r="C36" s="71" t="s">
        <v>3754</v>
      </c>
      <c r="D36" s="59" t="s">
        <v>4192</v>
      </c>
      <c r="E36" s="84">
        <v>41007.258194444446</v>
      </c>
      <c r="F36" s="84">
        <v>41183</v>
      </c>
      <c r="G36" s="63">
        <f>IF(stdProdLT(Main[[#This Row],[Comments]])=0.1,"N/A",IF(stdProdLT(Main[[#This Row],[Comments]])=0,"",stdProdLT(Main[[#This Row],[Comments]])))</f>
        <v>84</v>
      </c>
      <c r="H36" s="93">
        <f>IF(OR(Main[[#This Row],[Std. Prod. Lead Time]]="N/A",Main[[#This Row],[Std. Prod. Lead Time]]=""), "",IF(AND(Main[[#This Row],[In Stock Date]]&lt;&gt;"",Main[[#This Row],[Revised Due Date]]&lt;&gt;"",Main[[#This Row],[In Stock Date]]&lt;&gt;""),Main[[#This Row],[In Stock Date]]-Main[[#This Row],[Revised Due Date]],""))</f>
        <v>115</v>
      </c>
      <c r="I36" s="100" t="s">
        <v>936</v>
      </c>
      <c r="J36" s="94" t="s">
        <v>28</v>
      </c>
      <c r="K36" s="95" t="s">
        <v>4</v>
      </c>
      <c r="L36" s="84"/>
      <c r="M36" s="72" t="str">
        <f>IF(Main[[#This Row],[Tech Start Date]]&lt;1/1/1990,"",IF(Main[[#This Row],[Class]]="C",WORKDAY(Main[[#This Row],[Tech Start Date]],9),IF(Main[[#This Row],[Class]]="B", WORKDAY(Main[[#This Row],[Tech Start Date]],6),IF(Main[[#This Row],[Class]]="A",WORKDAY(Main[[#This Row],[Tech Start Date]],2),""))))</f>
        <v/>
      </c>
      <c r="N36" s="72" t="str">
        <f>IF(Main[[#This Row],[Tech Start Date]]&lt;1/1/1990,"",IF(Main[[#This Row],[Class]]="C",WORKDAY(Main[[#This Row],[Tech Start Date]],19),IF(Main[[#This Row],[Class]]="B", WORKDAY(Main[[#This Row],[Tech Start Date]],12),IF(Main[[#This Row],[Class]]="A",WORKDAY(Main[[#This Row],[Tech Start Date]],4),""))))</f>
        <v/>
      </c>
      <c r="O36" s="72" t="str">
        <f>IF(Main[[#This Row],[Tech Start Date]]&lt;1/1/1990,"",IF(Main[[#This Row],[Class]]="C",WORKDAY(Main[[#This Row],[Tech Start Date]],23),IF(Main[[#This Row],[Class]]="B", WORKDAY(Main[[#This Row],[Tech Start Date]],15),IF(Main[[#This Row],[Class]]="A",WORKDAY(Main[[#This Row],[Tech Start Date]],5),""))))</f>
        <v/>
      </c>
      <c r="P36" s="72" t="str">
        <f>IF(Main[[#This Row],[Tech Start Date]]&lt;1/1/1990,"",IF(Main[[#This Row],[Class]]="C",WORKDAY(Main[[#This Row],[Tech Start Date]],28),IF(Main[[#This Row],[Class]]="B", WORKDAY(Main[[#This Row],[Tech Start Date]],19),IF(Main[[#This Row],[Class]]="A",WORKDAY(Main[[#This Row],[Tech Start Date]],9),""))))</f>
        <v/>
      </c>
      <c r="Q36" s="84">
        <v>41043</v>
      </c>
      <c r="R36" s="110">
        <v>41068</v>
      </c>
      <c r="S36" s="94" t="s">
        <v>11</v>
      </c>
      <c r="T36" s="73" t="s">
        <v>4193</v>
      </c>
      <c r="U36" s="94" t="s">
        <v>7</v>
      </c>
      <c r="V36" s="94" t="s">
        <v>1897</v>
      </c>
      <c r="W36" s="94" t="s">
        <v>1904</v>
      </c>
      <c r="X36" s="94" t="s">
        <v>2812</v>
      </c>
      <c r="Y36" s="71" t="s">
        <v>4</v>
      </c>
      <c r="Z36" s="71" t="s">
        <v>2027</v>
      </c>
      <c r="AA36" s="94" t="s">
        <v>2812</v>
      </c>
      <c r="AB36" s="128"/>
      <c r="AC36" s="128"/>
      <c r="AD36" s="128"/>
      <c r="AE36" s="62"/>
      <c r="AF36" s="62"/>
      <c r="AG36" s="62"/>
      <c r="BB36" s="60" t="str">
        <f>IF(AND(isFlagged(Main[[#This Row],[Comments]], "AIS++"),Main[ [#This Row],[In Stock Date] ]&lt;&gt;""),TEXT(Main[[#This Row],[In Stock Date]]-1, "M/d/yyyy"), TEXT("1/1/1990", "M/d/yyyy"))</f>
        <v>1/1/1990</v>
      </c>
    </row>
    <row r="37" spans="1:54" ht="17.25" customHeight="1">
      <c r="A37" s="63">
        <f>IF(priority(Main[[#This Row],[Comments]])&lt;&gt;0, priority(Main[[#This Row],[Comments]]),"")</f>
        <v>7</v>
      </c>
      <c r="B37" s="151" t="s">
        <v>4409</v>
      </c>
      <c r="C37" s="71" t="s">
        <v>31</v>
      </c>
      <c r="D37" s="59" t="s">
        <v>4410</v>
      </c>
      <c r="E37" s="84">
        <v>41054.243437500001</v>
      </c>
      <c r="F37" s="84">
        <v>41155</v>
      </c>
      <c r="G37" s="63" t="str">
        <f>IF(stdProdLT(Main[[#This Row],[Comments]])=0.1,"N/A",IF(stdProdLT(Main[[#This Row],[Comments]])=0,"",stdProdLT(Main[[#This Row],[Comments]])))</f>
        <v>N/A</v>
      </c>
      <c r="H37" s="93" t="str">
        <f>IF(OR(Main[[#This Row],[Std. Prod. Lead Time]]="N/A",Main[[#This Row],[Std. Prod. Lead Time]]=""), "",IF(AND(Main[[#This Row],[In Stock Date]]&lt;&gt;"",Main[[#This Row],[Revised Due Date]]&lt;&gt;"",Main[[#This Row],[In Stock Date]]&lt;&gt;""),Main[[#This Row],[In Stock Date]]-Main[[#This Row],[Revised Due Date]],""))</f>
        <v/>
      </c>
      <c r="I37" s="100" t="s">
        <v>529</v>
      </c>
      <c r="J37" s="94" t="s">
        <v>52</v>
      </c>
      <c r="K37" s="94" t="s">
        <v>1905</v>
      </c>
      <c r="L37" s="84">
        <v>41058</v>
      </c>
      <c r="M37" s="72">
        <f>IF(Main[[#This Row],[Tech Start Date]]&lt;1/1/1990,"",IF(Main[[#This Row],[Class]]="C",WORKDAY(Main[[#This Row],[Tech Start Date]],9),IF(Main[[#This Row],[Class]]="B", WORKDAY(Main[[#This Row],[Tech Start Date]],6),IF(Main[[#This Row],[Class]]="A",WORKDAY(Main[[#This Row],[Tech Start Date]],2),""))))</f>
        <v>41060</v>
      </c>
      <c r="N37" s="72">
        <f>IF(Main[[#This Row],[Tech Start Date]]&lt;1/1/1990,"",IF(Main[[#This Row],[Class]]="C",WORKDAY(Main[[#This Row],[Tech Start Date]],19),IF(Main[[#This Row],[Class]]="B", WORKDAY(Main[[#This Row],[Tech Start Date]],12),IF(Main[[#This Row],[Class]]="A",WORKDAY(Main[[#This Row],[Tech Start Date]],4),""))))</f>
        <v>41064</v>
      </c>
      <c r="O37" s="72">
        <f>IF(Main[[#This Row],[Tech Start Date]]&lt;1/1/1990,"",IF(Main[[#This Row],[Class]]="C",WORKDAY(Main[[#This Row],[Tech Start Date]],23),IF(Main[[#This Row],[Class]]="B", WORKDAY(Main[[#This Row],[Tech Start Date]],15),IF(Main[[#This Row],[Class]]="A",WORKDAY(Main[[#This Row],[Tech Start Date]],5),""))))</f>
        <v>41065</v>
      </c>
      <c r="P37" s="72">
        <f>IF(Main[[#This Row],[Tech Start Date]]&lt;1/1/1990,"",IF(Main[[#This Row],[Class]]="C",WORKDAY(Main[[#This Row],[Tech Start Date]],28),IF(Main[[#This Row],[Class]]="B", WORKDAY(Main[[#This Row],[Tech Start Date]],19),IF(Main[[#This Row],[Class]]="A",WORKDAY(Main[[#This Row],[Tech Start Date]],9),""))))</f>
        <v>41071</v>
      </c>
      <c r="Q37" s="84">
        <v>41061</v>
      </c>
      <c r="R37" s="110">
        <v>41065</v>
      </c>
      <c r="S37" s="94" t="s">
        <v>11</v>
      </c>
      <c r="T37" s="73" t="s">
        <v>3935</v>
      </c>
      <c r="U37" s="94" t="s">
        <v>29</v>
      </c>
      <c r="V37" s="94" t="s">
        <v>1906</v>
      </c>
      <c r="W37" s="94" t="s">
        <v>1904</v>
      </c>
      <c r="X37" s="94" t="s">
        <v>2749</v>
      </c>
      <c r="Y37" s="71" t="s">
        <v>3113</v>
      </c>
      <c r="Z37" s="71" t="s">
        <v>30</v>
      </c>
      <c r="AA37" s="94" t="s">
        <v>2749</v>
      </c>
      <c r="AB37" s="128"/>
      <c r="AC37" s="128"/>
      <c r="AD37" s="128"/>
      <c r="AE37" s="62"/>
      <c r="AF37" s="62"/>
      <c r="AG37" s="62"/>
      <c r="BB37" s="60" t="str">
        <f>IF(AND(isFlagged(Main[[#This Row],[Comments]], "AIS++"),Main[ [#This Row],[In Stock Date] ]&lt;&gt;""),TEXT(Main[[#This Row],[In Stock Date]]-1, "M/d/yyyy"), TEXT("1/1/1990", "M/d/yyyy"))</f>
        <v>9/2/2012</v>
      </c>
    </row>
    <row r="38" spans="1:54" ht="17.25" customHeight="1">
      <c r="A38" s="63">
        <f>IF(priority(Main[[#This Row],[Comments]])&lt;&gt;0, priority(Main[[#This Row],[Comments]]),"")</f>
        <v>8</v>
      </c>
      <c r="B38" s="151" t="s">
        <v>3625</v>
      </c>
      <c r="C38" s="71" t="s">
        <v>3626</v>
      </c>
      <c r="D38" s="59" t="s">
        <v>3710</v>
      </c>
      <c r="E38" s="84"/>
      <c r="F38" s="84">
        <v>40991</v>
      </c>
      <c r="G38" s="63" t="str">
        <f>IF(stdProdLT(Main[[#This Row],[Comments]])=0.1,"N/A",IF(stdProdLT(Main[[#This Row],[Comments]])=0,"",stdProdLT(Main[[#This Row],[Comments]])))</f>
        <v>N/A</v>
      </c>
      <c r="H38" s="93" t="str">
        <f>IF(OR(Main[[#This Row],[Std. Prod. Lead Time]]="N/A",Main[[#This Row],[Std. Prod. Lead Time]]=""), "",IF(AND(Main[[#This Row],[In Stock Date]]&lt;&gt;"",Main[[#This Row],[Revised Due Date]]&lt;&gt;"",Main[[#This Row],[In Stock Date]]&lt;&gt;""),Main[[#This Row],[In Stock Date]]-Main[[#This Row],[Revised Due Date]],""))</f>
        <v/>
      </c>
      <c r="I38" s="100" t="s">
        <v>4</v>
      </c>
      <c r="J38" s="94" t="s">
        <v>4</v>
      </c>
      <c r="K38" s="94" t="s">
        <v>4</v>
      </c>
      <c r="L38" s="84"/>
      <c r="M38" s="72" t="str">
        <f>IF(Main[[#This Row],[Tech Start Date]]&lt;1/1/1990,"",IF(Main[[#This Row],[Class]]="C",WORKDAY(Main[[#This Row],[Tech Start Date]],9),IF(Main[[#This Row],[Class]]="B", WORKDAY(Main[[#This Row],[Tech Start Date]],6),IF(Main[[#This Row],[Class]]="A",WORKDAY(Main[[#This Row],[Tech Start Date]],2),""))))</f>
        <v/>
      </c>
      <c r="N38" s="72" t="str">
        <f>IF(Main[[#This Row],[Tech Start Date]]&lt;1/1/1990,"",IF(Main[[#This Row],[Class]]="C",WORKDAY(Main[[#This Row],[Tech Start Date]],19),IF(Main[[#This Row],[Class]]="B", WORKDAY(Main[[#This Row],[Tech Start Date]],12),IF(Main[[#This Row],[Class]]="A",WORKDAY(Main[[#This Row],[Tech Start Date]],4),""))))</f>
        <v/>
      </c>
      <c r="O38" s="72" t="str">
        <f>IF(Main[[#This Row],[Tech Start Date]]&lt;1/1/1990,"",IF(Main[[#This Row],[Class]]="C",WORKDAY(Main[[#This Row],[Tech Start Date]],23),IF(Main[[#This Row],[Class]]="B", WORKDAY(Main[[#This Row],[Tech Start Date]],15),IF(Main[[#This Row],[Class]]="A",WORKDAY(Main[[#This Row],[Tech Start Date]],5),""))))</f>
        <v/>
      </c>
      <c r="P38" s="72" t="str">
        <f>IF(Main[[#This Row],[Tech Start Date]]&lt;1/1/1990,"",IF(Main[[#This Row],[Class]]="C",WORKDAY(Main[[#This Row],[Tech Start Date]],28),IF(Main[[#This Row],[Class]]="B", WORKDAY(Main[[#This Row],[Tech Start Date]],19),IF(Main[[#This Row],[Class]]="A",WORKDAY(Main[[#This Row],[Tech Start Date]],9),""))))</f>
        <v/>
      </c>
      <c r="Q38" s="84">
        <v>40994</v>
      </c>
      <c r="R38" s="110">
        <v>40996</v>
      </c>
      <c r="S38" s="94" t="s">
        <v>11</v>
      </c>
      <c r="T38" s="73" t="s">
        <v>3683</v>
      </c>
      <c r="U38" s="94" t="s">
        <v>14</v>
      </c>
      <c r="V38" s="94" t="s">
        <v>1897</v>
      </c>
      <c r="W38" s="94" t="s">
        <v>1898</v>
      </c>
      <c r="X38" s="94" t="s">
        <v>2719</v>
      </c>
      <c r="Y38" s="71" t="s">
        <v>4</v>
      </c>
      <c r="Z38" s="71" t="s">
        <v>4</v>
      </c>
      <c r="AA38" s="94" t="s">
        <v>2719</v>
      </c>
      <c r="AB38" s="128"/>
      <c r="AC38" s="128"/>
      <c r="AD38" s="128"/>
      <c r="AE38" s="62"/>
      <c r="AF38" s="62"/>
      <c r="AG38" s="62"/>
      <c r="BB38" s="60" t="str">
        <f>IF(AND(isFlagged(Main[[#This Row],[Comments]], "AIS++"),Main[ [#This Row],[In Stock Date] ]&lt;&gt;""),TEXT(Main[[#This Row],[In Stock Date]]-1, "M/d/yyyy"), TEXT("1/1/1990", "M/d/yyyy"))</f>
        <v>1/1/1990</v>
      </c>
    </row>
    <row r="39" spans="1:54" ht="17.25" customHeight="1">
      <c r="A39" s="63">
        <f>IF(priority(Main[[#This Row],[Comments]])&lt;&gt;0, priority(Main[[#This Row],[Comments]]),"")</f>
        <v>8</v>
      </c>
      <c r="B39" s="151" t="s">
        <v>4079</v>
      </c>
      <c r="C39" s="71" t="s">
        <v>4080</v>
      </c>
      <c r="D39" s="59" t="s">
        <v>4081</v>
      </c>
      <c r="E39" s="84">
        <v>41025.644988425927</v>
      </c>
      <c r="F39" s="84">
        <v>41148</v>
      </c>
      <c r="G39" s="63" t="str">
        <f>IF(stdProdLT(Main[[#This Row],[Comments]])=0.1,"N/A",IF(stdProdLT(Main[[#This Row],[Comments]])=0,"",stdProdLT(Main[[#This Row],[Comments]])))</f>
        <v>N/A</v>
      </c>
      <c r="H39" s="93" t="str">
        <f>IF(OR(Main[[#This Row],[Std. Prod. Lead Time]]="N/A",Main[[#This Row],[Std. Prod. Lead Time]]=""), "",IF(AND(Main[[#This Row],[In Stock Date]]&lt;&gt;"",Main[[#This Row],[Revised Due Date]]&lt;&gt;"",Main[[#This Row],[In Stock Date]]&lt;&gt;""),Main[[#This Row],[In Stock Date]]-Main[[#This Row],[Revised Due Date]],""))</f>
        <v/>
      </c>
      <c r="I39" s="100" t="s">
        <v>305</v>
      </c>
      <c r="J39" s="94" t="s">
        <v>75</v>
      </c>
      <c r="K39" s="94" t="s">
        <v>1905</v>
      </c>
      <c r="L39" s="84">
        <v>41026</v>
      </c>
      <c r="M39" s="72">
        <f>IF(Main[[#This Row],[Tech Start Date]]&lt;1/1/1990,"",IF(Main[[#This Row],[Class]]="C",WORKDAY(Main[[#This Row],[Tech Start Date]],9),IF(Main[[#This Row],[Class]]="B", WORKDAY(Main[[#This Row],[Tech Start Date]],6),IF(Main[[#This Row],[Class]]="A",WORKDAY(Main[[#This Row],[Tech Start Date]],2),""))))</f>
        <v>41030</v>
      </c>
      <c r="N39" s="72">
        <f>IF(Main[[#This Row],[Tech Start Date]]&lt;1/1/1990,"",IF(Main[[#This Row],[Class]]="C",WORKDAY(Main[[#This Row],[Tech Start Date]],19),IF(Main[[#This Row],[Class]]="B", WORKDAY(Main[[#This Row],[Tech Start Date]],12),IF(Main[[#This Row],[Class]]="A",WORKDAY(Main[[#This Row],[Tech Start Date]],4),""))))</f>
        <v>41032</v>
      </c>
      <c r="O39" s="72">
        <f>IF(Main[[#This Row],[Tech Start Date]]&lt;1/1/1990,"",IF(Main[[#This Row],[Class]]="C",WORKDAY(Main[[#This Row],[Tech Start Date]],23),IF(Main[[#This Row],[Class]]="B", WORKDAY(Main[[#This Row],[Tech Start Date]],15),IF(Main[[#This Row],[Class]]="A",WORKDAY(Main[[#This Row],[Tech Start Date]],5),""))))</f>
        <v>41033</v>
      </c>
      <c r="P39" s="72">
        <f>IF(Main[[#This Row],[Tech Start Date]]&lt;1/1/1990,"",IF(Main[[#This Row],[Class]]="C",WORKDAY(Main[[#This Row],[Tech Start Date]],28),IF(Main[[#This Row],[Class]]="B", WORKDAY(Main[[#This Row],[Tech Start Date]],19),IF(Main[[#This Row],[Class]]="A",WORKDAY(Main[[#This Row],[Tech Start Date]],9),""))))</f>
        <v>41039</v>
      </c>
      <c r="Q39" s="84">
        <v>41052</v>
      </c>
      <c r="R39" s="110">
        <v>41064</v>
      </c>
      <c r="S39" s="94" t="s">
        <v>11</v>
      </c>
      <c r="T39" s="73" t="s">
        <v>4302</v>
      </c>
      <c r="U39" s="94" t="s">
        <v>29</v>
      </c>
      <c r="V39" s="94" t="s">
        <v>1896</v>
      </c>
      <c r="W39" s="94" t="s">
        <v>1902</v>
      </c>
      <c r="X39" s="94" t="s">
        <v>3614</v>
      </c>
      <c r="Y39" s="71" t="s">
        <v>4</v>
      </c>
      <c r="Z39" s="71" t="s">
        <v>3728</v>
      </c>
      <c r="AA39" s="94" t="s">
        <v>3614</v>
      </c>
      <c r="AB39" s="128"/>
      <c r="AC39" s="128"/>
      <c r="AD39" s="128"/>
      <c r="AE39" s="62"/>
      <c r="AF39" s="62"/>
      <c r="AG39" s="62"/>
      <c r="BB39" s="60" t="str">
        <f>IF(AND(isFlagged(Main[[#This Row],[Comments]], "AIS++"),Main[ [#This Row],[In Stock Date] ]&lt;&gt;""),TEXT(Main[[#This Row],[In Stock Date]]-1, "M/d/yyyy"), TEXT("1/1/1990", "M/d/yyyy"))</f>
        <v>8/26/2012</v>
      </c>
    </row>
    <row r="40" spans="1:54" ht="17.25" customHeight="1">
      <c r="A40" s="63">
        <f>IF(priority(Main[[#This Row],[Comments]])&lt;&gt;0, priority(Main[[#This Row],[Comments]]),"")</f>
        <v>8</v>
      </c>
      <c r="B40" s="151" t="s">
        <v>3105</v>
      </c>
      <c r="C40" s="71" t="s">
        <v>33</v>
      </c>
      <c r="D40" s="59" t="s">
        <v>3210</v>
      </c>
      <c r="E40" s="84"/>
      <c r="F40" s="84">
        <v>41047</v>
      </c>
      <c r="G40" s="63">
        <f>IF(stdProdLT(Main[[#This Row],[Comments]])=0.1,"N/A",IF(stdProdLT(Main[[#This Row],[Comments]])=0,"",stdProdLT(Main[[#This Row],[Comments]])))</f>
        <v>126</v>
      </c>
      <c r="H40" s="93" t="str">
        <f>IF(OR(Main[[#This Row],[Std. Prod. Lead Time]]="N/A",Main[[#This Row],[Std. Prod. Lead Time]]=""), "",IF(AND(Main[[#This Row],[In Stock Date]]&lt;&gt;"",Main[[#This Row],[Revised Due Date]]&lt;&gt;"",Main[[#This Row],[In Stock Date]]&lt;&gt;""),Main[[#This Row],[In Stock Date]]-Main[[#This Row],[Revised Due Date]],""))</f>
        <v/>
      </c>
      <c r="I40" s="100" t="s">
        <v>4</v>
      </c>
      <c r="J40" s="94" t="s">
        <v>4</v>
      </c>
      <c r="K40" s="94" t="s">
        <v>4</v>
      </c>
      <c r="L40" s="84"/>
      <c r="M40" s="72" t="str">
        <f>IF(Main[[#This Row],[Tech Start Date]]&lt;1/1/1990,"",IF(Main[[#This Row],[Class]]="C",WORKDAY(Main[[#This Row],[Tech Start Date]],9),IF(Main[[#This Row],[Class]]="B", WORKDAY(Main[[#This Row],[Tech Start Date]],6),IF(Main[[#This Row],[Class]]="A",WORKDAY(Main[[#This Row],[Tech Start Date]],2),""))))</f>
        <v/>
      </c>
      <c r="N40" s="72" t="str">
        <f>IF(Main[[#This Row],[Tech Start Date]]&lt;1/1/1990,"",IF(Main[[#This Row],[Class]]="C",WORKDAY(Main[[#This Row],[Tech Start Date]],19),IF(Main[[#This Row],[Class]]="B", WORKDAY(Main[[#This Row],[Tech Start Date]],12),IF(Main[[#This Row],[Class]]="A",WORKDAY(Main[[#This Row],[Tech Start Date]],4),""))))</f>
        <v/>
      </c>
      <c r="O40" s="72" t="str">
        <f>IF(Main[[#This Row],[Tech Start Date]]&lt;1/1/1990,"",IF(Main[[#This Row],[Class]]="C",WORKDAY(Main[[#This Row],[Tech Start Date]],23),IF(Main[[#This Row],[Class]]="B", WORKDAY(Main[[#This Row],[Tech Start Date]],15),IF(Main[[#This Row],[Class]]="A",WORKDAY(Main[[#This Row],[Tech Start Date]],5),""))))</f>
        <v/>
      </c>
      <c r="P40" s="72" t="str">
        <f>IF(Main[[#This Row],[Tech Start Date]]&lt;1/1/1990,"",IF(Main[[#This Row],[Class]]="C",WORKDAY(Main[[#This Row],[Tech Start Date]],28),IF(Main[[#This Row],[Class]]="B", WORKDAY(Main[[#This Row],[Tech Start Date]],19),IF(Main[[#This Row],[Class]]="A",WORKDAY(Main[[#This Row],[Tech Start Date]],9),""))))</f>
        <v/>
      </c>
      <c r="Q40" s="84"/>
      <c r="R40" s="110"/>
      <c r="S40" s="94" t="s">
        <v>11</v>
      </c>
      <c r="T40" s="73" t="s">
        <v>3334</v>
      </c>
      <c r="U40" s="94" t="s">
        <v>14</v>
      </c>
      <c r="V40" s="94" t="s">
        <v>1897</v>
      </c>
      <c r="W40" s="94" t="s">
        <v>1901</v>
      </c>
      <c r="X40" s="94" t="s">
        <v>2778</v>
      </c>
      <c r="Y40" s="71" t="s">
        <v>2921</v>
      </c>
      <c r="Z40" s="71" t="s">
        <v>4</v>
      </c>
      <c r="AA40" s="94" t="s">
        <v>2778</v>
      </c>
      <c r="AB40" s="128"/>
      <c r="AC40" s="128"/>
      <c r="AD40" s="128"/>
      <c r="AE40" s="62"/>
      <c r="AF40" s="62"/>
      <c r="AG40" s="62"/>
      <c r="BB40" s="60" t="str">
        <f>IF(AND(isFlagged(Main[[#This Row],[Comments]], "AIS++"),Main[ [#This Row],[In Stock Date] ]&lt;&gt;""),TEXT(Main[[#This Row],[In Stock Date]]-1, "M/d/yyyy"), TEXT("1/1/1990", "M/d/yyyy"))</f>
        <v>1/1/1990</v>
      </c>
    </row>
    <row r="41" spans="1:54" ht="17.25" customHeight="1">
      <c r="A41" s="63">
        <f>IF(priority(Main[[#This Row],[Comments]])&lt;&gt;0, priority(Main[[#This Row],[Comments]]),"")</f>
        <v>8</v>
      </c>
      <c r="B41" s="151" t="s">
        <v>3755</v>
      </c>
      <c r="C41" s="71" t="s">
        <v>3754</v>
      </c>
      <c r="D41" s="59" t="s">
        <v>4188</v>
      </c>
      <c r="E41" s="84">
        <v>41007.258009259262</v>
      </c>
      <c r="F41" s="84">
        <v>41183</v>
      </c>
      <c r="G41" s="63">
        <f>IF(stdProdLT(Main[[#This Row],[Comments]])=0.1,"N/A",IF(stdProdLT(Main[[#This Row],[Comments]])=0,"",stdProdLT(Main[[#This Row],[Comments]])))</f>
        <v>8</v>
      </c>
      <c r="H41" s="93">
        <f>IF(OR(Main[[#This Row],[Std. Prod. Lead Time]]="N/A",Main[[#This Row],[Std. Prod. Lead Time]]=""), "",IF(AND(Main[[#This Row],[In Stock Date]]&lt;&gt;"",Main[[#This Row],[Revised Due Date]]&lt;&gt;"",Main[[#This Row],[In Stock Date]]&lt;&gt;""),Main[[#This Row],[In Stock Date]]-Main[[#This Row],[Revised Due Date]],""))</f>
        <v>115</v>
      </c>
      <c r="I41" s="100" t="s">
        <v>936</v>
      </c>
      <c r="J41" s="94" t="s">
        <v>28</v>
      </c>
      <c r="K41" s="94" t="s">
        <v>4</v>
      </c>
      <c r="L41" s="84"/>
      <c r="M41" s="72" t="str">
        <f>IF(Main[[#This Row],[Tech Start Date]]&lt;1/1/1990,"",IF(Main[[#This Row],[Class]]="C",WORKDAY(Main[[#This Row],[Tech Start Date]],9),IF(Main[[#This Row],[Class]]="B", WORKDAY(Main[[#This Row],[Tech Start Date]],6),IF(Main[[#This Row],[Class]]="A",WORKDAY(Main[[#This Row],[Tech Start Date]],2),""))))</f>
        <v/>
      </c>
      <c r="N41" s="72" t="str">
        <f>IF(Main[[#This Row],[Tech Start Date]]&lt;1/1/1990,"",IF(Main[[#This Row],[Class]]="C",WORKDAY(Main[[#This Row],[Tech Start Date]],19),IF(Main[[#This Row],[Class]]="B", WORKDAY(Main[[#This Row],[Tech Start Date]],12),IF(Main[[#This Row],[Class]]="A",WORKDAY(Main[[#This Row],[Tech Start Date]],4),""))))</f>
        <v/>
      </c>
      <c r="O41" s="72" t="str">
        <f>IF(Main[[#This Row],[Tech Start Date]]&lt;1/1/1990,"",IF(Main[[#This Row],[Class]]="C",WORKDAY(Main[[#This Row],[Tech Start Date]],23),IF(Main[[#This Row],[Class]]="B", WORKDAY(Main[[#This Row],[Tech Start Date]],15),IF(Main[[#This Row],[Class]]="A",WORKDAY(Main[[#This Row],[Tech Start Date]],5),""))))</f>
        <v/>
      </c>
      <c r="P41" s="72" t="str">
        <f>IF(Main[[#This Row],[Tech Start Date]]&lt;1/1/1990,"",IF(Main[[#This Row],[Class]]="C",WORKDAY(Main[[#This Row],[Tech Start Date]],28),IF(Main[[#This Row],[Class]]="B", WORKDAY(Main[[#This Row],[Tech Start Date]],19),IF(Main[[#This Row],[Class]]="A",WORKDAY(Main[[#This Row],[Tech Start Date]],9),""))))</f>
        <v/>
      </c>
      <c r="Q41" s="84">
        <v>41043</v>
      </c>
      <c r="R41" s="110">
        <v>41068</v>
      </c>
      <c r="S41" s="94" t="s">
        <v>11</v>
      </c>
      <c r="T41" s="73" t="s">
        <v>4189</v>
      </c>
      <c r="U41" s="94" t="s">
        <v>7</v>
      </c>
      <c r="V41" s="94" t="s">
        <v>1897</v>
      </c>
      <c r="W41" s="94" t="s">
        <v>1902</v>
      </c>
      <c r="X41" s="94" t="s">
        <v>2812</v>
      </c>
      <c r="Y41" s="71" t="s">
        <v>4</v>
      </c>
      <c r="Z41" s="71" t="s">
        <v>2027</v>
      </c>
      <c r="AA41" s="94" t="s">
        <v>2812</v>
      </c>
      <c r="AB41" s="128"/>
      <c r="AC41" s="128"/>
      <c r="AD41" s="128"/>
      <c r="AE41" s="62"/>
      <c r="AF41" s="62"/>
      <c r="AG41" s="62"/>
      <c r="BB41" s="60" t="str">
        <f>IF(AND(isFlagged(Main[[#This Row],[Comments]], "AIS++"),Main[ [#This Row],[In Stock Date] ]&lt;&gt;""),TEXT(Main[[#This Row],[In Stock Date]]-1, "M/d/yyyy"), TEXT("1/1/1990", "M/d/yyyy"))</f>
        <v>1/1/1990</v>
      </c>
    </row>
    <row r="42" spans="1:54" ht="17.25" customHeight="1">
      <c r="A42" s="63">
        <f>IF(priority(Main[[#This Row],[Comments]])&lt;&gt;0, priority(Main[[#This Row],[Comments]]),"")</f>
        <v>9</v>
      </c>
      <c r="B42" s="151" t="s">
        <v>4444</v>
      </c>
      <c r="C42" s="71" t="s">
        <v>4445</v>
      </c>
      <c r="D42" s="59" t="s">
        <v>4446</v>
      </c>
      <c r="E42" s="84">
        <v>41054.289548611108</v>
      </c>
      <c r="F42" s="84">
        <v>41183</v>
      </c>
      <c r="G42" s="63">
        <f>IF(stdProdLT(Main[[#This Row],[Comments]])=0.1,"N/A",IF(stdProdLT(Main[[#This Row],[Comments]])=0,"",stdProdLT(Main[[#This Row],[Comments]])))</f>
        <v>112</v>
      </c>
      <c r="H42" s="93">
        <f>IF(OR(Main[[#This Row],[Std. Prod. Lead Time]]="N/A",Main[[#This Row],[Std. Prod. Lead Time]]=""), "",IF(AND(Main[[#This Row],[In Stock Date]]&lt;&gt;"",Main[[#This Row],[Revised Due Date]]&lt;&gt;"",Main[[#This Row],[In Stock Date]]&lt;&gt;""),Main[[#This Row],[In Stock Date]]-Main[[#This Row],[Revised Due Date]],""))</f>
        <v>108</v>
      </c>
      <c r="I42" s="100" t="s">
        <v>2213</v>
      </c>
      <c r="J42" s="94" t="s">
        <v>28</v>
      </c>
      <c r="K42" s="94" t="s">
        <v>1905</v>
      </c>
      <c r="L42" s="84">
        <v>41060</v>
      </c>
      <c r="M42" s="72">
        <f>IF(Main[[#This Row],[Tech Start Date]]&lt;1/1/1990,"",IF(Main[[#This Row],[Class]]="C",WORKDAY(Main[[#This Row],[Tech Start Date]],9),IF(Main[[#This Row],[Class]]="B", WORKDAY(Main[[#This Row],[Tech Start Date]],6),IF(Main[[#This Row],[Class]]="A",WORKDAY(Main[[#This Row],[Tech Start Date]],2),""))))</f>
        <v>41064</v>
      </c>
      <c r="N42" s="72">
        <f>IF(Main[[#This Row],[Tech Start Date]]&lt;1/1/1990,"",IF(Main[[#This Row],[Class]]="C",WORKDAY(Main[[#This Row],[Tech Start Date]],19),IF(Main[[#This Row],[Class]]="B", WORKDAY(Main[[#This Row],[Tech Start Date]],12),IF(Main[[#This Row],[Class]]="A",WORKDAY(Main[[#This Row],[Tech Start Date]],4),""))))</f>
        <v>41066</v>
      </c>
      <c r="O42" s="72">
        <f>IF(Main[[#This Row],[Tech Start Date]]&lt;1/1/1990,"",IF(Main[[#This Row],[Class]]="C",WORKDAY(Main[[#This Row],[Tech Start Date]],23),IF(Main[[#This Row],[Class]]="B", WORKDAY(Main[[#This Row],[Tech Start Date]],15),IF(Main[[#This Row],[Class]]="A",WORKDAY(Main[[#This Row],[Tech Start Date]],5),""))))</f>
        <v>41067</v>
      </c>
      <c r="P42" s="72">
        <f>IF(Main[[#This Row],[Tech Start Date]]&lt;1/1/1990,"",IF(Main[[#This Row],[Class]]="C",WORKDAY(Main[[#This Row],[Tech Start Date]],28),IF(Main[[#This Row],[Class]]="B", WORKDAY(Main[[#This Row],[Tech Start Date]],19),IF(Main[[#This Row],[Class]]="A",WORKDAY(Main[[#This Row],[Tech Start Date]],9),""))))</f>
        <v>41073</v>
      </c>
      <c r="Q42" s="84">
        <v>41073</v>
      </c>
      <c r="R42" s="110">
        <v>41075</v>
      </c>
      <c r="S42" s="94" t="s">
        <v>11</v>
      </c>
      <c r="T42" s="73" t="s">
        <v>4447</v>
      </c>
      <c r="U42" s="94" t="s">
        <v>29</v>
      </c>
      <c r="V42" s="94" t="s">
        <v>1897</v>
      </c>
      <c r="W42" s="94" t="s">
        <v>1904</v>
      </c>
      <c r="X42" s="94" t="s">
        <v>4448</v>
      </c>
      <c r="Y42" s="71" t="s">
        <v>4</v>
      </c>
      <c r="Z42" s="71" t="s">
        <v>2027</v>
      </c>
      <c r="AA42" s="94" t="s">
        <v>4448</v>
      </c>
      <c r="AB42" s="128"/>
      <c r="AC42" s="128"/>
      <c r="AD42" s="128"/>
      <c r="AE42" s="62"/>
      <c r="AF42" s="62"/>
      <c r="AG42" s="62"/>
      <c r="BB42" s="60" t="str">
        <f>IF(AND(isFlagged(Main[[#This Row],[Comments]], "AIS++"),Main[ [#This Row],[In Stock Date] ]&lt;&gt;""),TEXT(Main[[#This Row],[In Stock Date]]-1, "M/d/yyyy"), TEXT("1/1/1990", "M/d/yyyy"))</f>
        <v>9/30/2012</v>
      </c>
    </row>
    <row r="43" spans="1:54" ht="17.25" customHeight="1">
      <c r="A43" s="63">
        <f>IF(priority(Main[[#This Row],[Comments]])&lt;&gt;0, priority(Main[[#This Row],[Comments]]),"")</f>
        <v>9</v>
      </c>
      <c r="B43" s="151" t="s">
        <v>4431</v>
      </c>
      <c r="C43" s="71" t="s">
        <v>31</v>
      </c>
      <c r="D43" s="59" t="s">
        <v>4432</v>
      </c>
      <c r="E43" s="84">
        <v>41054.240752314814</v>
      </c>
      <c r="F43" s="84">
        <v>41155</v>
      </c>
      <c r="G43" s="63" t="str">
        <f>IF(stdProdLT(Main[[#This Row],[Comments]])=0.1,"N/A",IF(stdProdLT(Main[[#This Row],[Comments]])=0,"",stdProdLT(Main[[#This Row],[Comments]])))</f>
        <v>N/A</v>
      </c>
      <c r="H43" s="93" t="str">
        <f>IF(OR(Main[[#This Row],[Std. Prod. Lead Time]]="N/A",Main[[#This Row],[Std. Prod. Lead Time]]=""), "",IF(AND(Main[[#This Row],[In Stock Date]]&lt;&gt;"",Main[[#This Row],[Revised Due Date]]&lt;&gt;"",Main[[#This Row],[In Stock Date]]&lt;&gt;""),Main[[#This Row],[In Stock Date]]-Main[[#This Row],[Revised Due Date]],""))</f>
        <v/>
      </c>
      <c r="I43" s="100" t="s">
        <v>30</v>
      </c>
      <c r="J43" s="94" t="s">
        <v>28</v>
      </c>
      <c r="K43" s="94" t="s">
        <v>1905</v>
      </c>
      <c r="L43" s="84">
        <v>41058</v>
      </c>
      <c r="M43" s="72">
        <f>IF(Main[[#This Row],[Tech Start Date]]&lt;1/1/1990,"",IF(Main[[#This Row],[Class]]="C",WORKDAY(Main[[#This Row],[Tech Start Date]],9),IF(Main[[#This Row],[Class]]="B", WORKDAY(Main[[#This Row],[Tech Start Date]],6),IF(Main[[#This Row],[Class]]="A",WORKDAY(Main[[#This Row],[Tech Start Date]],2),""))))</f>
        <v>41060</v>
      </c>
      <c r="N43" s="72">
        <f>IF(Main[[#This Row],[Tech Start Date]]&lt;1/1/1990,"",IF(Main[[#This Row],[Class]]="C",WORKDAY(Main[[#This Row],[Tech Start Date]],19),IF(Main[[#This Row],[Class]]="B", WORKDAY(Main[[#This Row],[Tech Start Date]],12),IF(Main[[#This Row],[Class]]="A",WORKDAY(Main[[#This Row],[Tech Start Date]],4),""))))</f>
        <v>41064</v>
      </c>
      <c r="O43" s="72">
        <f>IF(Main[[#This Row],[Tech Start Date]]&lt;1/1/1990,"",IF(Main[[#This Row],[Class]]="C",WORKDAY(Main[[#This Row],[Tech Start Date]],23),IF(Main[[#This Row],[Class]]="B", WORKDAY(Main[[#This Row],[Tech Start Date]],15),IF(Main[[#This Row],[Class]]="A",WORKDAY(Main[[#This Row],[Tech Start Date]],5),""))))</f>
        <v>41065</v>
      </c>
      <c r="P43" s="72">
        <f>IF(Main[[#This Row],[Tech Start Date]]&lt;1/1/1990,"",IF(Main[[#This Row],[Class]]="C",WORKDAY(Main[[#This Row],[Tech Start Date]],28),IF(Main[[#This Row],[Class]]="B", WORKDAY(Main[[#This Row],[Tech Start Date]],19),IF(Main[[#This Row],[Class]]="A",WORKDAY(Main[[#This Row],[Tech Start Date]],9),""))))</f>
        <v>41071</v>
      </c>
      <c r="Q43" s="84">
        <v>41061</v>
      </c>
      <c r="R43" s="110">
        <v>41065</v>
      </c>
      <c r="S43" s="94" t="s">
        <v>11</v>
      </c>
      <c r="T43" s="73" t="s">
        <v>4433</v>
      </c>
      <c r="U43" s="94" t="s">
        <v>29</v>
      </c>
      <c r="V43" s="94" t="s">
        <v>1906</v>
      </c>
      <c r="W43" s="94" t="s">
        <v>1904</v>
      </c>
      <c r="X43" s="94" t="s">
        <v>2749</v>
      </c>
      <c r="Y43" s="71" t="s">
        <v>3113</v>
      </c>
      <c r="Z43" s="71" t="s">
        <v>30</v>
      </c>
      <c r="AA43" s="94" t="s">
        <v>2749</v>
      </c>
      <c r="AB43" s="128"/>
      <c r="AC43" s="128"/>
      <c r="AD43" s="128"/>
      <c r="AE43" s="62"/>
      <c r="AF43" s="62"/>
      <c r="AG43" s="62"/>
      <c r="BB43" s="60" t="str">
        <f>IF(AND(isFlagged(Main[[#This Row],[Comments]], "AIS++"),Main[ [#This Row],[In Stock Date] ]&lt;&gt;""),TEXT(Main[[#This Row],[In Stock Date]]-1, "M/d/yyyy"), TEXT("1/1/1990", "M/d/yyyy"))</f>
        <v>9/2/2012</v>
      </c>
    </row>
    <row r="44" spans="1:54" ht="17.25" customHeight="1">
      <c r="A44" s="63">
        <f>IF(priority(Main[[#This Row],[Comments]])&lt;&gt;0, priority(Main[[#This Row],[Comments]]),"")</f>
        <v>9</v>
      </c>
      <c r="B44" s="151" t="s">
        <v>3731</v>
      </c>
      <c r="C44" s="71" t="s">
        <v>853</v>
      </c>
      <c r="D44" s="59" t="s">
        <v>4103</v>
      </c>
      <c r="E44" s="84"/>
      <c r="F44" s="84">
        <v>41061</v>
      </c>
      <c r="G44" s="63" t="str">
        <f>IF(stdProdLT(Main[[#This Row],[Comments]])=0.1,"N/A",IF(stdProdLT(Main[[#This Row],[Comments]])=0,"",stdProdLT(Main[[#This Row],[Comments]])))</f>
        <v>N/A</v>
      </c>
      <c r="H44" s="93" t="str">
        <f>IF(OR(Main[[#This Row],[Std. Prod. Lead Time]]="N/A",Main[[#This Row],[Std. Prod. Lead Time]]=""), "",IF(AND(Main[[#This Row],[In Stock Date]]&lt;&gt;"",Main[[#This Row],[Revised Due Date]]&lt;&gt;"",Main[[#This Row],[In Stock Date]]&lt;&gt;""),Main[[#This Row],[In Stock Date]]-Main[[#This Row],[Revised Due Date]],""))</f>
        <v/>
      </c>
      <c r="I44" s="100" t="s">
        <v>909</v>
      </c>
      <c r="J44" s="94" t="s">
        <v>28</v>
      </c>
      <c r="K44" s="94" t="s">
        <v>1905</v>
      </c>
      <c r="L44" s="84">
        <v>41031</v>
      </c>
      <c r="M44" s="72">
        <f>IF(Main[[#This Row],[Tech Start Date]]&lt;1/1/1990,"",IF(Main[[#This Row],[Class]]="C",WORKDAY(Main[[#This Row],[Tech Start Date]],9),IF(Main[[#This Row],[Class]]="B", WORKDAY(Main[[#This Row],[Tech Start Date]],6),IF(Main[[#This Row],[Class]]="A",WORKDAY(Main[[#This Row],[Tech Start Date]],2),""))))</f>
        <v>41033</v>
      </c>
      <c r="N44" s="72">
        <f>IF(Main[[#This Row],[Tech Start Date]]&lt;1/1/1990,"",IF(Main[[#This Row],[Class]]="C",WORKDAY(Main[[#This Row],[Tech Start Date]],19),IF(Main[[#This Row],[Class]]="B", WORKDAY(Main[[#This Row],[Tech Start Date]],12),IF(Main[[#This Row],[Class]]="A",WORKDAY(Main[[#This Row],[Tech Start Date]],4),""))))</f>
        <v>41037</v>
      </c>
      <c r="O44" s="72">
        <f>IF(Main[[#This Row],[Tech Start Date]]&lt;1/1/1990,"",IF(Main[[#This Row],[Class]]="C",WORKDAY(Main[[#This Row],[Tech Start Date]],23),IF(Main[[#This Row],[Class]]="B", WORKDAY(Main[[#This Row],[Tech Start Date]],15),IF(Main[[#This Row],[Class]]="A",WORKDAY(Main[[#This Row],[Tech Start Date]],5),""))))</f>
        <v>41038</v>
      </c>
      <c r="P44" s="72">
        <f>IF(Main[[#This Row],[Tech Start Date]]&lt;1/1/1990,"",IF(Main[[#This Row],[Class]]="C",WORKDAY(Main[[#This Row],[Tech Start Date]],28),IF(Main[[#This Row],[Class]]="B", WORKDAY(Main[[#This Row],[Tech Start Date]],19),IF(Main[[#This Row],[Class]]="A",WORKDAY(Main[[#This Row],[Tech Start Date]],9),""))))</f>
        <v>41044</v>
      </c>
      <c r="Q44" s="84">
        <v>41046</v>
      </c>
      <c r="R44" s="110">
        <v>41046</v>
      </c>
      <c r="S44" s="94" t="s">
        <v>11</v>
      </c>
      <c r="T44" s="73" t="s">
        <v>4104</v>
      </c>
      <c r="U44" s="94" t="s">
        <v>14</v>
      </c>
      <c r="V44" s="94" t="s">
        <v>1896</v>
      </c>
      <c r="W44" s="94" t="s">
        <v>1898</v>
      </c>
      <c r="X44" s="94" t="s">
        <v>3614</v>
      </c>
      <c r="Y44" s="71" t="s">
        <v>3732</v>
      </c>
      <c r="Z44" s="71" t="s">
        <v>3728</v>
      </c>
      <c r="AA44" s="94" t="s">
        <v>3569</v>
      </c>
      <c r="AB44" s="128"/>
      <c r="AC44" s="128"/>
      <c r="AD44" s="128"/>
      <c r="AE44" s="62"/>
      <c r="AF44" s="62"/>
      <c r="AG44" s="62"/>
      <c r="BB44" s="60" t="str">
        <f>IF(AND(isFlagged(Main[[#This Row],[Comments]], "AIS++"),Main[ [#This Row],[In Stock Date] ]&lt;&gt;""),TEXT(Main[[#This Row],[In Stock Date]]-1, "M/d/yyyy"), TEXT("1/1/1990", "M/d/yyyy"))</f>
        <v>5/31/2012</v>
      </c>
    </row>
    <row r="45" spans="1:54" ht="17.25" customHeight="1">
      <c r="A45" s="63">
        <f>IF(priority(Main[[#This Row],[Comments]])&lt;&gt;0, priority(Main[[#This Row],[Comments]]),"")</f>
        <v>9</v>
      </c>
      <c r="B45" s="151" t="s">
        <v>2074</v>
      </c>
      <c r="C45" s="71" t="s">
        <v>53</v>
      </c>
      <c r="D45" s="59" t="s">
        <v>2075</v>
      </c>
      <c r="E45" s="84"/>
      <c r="F45" s="84">
        <v>40789</v>
      </c>
      <c r="G45" s="63">
        <f>IF(stdProdLT(Main[[#This Row],[Comments]])=0.1,"N/A",IF(stdProdLT(Main[[#This Row],[Comments]])=0,"",stdProdLT(Main[[#This Row],[Comments]])))</f>
        <v>42</v>
      </c>
      <c r="H45" s="93">
        <f>IF(OR(Main[[#This Row],[Std. Prod. Lead Time]]="N/A",Main[[#This Row],[Std. Prod. Lead Time]]=""), "",IF(AND(Main[[#This Row],[In Stock Date]]&lt;&gt;"",Main[[#This Row],[Revised Due Date]]&lt;&gt;"",Main[[#This Row],[In Stock Date]]&lt;&gt;""),Main[[#This Row],[In Stock Date]]-Main[[#This Row],[Revised Due Date]],""))</f>
        <v>1</v>
      </c>
      <c r="I45" s="100" t="s">
        <v>937</v>
      </c>
      <c r="J45" s="94" t="s">
        <v>28</v>
      </c>
      <c r="K45" s="94" t="s">
        <v>4</v>
      </c>
      <c r="L45" s="84"/>
      <c r="M45" s="72" t="str">
        <f>IF(Main[[#This Row],[Tech Start Date]]&lt;1/1/1990,"",IF(Main[[#This Row],[Class]]="C",WORKDAY(Main[[#This Row],[Tech Start Date]],9),IF(Main[[#This Row],[Class]]="B", WORKDAY(Main[[#This Row],[Tech Start Date]],6),IF(Main[[#This Row],[Class]]="A",WORKDAY(Main[[#This Row],[Tech Start Date]],2),""))))</f>
        <v/>
      </c>
      <c r="N45" s="72" t="str">
        <f>IF(Main[[#This Row],[Tech Start Date]]&lt;1/1/1990,"",IF(Main[[#This Row],[Class]]="C",WORKDAY(Main[[#This Row],[Tech Start Date]],19),IF(Main[[#This Row],[Class]]="B", WORKDAY(Main[[#This Row],[Tech Start Date]],12),IF(Main[[#This Row],[Class]]="A",WORKDAY(Main[[#This Row],[Tech Start Date]],4),""))))</f>
        <v/>
      </c>
      <c r="O45" s="72" t="str">
        <f>IF(Main[[#This Row],[Tech Start Date]]&lt;1/1/1990,"",IF(Main[[#This Row],[Class]]="C",WORKDAY(Main[[#This Row],[Tech Start Date]],23),IF(Main[[#This Row],[Class]]="B", WORKDAY(Main[[#This Row],[Tech Start Date]],15),IF(Main[[#This Row],[Class]]="A",WORKDAY(Main[[#This Row],[Tech Start Date]],5),""))))</f>
        <v/>
      </c>
      <c r="P45" s="72" t="str">
        <f>IF(Main[[#This Row],[Tech Start Date]]&lt;1/1/1990,"",IF(Main[[#This Row],[Class]]="C",WORKDAY(Main[[#This Row],[Tech Start Date]],28),IF(Main[[#This Row],[Class]]="B", WORKDAY(Main[[#This Row],[Tech Start Date]],19),IF(Main[[#This Row],[Class]]="A",WORKDAY(Main[[#This Row],[Tech Start Date]],9),""))))</f>
        <v/>
      </c>
      <c r="Q45" s="84"/>
      <c r="R45" s="110">
        <v>40788</v>
      </c>
      <c r="S45" s="94" t="s">
        <v>11</v>
      </c>
      <c r="T45" s="73" t="s">
        <v>2076</v>
      </c>
      <c r="U45" s="94" t="s">
        <v>14</v>
      </c>
      <c r="V45" s="94" t="s">
        <v>1897</v>
      </c>
      <c r="W45" s="94" t="s">
        <v>1898</v>
      </c>
      <c r="X45" s="94" t="s">
        <v>2719</v>
      </c>
      <c r="Y45" s="71" t="s">
        <v>2893</v>
      </c>
      <c r="Z45" s="71" t="s">
        <v>2027</v>
      </c>
      <c r="AA45" s="94" t="s">
        <v>3272</v>
      </c>
      <c r="AB45" s="128"/>
      <c r="AC45" s="128"/>
      <c r="AD45" s="128"/>
      <c r="AE45" s="62"/>
      <c r="AF45" s="62"/>
      <c r="AG45" s="62"/>
      <c r="BB45" s="60" t="str">
        <f>IF(AND(isFlagged(Main[[#This Row],[Comments]], "AIS++"),Main[ [#This Row],[In Stock Date] ]&lt;&gt;""),TEXT(Main[[#This Row],[In Stock Date]]-1, "M/d/yyyy"), TEXT("1/1/1990", "M/d/yyyy"))</f>
        <v>1/1/1990</v>
      </c>
    </row>
    <row r="46" spans="1:54" ht="17.25" customHeight="1">
      <c r="A46" s="63">
        <f>IF(priority(Main[[#This Row],[Comments]])&lt;&gt;0, priority(Main[[#This Row],[Comments]]),"")</f>
        <v>9</v>
      </c>
      <c r="B46" s="151" t="s">
        <v>3567</v>
      </c>
      <c r="C46" s="71" t="s">
        <v>2569</v>
      </c>
      <c r="D46" s="59" t="s">
        <v>3672</v>
      </c>
      <c r="E46" s="84"/>
      <c r="F46" s="84">
        <v>41214</v>
      </c>
      <c r="G46" s="63">
        <f>IF(stdProdLT(Main[[#This Row],[Comments]])=0.1,"N/A",IF(stdProdLT(Main[[#This Row],[Comments]])=0,"",stdProdLT(Main[[#This Row],[Comments]])))</f>
        <v>140</v>
      </c>
      <c r="H46" s="93">
        <f>IF(OR(Main[[#This Row],[Std. Prod. Lead Time]]="N/A",Main[[#This Row],[Std. Prod. Lead Time]]=""), "",IF(AND(Main[[#This Row],[In Stock Date]]&lt;&gt;"",Main[[#This Row],[Revised Due Date]]&lt;&gt;"",Main[[#This Row],[In Stock Date]]&lt;&gt;""),Main[[#This Row],[In Stock Date]]-Main[[#This Row],[Revised Due Date]],""))</f>
        <v>170</v>
      </c>
      <c r="I46" s="100" t="s">
        <v>44</v>
      </c>
      <c r="J46" s="94" t="s">
        <v>28</v>
      </c>
      <c r="K46" s="94" t="s">
        <v>1909</v>
      </c>
      <c r="L46" s="84">
        <v>40981</v>
      </c>
      <c r="M46" s="72">
        <f>IF(Main[[#This Row],[Tech Start Date]]&lt;1/1/1990,"",IF(Main[[#This Row],[Class]]="C",WORKDAY(Main[[#This Row],[Tech Start Date]],9),IF(Main[[#This Row],[Class]]="B", WORKDAY(Main[[#This Row],[Tech Start Date]],6),IF(Main[[#This Row],[Class]]="A",WORKDAY(Main[[#This Row],[Tech Start Date]],2),""))))</f>
        <v>40994</v>
      </c>
      <c r="N46" s="72">
        <f>IF(Main[[#This Row],[Tech Start Date]]&lt;1/1/1990,"",IF(Main[[#This Row],[Class]]="C",WORKDAY(Main[[#This Row],[Tech Start Date]],19),IF(Main[[#This Row],[Class]]="B", WORKDAY(Main[[#This Row],[Tech Start Date]],12),IF(Main[[#This Row],[Class]]="A",WORKDAY(Main[[#This Row],[Tech Start Date]],4),""))))</f>
        <v>41008</v>
      </c>
      <c r="O46" s="72">
        <f>IF(Main[[#This Row],[Tech Start Date]]&lt;1/1/1990,"",IF(Main[[#This Row],[Class]]="C",WORKDAY(Main[[#This Row],[Tech Start Date]],23),IF(Main[[#This Row],[Class]]="B", WORKDAY(Main[[#This Row],[Tech Start Date]],15),IF(Main[[#This Row],[Class]]="A",WORKDAY(Main[[#This Row],[Tech Start Date]],5),""))))</f>
        <v>41012</v>
      </c>
      <c r="P46" s="72">
        <f>IF(Main[[#This Row],[Tech Start Date]]&lt;1/1/1990,"",IF(Main[[#This Row],[Class]]="C",WORKDAY(Main[[#This Row],[Tech Start Date]],28),IF(Main[[#This Row],[Class]]="B", WORKDAY(Main[[#This Row],[Tech Start Date]],19),IF(Main[[#This Row],[Class]]="A",WORKDAY(Main[[#This Row],[Tech Start Date]],9),""))))</f>
        <v>41019</v>
      </c>
      <c r="Q46" s="84">
        <v>41060</v>
      </c>
      <c r="R46" s="110">
        <v>41044</v>
      </c>
      <c r="S46" s="94" t="s">
        <v>11</v>
      </c>
      <c r="T46" s="73" t="s">
        <v>4064</v>
      </c>
      <c r="U46" s="94" t="s">
        <v>14</v>
      </c>
      <c r="V46" s="94" t="s">
        <v>1899</v>
      </c>
      <c r="W46" s="94" t="s">
        <v>1902</v>
      </c>
      <c r="X46" s="94" t="s">
        <v>2764</v>
      </c>
      <c r="Y46" s="71" t="s">
        <v>2905</v>
      </c>
      <c r="Z46" s="71" t="s">
        <v>529</v>
      </c>
      <c r="AA46" s="94" t="s">
        <v>2764</v>
      </c>
      <c r="AB46" s="128"/>
      <c r="AC46" s="128"/>
      <c r="AD46" s="128"/>
      <c r="AE46" s="62"/>
      <c r="AF46" s="62"/>
      <c r="AG46" s="62"/>
      <c r="BB46" s="60" t="str">
        <f>IF(AND(isFlagged(Main[[#This Row],[Comments]], "AIS++"),Main[ [#This Row],[In Stock Date] ]&lt;&gt;""),TEXT(Main[[#This Row],[In Stock Date]]-1, "M/d/yyyy"), TEXT("1/1/1990", "M/d/yyyy"))</f>
        <v>10/31/2012</v>
      </c>
    </row>
    <row r="47" spans="1:54" ht="17.25" customHeight="1">
      <c r="A47" s="63">
        <f>IF(priority(Main[[#This Row],[Comments]])&lt;&gt;0, priority(Main[[#This Row],[Comments]]),"")</f>
        <v>9.1</v>
      </c>
      <c r="B47" s="151" t="s">
        <v>1962</v>
      </c>
      <c r="C47" s="71" t="s">
        <v>1963</v>
      </c>
      <c r="D47" s="59" t="s">
        <v>1964</v>
      </c>
      <c r="E47" s="84"/>
      <c r="F47" s="84"/>
      <c r="G47" s="63" t="str">
        <f>IF(stdProdLT(Main[[#This Row],[Comments]])=0.1,"N/A",IF(stdProdLT(Main[[#This Row],[Comments]])=0,"",stdProdLT(Main[[#This Row],[Comments]])))</f>
        <v/>
      </c>
      <c r="H47" s="93" t="str">
        <f>IF(OR(Main[[#This Row],[Std. Prod. Lead Time]]="N/A",Main[[#This Row],[Std. Prod. Lead Time]]=""), "",IF(AND(Main[[#This Row],[In Stock Date]]&lt;&gt;"",Main[[#This Row],[Revised Due Date]]&lt;&gt;"",Main[[#This Row],[In Stock Date]]&lt;&gt;""),Main[[#This Row],[In Stock Date]]-Main[[#This Row],[Revised Due Date]],""))</f>
        <v/>
      </c>
      <c r="I47" s="100" t="s">
        <v>937</v>
      </c>
      <c r="J47" s="94" t="s">
        <v>28</v>
      </c>
      <c r="K47" s="94" t="s">
        <v>4</v>
      </c>
      <c r="L47" s="84">
        <v>40745</v>
      </c>
      <c r="M47" s="72" t="str">
        <f>IF(Main[[#This Row],[Tech Start Date]]&lt;1/1/1990,"",IF(Main[[#This Row],[Class]]="C",WORKDAY(Main[[#This Row],[Tech Start Date]],9),IF(Main[[#This Row],[Class]]="B", WORKDAY(Main[[#This Row],[Tech Start Date]],6),IF(Main[[#This Row],[Class]]="A",WORKDAY(Main[[#This Row],[Tech Start Date]],2),""))))</f>
        <v/>
      </c>
      <c r="N47" s="72" t="str">
        <f>IF(Main[[#This Row],[Tech Start Date]]&lt;1/1/1990,"",IF(Main[[#This Row],[Class]]="C",WORKDAY(Main[[#This Row],[Tech Start Date]],19),IF(Main[[#This Row],[Class]]="B", WORKDAY(Main[[#This Row],[Tech Start Date]],12),IF(Main[[#This Row],[Class]]="A",WORKDAY(Main[[#This Row],[Tech Start Date]],4),""))))</f>
        <v/>
      </c>
      <c r="O47" s="72" t="str">
        <f>IF(Main[[#This Row],[Tech Start Date]]&lt;1/1/1990,"",IF(Main[[#This Row],[Class]]="C",WORKDAY(Main[[#This Row],[Tech Start Date]],23),IF(Main[[#This Row],[Class]]="B", WORKDAY(Main[[#This Row],[Tech Start Date]],15),IF(Main[[#This Row],[Class]]="A",WORKDAY(Main[[#This Row],[Tech Start Date]],5),""))))</f>
        <v/>
      </c>
      <c r="P47" s="72" t="str">
        <f>IF(Main[[#This Row],[Tech Start Date]]&lt;1/1/1990,"",IF(Main[[#This Row],[Class]]="C",WORKDAY(Main[[#This Row],[Tech Start Date]],28),IF(Main[[#This Row],[Class]]="B", WORKDAY(Main[[#This Row],[Tech Start Date]],19),IF(Main[[#This Row],[Class]]="A",WORKDAY(Main[[#This Row],[Tech Start Date]],9),""))))</f>
        <v/>
      </c>
      <c r="Q47" s="84"/>
      <c r="R47" s="110"/>
      <c r="S47" s="94" t="s">
        <v>11</v>
      </c>
      <c r="T47" s="73" t="s">
        <v>1965</v>
      </c>
      <c r="U47" s="94" t="s">
        <v>14</v>
      </c>
      <c r="V47" s="94" t="s">
        <v>1897</v>
      </c>
      <c r="W47" s="94" t="s">
        <v>1898</v>
      </c>
      <c r="X47" s="94" t="s">
        <v>2719</v>
      </c>
      <c r="Y47" s="71" t="s">
        <v>2893</v>
      </c>
      <c r="Z47" s="71" t="s">
        <v>3054</v>
      </c>
      <c r="AA47" s="94" t="s">
        <v>3313</v>
      </c>
      <c r="AB47" s="128"/>
      <c r="AC47" s="128"/>
      <c r="AD47" s="128"/>
      <c r="AE47" s="62"/>
      <c r="AF47" s="62"/>
      <c r="AG47" s="62"/>
      <c r="BB47" s="60" t="str">
        <f>IF(AND(isFlagged(Main[[#This Row],[Comments]], "AIS++"),Main[ [#This Row],[In Stock Date] ]&lt;&gt;""),TEXT(Main[[#This Row],[In Stock Date]]-1, "M/d/yyyy"), TEXT("1/1/1990", "M/d/yyyy"))</f>
        <v>1/1/1990</v>
      </c>
    </row>
    <row r="48" spans="1:54" ht="17.25" customHeight="1">
      <c r="A48" s="63">
        <f>IF(priority(Main[[#This Row],[Comments]])&lt;&gt;0, priority(Main[[#This Row],[Comments]]),"")</f>
        <v>10</v>
      </c>
      <c r="B48" s="151" t="s">
        <v>4392</v>
      </c>
      <c r="C48" s="71" t="s">
        <v>517</v>
      </c>
      <c r="D48" s="59" t="s">
        <v>4393</v>
      </c>
      <c r="E48" s="84">
        <v>41053.524108796293</v>
      </c>
      <c r="F48" s="84"/>
      <c r="G48" s="63" t="str">
        <f>IF(stdProdLT(Main[[#This Row],[Comments]])=0.1,"N/A",IF(stdProdLT(Main[[#This Row],[Comments]])=0,"",stdProdLT(Main[[#This Row],[Comments]])))</f>
        <v>N/A</v>
      </c>
      <c r="H48" s="93" t="str">
        <f>IF(OR(Main[[#This Row],[Std. Prod. Lead Time]]="N/A",Main[[#This Row],[Std. Prod. Lead Time]]=""), "",IF(AND(Main[[#This Row],[In Stock Date]]&lt;&gt;"",Main[[#This Row],[Revised Due Date]]&lt;&gt;"",Main[[#This Row],[In Stock Date]]&lt;&gt;""),Main[[#This Row],[In Stock Date]]-Main[[#This Row],[Revised Due Date]],""))</f>
        <v/>
      </c>
      <c r="I48" s="100" t="s">
        <v>942</v>
      </c>
      <c r="J48" s="94" t="s">
        <v>28</v>
      </c>
      <c r="K48" s="95" t="s">
        <v>1903</v>
      </c>
      <c r="L48" s="84">
        <v>41053</v>
      </c>
      <c r="M48" s="72">
        <f>IF(Main[[#This Row],[Tech Start Date]]&lt;1/1/1990,"",IF(Main[[#This Row],[Class]]="C",WORKDAY(Main[[#This Row],[Tech Start Date]],9),IF(Main[[#This Row],[Class]]="B", WORKDAY(Main[[#This Row],[Tech Start Date]],6),IF(Main[[#This Row],[Class]]="A",WORKDAY(Main[[#This Row],[Tech Start Date]],2),""))))</f>
        <v>41061</v>
      </c>
      <c r="N48" s="72">
        <f>IF(Main[[#This Row],[Tech Start Date]]&lt;1/1/1990,"",IF(Main[[#This Row],[Class]]="C",WORKDAY(Main[[#This Row],[Tech Start Date]],19),IF(Main[[#This Row],[Class]]="B", WORKDAY(Main[[#This Row],[Tech Start Date]],12),IF(Main[[#This Row],[Class]]="A",WORKDAY(Main[[#This Row],[Tech Start Date]],4),""))))</f>
        <v>41071</v>
      </c>
      <c r="O48" s="72">
        <f>IF(Main[[#This Row],[Tech Start Date]]&lt;1/1/1990,"",IF(Main[[#This Row],[Class]]="C",WORKDAY(Main[[#This Row],[Tech Start Date]],23),IF(Main[[#This Row],[Class]]="B", WORKDAY(Main[[#This Row],[Tech Start Date]],15),IF(Main[[#This Row],[Class]]="A",WORKDAY(Main[[#This Row],[Tech Start Date]],5),""))))</f>
        <v>41074</v>
      </c>
      <c r="P48" s="72">
        <f>IF(Main[[#This Row],[Tech Start Date]]&lt;1/1/1990,"",IF(Main[[#This Row],[Class]]="C",WORKDAY(Main[[#This Row],[Tech Start Date]],28),IF(Main[[#This Row],[Class]]="B", WORKDAY(Main[[#This Row],[Tech Start Date]],19),IF(Main[[#This Row],[Class]]="A",WORKDAY(Main[[#This Row],[Tech Start Date]],9),""))))</f>
        <v>41080</v>
      </c>
      <c r="Q48" s="84">
        <v>41090</v>
      </c>
      <c r="R48" s="110">
        <v>41087</v>
      </c>
      <c r="S48" s="94" t="s">
        <v>11</v>
      </c>
      <c r="T48" s="73" t="s">
        <v>4394</v>
      </c>
      <c r="U48" s="94" t="s">
        <v>29</v>
      </c>
      <c r="V48" s="94" t="s">
        <v>1897</v>
      </c>
      <c r="W48" s="94" t="s">
        <v>1900</v>
      </c>
      <c r="X48" s="94" t="s">
        <v>4395</v>
      </c>
      <c r="Y48" s="71" t="s">
        <v>4396</v>
      </c>
      <c r="Z48" s="71" t="s">
        <v>2027</v>
      </c>
      <c r="AA48" s="94" t="s">
        <v>4395</v>
      </c>
      <c r="AB48" s="128"/>
      <c r="AC48" s="128"/>
      <c r="AD48" s="128"/>
      <c r="AE48" s="62"/>
      <c r="AF48" s="62"/>
      <c r="AG48" s="62"/>
      <c r="BB48" s="60" t="str">
        <f>IF(AND(isFlagged(Main[[#This Row],[Comments]], "AIS++"),Main[ [#This Row],[In Stock Date] ]&lt;&gt;""),TEXT(Main[[#This Row],[In Stock Date]]-1, "M/d/yyyy"), TEXT("1/1/1990", "M/d/yyyy"))</f>
        <v>1/1/1990</v>
      </c>
    </row>
    <row r="49" spans="1:54" ht="17.25" customHeight="1">
      <c r="A49" s="63">
        <f>IF(priority(Main[[#This Row],[Comments]])&lt;&gt;0, priority(Main[[#This Row],[Comments]]),"")</f>
        <v>10</v>
      </c>
      <c r="B49" s="151" t="s">
        <v>4101</v>
      </c>
      <c r="C49" s="71" t="s">
        <v>4090</v>
      </c>
      <c r="D49" s="59" t="s">
        <v>4102</v>
      </c>
      <c r="E49" s="84">
        <v>41031.517476851855</v>
      </c>
      <c r="F49" s="84">
        <v>41183</v>
      </c>
      <c r="G49" s="63" t="str">
        <f>IF(stdProdLT(Main[[#This Row],[Comments]])=0.1,"N/A",IF(stdProdLT(Main[[#This Row],[Comments]])=0,"",stdProdLT(Main[[#This Row],[Comments]])))</f>
        <v>N/A</v>
      </c>
      <c r="H49" s="93" t="str">
        <f>IF(OR(Main[[#This Row],[Std. Prod. Lead Time]]="N/A",Main[[#This Row],[Std. Prod. Lead Time]]=""), "",IF(AND(Main[[#This Row],[In Stock Date]]&lt;&gt;"",Main[[#This Row],[Revised Due Date]]&lt;&gt;"",Main[[#This Row],[In Stock Date]]&lt;&gt;""),Main[[#This Row],[In Stock Date]]-Main[[#This Row],[Revised Due Date]],""))</f>
        <v/>
      </c>
      <c r="I49" s="100" t="s">
        <v>30</v>
      </c>
      <c r="J49" s="94" t="s">
        <v>52</v>
      </c>
      <c r="K49" s="94" t="s">
        <v>1905</v>
      </c>
      <c r="L49" s="84">
        <v>41031</v>
      </c>
      <c r="M49" s="72">
        <f>IF(Main[[#This Row],[Tech Start Date]]&lt;1/1/1990,"",IF(Main[[#This Row],[Class]]="C",WORKDAY(Main[[#This Row],[Tech Start Date]],9),IF(Main[[#This Row],[Class]]="B", WORKDAY(Main[[#This Row],[Tech Start Date]],6),IF(Main[[#This Row],[Class]]="A",WORKDAY(Main[[#This Row],[Tech Start Date]],2),""))))</f>
        <v>41033</v>
      </c>
      <c r="N49" s="72">
        <f>IF(Main[[#This Row],[Tech Start Date]]&lt;1/1/1990,"",IF(Main[[#This Row],[Class]]="C",WORKDAY(Main[[#This Row],[Tech Start Date]],19),IF(Main[[#This Row],[Class]]="B", WORKDAY(Main[[#This Row],[Tech Start Date]],12),IF(Main[[#This Row],[Class]]="A",WORKDAY(Main[[#This Row],[Tech Start Date]],4),""))))</f>
        <v>41037</v>
      </c>
      <c r="O49" s="72">
        <f>IF(Main[[#This Row],[Tech Start Date]]&lt;1/1/1990,"",IF(Main[[#This Row],[Class]]="C",WORKDAY(Main[[#This Row],[Tech Start Date]],23),IF(Main[[#This Row],[Class]]="B", WORKDAY(Main[[#This Row],[Tech Start Date]],15),IF(Main[[#This Row],[Class]]="A",WORKDAY(Main[[#This Row],[Tech Start Date]],5),""))))</f>
        <v>41038</v>
      </c>
      <c r="P49" s="72">
        <f>IF(Main[[#This Row],[Tech Start Date]]&lt;1/1/1990,"",IF(Main[[#This Row],[Class]]="C",WORKDAY(Main[[#This Row],[Tech Start Date]],28),IF(Main[[#This Row],[Class]]="B", WORKDAY(Main[[#This Row],[Tech Start Date]],19),IF(Main[[#This Row],[Class]]="A",WORKDAY(Main[[#This Row],[Tech Start Date]],9),""))))</f>
        <v>41044</v>
      </c>
      <c r="Q49" s="84">
        <v>41060</v>
      </c>
      <c r="R49" s="110">
        <v>41066</v>
      </c>
      <c r="S49" s="94" t="s">
        <v>11</v>
      </c>
      <c r="T49" s="73" t="s">
        <v>4306</v>
      </c>
      <c r="U49" s="94" t="s">
        <v>29</v>
      </c>
      <c r="V49" s="94" t="s">
        <v>1906</v>
      </c>
      <c r="W49" s="94" t="s">
        <v>1904</v>
      </c>
      <c r="X49" s="94" t="s">
        <v>2812</v>
      </c>
      <c r="Y49" s="71" t="s">
        <v>3764</v>
      </c>
      <c r="Z49" s="71" t="s">
        <v>30</v>
      </c>
      <c r="AA49" s="94" t="s">
        <v>2812</v>
      </c>
      <c r="AB49" s="128"/>
      <c r="AC49" s="128"/>
      <c r="AD49" s="128"/>
      <c r="AE49" s="62"/>
      <c r="AF49" s="62"/>
      <c r="AG49" s="62"/>
      <c r="BB49" s="60" t="str">
        <f>IF(AND(isFlagged(Main[[#This Row],[Comments]], "AIS++"),Main[ [#This Row],[In Stock Date] ]&lt;&gt;""),TEXT(Main[[#This Row],[In Stock Date]]-1, "M/d/yyyy"), TEXT("1/1/1990", "M/d/yyyy"))</f>
        <v>9/30/2012</v>
      </c>
    </row>
    <row r="50" spans="1:54" ht="17.25" customHeight="1">
      <c r="A50" s="63">
        <f>IF(priority(Main[[#This Row],[Comments]])&lt;&gt;0, priority(Main[[#This Row],[Comments]]),"")</f>
        <v>10</v>
      </c>
      <c r="B50" s="151" t="s">
        <v>4388</v>
      </c>
      <c r="C50" s="71" t="s">
        <v>4389</v>
      </c>
      <c r="D50" s="59" t="s">
        <v>4390</v>
      </c>
      <c r="E50" s="84">
        <v>41047.625011574077</v>
      </c>
      <c r="F50" s="84">
        <v>41183</v>
      </c>
      <c r="G50" s="63">
        <f>IF(stdProdLT(Main[[#This Row],[Comments]])=0.1,"N/A",IF(stdProdLT(Main[[#This Row],[Comments]])=0,"",stdProdLT(Main[[#This Row],[Comments]])))</f>
        <v>112</v>
      </c>
      <c r="H50" s="93">
        <f>IF(OR(Main[[#This Row],[Std. Prod. Lead Time]]="N/A",Main[[#This Row],[Std. Prod. Lead Time]]=""), "",IF(AND(Main[[#This Row],[In Stock Date]]&lt;&gt;"",Main[[#This Row],[Revised Due Date]]&lt;&gt;"",Main[[#This Row],[In Stock Date]]&lt;&gt;""),Main[[#This Row],[In Stock Date]]-Main[[#This Row],[Revised Due Date]],""))</f>
        <v>112</v>
      </c>
      <c r="I50" s="100" t="s">
        <v>933</v>
      </c>
      <c r="J50" s="94" t="s">
        <v>28</v>
      </c>
      <c r="K50" s="94" t="s">
        <v>1903</v>
      </c>
      <c r="L50" s="84">
        <v>41052</v>
      </c>
      <c r="M50" s="72">
        <f>IF(Main[[#This Row],[Tech Start Date]]&lt;1/1/1990,"",IF(Main[[#This Row],[Class]]="C",WORKDAY(Main[[#This Row],[Tech Start Date]],9),IF(Main[[#This Row],[Class]]="B", WORKDAY(Main[[#This Row],[Tech Start Date]],6),IF(Main[[#This Row],[Class]]="A",WORKDAY(Main[[#This Row],[Tech Start Date]],2),""))))</f>
        <v>41060</v>
      </c>
      <c r="N50" s="72">
        <f>IF(Main[[#This Row],[Tech Start Date]]&lt;1/1/1990,"",IF(Main[[#This Row],[Class]]="C",WORKDAY(Main[[#This Row],[Tech Start Date]],19),IF(Main[[#This Row],[Class]]="B", WORKDAY(Main[[#This Row],[Tech Start Date]],12),IF(Main[[#This Row],[Class]]="A",WORKDAY(Main[[#This Row],[Tech Start Date]],4),""))))</f>
        <v>41068</v>
      </c>
      <c r="O50" s="72">
        <f>IF(Main[[#This Row],[Tech Start Date]]&lt;1/1/1990,"",IF(Main[[#This Row],[Class]]="C",WORKDAY(Main[[#This Row],[Tech Start Date]],23),IF(Main[[#This Row],[Class]]="B", WORKDAY(Main[[#This Row],[Tech Start Date]],15),IF(Main[[#This Row],[Class]]="A",WORKDAY(Main[[#This Row],[Tech Start Date]],5),""))))</f>
        <v>41073</v>
      </c>
      <c r="P50" s="72">
        <f>IF(Main[[#This Row],[Tech Start Date]]&lt;1/1/1990,"",IF(Main[[#This Row],[Class]]="C",WORKDAY(Main[[#This Row],[Tech Start Date]],28),IF(Main[[#This Row],[Class]]="B", WORKDAY(Main[[#This Row],[Tech Start Date]],19),IF(Main[[#This Row],[Class]]="A",WORKDAY(Main[[#This Row],[Tech Start Date]],9),""))))</f>
        <v>41079</v>
      </c>
      <c r="Q50" s="84"/>
      <c r="R50" s="110">
        <v>41071</v>
      </c>
      <c r="S50" s="94" t="s">
        <v>11</v>
      </c>
      <c r="T50" s="73" t="s">
        <v>4391</v>
      </c>
      <c r="U50" s="94" t="s">
        <v>29</v>
      </c>
      <c r="V50" s="94" t="s">
        <v>1896</v>
      </c>
      <c r="W50" s="94" t="s">
        <v>1904</v>
      </c>
      <c r="X50" s="94" t="s">
        <v>4087</v>
      </c>
      <c r="Y50" s="71" t="s">
        <v>4088</v>
      </c>
      <c r="Z50" s="71" t="s">
        <v>3728</v>
      </c>
      <c r="AA50" s="94" t="s">
        <v>4087</v>
      </c>
      <c r="AB50" s="128"/>
      <c r="AC50" s="128"/>
      <c r="AD50" s="128"/>
      <c r="AE50" s="62"/>
      <c r="AF50" s="62"/>
      <c r="AG50" s="62"/>
      <c r="BB50" s="60" t="str">
        <f>IF(AND(isFlagged(Main[[#This Row],[Comments]], "AIS++"),Main[ [#This Row],[In Stock Date] ]&lt;&gt;""),TEXT(Main[[#This Row],[In Stock Date]]-1, "M/d/yyyy"), TEXT("1/1/1990", "M/d/yyyy"))</f>
        <v>9/30/2012</v>
      </c>
    </row>
    <row r="51" spans="1:54" ht="17.25" customHeight="1">
      <c r="A51" s="63">
        <f>IF(priority(Main[[#This Row],[Comments]])&lt;&gt;0, priority(Main[[#This Row],[Comments]]),"")</f>
        <v>11</v>
      </c>
      <c r="B51" s="151" t="s">
        <v>4384</v>
      </c>
      <c r="C51" s="71" t="s">
        <v>4299</v>
      </c>
      <c r="D51" s="59" t="s">
        <v>4385</v>
      </c>
      <c r="E51" s="84">
        <v>41050.01935185185</v>
      </c>
      <c r="F51" s="84">
        <v>41153</v>
      </c>
      <c r="G51" s="63">
        <f>IF(stdProdLT(Main[[#This Row],[Comments]])=0.1,"N/A",IF(stdProdLT(Main[[#This Row],[Comments]])=0,"",stdProdLT(Main[[#This Row],[Comments]])))</f>
        <v>112</v>
      </c>
      <c r="H51" s="93">
        <f>IF(OR(Main[[#This Row],[Std. Prod. Lead Time]]="N/A",Main[[#This Row],[Std. Prod. Lead Time]]=""), "",IF(AND(Main[[#This Row],[In Stock Date]]&lt;&gt;"",Main[[#This Row],[Revised Due Date]]&lt;&gt;"",Main[[#This Row],[In Stock Date]]&lt;&gt;""),Main[[#This Row],[In Stock Date]]-Main[[#This Row],[Revised Due Date]],""))</f>
        <v>73</v>
      </c>
      <c r="I51" s="100" t="s">
        <v>126</v>
      </c>
      <c r="J51" s="94" t="s">
        <v>28</v>
      </c>
      <c r="K51" s="94" t="s">
        <v>1903</v>
      </c>
      <c r="L51" s="84">
        <v>41051</v>
      </c>
      <c r="M51" s="72">
        <f>IF(Main[[#This Row],[Tech Start Date]]&lt;1/1/1990,"",IF(Main[[#This Row],[Class]]="C",WORKDAY(Main[[#This Row],[Tech Start Date]],9),IF(Main[[#This Row],[Class]]="B", WORKDAY(Main[[#This Row],[Tech Start Date]],6),IF(Main[[#This Row],[Class]]="A",WORKDAY(Main[[#This Row],[Tech Start Date]],2),""))))</f>
        <v>41059</v>
      </c>
      <c r="N51" s="72">
        <f>IF(Main[[#This Row],[Tech Start Date]]&lt;1/1/1990,"",IF(Main[[#This Row],[Class]]="C",WORKDAY(Main[[#This Row],[Tech Start Date]],19),IF(Main[[#This Row],[Class]]="B", WORKDAY(Main[[#This Row],[Tech Start Date]],12),IF(Main[[#This Row],[Class]]="A",WORKDAY(Main[[#This Row],[Tech Start Date]],4),""))))</f>
        <v>41067</v>
      </c>
      <c r="O51" s="72">
        <f>IF(Main[[#This Row],[Tech Start Date]]&lt;1/1/1990,"",IF(Main[[#This Row],[Class]]="C",WORKDAY(Main[[#This Row],[Tech Start Date]],23),IF(Main[[#This Row],[Class]]="B", WORKDAY(Main[[#This Row],[Tech Start Date]],15),IF(Main[[#This Row],[Class]]="A",WORKDAY(Main[[#This Row],[Tech Start Date]],5),""))))</f>
        <v>41072</v>
      </c>
      <c r="P51" s="72">
        <f>IF(Main[[#This Row],[Tech Start Date]]&lt;1/1/1990,"",IF(Main[[#This Row],[Class]]="C",WORKDAY(Main[[#This Row],[Tech Start Date]],28),IF(Main[[#This Row],[Class]]="B", WORKDAY(Main[[#This Row],[Tech Start Date]],19),IF(Main[[#This Row],[Class]]="A",WORKDAY(Main[[#This Row],[Tech Start Date]],9),""))))</f>
        <v>41078</v>
      </c>
      <c r="Q51" s="84">
        <v>41086</v>
      </c>
      <c r="R51" s="110">
        <v>41080</v>
      </c>
      <c r="S51" s="94" t="s">
        <v>11</v>
      </c>
      <c r="T51" s="73" t="s">
        <v>4386</v>
      </c>
      <c r="U51" s="94" t="s">
        <v>29</v>
      </c>
      <c r="V51" s="94" t="s">
        <v>1896</v>
      </c>
      <c r="W51" s="94" t="s">
        <v>1904</v>
      </c>
      <c r="X51" s="94" t="s">
        <v>3722</v>
      </c>
      <c r="Y51" s="71" t="s">
        <v>4</v>
      </c>
      <c r="Z51" s="71" t="s">
        <v>3728</v>
      </c>
      <c r="AA51" s="94" t="s">
        <v>3722</v>
      </c>
      <c r="AB51" s="128"/>
      <c r="AC51" s="128"/>
      <c r="AD51" s="128"/>
      <c r="AE51" s="62"/>
      <c r="AF51" s="62"/>
      <c r="AG51" s="62"/>
      <c r="BB51" s="60" t="str">
        <f>IF(AND(isFlagged(Main[[#This Row],[Comments]], "AIS++"),Main[ [#This Row],[In Stock Date] ]&lt;&gt;""),TEXT(Main[[#This Row],[In Stock Date]]-1, "M/d/yyyy"), TEXT("1/1/1990", "M/d/yyyy"))</f>
        <v>1/1/1990</v>
      </c>
    </row>
    <row r="52" spans="1:54" ht="17.25" customHeight="1">
      <c r="A52" s="63">
        <f>IF(priority(Main[[#This Row],[Comments]])&lt;&gt;0, priority(Main[[#This Row],[Comments]]),"")</f>
        <v>11</v>
      </c>
      <c r="B52" s="151" t="s">
        <v>4031</v>
      </c>
      <c r="C52" s="71" t="s">
        <v>72</v>
      </c>
      <c r="D52" s="59" t="s">
        <v>4328</v>
      </c>
      <c r="E52" s="84">
        <v>41038.064502314817</v>
      </c>
      <c r="F52" s="84">
        <v>41304</v>
      </c>
      <c r="G52" s="63">
        <f>IF(stdProdLT(Main[[#This Row],[Comments]])=0.1,"N/A",IF(stdProdLT(Main[[#This Row],[Comments]])=0,"",stdProdLT(Main[[#This Row],[Comments]])))</f>
        <v>126</v>
      </c>
      <c r="H52" s="93">
        <f>IF(OR(Main[[#This Row],[Std. Prod. Lead Time]]="N/A",Main[[#This Row],[Std. Prod. Lead Time]]=""), "",IF(AND(Main[[#This Row],[In Stock Date]]&lt;&gt;"",Main[[#This Row],[Revised Due Date]]&lt;&gt;"",Main[[#This Row],[In Stock Date]]&lt;&gt;""),Main[[#This Row],[In Stock Date]]-Main[[#This Row],[Revised Due Date]],""))</f>
        <v>215</v>
      </c>
      <c r="I52" s="100" t="s">
        <v>2564</v>
      </c>
      <c r="J52" s="94" t="s">
        <v>28</v>
      </c>
      <c r="K52" s="94" t="s">
        <v>1903</v>
      </c>
      <c r="L52" s="84">
        <v>41044</v>
      </c>
      <c r="M52" s="72">
        <f>IF(Main[[#This Row],[Tech Start Date]]&lt;1/1/1990,"",IF(Main[[#This Row],[Class]]="C",WORKDAY(Main[[#This Row],[Tech Start Date]],9),IF(Main[[#This Row],[Class]]="B", WORKDAY(Main[[#This Row],[Tech Start Date]],6),IF(Main[[#This Row],[Class]]="A",WORKDAY(Main[[#This Row],[Tech Start Date]],2),""))))</f>
        <v>41052</v>
      </c>
      <c r="N52" s="72">
        <f>IF(Main[[#This Row],[Tech Start Date]]&lt;1/1/1990,"",IF(Main[[#This Row],[Class]]="C",WORKDAY(Main[[#This Row],[Tech Start Date]],19),IF(Main[[#This Row],[Class]]="B", WORKDAY(Main[[#This Row],[Tech Start Date]],12),IF(Main[[#This Row],[Class]]="A",WORKDAY(Main[[#This Row],[Tech Start Date]],4),""))))</f>
        <v>41060</v>
      </c>
      <c r="O52" s="72">
        <f>IF(Main[[#This Row],[Tech Start Date]]&lt;1/1/1990,"",IF(Main[[#This Row],[Class]]="C",WORKDAY(Main[[#This Row],[Tech Start Date]],23),IF(Main[[#This Row],[Class]]="B", WORKDAY(Main[[#This Row],[Tech Start Date]],15),IF(Main[[#This Row],[Class]]="A",WORKDAY(Main[[#This Row],[Tech Start Date]],5),""))))</f>
        <v>41065</v>
      </c>
      <c r="P52" s="72">
        <f>IF(Main[[#This Row],[Tech Start Date]]&lt;1/1/1990,"",IF(Main[[#This Row],[Class]]="C",WORKDAY(Main[[#This Row],[Tech Start Date]],28),IF(Main[[#This Row],[Class]]="B", WORKDAY(Main[[#This Row],[Tech Start Date]],19),IF(Main[[#This Row],[Class]]="A",WORKDAY(Main[[#This Row],[Tech Start Date]],9),""))))</f>
        <v>41071</v>
      </c>
      <c r="Q52" s="84"/>
      <c r="R52" s="110">
        <v>41089</v>
      </c>
      <c r="S52" s="94" t="s">
        <v>11</v>
      </c>
      <c r="T52" s="73" t="s">
        <v>4329</v>
      </c>
      <c r="U52" s="94" t="s">
        <v>29</v>
      </c>
      <c r="V52" s="94" t="s">
        <v>1897</v>
      </c>
      <c r="W52" s="94" t="s">
        <v>1904</v>
      </c>
      <c r="X52" s="94" t="s">
        <v>2750</v>
      </c>
      <c r="Y52" s="71" t="s">
        <v>4</v>
      </c>
      <c r="Z52" s="71" t="s">
        <v>2027</v>
      </c>
      <c r="AA52" s="94" t="s">
        <v>2750</v>
      </c>
      <c r="AB52" s="128"/>
      <c r="AC52" s="128"/>
      <c r="AD52" s="128"/>
      <c r="AE52" s="62"/>
      <c r="AF52" s="62"/>
      <c r="AG52" s="62"/>
      <c r="BB52" s="60" t="str">
        <f>IF(AND(isFlagged(Main[[#This Row],[Comments]], "AIS++"),Main[ [#This Row],[In Stock Date] ]&lt;&gt;""),TEXT(Main[[#This Row],[In Stock Date]]-1, "M/d/yyyy"), TEXT("1/1/1990", "M/d/yyyy"))</f>
        <v>1/1/1990</v>
      </c>
    </row>
    <row r="53" spans="1:54" ht="17.25" customHeight="1">
      <c r="A53" s="63">
        <f>IF(priority(Main[[#This Row],[Comments]])&lt;&gt;0, priority(Main[[#This Row],[Comments]]),"")</f>
        <v>12</v>
      </c>
      <c r="B53" s="151" t="s">
        <v>4397</v>
      </c>
      <c r="C53" s="71" t="s">
        <v>4398</v>
      </c>
      <c r="D53" s="59" t="s">
        <v>4399</v>
      </c>
      <c r="E53" s="84">
        <v>41052.91002314815</v>
      </c>
      <c r="F53" s="84">
        <v>41100</v>
      </c>
      <c r="G53" s="63" t="str">
        <f>IF(stdProdLT(Main[[#This Row],[Comments]])=0.1,"N/A",IF(stdProdLT(Main[[#This Row],[Comments]])=0,"",stdProdLT(Main[[#This Row],[Comments]])))</f>
        <v>N/A</v>
      </c>
      <c r="H53" s="93" t="str">
        <f>IF(OR(Main[[#This Row],[Std. Prod. Lead Time]]="N/A",Main[[#This Row],[Std. Prod. Lead Time]]=""), "",IF(AND(Main[[#This Row],[In Stock Date]]&lt;&gt;"",Main[[#This Row],[Revised Due Date]]&lt;&gt;"",Main[[#This Row],[In Stock Date]]&lt;&gt;""),Main[[#This Row],[In Stock Date]]-Main[[#This Row],[Revised Due Date]],""))</f>
        <v/>
      </c>
      <c r="I53" s="100" t="s">
        <v>909</v>
      </c>
      <c r="J53" s="94" t="s">
        <v>28</v>
      </c>
      <c r="K53" s="94" t="s">
        <v>1903</v>
      </c>
      <c r="L53" s="84">
        <v>41054</v>
      </c>
      <c r="M53" s="72">
        <f>IF(Main[[#This Row],[Tech Start Date]]&lt;1/1/1990,"",IF(Main[[#This Row],[Class]]="C",WORKDAY(Main[[#This Row],[Tech Start Date]],9),IF(Main[[#This Row],[Class]]="B", WORKDAY(Main[[#This Row],[Tech Start Date]],6),IF(Main[[#This Row],[Class]]="A",WORKDAY(Main[[#This Row],[Tech Start Date]],2),""))))</f>
        <v>41064</v>
      </c>
      <c r="N53" s="72">
        <f>IF(Main[[#This Row],[Tech Start Date]]&lt;1/1/1990,"",IF(Main[[#This Row],[Class]]="C",WORKDAY(Main[[#This Row],[Tech Start Date]],19),IF(Main[[#This Row],[Class]]="B", WORKDAY(Main[[#This Row],[Tech Start Date]],12),IF(Main[[#This Row],[Class]]="A",WORKDAY(Main[[#This Row],[Tech Start Date]],4),""))))</f>
        <v>41072</v>
      </c>
      <c r="O53" s="72">
        <f>IF(Main[[#This Row],[Tech Start Date]]&lt;1/1/1990,"",IF(Main[[#This Row],[Class]]="C",WORKDAY(Main[[#This Row],[Tech Start Date]],23),IF(Main[[#This Row],[Class]]="B", WORKDAY(Main[[#This Row],[Tech Start Date]],15),IF(Main[[#This Row],[Class]]="A",WORKDAY(Main[[#This Row],[Tech Start Date]],5),""))))</f>
        <v>41075</v>
      </c>
      <c r="P53" s="72">
        <f>IF(Main[[#This Row],[Tech Start Date]]&lt;1/1/1990,"",IF(Main[[#This Row],[Class]]="C",WORKDAY(Main[[#This Row],[Tech Start Date]],28),IF(Main[[#This Row],[Class]]="B", WORKDAY(Main[[#This Row],[Tech Start Date]],19),IF(Main[[#This Row],[Class]]="A",WORKDAY(Main[[#This Row],[Tech Start Date]],9),""))))</f>
        <v>41081</v>
      </c>
      <c r="Q53" s="84">
        <v>41088</v>
      </c>
      <c r="R53" s="110">
        <v>41068</v>
      </c>
      <c r="S53" s="94" t="s">
        <v>11</v>
      </c>
      <c r="T53" s="73" t="s">
        <v>4400</v>
      </c>
      <c r="U53" s="94" t="s">
        <v>29</v>
      </c>
      <c r="V53" s="94" t="s">
        <v>1896</v>
      </c>
      <c r="W53" s="94" t="s">
        <v>1904</v>
      </c>
      <c r="X53" s="94" t="s">
        <v>3722</v>
      </c>
      <c r="Y53" s="71" t="s">
        <v>4</v>
      </c>
      <c r="Z53" s="71" t="s">
        <v>3728</v>
      </c>
      <c r="AA53" s="94" t="s">
        <v>3722</v>
      </c>
      <c r="AB53" s="128"/>
      <c r="AC53" s="128"/>
      <c r="AD53" s="128"/>
      <c r="AE53" s="62"/>
      <c r="AF53" s="62"/>
      <c r="AG53" s="62"/>
      <c r="BB53" s="60" t="str">
        <f>IF(AND(isFlagged(Main[[#This Row],[Comments]], "AIS++"),Main[ [#This Row],[In Stock Date] ]&lt;&gt;""),TEXT(Main[[#This Row],[In Stock Date]]-1, "M/d/yyyy"), TEXT("1/1/1990", "M/d/yyyy"))</f>
        <v>1/1/1990</v>
      </c>
    </row>
    <row r="54" spans="1:54" ht="17.25" customHeight="1">
      <c r="A54" s="63">
        <f>IF(priority(Main[[#This Row],[Comments]])&lt;&gt;0, priority(Main[[#This Row],[Comments]]),"")</f>
        <v>12</v>
      </c>
      <c r="B54" s="151" t="s">
        <v>4371</v>
      </c>
      <c r="C54" s="71" t="s">
        <v>53</v>
      </c>
      <c r="D54" s="59" t="s">
        <v>4372</v>
      </c>
      <c r="E54" s="84">
        <v>41050.458541666667</v>
      </c>
      <c r="F54" s="84">
        <v>41059</v>
      </c>
      <c r="G54" s="63" t="str">
        <f>IF(stdProdLT(Main[[#This Row],[Comments]])=0.1,"N/A",IF(stdProdLT(Main[[#This Row],[Comments]])=0,"",stdProdLT(Main[[#This Row],[Comments]])))</f>
        <v>N/A</v>
      </c>
      <c r="H54" s="93" t="str">
        <f>IF(OR(Main[[#This Row],[Std. Prod. Lead Time]]="N/A",Main[[#This Row],[Std. Prod. Lead Time]]=""), "",IF(AND(Main[[#This Row],[In Stock Date]]&lt;&gt;"",Main[[#This Row],[Revised Due Date]]&lt;&gt;"",Main[[#This Row],[In Stock Date]]&lt;&gt;""),Main[[#This Row],[In Stock Date]]-Main[[#This Row],[Revised Due Date]],""))</f>
        <v/>
      </c>
      <c r="I54" s="100" t="s">
        <v>937</v>
      </c>
      <c r="J54" s="94" t="s">
        <v>28</v>
      </c>
      <c r="K54" s="94" t="s">
        <v>1905</v>
      </c>
      <c r="L54" s="84">
        <v>41050</v>
      </c>
      <c r="M54" s="72">
        <f>IF(Main[[#This Row],[Tech Start Date]]&lt;1/1/1990,"",IF(Main[[#This Row],[Class]]="C",WORKDAY(Main[[#This Row],[Tech Start Date]],9),IF(Main[[#This Row],[Class]]="B", WORKDAY(Main[[#This Row],[Tech Start Date]],6),IF(Main[[#This Row],[Class]]="A",WORKDAY(Main[[#This Row],[Tech Start Date]],2),""))))</f>
        <v>41052</v>
      </c>
      <c r="N54" s="72">
        <f>IF(Main[[#This Row],[Tech Start Date]]&lt;1/1/1990,"",IF(Main[[#This Row],[Class]]="C",WORKDAY(Main[[#This Row],[Tech Start Date]],19),IF(Main[[#This Row],[Class]]="B", WORKDAY(Main[[#This Row],[Tech Start Date]],12),IF(Main[[#This Row],[Class]]="A",WORKDAY(Main[[#This Row],[Tech Start Date]],4),""))))</f>
        <v>41054</v>
      </c>
      <c r="O54" s="72">
        <f>IF(Main[[#This Row],[Tech Start Date]]&lt;1/1/1990,"",IF(Main[[#This Row],[Class]]="C",WORKDAY(Main[[#This Row],[Tech Start Date]],23),IF(Main[[#This Row],[Class]]="B", WORKDAY(Main[[#This Row],[Tech Start Date]],15),IF(Main[[#This Row],[Class]]="A",WORKDAY(Main[[#This Row],[Tech Start Date]],5),""))))</f>
        <v>41057</v>
      </c>
      <c r="P54" s="72">
        <f>IF(Main[[#This Row],[Tech Start Date]]&lt;1/1/1990,"",IF(Main[[#This Row],[Class]]="C",WORKDAY(Main[[#This Row],[Tech Start Date]],28),IF(Main[[#This Row],[Class]]="B", WORKDAY(Main[[#This Row],[Tech Start Date]],19),IF(Main[[#This Row],[Class]]="A",WORKDAY(Main[[#This Row],[Tech Start Date]],9),""))))</f>
        <v>41061</v>
      </c>
      <c r="Q54" s="84">
        <v>41057</v>
      </c>
      <c r="R54" s="110">
        <v>41059</v>
      </c>
      <c r="S54" s="94" t="s">
        <v>11</v>
      </c>
      <c r="T54" s="73" t="s">
        <v>4067</v>
      </c>
      <c r="U54" s="94" t="s">
        <v>29</v>
      </c>
      <c r="V54" s="94" t="s">
        <v>1897</v>
      </c>
      <c r="W54" s="94" t="s">
        <v>1898</v>
      </c>
      <c r="X54" s="94" t="s">
        <v>2719</v>
      </c>
      <c r="Y54" s="71" t="s">
        <v>4</v>
      </c>
      <c r="Z54" s="71" t="s">
        <v>2027</v>
      </c>
      <c r="AA54" s="94" t="s">
        <v>2719</v>
      </c>
      <c r="AB54" s="128"/>
      <c r="AC54" s="128"/>
      <c r="AD54" s="128"/>
      <c r="AE54" s="62"/>
      <c r="AF54" s="62"/>
      <c r="AG54" s="62"/>
      <c r="BB54" s="60" t="str">
        <f>IF(AND(isFlagged(Main[[#This Row],[Comments]], "AIS++"),Main[ [#This Row],[In Stock Date] ]&lt;&gt;""),TEXT(Main[[#This Row],[In Stock Date]]-1, "M/d/yyyy"), TEXT("1/1/1990", "M/d/yyyy"))</f>
        <v>5/29/2012</v>
      </c>
    </row>
    <row r="55" spans="1:54" ht="17.25" customHeight="1">
      <c r="A55" s="63">
        <f>IF(priority(Main[[#This Row],[Comments]])&lt;&gt;0, priority(Main[[#This Row],[Comments]]),"")</f>
        <v>12</v>
      </c>
      <c r="B55" s="151" t="s">
        <v>2683</v>
      </c>
      <c r="C55" s="71" t="s">
        <v>2684</v>
      </c>
      <c r="D55" s="59" t="s">
        <v>3152</v>
      </c>
      <c r="E55" s="84"/>
      <c r="F55" s="84"/>
      <c r="G55" s="63" t="str">
        <f>IF(stdProdLT(Main[[#This Row],[Comments]])=0.1,"N/A",IF(stdProdLT(Main[[#This Row],[Comments]])=0,"",stdProdLT(Main[[#This Row],[Comments]])))</f>
        <v>N/A</v>
      </c>
      <c r="H55" s="93" t="str">
        <f>IF(OR(Main[[#This Row],[Std. Prod. Lead Time]]="N/A",Main[[#This Row],[Std. Prod. Lead Time]]=""), "",IF(AND(Main[[#This Row],[In Stock Date]]&lt;&gt;"",Main[[#This Row],[Revised Due Date]]&lt;&gt;"",Main[[#This Row],[In Stock Date]]&lt;&gt;""),Main[[#This Row],[In Stock Date]]-Main[[#This Row],[Revised Due Date]],""))</f>
        <v/>
      </c>
      <c r="I55" s="100" t="s">
        <v>4</v>
      </c>
      <c r="J55" s="94" t="s">
        <v>4</v>
      </c>
      <c r="K55" s="94" t="s">
        <v>4</v>
      </c>
      <c r="L55" s="84"/>
      <c r="M55" s="72" t="str">
        <f>IF(Main[[#This Row],[Tech Start Date]]&lt;1/1/1990,"",IF(Main[[#This Row],[Class]]="C",WORKDAY(Main[[#This Row],[Tech Start Date]],9),IF(Main[[#This Row],[Class]]="B", WORKDAY(Main[[#This Row],[Tech Start Date]],6),IF(Main[[#This Row],[Class]]="A",WORKDAY(Main[[#This Row],[Tech Start Date]],2),""))))</f>
        <v/>
      </c>
      <c r="N55" s="72" t="str">
        <f>IF(Main[[#This Row],[Tech Start Date]]&lt;1/1/1990,"",IF(Main[[#This Row],[Class]]="C",WORKDAY(Main[[#This Row],[Tech Start Date]],19),IF(Main[[#This Row],[Class]]="B", WORKDAY(Main[[#This Row],[Tech Start Date]],12),IF(Main[[#This Row],[Class]]="A",WORKDAY(Main[[#This Row],[Tech Start Date]],4),""))))</f>
        <v/>
      </c>
      <c r="O55" s="72" t="str">
        <f>IF(Main[[#This Row],[Tech Start Date]]&lt;1/1/1990,"",IF(Main[[#This Row],[Class]]="C",WORKDAY(Main[[#This Row],[Tech Start Date]],23),IF(Main[[#This Row],[Class]]="B", WORKDAY(Main[[#This Row],[Tech Start Date]],15),IF(Main[[#This Row],[Class]]="A",WORKDAY(Main[[#This Row],[Tech Start Date]],5),""))))</f>
        <v/>
      </c>
      <c r="P55" s="72" t="str">
        <f>IF(Main[[#This Row],[Tech Start Date]]&lt;1/1/1990,"",IF(Main[[#This Row],[Class]]="C",WORKDAY(Main[[#This Row],[Tech Start Date]],28),IF(Main[[#This Row],[Class]]="B", WORKDAY(Main[[#This Row],[Tech Start Date]],19),IF(Main[[#This Row],[Class]]="A",WORKDAY(Main[[#This Row],[Tech Start Date]],9),""))))</f>
        <v/>
      </c>
      <c r="Q55" s="84">
        <v>40903</v>
      </c>
      <c r="R55" s="110"/>
      <c r="S55" s="94" t="s">
        <v>11</v>
      </c>
      <c r="T55" s="73" t="s">
        <v>3153</v>
      </c>
      <c r="U55" s="94" t="s">
        <v>14</v>
      </c>
      <c r="V55" s="94" t="s">
        <v>1897</v>
      </c>
      <c r="W55" s="94" t="s">
        <v>1898</v>
      </c>
      <c r="X55" s="94" t="s">
        <v>2719</v>
      </c>
      <c r="Y55" s="71" t="s">
        <v>4</v>
      </c>
      <c r="Z55" s="71" t="s">
        <v>4</v>
      </c>
      <c r="AA55" s="94" t="s">
        <v>2719</v>
      </c>
      <c r="AB55" s="128"/>
      <c r="AC55" s="128"/>
      <c r="AD55" s="128"/>
      <c r="AE55" s="62"/>
      <c r="AF55" s="62"/>
      <c r="AG55" s="62"/>
      <c r="BB55" s="60" t="str">
        <f>IF(AND(isFlagged(Main[[#This Row],[Comments]], "AIS++"),Main[ [#This Row],[In Stock Date] ]&lt;&gt;""),TEXT(Main[[#This Row],[In Stock Date]]-1, "M/d/yyyy"), TEXT("1/1/1990", "M/d/yyyy"))</f>
        <v>1/1/1990</v>
      </c>
    </row>
    <row r="56" spans="1:54" ht="17.25" customHeight="1">
      <c r="A56" s="63">
        <f>IF(priority(Main[[#This Row],[Comments]])&lt;&gt;0, priority(Main[[#This Row],[Comments]]),"")</f>
        <v>12</v>
      </c>
      <c r="B56" s="151" t="s">
        <v>4454</v>
      </c>
      <c r="C56" s="71" t="s">
        <v>4455</v>
      </c>
      <c r="D56" s="59" t="s">
        <v>4456</v>
      </c>
      <c r="E56" s="84">
        <v>41061.134965277779</v>
      </c>
      <c r="F56" s="84"/>
      <c r="G56" s="63" t="str">
        <f>IF(stdProdLT(Main[[#This Row],[Comments]])=0.1,"N/A",IF(stdProdLT(Main[[#This Row],[Comments]])=0,"",stdProdLT(Main[[#This Row],[Comments]])))</f>
        <v>N/A</v>
      </c>
      <c r="H56" s="93" t="str">
        <f>IF(OR(Main[[#This Row],[Std. Prod. Lead Time]]="N/A",Main[[#This Row],[Std. Prod. Lead Time]]=""), "",IF(AND(Main[[#This Row],[In Stock Date]]&lt;&gt;"",Main[[#This Row],[Revised Due Date]]&lt;&gt;"",Main[[#This Row],[In Stock Date]]&lt;&gt;""),Main[[#This Row],[In Stock Date]]-Main[[#This Row],[Revised Due Date]],""))</f>
        <v/>
      </c>
      <c r="I56" s="100" t="s">
        <v>30</v>
      </c>
      <c r="J56" s="94" t="s">
        <v>28</v>
      </c>
      <c r="K56" s="95" t="s">
        <v>1905</v>
      </c>
      <c r="L56" s="84">
        <v>41061</v>
      </c>
      <c r="M56" s="72">
        <f>IF(Main[[#This Row],[Tech Start Date]]&lt;1/1/1990,"",IF(Main[[#This Row],[Class]]="C",WORKDAY(Main[[#This Row],[Tech Start Date]],9),IF(Main[[#This Row],[Class]]="B", WORKDAY(Main[[#This Row],[Tech Start Date]],6),IF(Main[[#This Row],[Class]]="A",WORKDAY(Main[[#This Row],[Tech Start Date]],2),""))))</f>
        <v>41065</v>
      </c>
      <c r="N56" s="72">
        <f>IF(Main[[#This Row],[Tech Start Date]]&lt;1/1/1990,"",IF(Main[[#This Row],[Class]]="C",WORKDAY(Main[[#This Row],[Tech Start Date]],19),IF(Main[[#This Row],[Class]]="B", WORKDAY(Main[[#This Row],[Tech Start Date]],12),IF(Main[[#This Row],[Class]]="A",WORKDAY(Main[[#This Row],[Tech Start Date]],4),""))))</f>
        <v>41067</v>
      </c>
      <c r="O56" s="72">
        <f>IF(Main[[#This Row],[Tech Start Date]]&lt;1/1/1990,"",IF(Main[[#This Row],[Class]]="C",WORKDAY(Main[[#This Row],[Tech Start Date]],23),IF(Main[[#This Row],[Class]]="B", WORKDAY(Main[[#This Row],[Tech Start Date]],15),IF(Main[[#This Row],[Class]]="A",WORKDAY(Main[[#This Row],[Tech Start Date]],5),""))))</f>
        <v>41068</v>
      </c>
      <c r="P56" s="72">
        <f>IF(Main[[#This Row],[Tech Start Date]]&lt;1/1/1990,"",IF(Main[[#This Row],[Class]]="C",WORKDAY(Main[[#This Row],[Tech Start Date]],28),IF(Main[[#This Row],[Class]]="B", WORKDAY(Main[[#This Row],[Tech Start Date]],19),IF(Main[[#This Row],[Class]]="A",WORKDAY(Main[[#This Row],[Tech Start Date]],9),""))))</f>
        <v>41074</v>
      </c>
      <c r="Q56" s="84">
        <v>41075</v>
      </c>
      <c r="R56" s="110">
        <v>41075</v>
      </c>
      <c r="S56" s="94" t="s">
        <v>11</v>
      </c>
      <c r="T56" s="73" t="s">
        <v>4067</v>
      </c>
      <c r="U56" s="94" t="s">
        <v>29</v>
      </c>
      <c r="V56" s="94" t="s">
        <v>1906</v>
      </c>
      <c r="W56" s="94" t="s">
        <v>1904</v>
      </c>
      <c r="X56" s="94" t="s">
        <v>4379</v>
      </c>
      <c r="Y56" s="71" t="s">
        <v>4381</v>
      </c>
      <c r="Z56" s="71" t="s">
        <v>30</v>
      </c>
      <c r="AA56" s="94" t="s">
        <v>4380</v>
      </c>
      <c r="AB56" s="128"/>
      <c r="AC56" s="128"/>
      <c r="AD56" s="128"/>
      <c r="AE56" s="62"/>
      <c r="AF56" s="62"/>
      <c r="AG56" s="62"/>
      <c r="BB56" s="60" t="str">
        <f>IF(AND(isFlagged(Main[[#This Row],[Comments]], "AIS++"),Main[ [#This Row],[In Stock Date] ]&lt;&gt;""),TEXT(Main[[#This Row],[In Stock Date]]-1, "M/d/yyyy"), TEXT("1/1/1990", "M/d/yyyy"))</f>
        <v>1/1/1990</v>
      </c>
    </row>
    <row r="57" spans="1:54" ht="17.25" customHeight="1">
      <c r="A57" s="63">
        <f>IF(priority(Main[[#This Row],[Comments]])&lt;&gt;0, priority(Main[[#This Row],[Comments]]),"")</f>
        <v>12.1</v>
      </c>
      <c r="B57" s="151" t="s">
        <v>3154</v>
      </c>
      <c r="C57" s="71" t="s">
        <v>3129</v>
      </c>
      <c r="D57" s="59" t="s">
        <v>3155</v>
      </c>
      <c r="E57" s="84"/>
      <c r="F57" s="84">
        <v>41091</v>
      </c>
      <c r="G57" s="63" t="str">
        <f>IF(stdProdLT(Main[[#This Row],[Comments]])=0.1,"N/A",IF(stdProdLT(Main[[#This Row],[Comments]])=0,"",stdProdLT(Main[[#This Row],[Comments]])))</f>
        <v>N/A</v>
      </c>
      <c r="H57" s="93" t="str">
        <f>IF(OR(Main[[#This Row],[Std. Prod. Lead Time]]="N/A",Main[[#This Row],[Std. Prod. Lead Time]]=""), "",IF(AND(Main[[#This Row],[In Stock Date]]&lt;&gt;"",Main[[#This Row],[Revised Due Date]]&lt;&gt;"",Main[[#This Row],[In Stock Date]]&lt;&gt;""),Main[[#This Row],[In Stock Date]]-Main[[#This Row],[Revised Due Date]],""))</f>
        <v/>
      </c>
      <c r="I57" s="100" t="s">
        <v>4</v>
      </c>
      <c r="J57" s="94" t="s">
        <v>4</v>
      </c>
      <c r="K57" s="95" t="s">
        <v>4</v>
      </c>
      <c r="L57" s="84"/>
      <c r="M57" s="72" t="str">
        <f>IF(Main[[#This Row],[Tech Start Date]]&lt;1/1/1990,"",IF(Main[[#This Row],[Class]]="C",WORKDAY(Main[[#This Row],[Tech Start Date]],9),IF(Main[[#This Row],[Class]]="B", WORKDAY(Main[[#This Row],[Tech Start Date]],6),IF(Main[[#This Row],[Class]]="A",WORKDAY(Main[[#This Row],[Tech Start Date]],2),""))))</f>
        <v/>
      </c>
      <c r="N57" s="72" t="str">
        <f>IF(Main[[#This Row],[Tech Start Date]]&lt;1/1/1990,"",IF(Main[[#This Row],[Class]]="C",WORKDAY(Main[[#This Row],[Tech Start Date]],19),IF(Main[[#This Row],[Class]]="B", WORKDAY(Main[[#This Row],[Tech Start Date]],12),IF(Main[[#This Row],[Class]]="A",WORKDAY(Main[[#This Row],[Tech Start Date]],4),""))))</f>
        <v/>
      </c>
      <c r="O57" s="72" t="str">
        <f>IF(Main[[#This Row],[Tech Start Date]]&lt;1/1/1990,"",IF(Main[[#This Row],[Class]]="C",WORKDAY(Main[[#This Row],[Tech Start Date]],23),IF(Main[[#This Row],[Class]]="B", WORKDAY(Main[[#This Row],[Tech Start Date]],15),IF(Main[[#This Row],[Class]]="A",WORKDAY(Main[[#This Row],[Tech Start Date]],5),""))))</f>
        <v/>
      </c>
      <c r="P57" s="72" t="str">
        <f>IF(Main[[#This Row],[Tech Start Date]]&lt;1/1/1990,"",IF(Main[[#This Row],[Class]]="C",WORKDAY(Main[[#This Row],[Tech Start Date]],28),IF(Main[[#This Row],[Class]]="B", WORKDAY(Main[[#This Row],[Tech Start Date]],19),IF(Main[[#This Row],[Class]]="A",WORKDAY(Main[[#This Row],[Tech Start Date]],9),""))))</f>
        <v/>
      </c>
      <c r="Q57" s="84">
        <v>40945</v>
      </c>
      <c r="R57" s="110"/>
      <c r="S57" s="94" t="s">
        <v>11</v>
      </c>
      <c r="T57" s="73" t="s">
        <v>3156</v>
      </c>
      <c r="U57" s="94" t="s">
        <v>14</v>
      </c>
      <c r="V57" s="94" t="s">
        <v>1906</v>
      </c>
      <c r="W57" s="94" t="s">
        <v>1904</v>
      </c>
      <c r="X57" s="94" t="s">
        <v>2732</v>
      </c>
      <c r="Y57" s="71" t="s">
        <v>2851</v>
      </c>
      <c r="Z57" s="71" t="s">
        <v>4</v>
      </c>
      <c r="AA57" s="94" t="s">
        <v>2732</v>
      </c>
      <c r="AB57" s="128"/>
      <c r="AC57" s="128"/>
      <c r="AD57" s="128"/>
      <c r="AE57" s="62"/>
      <c r="AF57" s="62"/>
      <c r="AG57" s="62"/>
      <c r="BB57" s="60" t="str">
        <f>IF(AND(isFlagged(Main[[#This Row],[Comments]], "AIS++"),Main[ [#This Row],[In Stock Date] ]&lt;&gt;""),TEXT(Main[[#This Row],[In Stock Date]]-1, "M/d/yyyy"), TEXT("1/1/1990", "M/d/yyyy"))</f>
        <v>1/1/1990</v>
      </c>
    </row>
    <row r="58" spans="1:54" ht="17.25" customHeight="1">
      <c r="A58" s="63">
        <f>IF(priority(Main[[#This Row],[Comments]])&lt;&gt;0, priority(Main[[#This Row],[Comments]]),"")</f>
        <v>13</v>
      </c>
      <c r="B58" s="151" t="s">
        <v>1877</v>
      </c>
      <c r="C58" s="71" t="s">
        <v>813</v>
      </c>
      <c r="D58" s="59" t="s">
        <v>1939</v>
      </c>
      <c r="E58" s="84"/>
      <c r="F58" s="84">
        <v>40767</v>
      </c>
      <c r="G58" s="63" t="str">
        <f>IF(stdProdLT(Main[[#This Row],[Comments]])=0.1,"N/A",IF(stdProdLT(Main[[#This Row],[Comments]])=0,"",stdProdLT(Main[[#This Row],[Comments]])))</f>
        <v/>
      </c>
      <c r="H58" s="93" t="str">
        <f>IF(OR(Main[[#This Row],[Std. Prod. Lead Time]]="N/A",Main[[#This Row],[Std. Prod. Lead Time]]=""), "",IF(AND(Main[[#This Row],[In Stock Date]]&lt;&gt;"",Main[[#This Row],[Revised Due Date]]&lt;&gt;"",Main[[#This Row],[In Stock Date]]&lt;&gt;""),Main[[#This Row],[In Stock Date]]-Main[[#This Row],[Revised Due Date]],""))</f>
        <v/>
      </c>
      <c r="I58" s="100" t="s">
        <v>937</v>
      </c>
      <c r="J58" s="94" t="s">
        <v>28</v>
      </c>
      <c r="K58" s="94" t="s">
        <v>1905</v>
      </c>
      <c r="L58" s="84">
        <v>40704</v>
      </c>
      <c r="M58" s="72">
        <f>IF(Main[[#This Row],[Tech Start Date]]&lt;1/1/1990,"",IF(Main[[#This Row],[Class]]="C",WORKDAY(Main[[#This Row],[Tech Start Date]],9),IF(Main[[#This Row],[Class]]="B", WORKDAY(Main[[#This Row],[Tech Start Date]],6),IF(Main[[#This Row],[Class]]="A",WORKDAY(Main[[#This Row],[Tech Start Date]],2),""))))</f>
        <v>40708</v>
      </c>
      <c r="N58" s="72">
        <f>IF(Main[[#This Row],[Tech Start Date]]&lt;1/1/1990,"",IF(Main[[#This Row],[Class]]="C",WORKDAY(Main[[#This Row],[Tech Start Date]],19),IF(Main[[#This Row],[Class]]="B", WORKDAY(Main[[#This Row],[Tech Start Date]],12),IF(Main[[#This Row],[Class]]="A",WORKDAY(Main[[#This Row],[Tech Start Date]],4),""))))</f>
        <v>40710</v>
      </c>
      <c r="O58" s="72">
        <f>IF(Main[[#This Row],[Tech Start Date]]&lt;1/1/1990,"",IF(Main[[#This Row],[Class]]="C",WORKDAY(Main[[#This Row],[Tech Start Date]],23),IF(Main[[#This Row],[Class]]="B", WORKDAY(Main[[#This Row],[Tech Start Date]],15),IF(Main[[#This Row],[Class]]="A",WORKDAY(Main[[#This Row],[Tech Start Date]],5),""))))</f>
        <v>40711</v>
      </c>
      <c r="P58" s="72">
        <f>IF(Main[[#This Row],[Tech Start Date]]&lt;1/1/1990,"",IF(Main[[#This Row],[Class]]="C",WORKDAY(Main[[#This Row],[Tech Start Date]],28),IF(Main[[#This Row],[Class]]="B", WORKDAY(Main[[#This Row],[Tech Start Date]],19),IF(Main[[#This Row],[Class]]="A",WORKDAY(Main[[#This Row],[Tech Start Date]],9),""))))</f>
        <v>40717</v>
      </c>
      <c r="Q58" s="84"/>
      <c r="R58" s="110">
        <v>40746</v>
      </c>
      <c r="S58" s="94" t="s">
        <v>11</v>
      </c>
      <c r="T58" s="73" t="s">
        <v>1978</v>
      </c>
      <c r="U58" s="94" t="s">
        <v>14</v>
      </c>
      <c r="V58" s="94" t="s">
        <v>1897</v>
      </c>
      <c r="W58" s="94" t="s">
        <v>1904</v>
      </c>
      <c r="X58" s="94" t="s">
        <v>2027</v>
      </c>
      <c r="Y58" s="71" t="s">
        <v>3049</v>
      </c>
      <c r="Z58" s="71" t="s">
        <v>3054</v>
      </c>
      <c r="AA58" s="94" t="s">
        <v>2027</v>
      </c>
      <c r="AB58" s="128"/>
      <c r="AC58" s="128"/>
      <c r="AD58" s="128"/>
      <c r="AE58" s="62"/>
      <c r="AF58" s="62"/>
      <c r="AG58" s="62"/>
      <c r="BB58" s="60" t="str">
        <f>IF(AND(isFlagged(Main[[#This Row],[Comments]], "AIS++"),Main[ [#This Row],[In Stock Date] ]&lt;&gt;""),TEXT(Main[[#This Row],[In Stock Date]]-1, "M/d/yyyy"), TEXT("1/1/1990", "M/d/yyyy"))</f>
        <v>1/1/1990</v>
      </c>
    </row>
    <row r="59" spans="1:54" ht="17.25" customHeight="1">
      <c r="A59" s="137">
        <f>IF(priority(Main[[#This Row],[Comments]])&lt;&gt;0, priority(Main[[#This Row],[Comments]]),"")</f>
        <v>13</v>
      </c>
      <c r="B59" s="152" t="s">
        <v>3982</v>
      </c>
      <c r="C59" s="138" t="s">
        <v>122</v>
      </c>
      <c r="D59" s="139" t="s">
        <v>3983</v>
      </c>
      <c r="E59" s="140"/>
      <c r="F59" s="140">
        <v>41129</v>
      </c>
      <c r="G59" s="137" t="str">
        <f>IF(stdProdLT(Main[[#This Row],[Comments]])=0.1,"N/A",IF(stdProdLT(Main[[#This Row],[Comments]])=0,"",stdProdLT(Main[[#This Row],[Comments]])))</f>
        <v>N/A</v>
      </c>
      <c r="H59" s="141" t="str">
        <f>IF(OR(Main[[#This Row],[Std. Prod. Lead Time]]="N/A",Main[[#This Row],[Std. Prod. Lead Time]]=""), "",IF(AND(Main[[#This Row],[In Stock Date]]&lt;&gt;"",Main[[#This Row],[Revised Due Date]]&lt;&gt;"",Main[[#This Row],[In Stock Date]]&lt;&gt;""),Main[[#This Row],[In Stock Date]]-Main[[#This Row],[Revised Due Date]],""))</f>
        <v/>
      </c>
      <c r="I59" s="142" t="s">
        <v>305</v>
      </c>
      <c r="J59" s="143" t="s">
        <v>75</v>
      </c>
      <c r="K59" s="144" t="s">
        <v>4</v>
      </c>
      <c r="L59" s="140"/>
      <c r="M59" s="145" t="str">
        <f>IF(Main[[#This Row],[Tech Start Date]]&lt;1/1/1990,"",IF(Main[[#This Row],[Class]]="C",WORKDAY(Main[[#This Row],[Tech Start Date]],9),IF(Main[[#This Row],[Class]]="B", WORKDAY(Main[[#This Row],[Tech Start Date]],6),IF(Main[[#This Row],[Class]]="A",WORKDAY(Main[[#This Row],[Tech Start Date]],2),""))))</f>
        <v/>
      </c>
      <c r="N59" s="145" t="str">
        <f>IF(Main[[#This Row],[Tech Start Date]]&lt;1/1/1990,"",IF(Main[[#This Row],[Class]]="C",WORKDAY(Main[[#This Row],[Tech Start Date]],19),IF(Main[[#This Row],[Class]]="B", WORKDAY(Main[[#This Row],[Tech Start Date]],12),IF(Main[[#This Row],[Class]]="A",WORKDAY(Main[[#This Row],[Tech Start Date]],4),""))))</f>
        <v/>
      </c>
      <c r="O59" s="145" t="str">
        <f>IF(Main[[#This Row],[Tech Start Date]]&lt;1/1/1990,"",IF(Main[[#This Row],[Class]]="C",WORKDAY(Main[[#This Row],[Tech Start Date]],23),IF(Main[[#This Row],[Class]]="B", WORKDAY(Main[[#This Row],[Tech Start Date]],15),IF(Main[[#This Row],[Class]]="A",WORKDAY(Main[[#This Row],[Tech Start Date]],5),""))))</f>
        <v/>
      </c>
      <c r="P59" s="145" t="str">
        <f>IF(Main[[#This Row],[Tech Start Date]]&lt;1/1/1990,"",IF(Main[[#This Row],[Class]]="C",WORKDAY(Main[[#This Row],[Tech Start Date]],28),IF(Main[[#This Row],[Class]]="B", WORKDAY(Main[[#This Row],[Tech Start Date]],19),IF(Main[[#This Row],[Class]]="A",WORKDAY(Main[[#This Row],[Tech Start Date]],9),""))))</f>
        <v/>
      </c>
      <c r="Q59" s="140"/>
      <c r="R59" s="146"/>
      <c r="S59" s="143" t="s">
        <v>11</v>
      </c>
      <c r="T59" s="147" t="s">
        <v>4259</v>
      </c>
      <c r="U59" s="143" t="s">
        <v>14</v>
      </c>
      <c r="V59" s="143" t="s">
        <v>1896</v>
      </c>
      <c r="W59" s="143" t="s">
        <v>1898</v>
      </c>
      <c r="X59" s="143" t="s">
        <v>2802</v>
      </c>
      <c r="Y59" s="138" t="s">
        <v>3984</v>
      </c>
      <c r="Z59" s="138" t="s">
        <v>305</v>
      </c>
      <c r="AA59" s="143" t="s">
        <v>2802</v>
      </c>
      <c r="AB59" s="148"/>
      <c r="AC59" s="148"/>
      <c r="AD59" s="148"/>
      <c r="AE59" s="62"/>
      <c r="AF59" s="62"/>
      <c r="AG59" s="62"/>
      <c r="BB59" s="60" t="str">
        <f>IF(AND(isFlagged(Main[[#This Row],[Comments]], "AIS++"),Main[ [#This Row],[In Stock Date] ]&lt;&gt;""),TEXT(Main[[#This Row],[In Stock Date]]-1, "M/d/yyyy"), TEXT("1/1/1990", "M/d/yyyy"))</f>
        <v>8/7/2012</v>
      </c>
    </row>
    <row r="60" spans="1:54" ht="17.25" customHeight="1">
      <c r="A60" s="63">
        <f>IF(priority(Main[[#This Row],[Comments]])&lt;&gt;0, priority(Main[[#This Row],[Comments]]),"")</f>
        <v>13</v>
      </c>
      <c r="B60" s="151" t="s">
        <v>2656</v>
      </c>
      <c r="C60" s="71" t="s">
        <v>2657</v>
      </c>
      <c r="D60" s="59" t="s">
        <v>2658</v>
      </c>
      <c r="E60" s="84"/>
      <c r="F60" s="84">
        <v>41000</v>
      </c>
      <c r="G60" s="63">
        <f>IF(stdProdLT(Main[[#This Row],[Comments]])=0.1,"N/A",IF(stdProdLT(Main[[#This Row],[Comments]])=0,"",stdProdLT(Main[[#This Row],[Comments]])))</f>
        <v>140</v>
      </c>
      <c r="H60" s="93" t="str">
        <f>IF(OR(Main[[#This Row],[Std. Prod. Lead Time]]="N/A",Main[[#This Row],[Std. Prod. Lead Time]]=""), "",IF(AND(Main[[#This Row],[In Stock Date]]&lt;&gt;"",Main[[#This Row],[Revised Due Date]]&lt;&gt;"",Main[[#This Row],[In Stock Date]]&lt;&gt;""),Main[[#This Row],[In Stock Date]]-Main[[#This Row],[Revised Due Date]],""))</f>
        <v/>
      </c>
      <c r="I60" s="100" t="s">
        <v>560</v>
      </c>
      <c r="J60" s="94" t="s">
        <v>21</v>
      </c>
      <c r="K60" s="94" t="s">
        <v>4</v>
      </c>
      <c r="L60" s="84"/>
      <c r="M60" s="72" t="str">
        <f>IF(Main[[#This Row],[Tech Start Date]]&lt;1/1/1990,"",IF(Main[[#This Row],[Class]]="C",WORKDAY(Main[[#This Row],[Tech Start Date]],9),IF(Main[[#This Row],[Class]]="B", WORKDAY(Main[[#This Row],[Tech Start Date]],6),IF(Main[[#This Row],[Class]]="A",WORKDAY(Main[[#This Row],[Tech Start Date]],2),""))))</f>
        <v/>
      </c>
      <c r="N60" s="72" t="str">
        <f>IF(Main[[#This Row],[Tech Start Date]]&lt;1/1/1990,"",IF(Main[[#This Row],[Class]]="C",WORKDAY(Main[[#This Row],[Tech Start Date]],19),IF(Main[[#This Row],[Class]]="B", WORKDAY(Main[[#This Row],[Tech Start Date]],12),IF(Main[[#This Row],[Class]]="A",WORKDAY(Main[[#This Row],[Tech Start Date]],4),""))))</f>
        <v/>
      </c>
      <c r="O60" s="72" t="str">
        <f>IF(Main[[#This Row],[Tech Start Date]]&lt;1/1/1990,"",IF(Main[[#This Row],[Class]]="C",WORKDAY(Main[[#This Row],[Tech Start Date]],23),IF(Main[[#This Row],[Class]]="B", WORKDAY(Main[[#This Row],[Tech Start Date]],15),IF(Main[[#This Row],[Class]]="A",WORKDAY(Main[[#This Row],[Tech Start Date]],5),""))))</f>
        <v/>
      </c>
      <c r="P60" s="72" t="str">
        <f>IF(Main[[#This Row],[Tech Start Date]]&lt;1/1/1990,"",IF(Main[[#This Row],[Class]]="C",WORKDAY(Main[[#This Row],[Tech Start Date]],28),IF(Main[[#This Row],[Class]]="B", WORKDAY(Main[[#This Row],[Tech Start Date]],19),IF(Main[[#This Row],[Class]]="A",WORKDAY(Main[[#This Row],[Tech Start Date]],9),""))))</f>
        <v/>
      </c>
      <c r="Q60" s="84">
        <v>40964</v>
      </c>
      <c r="R60" s="110"/>
      <c r="S60" s="94" t="s">
        <v>11</v>
      </c>
      <c r="T60" s="73" t="s">
        <v>2659</v>
      </c>
      <c r="U60" s="94" t="s">
        <v>14</v>
      </c>
      <c r="V60" s="94" t="s">
        <v>1896</v>
      </c>
      <c r="W60" s="94" t="s">
        <v>1904</v>
      </c>
      <c r="X60" s="94" t="s">
        <v>2778</v>
      </c>
      <c r="Y60" s="71" t="s">
        <v>2921</v>
      </c>
      <c r="Z60" s="71" t="s">
        <v>4</v>
      </c>
      <c r="AA60" s="94" t="s">
        <v>2778</v>
      </c>
      <c r="AB60" s="128"/>
      <c r="AC60" s="128"/>
      <c r="AD60" s="128"/>
      <c r="AE60" s="62"/>
      <c r="AF60" s="62"/>
      <c r="AG60" s="62"/>
      <c r="BB60" s="60" t="str">
        <f>IF(AND(isFlagged(Main[[#This Row],[Comments]], "AIS++"),Main[ [#This Row],[In Stock Date] ]&lt;&gt;""),TEXT(Main[[#This Row],[In Stock Date]]-1, "M/d/yyyy"), TEXT("1/1/1990", "M/d/yyyy"))</f>
        <v>1/1/1990</v>
      </c>
    </row>
    <row r="61" spans="1:54" ht="17.25" customHeight="1">
      <c r="A61" s="63">
        <f>IF(priority(Main[[#This Row],[Comments]])&lt;&gt;0, priority(Main[[#This Row],[Comments]]),"")</f>
        <v>13</v>
      </c>
      <c r="B61" s="151" t="s">
        <v>2496</v>
      </c>
      <c r="C61" s="71" t="s">
        <v>2497</v>
      </c>
      <c r="D61" s="59" t="s">
        <v>3492</v>
      </c>
      <c r="E61" s="84">
        <v>41019.327916666669</v>
      </c>
      <c r="F61" s="84">
        <v>41039</v>
      </c>
      <c r="G61" s="63" t="str">
        <f>IF(stdProdLT(Main[[#This Row],[Comments]])=0.1,"N/A",IF(stdProdLT(Main[[#This Row],[Comments]])=0,"",stdProdLT(Main[[#This Row],[Comments]])))</f>
        <v>N/A</v>
      </c>
      <c r="H61" s="93" t="str">
        <f>IF(OR(Main[[#This Row],[Std. Prod. Lead Time]]="N/A",Main[[#This Row],[Std. Prod. Lead Time]]=""), "",IF(AND(Main[[#This Row],[In Stock Date]]&lt;&gt;"",Main[[#This Row],[Revised Due Date]]&lt;&gt;"",Main[[#This Row],[In Stock Date]]&lt;&gt;""),Main[[#This Row],[In Stock Date]]-Main[[#This Row],[Revised Due Date]],""))</f>
        <v/>
      </c>
      <c r="I61" s="100" t="s">
        <v>909</v>
      </c>
      <c r="J61" s="94" t="s">
        <v>28</v>
      </c>
      <c r="K61" s="94" t="s">
        <v>1903</v>
      </c>
      <c r="L61" s="84"/>
      <c r="M61" s="72" t="str">
        <f>IF(Main[[#This Row],[Tech Start Date]]&lt;1/1/1990,"",IF(Main[[#This Row],[Class]]="C",WORKDAY(Main[[#This Row],[Tech Start Date]],9),IF(Main[[#This Row],[Class]]="B", WORKDAY(Main[[#This Row],[Tech Start Date]],6),IF(Main[[#This Row],[Class]]="A",WORKDAY(Main[[#This Row],[Tech Start Date]],2),""))))</f>
        <v/>
      </c>
      <c r="N61" s="72" t="str">
        <f>IF(Main[[#This Row],[Tech Start Date]]&lt;1/1/1990,"",IF(Main[[#This Row],[Class]]="C",WORKDAY(Main[[#This Row],[Tech Start Date]],19),IF(Main[[#This Row],[Class]]="B", WORKDAY(Main[[#This Row],[Tech Start Date]],12),IF(Main[[#This Row],[Class]]="A",WORKDAY(Main[[#This Row],[Tech Start Date]],4),""))))</f>
        <v/>
      </c>
      <c r="O61" s="72" t="str">
        <f>IF(Main[[#This Row],[Tech Start Date]]&lt;1/1/1990,"",IF(Main[[#This Row],[Class]]="C",WORKDAY(Main[[#This Row],[Tech Start Date]],23),IF(Main[[#This Row],[Class]]="B", WORKDAY(Main[[#This Row],[Tech Start Date]],15),IF(Main[[#This Row],[Class]]="A",WORKDAY(Main[[#This Row],[Tech Start Date]],5),""))))</f>
        <v/>
      </c>
      <c r="P61" s="72" t="str">
        <f>IF(Main[[#This Row],[Tech Start Date]]&lt;1/1/1990,"",IF(Main[[#This Row],[Class]]="C",WORKDAY(Main[[#This Row],[Tech Start Date]],28),IF(Main[[#This Row],[Class]]="B", WORKDAY(Main[[#This Row],[Tech Start Date]],19),IF(Main[[#This Row],[Class]]="A",WORKDAY(Main[[#This Row],[Tech Start Date]],9),""))))</f>
        <v/>
      </c>
      <c r="Q61" s="84">
        <v>41122</v>
      </c>
      <c r="R61" s="110">
        <v>41065</v>
      </c>
      <c r="S61" s="94" t="s">
        <v>11</v>
      </c>
      <c r="T61" s="73" t="s">
        <v>4147</v>
      </c>
      <c r="U61" s="94" t="s">
        <v>29</v>
      </c>
      <c r="V61" s="94" t="s">
        <v>1896</v>
      </c>
      <c r="W61" s="94" t="s">
        <v>1901</v>
      </c>
      <c r="X61" s="94" t="s">
        <v>2808</v>
      </c>
      <c r="Y61" s="71" t="s">
        <v>3028</v>
      </c>
      <c r="Z61" s="71" t="s">
        <v>129</v>
      </c>
      <c r="AA61" s="94" t="s">
        <v>3304</v>
      </c>
      <c r="AB61" s="128"/>
      <c r="AC61" s="128"/>
      <c r="AD61" s="128"/>
      <c r="AE61" s="62"/>
      <c r="AF61" s="62"/>
      <c r="AG61" s="62"/>
      <c r="BB61" s="60" t="str">
        <f>IF(AND(isFlagged(Main[[#This Row],[Comments]], "AIS++"),Main[ [#This Row],[In Stock Date] ]&lt;&gt;""),TEXT(Main[[#This Row],[In Stock Date]]-1, "M/d/yyyy"), TEXT("1/1/1990", "M/d/yyyy"))</f>
        <v>5/9/2012</v>
      </c>
    </row>
    <row r="62" spans="1:54" ht="17.25" customHeight="1">
      <c r="A62" s="63">
        <f>IF(priority(Main[[#This Row],[Comments]])&lt;&gt;0, priority(Main[[#This Row],[Comments]]),"")</f>
        <v>14</v>
      </c>
      <c r="B62" s="151" t="s">
        <v>4401</v>
      </c>
      <c r="C62" s="71" t="s">
        <v>4105</v>
      </c>
      <c r="D62" s="59" t="s">
        <v>4402</v>
      </c>
      <c r="E62" s="84">
        <v>41054.412557870368</v>
      </c>
      <c r="F62" s="84">
        <v>41196</v>
      </c>
      <c r="G62" s="63">
        <f>IF(stdProdLT(Main[[#This Row],[Comments]])=0.1,"N/A",IF(stdProdLT(Main[[#This Row],[Comments]])=0,"",stdProdLT(Main[[#This Row],[Comments]])))</f>
        <v>126</v>
      </c>
      <c r="H62" s="93">
        <f>IF(OR(Main[[#This Row],[Std. Prod. Lead Time]]="N/A",Main[[#This Row],[Std. Prod. Lead Time]]=""), "",IF(AND(Main[[#This Row],[In Stock Date]]&lt;&gt;"",Main[[#This Row],[Revised Due Date]]&lt;&gt;"",Main[[#This Row],[In Stock Date]]&lt;&gt;""),Main[[#This Row],[In Stock Date]]-Main[[#This Row],[Revised Due Date]],""))</f>
        <v>128</v>
      </c>
      <c r="I62" s="100" t="s">
        <v>763</v>
      </c>
      <c r="J62" s="94" t="s">
        <v>4403</v>
      </c>
      <c r="K62" s="94" t="s">
        <v>1903</v>
      </c>
      <c r="L62" s="84">
        <v>41054</v>
      </c>
      <c r="M62" s="72">
        <f>IF(Main[[#This Row],[Tech Start Date]]&lt;1/1/1990,"",IF(Main[[#This Row],[Class]]="C",WORKDAY(Main[[#This Row],[Tech Start Date]],9),IF(Main[[#This Row],[Class]]="B", WORKDAY(Main[[#This Row],[Tech Start Date]],6),IF(Main[[#This Row],[Class]]="A",WORKDAY(Main[[#This Row],[Tech Start Date]],2),""))))</f>
        <v>41064</v>
      </c>
      <c r="N62" s="72">
        <f>IF(Main[[#This Row],[Tech Start Date]]&lt;1/1/1990,"",IF(Main[[#This Row],[Class]]="C",WORKDAY(Main[[#This Row],[Tech Start Date]],19),IF(Main[[#This Row],[Class]]="B", WORKDAY(Main[[#This Row],[Tech Start Date]],12),IF(Main[[#This Row],[Class]]="A",WORKDAY(Main[[#This Row],[Tech Start Date]],4),""))))</f>
        <v>41072</v>
      </c>
      <c r="O62" s="72">
        <f>IF(Main[[#This Row],[Tech Start Date]]&lt;1/1/1990,"",IF(Main[[#This Row],[Class]]="C",WORKDAY(Main[[#This Row],[Tech Start Date]],23),IF(Main[[#This Row],[Class]]="B", WORKDAY(Main[[#This Row],[Tech Start Date]],15),IF(Main[[#This Row],[Class]]="A",WORKDAY(Main[[#This Row],[Tech Start Date]],5),""))))</f>
        <v>41075</v>
      </c>
      <c r="P62" s="72">
        <f>IF(Main[[#This Row],[Tech Start Date]]&lt;1/1/1990,"",IF(Main[[#This Row],[Class]]="C",WORKDAY(Main[[#This Row],[Tech Start Date]],28),IF(Main[[#This Row],[Class]]="B", WORKDAY(Main[[#This Row],[Tech Start Date]],19),IF(Main[[#This Row],[Class]]="A",WORKDAY(Main[[#This Row],[Tech Start Date]],9),""))))</f>
        <v>41081</v>
      </c>
      <c r="Q62" s="84">
        <v>41196</v>
      </c>
      <c r="R62" s="110">
        <v>41068</v>
      </c>
      <c r="S62" s="94" t="s">
        <v>11</v>
      </c>
      <c r="T62" s="73" t="s">
        <v>4404</v>
      </c>
      <c r="U62" s="94" t="s">
        <v>29</v>
      </c>
      <c r="V62" s="94" t="s">
        <v>1899</v>
      </c>
      <c r="W62" s="94" t="s">
        <v>1904</v>
      </c>
      <c r="X62" s="94" t="s">
        <v>2796</v>
      </c>
      <c r="Y62" s="71" t="s">
        <v>2955</v>
      </c>
      <c r="Z62" s="71" t="s">
        <v>81</v>
      </c>
      <c r="AA62" s="94" t="s">
        <v>2796</v>
      </c>
      <c r="AB62" s="128"/>
      <c r="AC62" s="128"/>
      <c r="AD62" s="128"/>
      <c r="AE62" s="62"/>
      <c r="AF62" s="62"/>
      <c r="AG62" s="62"/>
      <c r="BB62" s="60" t="str">
        <f>IF(AND(isFlagged(Main[[#This Row],[Comments]], "AIS++"),Main[ [#This Row],[In Stock Date] ]&lt;&gt;""),TEXT(Main[[#This Row],[In Stock Date]]-1, "M/d/yyyy"), TEXT("1/1/1990", "M/d/yyyy"))</f>
        <v>10/13/2012</v>
      </c>
    </row>
    <row r="63" spans="1:54" ht="17.25" customHeight="1">
      <c r="A63" s="63">
        <f>IF(priority(Main[[#This Row],[Comments]])&lt;&gt;0, priority(Main[[#This Row],[Comments]]),"")</f>
        <v>14</v>
      </c>
      <c r="B63" s="151" t="s">
        <v>3964</v>
      </c>
      <c r="C63" s="71" t="s">
        <v>3965</v>
      </c>
      <c r="D63" s="59" t="s">
        <v>4387</v>
      </c>
      <c r="E63" s="84">
        <v>41036.583819444444</v>
      </c>
      <c r="F63" s="84">
        <v>41040</v>
      </c>
      <c r="G63" s="63" t="str">
        <f>IF(stdProdLT(Main[[#This Row],[Comments]])=0.1,"N/A",IF(stdProdLT(Main[[#This Row],[Comments]])=0,"",stdProdLT(Main[[#This Row],[Comments]])))</f>
        <v>N/A</v>
      </c>
      <c r="H63" s="93" t="str">
        <f>IF(OR(Main[[#This Row],[Std. Prod. Lead Time]]="N/A",Main[[#This Row],[Std. Prod. Lead Time]]=""), "",IF(AND(Main[[#This Row],[In Stock Date]]&lt;&gt;"",Main[[#This Row],[Revised Due Date]]&lt;&gt;"",Main[[#This Row],[In Stock Date]]&lt;&gt;""),Main[[#This Row],[In Stock Date]]-Main[[#This Row],[Revised Due Date]],""))</f>
        <v/>
      </c>
      <c r="I63" s="100" t="s">
        <v>936</v>
      </c>
      <c r="J63" s="94" t="s">
        <v>28</v>
      </c>
      <c r="K63" s="94" t="s">
        <v>1905</v>
      </c>
      <c r="L63" s="84">
        <v>41051</v>
      </c>
      <c r="M63" s="72">
        <f>IF(Main[[#This Row],[Tech Start Date]]&lt;1/1/1990,"",IF(Main[[#This Row],[Class]]="C",WORKDAY(Main[[#This Row],[Tech Start Date]],9),IF(Main[[#This Row],[Class]]="B", WORKDAY(Main[[#This Row],[Tech Start Date]],6),IF(Main[[#This Row],[Class]]="A",WORKDAY(Main[[#This Row],[Tech Start Date]],2),""))))</f>
        <v>41053</v>
      </c>
      <c r="N63" s="72">
        <f>IF(Main[[#This Row],[Tech Start Date]]&lt;1/1/1990,"",IF(Main[[#This Row],[Class]]="C",WORKDAY(Main[[#This Row],[Tech Start Date]],19),IF(Main[[#This Row],[Class]]="B", WORKDAY(Main[[#This Row],[Tech Start Date]],12),IF(Main[[#This Row],[Class]]="A",WORKDAY(Main[[#This Row],[Tech Start Date]],4),""))))</f>
        <v>41057</v>
      </c>
      <c r="O63" s="72">
        <f>IF(Main[[#This Row],[Tech Start Date]]&lt;1/1/1990,"",IF(Main[[#This Row],[Class]]="C",WORKDAY(Main[[#This Row],[Tech Start Date]],23),IF(Main[[#This Row],[Class]]="B", WORKDAY(Main[[#This Row],[Tech Start Date]],15),IF(Main[[#This Row],[Class]]="A",WORKDAY(Main[[#This Row],[Tech Start Date]],5),""))))</f>
        <v>41058</v>
      </c>
      <c r="P63" s="72">
        <f>IF(Main[[#This Row],[Tech Start Date]]&lt;1/1/1990,"",IF(Main[[#This Row],[Class]]="C",WORKDAY(Main[[#This Row],[Tech Start Date]],28),IF(Main[[#This Row],[Class]]="B", WORKDAY(Main[[#This Row],[Tech Start Date]],19),IF(Main[[#This Row],[Class]]="A",WORKDAY(Main[[#This Row],[Tech Start Date]],9),""))))</f>
        <v>41064</v>
      </c>
      <c r="Q63" s="84">
        <v>41043</v>
      </c>
      <c r="R63" s="110">
        <v>41068</v>
      </c>
      <c r="S63" s="94" t="s">
        <v>11</v>
      </c>
      <c r="T63" s="73" t="s">
        <v>4085</v>
      </c>
      <c r="U63" s="94" t="s">
        <v>29</v>
      </c>
      <c r="V63" s="94" t="s">
        <v>1897</v>
      </c>
      <c r="W63" s="94" t="s">
        <v>1898</v>
      </c>
      <c r="X63" s="94" t="s">
        <v>2719</v>
      </c>
      <c r="Y63" s="71" t="s">
        <v>4</v>
      </c>
      <c r="Z63" s="71" t="s">
        <v>2027</v>
      </c>
      <c r="AA63" s="94" t="s">
        <v>2719</v>
      </c>
      <c r="AB63" s="128"/>
      <c r="AC63" s="128"/>
      <c r="AD63" s="128"/>
      <c r="AE63" s="62"/>
      <c r="AF63" s="62"/>
      <c r="AG63" s="62"/>
      <c r="BB63" s="60" t="str">
        <f>IF(AND(isFlagged(Main[[#This Row],[Comments]], "AIS++"),Main[ [#This Row],[In Stock Date] ]&lt;&gt;""),TEXT(Main[[#This Row],[In Stock Date]]-1, "M/d/yyyy"), TEXT("1/1/1990", "M/d/yyyy"))</f>
        <v>5/10/2012</v>
      </c>
    </row>
    <row r="64" spans="1:54" ht="17.25" customHeight="1">
      <c r="A64" s="63">
        <f>IF(priority(Main[[#This Row],[Comments]])&lt;&gt;0, priority(Main[[#This Row],[Comments]]),"")</f>
        <v>14</v>
      </c>
      <c r="B64" s="151" t="s">
        <v>3826</v>
      </c>
      <c r="C64" s="71" t="s">
        <v>4299</v>
      </c>
      <c r="D64" s="59" t="s">
        <v>4300</v>
      </c>
      <c r="E64" s="84"/>
      <c r="F64" s="84">
        <v>41193</v>
      </c>
      <c r="G64" s="63">
        <f>IF(stdProdLT(Main[[#This Row],[Comments]])=0.1,"N/A",IF(stdProdLT(Main[[#This Row],[Comments]])=0,"",stdProdLT(Main[[#This Row],[Comments]])))</f>
        <v>84</v>
      </c>
      <c r="H64" s="93">
        <f>IF(OR(Main[[#This Row],[Std. Prod. Lead Time]]="N/A",Main[[#This Row],[Std. Prod. Lead Time]]=""), "",IF(AND(Main[[#This Row],[In Stock Date]]&lt;&gt;"",Main[[#This Row],[Revised Due Date]]&lt;&gt;"",Main[[#This Row],[In Stock Date]]&lt;&gt;""),Main[[#This Row],[In Stock Date]]-Main[[#This Row],[Revised Due Date]],""))</f>
        <v>139</v>
      </c>
      <c r="I64" s="100" t="s">
        <v>2213</v>
      </c>
      <c r="J64" s="94" t="s">
        <v>75</v>
      </c>
      <c r="K64" s="94" t="s">
        <v>1903</v>
      </c>
      <c r="L64" s="84">
        <v>41024</v>
      </c>
      <c r="M64" s="72">
        <f>IF(Main[[#This Row],[Tech Start Date]]&lt;1/1/1990,"",IF(Main[[#This Row],[Class]]="C",WORKDAY(Main[[#This Row],[Tech Start Date]],9),IF(Main[[#This Row],[Class]]="B", WORKDAY(Main[[#This Row],[Tech Start Date]],6),IF(Main[[#This Row],[Class]]="A",WORKDAY(Main[[#This Row],[Tech Start Date]],2),""))))</f>
        <v>41032</v>
      </c>
      <c r="N64" s="72">
        <f>IF(Main[[#This Row],[Tech Start Date]]&lt;1/1/1990,"",IF(Main[[#This Row],[Class]]="C",WORKDAY(Main[[#This Row],[Tech Start Date]],19),IF(Main[[#This Row],[Class]]="B", WORKDAY(Main[[#This Row],[Tech Start Date]],12),IF(Main[[#This Row],[Class]]="A",WORKDAY(Main[[#This Row],[Tech Start Date]],4),""))))</f>
        <v>41040</v>
      </c>
      <c r="O64" s="72">
        <f>IF(Main[[#This Row],[Tech Start Date]]&lt;1/1/1990,"",IF(Main[[#This Row],[Class]]="C",WORKDAY(Main[[#This Row],[Tech Start Date]],23),IF(Main[[#This Row],[Class]]="B", WORKDAY(Main[[#This Row],[Tech Start Date]],15),IF(Main[[#This Row],[Class]]="A",WORKDAY(Main[[#This Row],[Tech Start Date]],5),""))))</f>
        <v>41045</v>
      </c>
      <c r="P64" s="72">
        <f>IF(Main[[#This Row],[Tech Start Date]]&lt;1/1/1990,"",IF(Main[[#This Row],[Class]]="C",WORKDAY(Main[[#This Row],[Tech Start Date]],28),IF(Main[[#This Row],[Class]]="B", WORKDAY(Main[[#This Row],[Tech Start Date]],19),IF(Main[[#This Row],[Class]]="A",WORKDAY(Main[[#This Row],[Tech Start Date]],9),""))))</f>
        <v>41051</v>
      </c>
      <c r="Q64" s="84">
        <v>41053</v>
      </c>
      <c r="R64" s="110">
        <v>41054</v>
      </c>
      <c r="S64" s="94" t="s">
        <v>11</v>
      </c>
      <c r="T64" s="73" t="s">
        <v>4301</v>
      </c>
      <c r="U64" s="94" t="s">
        <v>14</v>
      </c>
      <c r="V64" s="94" t="s">
        <v>1897</v>
      </c>
      <c r="W64" s="94" t="s">
        <v>1904</v>
      </c>
      <c r="X64" s="94" t="s">
        <v>3722</v>
      </c>
      <c r="Y64" s="71" t="s">
        <v>4</v>
      </c>
      <c r="Z64" s="71" t="s">
        <v>2027</v>
      </c>
      <c r="AA64" s="94" t="s">
        <v>3722</v>
      </c>
      <c r="AB64" s="128"/>
      <c r="AC64" s="128"/>
      <c r="AD64" s="128"/>
      <c r="AE64" s="62"/>
      <c r="AF64" s="62"/>
      <c r="AG64" s="62"/>
      <c r="BB64" s="60" t="str">
        <f>IF(AND(isFlagged(Main[[#This Row],[Comments]], "AIS++"),Main[ [#This Row],[In Stock Date] ]&lt;&gt;""),TEXT(Main[[#This Row],[In Stock Date]]-1, "M/d/yyyy"), TEXT("1/1/1990", "M/d/yyyy"))</f>
        <v>10/10/2012</v>
      </c>
    </row>
    <row r="65" spans="1:54" ht="17.25" customHeight="1">
      <c r="A65" s="63">
        <f>IF(priority(Main[[#This Row],[Comments]])&lt;&gt;0, priority(Main[[#This Row],[Comments]]),"")</f>
        <v>14</v>
      </c>
      <c r="B65" s="151" t="s">
        <v>2666</v>
      </c>
      <c r="C65" s="71" t="s">
        <v>2667</v>
      </c>
      <c r="D65" s="59" t="s">
        <v>2668</v>
      </c>
      <c r="E65" s="84"/>
      <c r="F65" s="84">
        <v>41005</v>
      </c>
      <c r="G65" s="63">
        <f>IF(stdProdLT(Main[[#This Row],[Comments]])=0.1,"N/A",IF(stdProdLT(Main[[#This Row],[Comments]])=0,"",stdProdLT(Main[[#This Row],[Comments]])))</f>
        <v>112</v>
      </c>
      <c r="H65" s="93" t="str">
        <f>IF(OR(Main[[#This Row],[Std. Prod. Lead Time]]="N/A",Main[[#This Row],[Std. Prod. Lead Time]]=""), "",IF(AND(Main[[#This Row],[In Stock Date]]&lt;&gt;"",Main[[#This Row],[Revised Due Date]]&lt;&gt;"",Main[[#This Row],[In Stock Date]]&lt;&gt;""),Main[[#This Row],[In Stock Date]]-Main[[#This Row],[Revised Due Date]],""))</f>
        <v/>
      </c>
      <c r="I65" s="100" t="s">
        <v>126</v>
      </c>
      <c r="J65" s="94" t="s">
        <v>28</v>
      </c>
      <c r="K65" s="94" t="s">
        <v>1903</v>
      </c>
      <c r="L65" s="84"/>
      <c r="M65" s="72" t="str">
        <f>IF(Main[[#This Row],[Tech Start Date]]&lt;1/1/1990,"",IF(Main[[#This Row],[Class]]="C",WORKDAY(Main[[#This Row],[Tech Start Date]],9),IF(Main[[#This Row],[Class]]="B", WORKDAY(Main[[#This Row],[Tech Start Date]],6),IF(Main[[#This Row],[Class]]="A",WORKDAY(Main[[#This Row],[Tech Start Date]],2),""))))</f>
        <v/>
      </c>
      <c r="N65" s="72" t="str">
        <f>IF(Main[[#This Row],[Tech Start Date]]&lt;1/1/1990,"",IF(Main[[#This Row],[Class]]="C",WORKDAY(Main[[#This Row],[Tech Start Date]],19),IF(Main[[#This Row],[Class]]="B", WORKDAY(Main[[#This Row],[Tech Start Date]],12),IF(Main[[#This Row],[Class]]="A",WORKDAY(Main[[#This Row],[Tech Start Date]],4),""))))</f>
        <v/>
      </c>
      <c r="O65" s="72" t="str">
        <f>IF(Main[[#This Row],[Tech Start Date]]&lt;1/1/1990,"",IF(Main[[#This Row],[Class]]="C",WORKDAY(Main[[#This Row],[Tech Start Date]],23),IF(Main[[#This Row],[Class]]="B", WORKDAY(Main[[#This Row],[Tech Start Date]],15),IF(Main[[#This Row],[Class]]="A",WORKDAY(Main[[#This Row],[Tech Start Date]],5),""))))</f>
        <v/>
      </c>
      <c r="P65" s="72" t="str">
        <f>IF(Main[[#This Row],[Tech Start Date]]&lt;1/1/1990,"",IF(Main[[#This Row],[Class]]="C",WORKDAY(Main[[#This Row],[Tech Start Date]],28),IF(Main[[#This Row],[Class]]="B", WORKDAY(Main[[#This Row],[Tech Start Date]],19),IF(Main[[#This Row],[Class]]="A",WORKDAY(Main[[#This Row],[Tech Start Date]],9),""))))</f>
        <v/>
      </c>
      <c r="Q65" s="84">
        <v>40946</v>
      </c>
      <c r="R65" s="110"/>
      <c r="S65" s="94" t="s">
        <v>11</v>
      </c>
      <c r="T65" s="73" t="s">
        <v>2669</v>
      </c>
      <c r="U65" s="94" t="s">
        <v>14</v>
      </c>
      <c r="V65" s="94" t="s">
        <v>1896</v>
      </c>
      <c r="W65" s="94" t="s">
        <v>1904</v>
      </c>
      <c r="X65" s="94" t="s">
        <v>2760</v>
      </c>
      <c r="Y65" s="71" t="s">
        <v>2898</v>
      </c>
      <c r="Z65" s="71" t="s">
        <v>909</v>
      </c>
      <c r="AA65" s="94" t="s">
        <v>2760</v>
      </c>
      <c r="AB65" s="128"/>
      <c r="AC65" s="128"/>
      <c r="AD65" s="128"/>
      <c r="AE65" s="62"/>
      <c r="AF65" s="62"/>
      <c r="AG65" s="62"/>
      <c r="BB65" s="60" t="str">
        <f>IF(AND(isFlagged(Main[[#This Row],[Comments]], "AIS++"),Main[ [#This Row],[In Stock Date] ]&lt;&gt;""),TEXT(Main[[#This Row],[In Stock Date]]-1, "M/d/yyyy"), TEXT("1/1/1990", "M/d/yyyy"))</f>
        <v>1/1/1990</v>
      </c>
    </row>
    <row r="66" spans="1:54" ht="17.25" customHeight="1">
      <c r="A66" s="63">
        <f>IF(priority(Main[[#This Row],[Comments]])&lt;&gt;0, priority(Main[[#This Row],[Comments]]),"")</f>
        <v>14</v>
      </c>
      <c r="B66" s="151" t="s">
        <v>3613</v>
      </c>
      <c r="C66" s="71" t="s">
        <v>3690</v>
      </c>
      <c r="D66" s="59" t="s">
        <v>4284</v>
      </c>
      <c r="E66" s="84">
        <v>40995.619085648148</v>
      </c>
      <c r="F66" s="84">
        <v>41187</v>
      </c>
      <c r="G66" s="63">
        <f>IF(stdProdLT(Main[[#This Row],[Comments]])=0.1,"N/A",IF(stdProdLT(Main[[#This Row],[Comments]])=0,"",stdProdLT(Main[[#This Row],[Comments]])))</f>
        <v>112</v>
      </c>
      <c r="H66" s="93">
        <f>IF(OR(Main[[#This Row],[Std. Prod. Lead Time]]="N/A",Main[[#This Row],[Std. Prod. Lead Time]]=""), "",IF(AND(Main[[#This Row],[In Stock Date]]&lt;&gt;"",Main[[#This Row],[Revised Due Date]]&lt;&gt;"",Main[[#This Row],[In Stock Date]]&lt;&gt;""),Main[[#This Row],[In Stock Date]]-Main[[#This Row],[Revised Due Date]],""))</f>
        <v>119</v>
      </c>
      <c r="I66" s="100" t="s">
        <v>933</v>
      </c>
      <c r="J66" s="94" t="s">
        <v>21</v>
      </c>
      <c r="K66" s="94" t="s">
        <v>1903</v>
      </c>
      <c r="L66" s="84">
        <v>41008</v>
      </c>
      <c r="M66" s="72">
        <f>IF(Main[[#This Row],[Tech Start Date]]&lt;1/1/1990,"",IF(Main[[#This Row],[Class]]="C",WORKDAY(Main[[#This Row],[Tech Start Date]],9),IF(Main[[#This Row],[Class]]="B", WORKDAY(Main[[#This Row],[Tech Start Date]],6),IF(Main[[#This Row],[Class]]="A",WORKDAY(Main[[#This Row],[Tech Start Date]],2),""))))</f>
        <v>41016</v>
      </c>
      <c r="N66" s="72">
        <f>IF(Main[[#This Row],[Tech Start Date]]&lt;1/1/1990,"",IF(Main[[#This Row],[Class]]="C",WORKDAY(Main[[#This Row],[Tech Start Date]],19),IF(Main[[#This Row],[Class]]="B", WORKDAY(Main[[#This Row],[Tech Start Date]],12),IF(Main[[#This Row],[Class]]="A",WORKDAY(Main[[#This Row],[Tech Start Date]],4),""))))</f>
        <v>41024</v>
      </c>
      <c r="O66" s="72">
        <f>IF(Main[[#This Row],[Tech Start Date]]&lt;1/1/1990,"",IF(Main[[#This Row],[Class]]="C",WORKDAY(Main[[#This Row],[Tech Start Date]],23),IF(Main[[#This Row],[Class]]="B", WORKDAY(Main[[#This Row],[Tech Start Date]],15),IF(Main[[#This Row],[Class]]="A",WORKDAY(Main[[#This Row],[Tech Start Date]],5),""))))</f>
        <v>41029</v>
      </c>
      <c r="P66" s="72">
        <f>IF(Main[[#This Row],[Tech Start Date]]&lt;1/1/1990,"",IF(Main[[#This Row],[Class]]="C",WORKDAY(Main[[#This Row],[Tech Start Date]],28),IF(Main[[#This Row],[Class]]="B", WORKDAY(Main[[#This Row],[Tech Start Date]],19),IF(Main[[#This Row],[Class]]="A",WORKDAY(Main[[#This Row],[Tech Start Date]],9),""))))</f>
        <v>41033</v>
      </c>
      <c r="Q66" s="84">
        <v>41068</v>
      </c>
      <c r="R66" s="110">
        <v>41068</v>
      </c>
      <c r="S66" s="94" t="s">
        <v>11</v>
      </c>
      <c r="T66" s="73" t="s">
        <v>4285</v>
      </c>
      <c r="U66" s="94" t="s">
        <v>29</v>
      </c>
      <c r="V66" s="94" t="s">
        <v>1896</v>
      </c>
      <c r="W66" s="94" t="s">
        <v>1904</v>
      </c>
      <c r="X66" s="94" t="s">
        <v>3614</v>
      </c>
      <c r="Y66" s="71" t="s">
        <v>3615</v>
      </c>
      <c r="Z66" s="71" t="s">
        <v>129</v>
      </c>
      <c r="AA66" s="94" t="s">
        <v>2747</v>
      </c>
      <c r="AB66" s="128"/>
      <c r="AC66" s="128"/>
      <c r="AD66" s="128"/>
      <c r="AE66" s="62"/>
      <c r="AF66" s="62"/>
      <c r="AG66" s="62"/>
      <c r="BB66" s="60" t="str">
        <f>IF(AND(isFlagged(Main[[#This Row],[Comments]], "AIS++"),Main[ [#This Row],[In Stock Date] ]&lt;&gt;""),TEXT(Main[[#This Row],[In Stock Date]]-1, "M/d/yyyy"), TEXT("1/1/1990", "M/d/yyyy"))</f>
        <v>10/4/2012</v>
      </c>
    </row>
    <row r="67" spans="1:54" ht="17.25" customHeight="1">
      <c r="A67" s="63">
        <f>IF(priority(Main[[#This Row],[Comments]])&lt;&gt;0, priority(Main[[#This Row],[Comments]]),"")</f>
        <v>14.1</v>
      </c>
      <c r="B67" s="151" t="s">
        <v>3769</v>
      </c>
      <c r="C67" s="71" t="s">
        <v>3805</v>
      </c>
      <c r="D67" s="59" t="s">
        <v>3822</v>
      </c>
      <c r="E67" s="84"/>
      <c r="F67" s="84">
        <v>41026</v>
      </c>
      <c r="G67" s="63" t="str">
        <f>IF(stdProdLT(Main[[#This Row],[Comments]])=0.1,"N/A",IF(stdProdLT(Main[[#This Row],[Comments]])=0,"",stdProdLT(Main[[#This Row],[Comments]])))</f>
        <v>N/A</v>
      </c>
      <c r="H67" s="93" t="str">
        <f>IF(OR(Main[[#This Row],[Std. Prod. Lead Time]]="N/A",Main[[#This Row],[Std. Prod. Lead Time]]=""), "",IF(AND(Main[[#This Row],[In Stock Date]]&lt;&gt;"",Main[[#This Row],[Revised Due Date]]&lt;&gt;"",Main[[#This Row],[In Stock Date]]&lt;&gt;""),Main[[#This Row],[In Stock Date]]-Main[[#This Row],[Revised Due Date]],""))</f>
        <v/>
      </c>
      <c r="I67" s="100" t="s">
        <v>4</v>
      </c>
      <c r="J67" s="94" t="s">
        <v>4</v>
      </c>
      <c r="K67" s="94" t="s">
        <v>4</v>
      </c>
      <c r="L67" s="84"/>
      <c r="M67" s="72" t="str">
        <f>IF(Main[[#This Row],[Tech Start Date]]&lt;1/1/1990,"",IF(Main[[#This Row],[Class]]="C",WORKDAY(Main[[#This Row],[Tech Start Date]],9),IF(Main[[#This Row],[Class]]="B", WORKDAY(Main[[#This Row],[Tech Start Date]],6),IF(Main[[#This Row],[Class]]="A",WORKDAY(Main[[#This Row],[Tech Start Date]],2),""))))</f>
        <v/>
      </c>
      <c r="N67" s="72" t="str">
        <f>IF(Main[[#This Row],[Tech Start Date]]&lt;1/1/1990,"",IF(Main[[#This Row],[Class]]="C",WORKDAY(Main[[#This Row],[Tech Start Date]],19),IF(Main[[#This Row],[Class]]="B", WORKDAY(Main[[#This Row],[Tech Start Date]],12),IF(Main[[#This Row],[Class]]="A",WORKDAY(Main[[#This Row],[Tech Start Date]],4),""))))</f>
        <v/>
      </c>
      <c r="O67" s="72" t="str">
        <f>IF(Main[[#This Row],[Tech Start Date]]&lt;1/1/1990,"",IF(Main[[#This Row],[Class]]="C",WORKDAY(Main[[#This Row],[Tech Start Date]],23),IF(Main[[#This Row],[Class]]="B", WORKDAY(Main[[#This Row],[Tech Start Date]],15),IF(Main[[#This Row],[Class]]="A",WORKDAY(Main[[#This Row],[Tech Start Date]],5),""))))</f>
        <v/>
      </c>
      <c r="P67" s="72" t="str">
        <f>IF(Main[[#This Row],[Tech Start Date]]&lt;1/1/1990,"",IF(Main[[#This Row],[Class]]="C",WORKDAY(Main[[#This Row],[Tech Start Date]],28),IF(Main[[#This Row],[Class]]="B", WORKDAY(Main[[#This Row],[Tech Start Date]],19),IF(Main[[#This Row],[Class]]="A",WORKDAY(Main[[#This Row],[Tech Start Date]],9),""))))</f>
        <v/>
      </c>
      <c r="Q67" s="84"/>
      <c r="R67" s="110"/>
      <c r="S67" s="94" t="s">
        <v>11</v>
      </c>
      <c r="T67" s="73" t="s">
        <v>3823</v>
      </c>
      <c r="U67" s="94" t="s">
        <v>14</v>
      </c>
      <c r="V67" s="94" t="s">
        <v>1899</v>
      </c>
      <c r="W67" s="94" t="s">
        <v>1898</v>
      </c>
      <c r="X67" s="94" t="s">
        <v>305</v>
      </c>
      <c r="Y67" s="71" t="s">
        <v>4</v>
      </c>
      <c r="Z67" s="71" t="s">
        <v>4</v>
      </c>
      <c r="AA67" s="94" t="s">
        <v>2819</v>
      </c>
      <c r="AB67" s="128"/>
      <c r="AC67" s="128"/>
      <c r="AD67" s="128"/>
      <c r="AE67" s="62"/>
      <c r="AF67" s="62"/>
      <c r="AG67" s="62"/>
      <c r="BB67" s="60" t="str">
        <f>IF(AND(isFlagged(Main[[#This Row],[Comments]], "AIS++"),Main[ [#This Row],[In Stock Date] ]&lt;&gt;""),TEXT(Main[[#This Row],[In Stock Date]]-1, "M/d/yyyy"), TEXT("1/1/1990", "M/d/yyyy"))</f>
        <v>4/26/2012</v>
      </c>
    </row>
    <row r="68" spans="1:54" ht="17.25" customHeight="1">
      <c r="A68" s="63">
        <f>IF(priority(Main[[#This Row],[Comments]])&lt;&gt;0, priority(Main[[#This Row],[Comments]]),"")</f>
        <v>14.2</v>
      </c>
      <c r="B68" s="151" t="s">
        <v>3770</v>
      </c>
      <c r="C68" s="71" t="s">
        <v>3805</v>
      </c>
      <c r="D68" s="59" t="s">
        <v>3824</v>
      </c>
      <c r="E68" s="84"/>
      <c r="F68" s="84">
        <v>41026</v>
      </c>
      <c r="G68" s="63" t="str">
        <f>IF(stdProdLT(Main[[#This Row],[Comments]])=0.1,"N/A",IF(stdProdLT(Main[[#This Row],[Comments]])=0,"",stdProdLT(Main[[#This Row],[Comments]])))</f>
        <v>N/A</v>
      </c>
      <c r="H68" s="93" t="str">
        <f>IF(OR(Main[[#This Row],[Std. Prod. Lead Time]]="N/A",Main[[#This Row],[Std. Prod. Lead Time]]=""), "",IF(AND(Main[[#This Row],[In Stock Date]]&lt;&gt;"",Main[[#This Row],[Revised Due Date]]&lt;&gt;"",Main[[#This Row],[In Stock Date]]&lt;&gt;""),Main[[#This Row],[In Stock Date]]-Main[[#This Row],[Revised Due Date]],""))</f>
        <v/>
      </c>
      <c r="I68" s="100" t="s">
        <v>4</v>
      </c>
      <c r="J68" s="94" t="s">
        <v>4</v>
      </c>
      <c r="K68" s="95" t="s">
        <v>4</v>
      </c>
      <c r="L68" s="84"/>
      <c r="M68" s="72" t="str">
        <f>IF(Main[[#This Row],[Tech Start Date]]&lt;1/1/1990,"",IF(Main[[#This Row],[Class]]="C",WORKDAY(Main[[#This Row],[Tech Start Date]],9),IF(Main[[#This Row],[Class]]="B", WORKDAY(Main[[#This Row],[Tech Start Date]],6),IF(Main[[#This Row],[Class]]="A",WORKDAY(Main[[#This Row],[Tech Start Date]],2),""))))</f>
        <v/>
      </c>
      <c r="N68" s="72" t="str">
        <f>IF(Main[[#This Row],[Tech Start Date]]&lt;1/1/1990,"",IF(Main[[#This Row],[Class]]="C",WORKDAY(Main[[#This Row],[Tech Start Date]],19),IF(Main[[#This Row],[Class]]="B", WORKDAY(Main[[#This Row],[Tech Start Date]],12),IF(Main[[#This Row],[Class]]="A",WORKDAY(Main[[#This Row],[Tech Start Date]],4),""))))</f>
        <v/>
      </c>
      <c r="O68" s="72" t="str">
        <f>IF(Main[[#This Row],[Tech Start Date]]&lt;1/1/1990,"",IF(Main[[#This Row],[Class]]="C",WORKDAY(Main[[#This Row],[Tech Start Date]],23),IF(Main[[#This Row],[Class]]="B", WORKDAY(Main[[#This Row],[Tech Start Date]],15),IF(Main[[#This Row],[Class]]="A",WORKDAY(Main[[#This Row],[Tech Start Date]],5),""))))</f>
        <v/>
      </c>
      <c r="P68" s="72" t="str">
        <f>IF(Main[[#This Row],[Tech Start Date]]&lt;1/1/1990,"",IF(Main[[#This Row],[Class]]="C",WORKDAY(Main[[#This Row],[Tech Start Date]],28),IF(Main[[#This Row],[Class]]="B", WORKDAY(Main[[#This Row],[Tech Start Date]],19),IF(Main[[#This Row],[Class]]="A",WORKDAY(Main[[#This Row],[Tech Start Date]],9),""))))</f>
        <v/>
      </c>
      <c r="Q68" s="84"/>
      <c r="R68" s="110"/>
      <c r="S68" s="94" t="s">
        <v>11</v>
      </c>
      <c r="T68" s="73" t="s">
        <v>3825</v>
      </c>
      <c r="U68" s="94" t="s">
        <v>14</v>
      </c>
      <c r="V68" s="94" t="s">
        <v>1899</v>
      </c>
      <c r="W68" s="94" t="s">
        <v>1898</v>
      </c>
      <c r="X68" s="94" t="s">
        <v>305</v>
      </c>
      <c r="Y68" s="71" t="s">
        <v>4</v>
      </c>
      <c r="Z68" s="71" t="s">
        <v>4</v>
      </c>
      <c r="AA68" s="94" t="s">
        <v>2819</v>
      </c>
      <c r="AB68" s="128"/>
      <c r="AC68" s="128"/>
      <c r="AD68" s="128"/>
      <c r="AE68" s="62"/>
      <c r="AF68" s="62"/>
      <c r="AG68" s="62"/>
      <c r="BB68" s="60" t="str">
        <f>IF(AND(isFlagged(Main[[#This Row],[Comments]], "AIS++"),Main[ [#This Row],[In Stock Date] ]&lt;&gt;""),TEXT(Main[[#This Row],[In Stock Date]]-1, "M/d/yyyy"), TEXT("1/1/1990", "M/d/yyyy"))</f>
        <v>1/1/1990</v>
      </c>
    </row>
    <row r="69" spans="1:54" ht="17.25" customHeight="1">
      <c r="A69" s="63">
        <f>IF(priority(Main[[#This Row],[Comments]])&lt;&gt;0, priority(Main[[#This Row],[Comments]]),"")</f>
        <v>14.3</v>
      </c>
      <c r="B69" s="151" t="s">
        <v>3771</v>
      </c>
      <c r="C69" s="71" t="s">
        <v>3805</v>
      </c>
      <c r="D69" s="59" t="s">
        <v>3915</v>
      </c>
      <c r="E69" s="84"/>
      <c r="F69" s="84">
        <v>41026</v>
      </c>
      <c r="G69" s="63" t="str">
        <f>IF(stdProdLT(Main[[#This Row],[Comments]])=0.1,"N/A",IF(stdProdLT(Main[[#This Row],[Comments]])=0,"",stdProdLT(Main[[#This Row],[Comments]])))</f>
        <v>N/A</v>
      </c>
      <c r="H69" s="93" t="str">
        <f>IF(OR(Main[[#This Row],[Std. Prod. Lead Time]]="N/A",Main[[#This Row],[Std. Prod. Lead Time]]=""), "",IF(AND(Main[[#This Row],[In Stock Date]]&lt;&gt;"",Main[[#This Row],[Revised Due Date]]&lt;&gt;"",Main[[#This Row],[In Stock Date]]&lt;&gt;""),Main[[#This Row],[In Stock Date]]-Main[[#This Row],[Revised Due Date]],""))</f>
        <v/>
      </c>
      <c r="I69" s="100" t="s">
        <v>4</v>
      </c>
      <c r="J69" s="94" t="s">
        <v>4</v>
      </c>
      <c r="K69" s="94" t="s">
        <v>4</v>
      </c>
      <c r="L69" s="84"/>
      <c r="M69" s="72" t="str">
        <f>IF(Main[[#This Row],[Tech Start Date]]&lt;1/1/1990,"",IF(Main[[#This Row],[Class]]="C",WORKDAY(Main[[#This Row],[Tech Start Date]],9),IF(Main[[#This Row],[Class]]="B", WORKDAY(Main[[#This Row],[Tech Start Date]],6),IF(Main[[#This Row],[Class]]="A",WORKDAY(Main[[#This Row],[Tech Start Date]],2),""))))</f>
        <v/>
      </c>
      <c r="N69" s="72" t="str">
        <f>IF(Main[[#This Row],[Tech Start Date]]&lt;1/1/1990,"",IF(Main[[#This Row],[Class]]="C",WORKDAY(Main[[#This Row],[Tech Start Date]],19),IF(Main[[#This Row],[Class]]="B", WORKDAY(Main[[#This Row],[Tech Start Date]],12),IF(Main[[#This Row],[Class]]="A",WORKDAY(Main[[#This Row],[Tech Start Date]],4),""))))</f>
        <v/>
      </c>
      <c r="O69" s="72" t="str">
        <f>IF(Main[[#This Row],[Tech Start Date]]&lt;1/1/1990,"",IF(Main[[#This Row],[Class]]="C",WORKDAY(Main[[#This Row],[Tech Start Date]],23),IF(Main[[#This Row],[Class]]="B", WORKDAY(Main[[#This Row],[Tech Start Date]],15),IF(Main[[#This Row],[Class]]="A",WORKDAY(Main[[#This Row],[Tech Start Date]],5),""))))</f>
        <v/>
      </c>
      <c r="P69" s="72" t="str">
        <f>IF(Main[[#This Row],[Tech Start Date]]&lt;1/1/1990,"",IF(Main[[#This Row],[Class]]="C",WORKDAY(Main[[#This Row],[Tech Start Date]],28),IF(Main[[#This Row],[Class]]="B", WORKDAY(Main[[#This Row],[Tech Start Date]],19),IF(Main[[#This Row],[Class]]="A",WORKDAY(Main[[#This Row],[Tech Start Date]],9),""))))</f>
        <v/>
      </c>
      <c r="Q69" s="84"/>
      <c r="R69" s="110"/>
      <c r="S69" s="94" t="s">
        <v>11</v>
      </c>
      <c r="T69" s="73" t="s">
        <v>3916</v>
      </c>
      <c r="U69" s="94" t="s">
        <v>14</v>
      </c>
      <c r="V69" s="94" t="s">
        <v>1899</v>
      </c>
      <c r="W69" s="94" t="s">
        <v>1898</v>
      </c>
      <c r="X69" s="94" t="s">
        <v>305</v>
      </c>
      <c r="Y69" s="71" t="s">
        <v>4</v>
      </c>
      <c r="Z69" s="71" t="s">
        <v>4</v>
      </c>
      <c r="AA69" s="94" t="s">
        <v>2819</v>
      </c>
      <c r="AB69" s="128"/>
      <c r="AC69" s="128"/>
      <c r="AD69" s="128"/>
      <c r="AE69" s="62"/>
      <c r="AF69" s="62"/>
      <c r="AG69" s="62"/>
      <c r="BB69" s="60" t="str">
        <f>IF(AND(isFlagged(Main[[#This Row],[Comments]], "AIS++"),Main[ [#This Row],[In Stock Date] ]&lt;&gt;""),TEXT(Main[[#This Row],[In Stock Date]]-1, "M/d/yyyy"), TEXT("1/1/1990", "M/d/yyyy"))</f>
        <v>1/1/1990</v>
      </c>
    </row>
    <row r="70" spans="1:54" ht="17.25" customHeight="1">
      <c r="A70" s="63">
        <f>IF(priority(Main[[#This Row],[Comments]])&lt;&gt;0, priority(Main[[#This Row],[Comments]]),"")</f>
        <v>14.4</v>
      </c>
      <c r="B70" s="151" t="s">
        <v>3772</v>
      </c>
      <c r="C70" s="71" t="s">
        <v>3805</v>
      </c>
      <c r="D70" s="59" t="s">
        <v>3904</v>
      </c>
      <c r="E70" s="84"/>
      <c r="F70" s="84">
        <v>41026</v>
      </c>
      <c r="G70" s="63" t="str">
        <f>IF(stdProdLT(Main[[#This Row],[Comments]])=0.1,"N/A",IF(stdProdLT(Main[[#This Row],[Comments]])=0,"",stdProdLT(Main[[#This Row],[Comments]])))</f>
        <v>N/A</v>
      </c>
      <c r="H70" s="93" t="str">
        <f>IF(OR(Main[[#This Row],[Std. Prod. Lead Time]]="N/A",Main[[#This Row],[Std. Prod. Lead Time]]=""), "",IF(AND(Main[[#This Row],[In Stock Date]]&lt;&gt;"",Main[[#This Row],[Revised Due Date]]&lt;&gt;"",Main[[#This Row],[In Stock Date]]&lt;&gt;""),Main[[#This Row],[In Stock Date]]-Main[[#This Row],[Revised Due Date]],""))</f>
        <v/>
      </c>
      <c r="I70" s="100" t="s">
        <v>4</v>
      </c>
      <c r="J70" s="94" t="s">
        <v>4</v>
      </c>
      <c r="K70" s="94" t="s">
        <v>4</v>
      </c>
      <c r="L70" s="84"/>
      <c r="M70" s="72" t="str">
        <f>IF(Main[[#This Row],[Tech Start Date]]&lt;1/1/1990,"",IF(Main[[#This Row],[Class]]="C",WORKDAY(Main[[#This Row],[Tech Start Date]],9),IF(Main[[#This Row],[Class]]="B", WORKDAY(Main[[#This Row],[Tech Start Date]],6),IF(Main[[#This Row],[Class]]="A",WORKDAY(Main[[#This Row],[Tech Start Date]],2),""))))</f>
        <v/>
      </c>
      <c r="N70" s="72" t="str">
        <f>IF(Main[[#This Row],[Tech Start Date]]&lt;1/1/1990,"",IF(Main[[#This Row],[Class]]="C",WORKDAY(Main[[#This Row],[Tech Start Date]],19),IF(Main[[#This Row],[Class]]="B", WORKDAY(Main[[#This Row],[Tech Start Date]],12),IF(Main[[#This Row],[Class]]="A",WORKDAY(Main[[#This Row],[Tech Start Date]],4),""))))</f>
        <v/>
      </c>
      <c r="O70" s="72" t="str">
        <f>IF(Main[[#This Row],[Tech Start Date]]&lt;1/1/1990,"",IF(Main[[#This Row],[Class]]="C",WORKDAY(Main[[#This Row],[Tech Start Date]],23),IF(Main[[#This Row],[Class]]="B", WORKDAY(Main[[#This Row],[Tech Start Date]],15),IF(Main[[#This Row],[Class]]="A",WORKDAY(Main[[#This Row],[Tech Start Date]],5),""))))</f>
        <v/>
      </c>
      <c r="P70" s="72" t="str">
        <f>IF(Main[[#This Row],[Tech Start Date]]&lt;1/1/1990,"",IF(Main[[#This Row],[Class]]="C",WORKDAY(Main[[#This Row],[Tech Start Date]],28),IF(Main[[#This Row],[Class]]="B", WORKDAY(Main[[#This Row],[Tech Start Date]],19),IF(Main[[#This Row],[Class]]="A",WORKDAY(Main[[#This Row],[Tech Start Date]],9),""))))</f>
        <v/>
      </c>
      <c r="Q70" s="84"/>
      <c r="R70" s="110"/>
      <c r="S70" s="94" t="s">
        <v>11</v>
      </c>
      <c r="T70" s="73" t="s">
        <v>3905</v>
      </c>
      <c r="U70" s="94" t="s">
        <v>14</v>
      </c>
      <c r="V70" s="94" t="s">
        <v>1899</v>
      </c>
      <c r="W70" s="94" t="s">
        <v>1898</v>
      </c>
      <c r="X70" s="94" t="s">
        <v>305</v>
      </c>
      <c r="Y70" s="71" t="s">
        <v>4</v>
      </c>
      <c r="Z70" s="71" t="s">
        <v>4</v>
      </c>
      <c r="AA70" s="94" t="s">
        <v>2819</v>
      </c>
      <c r="AB70" s="128"/>
      <c r="AC70" s="128"/>
      <c r="AD70" s="128"/>
      <c r="AE70" s="62"/>
      <c r="AF70" s="62"/>
      <c r="AG70" s="62"/>
      <c r="BB70" s="60" t="str">
        <f>IF(AND(isFlagged(Main[[#This Row],[Comments]], "AIS++"),Main[ [#This Row],[In Stock Date] ]&lt;&gt;""),TEXT(Main[[#This Row],[In Stock Date]]-1, "M/d/yyyy"), TEXT("1/1/1990", "M/d/yyyy"))</f>
        <v>1/1/1990</v>
      </c>
    </row>
    <row r="71" spans="1:54" ht="17.25" customHeight="1">
      <c r="A71" s="63">
        <f>IF(priority(Main[[#This Row],[Comments]])&lt;&gt;0, priority(Main[[#This Row],[Comments]]),"")</f>
        <v>14.5</v>
      </c>
      <c r="B71" s="151" t="s">
        <v>3779</v>
      </c>
      <c r="C71" s="71" t="s">
        <v>3805</v>
      </c>
      <c r="D71" s="59" t="s">
        <v>3855</v>
      </c>
      <c r="E71" s="84"/>
      <c r="F71" s="84">
        <v>41026</v>
      </c>
      <c r="G71" s="63" t="str">
        <f>IF(stdProdLT(Main[[#This Row],[Comments]])=0.1,"N/A",IF(stdProdLT(Main[[#This Row],[Comments]])=0,"",stdProdLT(Main[[#This Row],[Comments]])))</f>
        <v>N/A</v>
      </c>
      <c r="H71" s="93" t="str">
        <f>IF(OR(Main[[#This Row],[Std. Prod. Lead Time]]="N/A",Main[[#This Row],[Std. Prod. Lead Time]]=""), "",IF(AND(Main[[#This Row],[In Stock Date]]&lt;&gt;"",Main[[#This Row],[Revised Due Date]]&lt;&gt;"",Main[[#This Row],[In Stock Date]]&lt;&gt;""),Main[[#This Row],[In Stock Date]]-Main[[#This Row],[Revised Due Date]],""))</f>
        <v/>
      </c>
      <c r="I71" s="100" t="s">
        <v>4</v>
      </c>
      <c r="J71" s="94" t="s">
        <v>4</v>
      </c>
      <c r="K71" s="94" t="s">
        <v>4</v>
      </c>
      <c r="L71" s="84"/>
      <c r="M71" s="72" t="str">
        <f>IF(Main[[#This Row],[Tech Start Date]]&lt;1/1/1990,"",IF(Main[[#This Row],[Class]]="C",WORKDAY(Main[[#This Row],[Tech Start Date]],9),IF(Main[[#This Row],[Class]]="B", WORKDAY(Main[[#This Row],[Tech Start Date]],6),IF(Main[[#This Row],[Class]]="A",WORKDAY(Main[[#This Row],[Tech Start Date]],2),""))))</f>
        <v/>
      </c>
      <c r="N71" s="72" t="str">
        <f>IF(Main[[#This Row],[Tech Start Date]]&lt;1/1/1990,"",IF(Main[[#This Row],[Class]]="C",WORKDAY(Main[[#This Row],[Tech Start Date]],19),IF(Main[[#This Row],[Class]]="B", WORKDAY(Main[[#This Row],[Tech Start Date]],12),IF(Main[[#This Row],[Class]]="A",WORKDAY(Main[[#This Row],[Tech Start Date]],4),""))))</f>
        <v/>
      </c>
      <c r="O71" s="72" t="str">
        <f>IF(Main[[#This Row],[Tech Start Date]]&lt;1/1/1990,"",IF(Main[[#This Row],[Class]]="C",WORKDAY(Main[[#This Row],[Tech Start Date]],23),IF(Main[[#This Row],[Class]]="B", WORKDAY(Main[[#This Row],[Tech Start Date]],15),IF(Main[[#This Row],[Class]]="A",WORKDAY(Main[[#This Row],[Tech Start Date]],5),""))))</f>
        <v/>
      </c>
      <c r="P71" s="72" t="str">
        <f>IF(Main[[#This Row],[Tech Start Date]]&lt;1/1/1990,"",IF(Main[[#This Row],[Class]]="C",WORKDAY(Main[[#This Row],[Tech Start Date]],28),IF(Main[[#This Row],[Class]]="B", WORKDAY(Main[[#This Row],[Tech Start Date]],19),IF(Main[[#This Row],[Class]]="A",WORKDAY(Main[[#This Row],[Tech Start Date]],9),""))))</f>
        <v/>
      </c>
      <c r="Q71" s="84"/>
      <c r="R71" s="110"/>
      <c r="S71" s="94" t="s">
        <v>11</v>
      </c>
      <c r="T71" s="73" t="s">
        <v>3856</v>
      </c>
      <c r="U71" s="94" t="s">
        <v>14</v>
      </c>
      <c r="V71" s="94" t="s">
        <v>1899</v>
      </c>
      <c r="W71" s="94" t="s">
        <v>1898</v>
      </c>
      <c r="X71" s="94" t="s">
        <v>305</v>
      </c>
      <c r="Y71" s="71" t="s">
        <v>4</v>
      </c>
      <c r="Z71" s="71" t="s">
        <v>4</v>
      </c>
      <c r="AA71" s="94" t="s">
        <v>2819</v>
      </c>
      <c r="AB71" s="128"/>
      <c r="AC71" s="128"/>
      <c r="AD71" s="128"/>
      <c r="AE71" s="62"/>
      <c r="AF71" s="62"/>
      <c r="AG71" s="62"/>
      <c r="BB71" s="60" t="str">
        <f>IF(AND(isFlagged(Main[[#This Row],[Comments]], "AIS++"),Main[ [#This Row],[In Stock Date] ]&lt;&gt;""),TEXT(Main[[#This Row],[In Stock Date]]-1, "M/d/yyyy"), TEXT("1/1/1990", "M/d/yyyy"))</f>
        <v>1/1/1990</v>
      </c>
    </row>
    <row r="72" spans="1:54" ht="17.25" customHeight="1">
      <c r="A72" s="63">
        <f>IF(priority(Main[[#This Row],[Comments]])&lt;&gt;0, priority(Main[[#This Row],[Comments]]),"")</f>
        <v>15</v>
      </c>
      <c r="B72" s="151" t="s">
        <v>3969</v>
      </c>
      <c r="C72" s="71" t="s">
        <v>4373</v>
      </c>
      <c r="D72" s="59" t="s">
        <v>3970</v>
      </c>
      <c r="E72" s="84">
        <v>41051.555648148147</v>
      </c>
      <c r="F72" s="84">
        <v>41183</v>
      </c>
      <c r="G72" s="63">
        <f>IF(stdProdLT(Main[[#This Row],[Comments]])=0.1,"N/A",IF(stdProdLT(Main[[#This Row],[Comments]])=0,"",stdProdLT(Main[[#This Row],[Comments]])))</f>
        <v>154</v>
      </c>
      <c r="H72" s="93">
        <f>IF(OR(Main[[#This Row],[Std. Prod. Lead Time]]="N/A",Main[[#This Row],[Std. Prod. Lead Time]]=""), "",IF(AND(Main[[#This Row],[In Stock Date]]&lt;&gt;"",Main[[#This Row],[Revised Due Date]]&lt;&gt;"",Main[[#This Row],[In Stock Date]]&lt;&gt;""),Main[[#This Row],[In Stock Date]]-Main[[#This Row],[Revised Due Date]],""))</f>
        <v>103</v>
      </c>
      <c r="I72" s="100" t="s">
        <v>428</v>
      </c>
      <c r="J72" s="94" t="s">
        <v>1953</v>
      </c>
      <c r="K72" s="95" t="s">
        <v>1903</v>
      </c>
      <c r="L72" s="84">
        <v>41051</v>
      </c>
      <c r="M72" s="72">
        <f>IF(Main[[#This Row],[Tech Start Date]]&lt;1/1/1990,"",IF(Main[[#This Row],[Class]]="C",WORKDAY(Main[[#This Row],[Tech Start Date]],9),IF(Main[[#This Row],[Class]]="B", WORKDAY(Main[[#This Row],[Tech Start Date]],6),IF(Main[[#This Row],[Class]]="A",WORKDAY(Main[[#This Row],[Tech Start Date]],2),""))))</f>
        <v>41059</v>
      </c>
      <c r="N72" s="72">
        <f>IF(Main[[#This Row],[Tech Start Date]]&lt;1/1/1990,"",IF(Main[[#This Row],[Class]]="C",WORKDAY(Main[[#This Row],[Tech Start Date]],19),IF(Main[[#This Row],[Class]]="B", WORKDAY(Main[[#This Row],[Tech Start Date]],12),IF(Main[[#This Row],[Class]]="A",WORKDAY(Main[[#This Row],[Tech Start Date]],4),""))))</f>
        <v>41067</v>
      </c>
      <c r="O72" s="72">
        <f>IF(Main[[#This Row],[Tech Start Date]]&lt;1/1/1990,"",IF(Main[[#This Row],[Class]]="C",WORKDAY(Main[[#This Row],[Tech Start Date]],23),IF(Main[[#This Row],[Class]]="B", WORKDAY(Main[[#This Row],[Tech Start Date]],15),IF(Main[[#This Row],[Class]]="A",WORKDAY(Main[[#This Row],[Tech Start Date]],5),""))))</f>
        <v>41072</v>
      </c>
      <c r="P72" s="72">
        <f>IF(Main[[#This Row],[Tech Start Date]]&lt;1/1/1990,"",IF(Main[[#This Row],[Class]]="C",WORKDAY(Main[[#This Row],[Tech Start Date]],28),IF(Main[[#This Row],[Class]]="B", WORKDAY(Main[[#This Row],[Tech Start Date]],19),IF(Main[[#This Row],[Class]]="A",WORKDAY(Main[[#This Row],[Tech Start Date]],9),""))))</f>
        <v>41078</v>
      </c>
      <c r="Q72" s="84">
        <v>41043</v>
      </c>
      <c r="R72" s="110">
        <v>41080</v>
      </c>
      <c r="S72" s="94" t="s">
        <v>11</v>
      </c>
      <c r="T72" s="73" t="s">
        <v>4374</v>
      </c>
      <c r="U72" s="94" t="s">
        <v>29</v>
      </c>
      <c r="V72" s="94" t="s">
        <v>1899</v>
      </c>
      <c r="W72" s="94" t="s">
        <v>1904</v>
      </c>
      <c r="X72" s="94" t="s">
        <v>3971</v>
      </c>
      <c r="Y72" s="71" t="s">
        <v>3972</v>
      </c>
      <c r="Z72" s="71" t="s">
        <v>763</v>
      </c>
      <c r="AA72" s="94" t="s">
        <v>3971</v>
      </c>
      <c r="AB72" s="128"/>
      <c r="AC72" s="128"/>
      <c r="AD72" s="128"/>
      <c r="AE72" s="62"/>
      <c r="AF72" s="62"/>
      <c r="AG72" s="62"/>
      <c r="BB72" s="60" t="str">
        <f>IF(AND(isFlagged(Main[[#This Row],[Comments]], "AIS++"),Main[ [#This Row],[In Stock Date] ]&lt;&gt;""),TEXT(Main[[#This Row],[In Stock Date]]-1, "M/d/yyyy"), TEXT("1/1/1990", "M/d/yyyy"))</f>
        <v>1/1/1990</v>
      </c>
    </row>
    <row r="73" spans="1:54" ht="17.25" customHeight="1">
      <c r="A73" s="63">
        <f>IF(priority(Main[[#This Row],[Comments]])&lt;&gt;0, priority(Main[[#This Row],[Comments]]),"")</f>
        <v>15</v>
      </c>
      <c r="B73" s="151" t="s">
        <v>3407</v>
      </c>
      <c r="C73" s="71" t="s">
        <v>3114</v>
      </c>
      <c r="D73" s="59" t="s">
        <v>3071</v>
      </c>
      <c r="E73" s="84"/>
      <c r="F73" s="84">
        <v>41122</v>
      </c>
      <c r="G73" s="63">
        <f>IF(stdProdLT(Main[[#This Row],[Comments]])=0.1,"N/A",IF(stdProdLT(Main[[#This Row],[Comments]])=0,"",stdProdLT(Main[[#This Row],[Comments]])))</f>
        <v>168</v>
      </c>
      <c r="H73" s="93" t="str">
        <f>IF(OR(Main[[#This Row],[Std. Prod. Lead Time]]="N/A",Main[[#This Row],[Std. Prod. Lead Time]]=""), "",IF(AND(Main[[#This Row],[In Stock Date]]&lt;&gt;"",Main[[#This Row],[Revised Due Date]]&lt;&gt;"",Main[[#This Row],[In Stock Date]]&lt;&gt;""),Main[[#This Row],[In Stock Date]]-Main[[#This Row],[Revised Due Date]],""))</f>
        <v/>
      </c>
      <c r="I73" s="100" t="s">
        <v>4</v>
      </c>
      <c r="J73" s="94" t="s">
        <v>4</v>
      </c>
      <c r="K73" s="94" t="s">
        <v>4</v>
      </c>
      <c r="L73" s="84"/>
      <c r="M73" s="72" t="str">
        <f>IF(Main[[#This Row],[Tech Start Date]]&lt;1/1/1990,"",IF(Main[[#This Row],[Class]]="C",WORKDAY(Main[[#This Row],[Tech Start Date]],9),IF(Main[[#This Row],[Class]]="B", WORKDAY(Main[[#This Row],[Tech Start Date]],6),IF(Main[[#This Row],[Class]]="A",WORKDAY(Main[[#This Row],[Tech Start Date]],2),""))))</f>
        <v/>
      </c>
      <c r="N73" s="72" t="str">
        <f>IF(Main[[#This Row],[Tech Start Date]]&lt;1/1/1990,"",IF(Main[[#This Row],[Class]]="C",WORKDAY(Main[[#This Row],[Tech Start Date]],19),IF(Main[[#This Row],[Class]]="B", WORKDAY(Main[[#This Row],[Tech Start Date]],12),IF(Main[[#This Row],[Class]]="A",WORKDAY(Main[[#This Row],[Tech Start Date]],4),""))))</f>
        <v/>
      </c>
      <c r="O73" s="72" t="str">
        <f>IF(Main[[#This Row],[Tech Start Date]]&lt;1/1/1990,"",IF(Main[[#This Row],[Class]]="C",WORKDAY(Main[[#This Row],[Tech Start Date]],23),IF(Main[[#This Row],[Class]]="B", WORKDAY(Main[[#This Row],[Tech Start Date]],15),IF(Main[[#This Row],[Class]]="A",WORKDAY(Main[[#This Row],[Tech Start Date]],5),""))))</f>
        <v/>
      </c>
      <c r="P73" s="72" t="str">
        <f>IF(Main[[#This Row],[Tech Start Date]]&lt;1/1/1990,"",IF(Main[[#This Row],[Class]]="C",WORKDAY(Main[[#This Row],[Tech Start Date]],28),IF(Main[[#This Row],[Class]]="B", WORKDAY(Main[[#This Row],[Tech Start Date]],19),IF(Main[[#This Row],[Class]]="A",WORKDAY(Main[[#This Row],[Tech Start Date]],9),""))))</f>
        <v/>
      </c>
      <c r="Q73" s="84">
        <v>41105</v>
      </c>
      <c r="R73" s="110"/>
      <c r="S73" s="94" t="s">
        <v>11</v>
      </c>
      <c r="T73" s="73" t="s">
        <v>3523</v>
      </c>
      <c r="U73" s="94" t="s">
        <v>14</v>
      </c>
      <c r="V73" s="94" t="s">
        <v>1899</v>
      </c>
      <c r="W73" s="94" t="s">
        <v>1907</v>
      </c>
      <c r="X73" s="94" t="s">
        <v>2749</v>
      </c>
      <c r="Y73" s="71" t="s">
        <v>3113</v>
      </c>
      <c r="Z73" s="71" t="s">
        <v>4</v>
      </c>
      <c r="AA73" s="94" t="s">
        <v>2749</v>
      </c>
      <c r="AB73" s="128"/>
      <c r="AC73" s="128"/>
      <c r="AD73" s="128"/>
      <c r="AE73" s="62"/>
      <c r="AF73" s="62"/>
      <c r="AG73" s="62"/>
      <c r="BB73" s="60" t="str">
        <f>IF(AND(isFlagged(Main[[#This Row],[Comments]], "AIS++"),Main[ [#This Row],[In Stock Date] ]&lt;&gt;""),TEXT(Main[[#This Row],[In Stock Date]]-1, "M/d/yyyy"), TEXT("1/1/1990", "M/d/yyyy"))</f>
        <v>1/1/1990</v>
      </c>
    </row>
    <row r="74" spans="1:54" ht="17.25" customHeight="1">
      <c r="A74" s="63">
        <f>IF(priority(Main[[#This Row],[Comments]])&lt;&gt;0, priority(Main[[#This Row],[Comments]]),"")</f>
        <v>15</v>
      </c>
      <c r="B74" s="151" t="s">
        <v>3630</v>
      </c>
      <c r="C74" s="71" t="s">
        <v>3788</v>
      </c>
      <c r="D74" s="59" t="s">
        <v>4287</v>
      </c>
      <c r="E74" s="84">
        <v>40989.051828703705</v>
      </c>
      <c r="F74" s="84">
        <v>41044</v>
      </c>
      <c r="G74" s="63">
        <f>IF(stdProdLT(Main[[#This Row],[Comments]])=0.1,"N/A",IF(stdProdLT(Main[[#This Row],[Comments]])=0,"",stdProdLT(Main[[#This Row],[Comments]])))</f>
        <v>126</v>
      </c>
      <c r="H74" s="93">
        <f>IF(OR(Main[[#This Row],[Std. Prod. Lead Time]]="N/A",Main[[#This Row],[Std. Prod. Lead Time]]=""), "",IF(AND(Main[[#This Row],[In Stock Date]]&lt;&gt;"",Main[[#This Row],[Revised Due Date]]&lt;&gt;"",Main[[#This Row],[In Stock Date]]&lt;&gt;""),Main[[#This Row],[In Stock Date]]-Main[[#This Row],[Revised Due Date]],""))</f>
        <v>-20</v>
      </c>
      <c r="I74" s="100" t="s">
        <v>938</v>
      </c>
      <c r="J74" s="94" t="s">
        <v>28</v>
      </c>
      <c r="K74" s="94" t="s">
        <v>1908</v>
      </c>
      <c r="L74" s="84">
        <v>41009</v>
      </c>
      <c r="M74" s="72" t="str">
        <f>IF(Main[[#This Row],[Tech Start Date]]&lt;1/1/1990,"",IF(Main[[#This Row],[Class]]="C",WORKDAY(Main[[#This Row],[Tech Start Date]],9),IF(Main[[#This Row],[Class]]="B", WORKDAY(Main[[#This Row],[Tech Start Date]],6),IF(Main[[#This Row],[Class]]="A",WORKDAY(Main[[#This Row],[Tech Start Date]],2),""))))</f>
        <v/>
      </c>
      <c r="N74" s="72" t="str">
        <f>IF(Main[[#This Row],[Tech Start Date]]&lt;1/1/1990,"",IF(Main[[#This Row],[Class]]="C",WORKDAY(Main[[#This Row],[Tech Start Date]],19),IF(Main[[#This Row],[Class]]="B", WORKDAY(Main[[#This Row],[Tech Start Date]],12),IF(Main[[#This Row],[Class]]="A",WORKDAY(Main[[#This Row],[Tech Start Date]],4),""))))</f>
        <v/>
      </c>
      <c r="O74" s="72" t="str">
        <f>IF(Main[[#This Row],[Tech Start Date]]&lt;1/1/1990,"",IF(Main[[#This Row],[Class]]="C",WORKDAY(Main[[#This Row],[Tech Start Date]],23),IF(Main[[#This Row],[Class]]="B", WORKDAY(Main[[#This Row],[Tech Start Date]],15),IF(Main[[#This Row],[Class]]="A",WORKDAY(Main[[#This Row],[Tech Start Date]],5),""))))</f>
        <v/>
      </c>
      <c r="P74" s="72" t="str">
        <f>IF(Main[[#This Row],[Tech Start Date]]&lt;1/1/1990,"",IF(Main[[#This Row],[Class]]="C",WORKDAY(Main[[#This Row],[Tech Start Date]],28),IF(Main[[#This Row],[Class]]="B", WORKDAY(Main[[#This Row],[Tech Start Date]],19),IF(Main[[#This Row],[Class]]="A",WORKDAY(Main[[#This Row],[Tech Start Date]],9),""))))</f>
        <v/>
      </c>
      <c r="Q74" s="84">
        <v>40904</v>
      </c>
      <c r="R74" s="110">
        <v>41064</v>
      </c>
      <c r="S74" s="94" t="s">
        <v>11</v>
      </c>
      <c r="T74" s="73" t="s">
        <v>4288</v>
      </c>
      <c r="U74" s="94" t="s">
        <v>29</v>
      </c>
      <c r="V74" s="94" t="s">
        <v>1897</v>
      </c>
      <c r="W74" s="94" t="s">
        <v>1901</v>
      </c>
      <c r="X74" s="94" t="s">
        <v>3212</v>
      </c>
      <c r="Y74" s="71" t="s">
        <v>4</v>
      </c>
      <c r="Z74" s="71" t="s">
        <v>129</v>
      </c>
      <c r="AA74" s="94" t="s">
        <v>3212</v>
      </c>
      <c r="AB74" s="128"/>
      <c r="AC74" s="128"/>
      <c r="AD74" s="128"/>
      <c r="AE74" s="62"/>
      <c r="AF74" s="62"/>
      <c r="AG74" s="62"/>
      <c r="BB74" s="60" t="str">
        <f>IF(AND(isFlagged(Main[[#This Row],[Comments]], "AIS++"),Main[ [#This Row],[In Stock Date] ]&lt;&gt;""),TEXT(Main[[#This Row],[In Stock Date]]-1, "M/d/yyyy"), TEXT("1/1/1990", "M/d/yyyy"))</f>
        <v>1/1/1990</v>
      </c>
    </row>
    <row r="75" spans="1:54" ht="17.25" customHeight="1">
      <c r="A75" s="63">
        <f>IF(priority(Main[[#This Row],[Comments]])&lt;&gt;0, priority(Main[[#This Row],[Comments]]),"")</f>
        <v>15</v>
      </c>
      <c r="B75" s="151" t="s">
        <v>3651</v>
      </c>
      <c r="C75" s="71" t="s">
        <v>3684</v>
      </c>
      <c r="D75" s="59" t="s">
        <v>4282</v>
      </c>
      <c r="E75" s="84">
        <v>40995.619629629633</v>
      </c>
      <c r="F75" s="84">
        <v>41187</v>
      </c>
      <c r="G75" s="63">
        <f>IF(stdProdLT(Main[[#This Row],[Comments]])=0.1,"N/A",IF(stdProdLT(Main[[#This Row],[Comments]])=0,"",stdProdLT(Main[[#This Row],[Comments]])))</f>
        <v>112</v>
      </c>
      <c r="H75" s="93">
        <f>IF(OR(Main[[#This Row],[Std. Prod. Lead Time]]="N/A",Main[[#This Row],[Std. Prod. Lead Time]]=""), "",IF(AND(Main[[#This Row],[In Stock Date]]&lt;&gt;"",Main[[#This Row],[Revised Due Date]]&lt;&gt;"",Main[[#This Row],[In Stock Date]]&lt;&gt;""),Main[[#This Row],[In Stock Date]]-Main[[#This Row],[Revised Due Date]],""))</f>
        <v>119</v>
      </c>
      <c r="I75" s="100" t="s">
        <v>933</v>
      </c>
      <c r="J75" s="94" t="s">
        <v>21</v>
      </c>
      <c r="K75" s="94" t="s">
        <v>1903</v>
      </c>
      <c r="L75" s="84">
        <v>41008</v>
      </c>
      <c r="M75" s="72">
        <f>IF(Main[[#This Row],[Tech Start Date]]&lt;1/1/1990,"",IF(Main[[#This Row],[Class]]="C",WORKDAY(Main[[#This Row],[Tech Start Date]],9),IF(Main[[#This Row],[Class]]="B", WORKDAY(Main[[#This Row],[Tech Start Date]],6),IF(Main[[#This Row],[Class]]="A",WORKDAY(Main[[#This Row],[Tech Start Date]],2),""))))</f>
        <v>41016</v>
      </c>
      <c r="N75" s="72">
        <f>IF(Main[[#This Row],[Tech Start Date]]&lt;1/1/1990,"",IF(Main[[#This Row],[Class]]="C",WORKDAY(Main[[#This Row],[Tech Start Date]],19),IF(Main[[#This Row],[Class]]="B", WORKDAY(Main[[#This Row],[Tech Start Date]],12),IF(Main[[#This Row],[Class]]="A",WORKDAY(Main[[#This Row],[Tech Start Date]],4),""))))</f>
        <v>41024</v>
      </c>
      <c r="O75" s="72">
        <f>IF(Main[[#This Row],[Tech Start Date]]&lt;1/1/1990,"",IF(Main[[#This Row],[Class]]="C",WORKDAY(Main[[#This Row],[Tech Start Date]],23),IF(Main[[#This Row],[Class]]="B", WORKDAY(Main[[#This Row],[Tech Start Date]],15),IF(Main[[#This Row],[Class]]="A",WORKDAY(Main[[#This Row],[Tech Start Date]],5),""))))</f>
        <v>41029</v>
      </c>
      <c r="P75" s="72">
        <f>IF(Main[[#This Row],[Tech Start Date]]&lt;1/1/1990,"",IF(Main[[#This Row],[Class]]="C",WORKDAY(Main[[#This Row],[Tech Start Date]],28),IF(Main[[#This Row],[Class]]="B", WORKDAY(Main[[#This Row],[Tech Start Date]],19),IF(Main[[#This Row],[Class]]="A",WORKDAY(Main[[#This Row],[Tech Start Date]],9),""))))</f>
        <v>41033</v>
      </c>
      <c r="Q75" s="84">
        <v>41068</v>
      </c>
      <c r="R75" s="110">
        <v>41068</v>
      </c>
      <c r="S75" s="94" t="s">
        <v>11</v>
      </c>
      <c r="T75" s="73" t="s">
        <v>4283</v>
      </c>
      <c r="U75" s="94" t="s">
        <v>29</v>
      </c>
      <c r="V75" s="94" t="s">
        <v>1896</v>
      </c>
      <c r="W75" s="94" t="s">
        <v>1904</v>
      </c>
      <c r="X75" s="94" t="s">
        <v>3614</v>
      </c>
      <c r="Y75" s="71" t="s">
        <v>3653</v>
      </c>
      <c r="Z75" s="71" t="s">
        <v>129</v>
      </c>
      <c r="AA75" s="94" t="s">
        <v>3652</v>
      </c>
      <c r="AB75" s="128"/>
      <c r="AC75" s="128"/>
      <c r="AD75" s="128"/>
      <c r="AE75" s="62"/>
      <c r="AF75" s="62"/>
      <c r="AG75" s="62"/>
      <c r="BB75" s="60" t="str">
        <f>IF(AND(isFlagged(Main[[#This Row],[Comments]], "AIS++"),Main[ [#This Row],[In Stock Date] ]&lt;&gt;""),TEXT(Main[[#This Row],[In Stock Date]]-1, "M/d/yyyy"), TEXT("1/1/1990", "M/d/yyyy"))</f>
        <v>10/4/2012</v>
      </c>
    </row>
    <row r="76" spans="1:54" ht="17.25" customHeight="1">
      <c r="A76" s="63">
        <f>IF(priority(Main[[#This Row],[Comments]])&lt;&gt;0, priority(Main[[#This Row],[Comments]]),"")</f>
        <v>16</v>
      </c>
      <c r="B76" s="151" t="s">
        <v>4135</v>
      </c>
      <c r="C76" s="71" t="s">
        <v>4355</v>
      </c>
      <c r="D76" s="59" t="s">
        <v>4356</v>
      </c>
      <c r="E76" s="84">
        <v>41051.57576388889</v>
      </c>
      <c r="F76" s="84">
        <v>41183</v>
      </c>
      <c r="G76" s="63">
        <f>IF(stdProdLT(Main[[#This Row],[Comments]])=0.1,"N/A",IF(stdProdLT(Main[[#This Row],[Comments]])=0,"",stdProdLT(Main[[#This Row],[Comments]])))</f>
        <v>126</v>
      </c>
      <c r="H76" s="93">
        <f>IF(OR(Main[[#This Row],[Std. Prod. Lead Time]]="N/A",Main[[#This Row],[Std. Prod. Lead Time]]=""), "",IF(AND(Main[[#This Row],[In Stock Date]]&lt;&gt;"",Main[[#This Row],[Revised Due Date]]&lt;&gt;"",Main[[#This Row],[In Stock Date]]&lt;&gt;""),Main[[#This Row],[In Stock Date]]-Main[[#This Row],[Revised Due Date]],""))</f>
        <v>103</v>
      </c>
      <c r="I76" s="100" t="s">
        <v>428</v>
      </c>
      <c r="J76" s="94" t="s">
        <v>1953</v>
      </c>
      <c r="K76" s="95" t="s">
        <v>1903</v>
      </c>
      <c r="L76" s="84">
        <v>41044</v>
      </c>
      <c r="M76" s="72">
        <f>IF(Main[[#This Row],[Tech Start Date]]&lt;1/1/1990,"",IF(Main[[#This Row],[Class]]="C",WORKDAY(Main[[#This Row],[Tech Start Date]],9),IF(Main[[#This Row],[Class]]="B", WORKDAY(Main[[#This Row],[Tech Start Date]],6),IF(Main[[#This Row],[Class]]="A",WORKDAY(Main[[#This Row],[Tech Start Date]],2),""))))</f>
        <v>41052</v>
      </c>
      <c r="N76" s="72">
        <f>IF(Main[[#This Row],[Tech Start Date]]&lt;1/1/1990,"",IF(Main[[#This Row],[Class]]="C",WORKDAY(Main[[#This Row],[Tech Start Date]],19),IF(Main[[#This Row],[Class]]="B", WORKDAY(Main[[#This Row],[Tech Start Date]],12),IF(Main[[#This Row],[Class]]="A",WORKDAY(Main[[#This Row],[Tech Start Date]],4),""))))</f>
        <v>41060</v>
      </c>
      <c r="O76" s="72">
        <f>IF(Main[[#This Row],[Tech Start Date]]&lt;1/1/1990,"",IF(Main[[#This Row],[Class]]="C",WORKDAY(Main[[#This Row],[Tech Start Date]],23),IF(Main[[#This Row],[Class]]="B", WORKDAY(Main[[#This Row],[Tech Start Date]],15),IF(Main[[#This Row],[Class]]="A",WORKDAY(Main[[#This Row],[Tech Start Date]],5),""))))</f>
        <v>41065</v>
      </c>
      <c r="P76" s="72">
        <f>IF(Main[[#This Row],[Tech Start Date]]&lt;1/1/1990,"",IF(Main[[#This Row],[Class]]="C",WORKDAY(Main[[#This Row],[Tech Start Date]],28),IF(Main[[#This Row],[Class]]="B", WORKDAY(Main[[#This Row],[Tech Start Date]],19),IF(Main[[#This Row],[Class]]="A",WORKDAY(Main[[#This Row],[Tech Start Date]],9),""))))</f>
        <v>41071</v>
      </c>
      <c r="Q76" s="84">
        <v>41043</v>
      </c>
      <c r="R76" s="110">
        <v>41080</v>
      </c>
      <c r="S76" s="94" t="s">
        <v>11</v>
      </c>
      <c r="T76" s="73" t="s">
        <v>4357</v>
      </c>
      <c r="U76" s="94" t="s">
        <v>29</v>
      </c>
      <c r="V76" s="94" t="s">
        <v>1899</v>
      </c>
      <c r="W76" s="94" t="s">
        <v>1904</v>
      </c>
      <c r="X76" s="94" t="s">
        <v>3971</v>
      </c>
      <c r="Y76" s="71" t="s">
        <v>3972</v>
      </c>
      <c r="Z76" s="71" t="s">
        <v>763</v>
      </c>
      <c r="AA76" s="94" t="s">
        <v>3971</v>
      </c>
      <c r="AB76" s="128"/>
      <c r="AC76" s="128"/>
      <c r="AD76" s="128"/>
      <c r="AE76" s="62"/>
      <c r="AF76" s="62"/>
      <c r="AG76" s="62"/>
      <c r="BB76" s="60" t="str">
        <f>IF(AND(isFlagged(Main[[#This Row],[Comments]], "AIS++"),Main[ [#This Row],[In Stock Date] ]&lt;&gt;""),TEXT(Main[[#This Row],[In Stock Date]]-1, "M/d/yyyy"), TEXT("1/1/1990", "M/d/yyyy"))</f>
        <v>1/1/1990</v>
      </c>
    </row>
    <row r="77" spans="1:54" ht="17.25" customHeight="1">
      <c r="A77" s="63">
        <f>IF(priority(Main[[#This Row],[Comments]])&lt;&gt;0, priority(Main[[#This Row],[Comments]]),"")</f>
        <v>16</v>
      </c>
      <c r="B77" s="151" t="s">
        <v>3511</v>
      </c>
      <c r="C77" s="71" t="s">
        <v>3512</v>
      </c>
      <c r="D77" s="59" t="s">
        <v>3513</v>
      </c>
      <c r="E77" s="84"/>
      <c r="F77" s="84">
        <v>41105</v>
      </c>
      <c r="G77" s="63">
        <f>IF(stdProdLT(Main[[#This Row],[Comments]])=0.1,"N/A",IF(stdProdLT(Main[[#This Row],[Comments]])=0,"",stdProdLT(Main[[#This Row],[Comments]])))</f>
        <v>140</v>
      </c>
      <c r="H77" s="93">
        <f>IF(OR(Main[[#This Row],[Std. Prod. Lead Time]]="N/A",Main[[#This Row],[Std. Prod. Lead Time]]=""), "",IF(AND(Main[[#This Row],[In Stock Date]]&lt;&gt;"",Main[[#This Row],[Revised Due Date]]&lt;&gt;"",Main[[#This Row],[In Stock Date]]&lt;&gt;""),Main[[#This Row],[In Stock Date]]-Main[[#This Row],[Revised Due Date]],""))</f>
        <v>124</v>
      </c>
      <c r="I77" s="100" t="s">
        <v>130</v>
      </c>
      <c r="J77" s="94" t="s">
        <v>70</v>
      </c>
      <c r="K77" s="94" t="s">
        <v>1905</v>
      </c>
      <c r="L77" s="84">
        <v>40960</v>
      </c>
      <c r="M77" s="72">
        <f>IF(Main[[#This Row],[Tech Start Date]]&lt;1/1/1990,"",IF(Main[[#This Row],[Class]]="C",WORKDAY(Main[[#This Row],[Tech Start Date]],9),IF(Main[[#This Row],[Class]]="B", WORKDAY(Main[[#This Row],[Tech Start Date]],6),IF(Main[[#This Row],[Class]]="A",WORKDAY(Main[[#This Row],[Tech Start Date]],2),""))))</f>
        <v>40962</v>
      </c>
      <c r="N77" s="72">
        <f>IF(Main[[#This Row],[Tech Start Date]]&lt;1/1/1990,"",IF(Main[[#This Row],[Class]]="C",WORKDAY(Main[[#This Row],[Tech Start Date]],19),IF(Main[[#This Row],[Class]]="B", WORKDAY(Main[[#This Row],[Tech Start Date]],12),IF(Main[[#This Row],[Class]]="A",WORKDAY(Main[[#This Row],[Tech Start Date]],4),""))))</f>
        <v>40966</v>
      </c>
      <c r="O77" s="72">
        <f>IF(Main[[#This Row],[Tech Start Date]]&lt;1/1/1990,"",IF(Main[[#This Row],[Class]]="C",WORKDAY(Main[[#This Row],[Tech Start Date]],23),IF(Main[[#This Row],[Class]]="B", WORKDAY(Main[[#This Row],[Tech Start Date]],15),IF(Main[[#This Row],[Class]]="A",WORKDAY(Main[[#This Row],[Tech Start Date]],5),""))))</f>
        <v>40967</v>
      </c>
      <c r="P77" s="72">
        <f>IF(Main[[#This Row],[Tech Start Date]]&lt;1/1/1990,"",IF(Main[[#This Row],[Class]]="C",WORKDAY(Main[[#This Row],[Tech Start Date]],28),IF(Main[[#This Row],[Class]]="B", WORKDAY(Main[[#This Row],[Tech Start Date]],19),IF(Main[[#This Row],[Class]]="A",WORKDAY(Main[[#This Row],[Tech Start Date]],9),""))))</f>
        <v>40973</v>
      </c>
      <c r="Q77" s="84">
        <v>41000</v>
      </c>
      <c r="R77" s="110">
        <v>40981</v>
      </c>
      <c r="S77" s="94" t="s">
        <v>11</v>
      </c>
      <c r="T77" s="73" t="s">
        <v>3514</v>
      </c>
      <c r="U77" s="94" t="s">
        <v>14</v>
      </c>
      <c r="V77" s="94" t="s">
        <v>1906</v>
      </c>
      <c r="W77" s="94" t="s">
        <v>1902</v>
      </c>
      <c r="X77" s="94" t="s">
        <v>2749</v>
      </c>
      <c r="Y77" s="71" t="s">
        <v>3113</v>
      </c>
      <c r="Z77" s="71" t="s">
        <v>529</v>
      </c>
      <c r="AA77" s="94" t="s">
        <v>2749</v>
      </c>
      <c r="AB77" s="128"/>
      <c r="AC77" s="128"/>
      <c r="AD77" s="128"/>
      <c r="AE77" s="62"/>
      <c r="AF77" s="62"/>
      <c r="AG77" s="62"/>
      <c r="BB77" s="60" t="str">
        <f>IF(AND(isFlagged(Main[[#This Row],[Comments]], "AIS++"),Main[ [#This Row],[In Stock Date] ]&lt;&gt;""),TEXT(Main[[#This Row],[In Stock Date]]-1, "M/d/yyyy"), TEXT("1/1/1990", "M/d/yyyy"))</f>
        <v>1/1/1990</v>
      </c>
    </row>
    <row r="78" spans="1:54" ht="17.25" customHeight="1">
      <c r="A78" s="63">
        <f>IF(priority(Main[[#This Row],[Comments]])&lt;&gt;0, priority(Main[[#This Row],[Comments]]),"")</f>
        <v>16</v>
      </c>
      <c r="B78" s="151" t="s">
        <v>4092</v>
      </c>
      <c r="C78" s="71" t="s">
        <v>4090</v>
      </c>
      <c r="D78" s="59" t="s">
        <v>4093</v>
      </c>
      <c r="E78" s="84">
        <v>41031.20071759259</v>
      </c>
      <c r="F78" s="84">
        <v>41207</v>
      </c>
      <c r="G78" s="63">
        <f>IF(stdProdLT(Main[[#This Row],[Comments]])=0.1,"N/A",IF(stdProdLT(Main[[#This Row],[Comments]])=0,"",stdProdLT(Main[[#This Row],[Comments]])))</f>
        <v>98</v>
      </c>
      <c r="H78" s="93">
        <f>IF(OR(Main[[#This Row],[Std. Prod. Lead Time]]="N/A",Main[[#This Row],[Std. Prod. Lead Time]]=""), "",IF(AND(Main[[#This Row],[In Stock Date]]&lt;&gt;"",Main[[#This Row],[Revised Due Date]]&lt;&gt;"",Main[[#This Row],[In Stock Date]]&lt;&gt;""),Main[[#This Row],[In Stock Date]]-Main[[#This Row],[Revised Due Date]],""))</f>
        <v>141</v>
      </c>
      <c r="I78" s="100" t="s">
        <v>933</v>
      </c>
      <c r="J78" s="94" t="s">
        <v>28</v>
      </c>
      <c r="K78" s="94" t="s">
        <v>1909</v>
      </c>
      <c r="L78" s="84">
        <v>41031</v>
      </c>
      <c r="M78" s="72">
        <f>IF(Main[[#This Row],[Tech Start Date]]&lt;1/1/1990,"",IF(Main[[#This Row],[Class]]="C",WORKDAY(Main[[#This Row],[Tech Start Date]],9),IF(Main[[#This Row],[Class]]="B", WORKDAY(Main[[#This Row],[Tech Start Date]],6),IF(Main[[#This Row],[Class]]="A",WORKDAY(Main[[#This Row],[Tech Start Date]],2),""))))</f>
        <v>41044</v>
      </c>
      <c r="N78" s="72">
        <f>IF(Main[[#This Row],[Tech Start Date]]&lt;1/1/1990,"",IF(Main[[#This Row],[Class]]="C",WORKDAY(Main[[#This Row],[Tech Start Date]],19),IF(Main[[#This Row],[Class]]="B", WORKDAY(Main[[#This Row],[Tech Start Date]],12),IF(Main[[#This Row],[Class]]="A",WORKDAY(Main[[#This Row],[Tech Start Date]],4),""))))</f>
        <v>41058</v>
      </c>
      <c r="O78" s="72">
        <f>IF(Main[[#This Row],[Tech Start Date]]&lt;1/1/1990,"",IF(Main[[#This Row],[Class]]="C",WORKDAY(Main[[#This Row],[Tech Start Date]],23),IF(Main[[#This Row],[Class]]="B", WORKDAY(Main[[#This Row],[Tech Start Date]],15),IF(Main[[#This Row],[Class]]="A",WORKDAY(Main[[#This Row],[Tech Start Date]],5),""))))</f>
        <v>41064</v>
      </c>
      <c r="P78" s="72">
        <f>IF(Main[[#This Row],[Tech Start Date]]&lt;1/1/1990,"",IF(Main[[#This Row],[Class]]="C",WORKDAY(Main[[#This Row],[Tech Start Date]],28),IF(Main[[#This Row],[Class]]="B", WORKDAY(Main[[#This Row],[Tech Start Date]],19),IF(Main[[#This Row],[Class]]="A",WORKDAY(Main[[#This Row],[Tech Start Date]],9),""))))</f>
        <v>41071</v>
      </c>
      <c r="Q78" s="84"/>
      <c r="R78" s="110">
        <v>41066</v>
      </c>
      <c r="S78" s="94" t="s">
        <v>11</v>
      </c>
      <c r="T78" s="73" t="s">
        <v>4308</v>
      </c>
      <c r="U78" s="94" t="s">
        <v>29</v>
      </c>
      <c r="V78" s="94" t="s">
        <v>1896</v>
      </c>
      <c r="W78" s="94" t="s">
        <v>1902</v>
      </c>
      <c r="X78" s="94" t="s">
        <v>2812</v>
      </c>
      <c r="Y78" s="71" t="s">
        <v>3764</v>
      </c>
      <c r="Z78" s="71" t="s">
        <v>3728</v>
      </c>
      <c r="AA78" s="94" t="s">
        <v>2812</v>
      </c>
      <c r="AB78" s="128"/>
      <c r="AC78" s="128"/>
      <c r="AD78" s="128"/>
      <c r="AE78" s="62"/>
      <c r="AF78" s="62"/>
      <c r="AG78" s="62"/>
      <c r="BB78" s="60" t="str">
        <f>IF(AND(isFlagged(Main[[#This Row],[Comments]], "AIS++"),Main[ [#This Row],[In Stock Date] ]&lt;&gt;""),TEXT(Main[[#This Row],[In Stock Date]]-1, "M/d/yyyy"), TEXT("1/1/1990", "M/d/yyyy"))</f>
        <v>10/24/2012</v>
      </c>
    </row>
    <row r="79" spans="1:54" ht="17.25" customHeight="1">
      <c r="A79" s="63">
        <f>IF(priority(Main[[#This Row],[Comments]])&lt;&gt;0, priority(Main[[#This Row],[Comments]]),"")</f>
        <v>16.2</v>
      </c>
      <c r="B79" s="151" t="s">
        <v>2358</v>
      </c>
      <c r="C79" s="71" t="s">
        <v>31</v>
      </c>
      <c r="D79" s="59" t="s">
        <v>2359</v>
      </c>
      <c r="E79" s="84"/>
      <c r="F79" s="84">
        <v>41000</v>
      </c>
      <c r="G79" s="63">
        <f>IF(stdProdLT(Main[[#This Row],[Comments]])=0.1,"N/A",IF(stdProdLT(Main[[#This Row],[Comments]])=0,"",stdProdLT(Main[[#This Row],[Comments]])))</f>
        <v>140</v>
      </c>
      <c r="H79" s="93" t="str">
        <f>IF(OR(Main[[#This Row],[Std. Prod. Lead Time]]="N/A",Main[[#This Row],[Std. Prod. Lead Time]]=""), "",IF(AND(Main[[#This Row],[In Stock Date]]&lt;&gt;"",Main[[#This Row],[Revised Due Date]]&lt;&gt;"",Main[[#This Row],[In Stock Date]]&lt;&gt;""),Main[[#This Row],[In Stock Date]]-Main[[#This Row],[Revised Due Date]],""))</f>
        <v/>
      </c>
      <c r="I79" s="100" t="s">
        <v>4</v>
      </c>
      <c r="J79" s="94" t="s">
        <v>4</v>
      </c>
      <c r="K79" s="94" t="s">
        <v>4</v>
      </c>
      <c r="L79" s="84"/>
      <c r="M79" s="72" t="str">
        <f>IF(Main[[#This Row],[Tech Start Date]]&lt;1/1/1990,"",IF(Main[[#This Row],[Class]]="C",WORKDAY(Main[[#This Row],[Tech Start Date]],9),IF(Main[[#This Row],[Class]]="B", WORKDAY(Main[[#This Row],[Tech Start Date]],6),IF(Main[[#This Row],[Class]]="A",WORKDAY(Main[[#This Row],[Tech Start Date]],2),""))))</f>
        <v/>
      </c>
      <c r="N79" s="72" t="str">
        <f>IF(Main[[#This Row],[Tech Start Date]]&lt;1/1/1990,"",IF(Main[[#This Row],[Class]]="C",WORKDAY(Main[[#This Row],[Tech Start Date]],19),IF(Main[[#This Row],[Class]]="B", WORKDAY(Main[[#This Row],[Tech Start Date]],12),IF(Main[[#This Row],[Class]]="A",WORKDAY(Main[[#This Row],[Tech Start Date]],4),""))))</f>
        <v/>
      </c>
      <c r="O79" s="72" t="str">
        <f>IF(Main[[#This Row],[Tech Start Date]]&lt;1/1/1990,"",IF(Main[[#This Row],[Class]]="C",WORKDAY(Main[[#This Row],[Tech Start Date]],23),IF(Main[[#This Row],[Class]]="B", WORKDAY(Main[[#This Row],[Tech Start Date]],15),IF(Main[[#This Row],[Class]]="A",WORKDAY(Main[[#This Row],[Tech Start Date]],5),""))))</f>
        <v/>
      </c>
      <c r="P79" s="72" t="str">
        <f>IF(Main[[#This Row],[Tech Start Date]]&lt;1/1/1990,"",IF(Main[[#This Row],[Class]]="C",WORKDAY(Main[[#This Row],[Tech Start Date]],28),IF(Main[[#This Row],[Class]]="B", WORKDAY(Main[[#This Row],[Tech Start Date]],19),IF(Main[[#This Row],[Class]]="A",WORKDAY(Main[[#This Row],[Tech Start Date]],9),""))))</f>
        <v/>
      </c>
      <c r="Q79" s="84">
        <v>40916</v>
      </c>
      <c r="R79" s="110"/>
      <c r="S79" s="94" t="s">
        <v>11</v>
      </c>
      <c r="T79" s="73" t="s">
        <v>2360</v>
      </c>
      <c r="U79" s="94" t="s">
        <v>14</v>
      </c>
      <c r="V79" s="94" t="s">
        <v>1906</v>
      </c>
      <c r="W79" s="94" t="s">
        <v>1902</v>
      </c>
      <c r="X79" s="94" t="s">
        <v>2743</v>
      </c>
      <c r="Y79" s="71" t="s">
        <v>2989</v>
      </c>
      <c r="Z79" s="71" t="s">
        <v>4</v>
      </c>
      <c r="AA79" s="94" t="s">
        <v>2743</v>
      </c>
      <c r="AB79" s="128"/>
      <c r="AC79" s="128"/>
      <c r="AD79" s="128"/>
      <c r="AE79" s="62"/>
      <c r="AF79" s="62"/>
      <c r="AG79" s="62"/>
      <c r="BB79" s="60" t="str">
        <f>IF(AND(isFlagged(Main[[#This Row],[Comments]], "AIS++"),Main[ [#This Row],[In Stock Date] ]&lt;&gt;""),TEXT(Main[[#This Row],[In Stock Date]]-1, "M/d/yyyy"), TEXT("1/1/1990", "M/d/yyyy"))</f>
        <v>1/1/1990</v>
      </c>
    </row>
    <row r="80" spans="1:54" ht="17.25" customHeight="1">
      <c r="A80" s="63">
        <f>IF(priority(Main[[#This Row],[Comments]])&lt;&gt;0, priority(Main[[#This Row],[Comments]]),"")</f>
        <v>17</v>
      </c>
      <c r="B80" s="151" t="s">
        <v>4016</v>
      </c>
      <c r="C80" s="71" t="s">
        <v>3997</v>
      </c>
      <c r="D80" s="59" t="s">
        <v>4382</v>
      </c>
      <c r="E80" s="84">
        <v>41051.545694444445</v>
      </c>
      <c r="F80" s="84">
        <v>41183</v>
      </c>
      <c r="G80" s="63">
        <f>IF(stdProdLT(Main[[#This Row],[Comments]])=0.1,"N/A",IF(stdProdLT(Main[[#This Row],[Comments]])=0,"",stdProdLT(Main[[#This Row],[Comments]])))</f>
        <v>140</v>
      </c>
      <c r="H80" s="93">
        <f>IF(OR(Main[[#This Row],[Std. Prod. Lead Time]]="N/A",Main[[#This Row],[Std. Prod. Lead Time]]=""), "",IF(AND(Main[[#This Row],[In Stock Date]]&lt;&gt;"",Main[[#This Row],[Revised Due Date]]&lt;&gt;"",Main[[#This Row],[In Stock Date]]&lt;&gt;""),Main[[#This Row],[In Stock Date]]-Main[[#This Row],[Revised Due Date]],""))</f>
        <v>115</v>
      </c>
      <c r="I80" s="100" t="s">
        <v>130</v>
      </c>
      <c r="J80" s="94" t="s">
        <v>1953</v>
      </c>
      <c r="K80" s="94" t="s">
        <v>1905</v>
      </c>
      <c r="L80" s="84">
        <v>41051</v>
      </c>
      <c r="M80" s="72">
        <f>IF(Main[[#This Row],[Tech Start Date]]&lt;1/1/1990,"",IF(Main[[#This Row],[Class]]="C",WORKDAY(Main[[#This Row],[Tech Start Date]],9),IF(Main[[#This Row],[Class]]="B", WORKDAY(Main[[#This Row],[Tech Start Date]],6),IF(Main[[#This Row],[Class]]="A",WORKDAY(Main[[#This Row],[Tech Start Date]],2),""))))</f>
        <v>41053</v>
      </c>
      <c r="N80" s="72">
        <f>IF(Main[[#This Row],[Tech Start Date]]&lt;1/1/1990,"",IF(Main[[#This Row],[Class]]="C",WORKDAY(Main[[#This Row],[Tech Start Date]],19),IF(Main[[#This Row],[Class]]="B", WORKDAY(Main[[#This Row],[Tech Start Date]],12),IF(Main[[#This Row],[Class]]="A",WORKDAY(Main[[#This Row],[Tech Start Date]],4),""))))</f>
        <v>41057</v>
      </c>
      <c r="O80" s="72">
        <f>IF(Main[[#This Row],[Tech Start Date]]&lt;1/1/1990,"",IF(Main[[#This Row],[Class]]="C",WORKDAY(Main[[#This Row],[Tech Start Date]],23),IF(Main[[#This Row],[Class]]="B", WORKDAY(Main[[#This Row],[Tech Start Date]],15),IF(Main[[#This Row],[Class]]="A",WORKDAY(Main[[#This Row],[Tech Start Date]],5),""))))</f>
        <v>41058</v>
      </c>
      <c r="P80" s="72">
        <f>IF(Main[[#This Row],[Tech Start Date]]&lt;1/1/1990,"",IF(Main[[#This Row],[Class]]="C",WORKDAY(Main[[#This Row],[Tech Start Date]],28),IF(Main[[#This Row],[Class]]="B", WORKDAY(Main[[#This Row],[Tech Start Date]],19),IF(Main[[#This Row],[Class]]="A",WORKDAY(Main[[#This Row],[Tech Start Date]],9),""))))</f>
        <v>41064</v>
      </c>
      <c r="Q80" s="84">
        <v>41043</v>
      </c>
      <c r="R80" s="110">
        <v>41068</v>
      </c>
      <c r="S80" s="94" t="s">
        <v>11</v>
      </c>
      <c r="T80" s="73" t="s">
        <v>4383</v>
      </c>
      <c r="U80" s="94" t="s">
        <v>29</v>
      </c>
      <c r="V80" s="94" t="s">
        <v>1899</v>
      </c>
      <c r="W80" s="94" t="s">
        <v>1904</v>
      </c>
      <c r="X80" s="94" t="s">
        <v>3971</v>
      </c>
      <c r="Y80" s="71" t="s">
        <v>3972</v>
      </c>
      <c r="Z80" s="71" t="s">
        <v>30</v>
      </c>
      <c r="AA80" s="94" t="s">
        <v>3971</v>
      </c>
      <c r="AB80" s="128"/>
      <c r="AC80" s="128"/>
      <c r="AD80" s="128"/>
      <c r="AE80" s="62"/>
      <c r="AF80" s="62"/>
      <c r="AG80" s="62"/>
      <c r="BB80" s="60" t="str">
        <f>IF(AND(isFlagged(Main[[#This Row],[Comments]], "AIS++"),Main[ [#This Row],[In Stock Date] ]&lt;&gt;""),TEXT(Main[[#This Row],[In Stock Date]]-1, "M/d/yyyy"), TEXT("1/1/1990", "M/d/yyyy"))</f>
        <v>1/1/1990</v>
      </c>
    </row>
    <row r="81" spans="1:54" ht="17.25" customHeight="1">
      <c r="A81" s="63">
        <f>IF(priority(Main[[#This Row],[Comments]])&lt;&gt;0, priority(Main[[#This Row],[Comments]]),"")</f>
        <v>17</v>
      </c>
      <c r="B81" s="151" t="s">
        <v>1213</v>
      </c>
      <c r="C81" s="71" t="s">
        <v>33</v>
      </c>
      <c r="D81" s="59" t="s">
        <v>325</v>
      </c>
      <c r="E81" s="84"/>
      <c r="F81" s="84">
        <v>40695</v>
      </c>
      <c r="G81" s="63" t="str">
        <f>IF(stdProdLT(Main[[#This Row],[Comments]])=0.1,"N/A",IF(stdProdLT(Main[[#This Row],[Comments]])=0,"",stdProdLT(Main[[#This Row],[Comments]])))</f>
        <v/>
      </c>
      <c r="H81" s="93" t="str">
        <f>IF(OR(Main[[#This Row],[Std. Prod. Lead Time]]="N/A",Main[[#This Row],[Std. Prod. Lead Time]]=""), "",IF(AND(Main[[#This Row],[In Stock Date]]&lt;&gt;"",Main[[#This Row],[Revised Due Date]]&lt;&gt;"",Main[[#This Row],[In Stock Date]]&lt;&gt;""),Main[[#This Row],[In Stock Date]]-Main[[#This Row],[Revised Due Date]],""))</f>
        <v/>
      </c>
      <c r="I81" s="100" t="s">
        <v>108</v>
      </c>
      <c r="J81" s="94" t="s">
        <v>28</v>
      </c>
      <c r="K81" s="95" t="s">
        <v>4</v>
      </c>
      <c r="L81" s="84"/>
      <c r="M81" s="72" t="str">
        <f>IF(Main[[#This Row],[Tech Start Date]]&lt;1/1/1990,"",IF(Main[[#This Row],[Class]]="C",WORKDAY(Main[[#This Row],[Tech Start Date]],9),IF(Main[[#This Row],[Class]]="B", WORKDAY(Main[[#This Row],[Tech Start Date]],6),IF(Main[[#This Row],[Class]]="A",WORKDAY(Main[[#This Row],[Tech Start Date]],2),""))))</f>
        <v/>
      </c>
      <c r="N81" s="72" t="str">
        <f>IF(Main[[#This Row],[Tech Start Date]]&lt;1/1/1990,"",IF(Main[[#This Row],[Class]]="C",WORKDAY(Main[[#This Row],[Tech Start Date]],19),IF(Main[[#This Row],[Class]]="B", WORKDAY(Main[[#This Row],[Tech Start Date]],12),IF(Main[[#This Row],[Class]]="A",WORKDAY(Main[[#This Row],[Tech Start Date]],4),""))))</f>
        <v/>
      </c>
      <c r="O81" s="72" t="str">
        <f>IF(Main[[#This Row],[Tech Start Date]]&lt;1/1/1990,"",IF(Main[[#This Row],[Class]]="C",WORKDAY(Main[[#This Row],[Tech Start Date]],23),IF(Main[[#This Row],[Class]]="B", WORKDAY(Main[[#This Row],[Tech Start Date]],15),IF(Main[[#This Row],[Class]]="A",WORKDAY(Main[[#This Row],[Tech Start Date]],5),""))))</f>
        <v/>
      </c>
      <c r="P81" s="72" t="str">
        <f>IF(Main[[#This Row],[Tech Start Date]]&lt;1/1/1990,"",IF(Main[[#This Row],[Class]]="C",WORKDAY(Main[[#This Row],[Tech Start Date]],28),IF(Main[[#This Row],[Class]]="B", WORKDAY(Main[[#This Row],[Tech Start Date]],19),IF(Main[[#This Row],[Class]]="A",WORKDAY(Main[[#This Row],[Tech Start Date]],9),""))))</f>
        <v/>
      </c>
      <c r="Q81" s="84">
        <v>40695</v>
      </c>
      <c r="R81" s="110"/>
      <c r="S81" s="94" t="s">
        <v>11</v>
      </c>
      <c r="T81" s="73" t="s">
        <v>326</v>
      </c>
      <c r="U81" s="94" t="s">
        <v>14</v>
      </c>
      <c r="V81" s="94" t="s">
        <v>1897</v>
      </c>
      <c r="W81" s="94" t="s">
        <v>1901</v>
      </c>
      <c r="X81" s="94" t="s">
        <v>2778</v>
      </c>
      <c r="Y81" s="71" t="s">
        <v>2921</v>
      </c>
      <c r="Z81" s="71" t="s">
        <v>3054</v>
      </c>
      <c r="AA81" s="94" t="s">
        <v>2778</v>
      </c>
      <c r="AB81" s="128"/>
      <c r="AC81" s="128"/>
      <c r="AD81" s="128"/>
      <c r="AE81" s="62"/>
      <c r="AF81" s="62"/>
      <c r="AG81" s="62"/>
      <c r="BB81" s="60" t="str">
        <f>IF(AND(isFlagged(Main[[#This Row],[Comments]], "AIS++"),Main[ [#This Row],[In Stock Date] ]&lt;&gt;""),TEXT(Main[[#This Row],[In Stock Date]]-1, "M/d/yyyy"), TEXT("1/1/1990", "M/d/yyyy"))</f>
        <v>1/1/1990</v>
      </c>
    </row>
    <row r="82" spans="1:54" ht="17.25" customHeight="1">
      <c r="A82" s="63">
        <f>IF(priority(Main[[#This Row],[Comments]])&lt;&gt;0, priority(Main[[#This Row],[Comments]]),"")</f>
        <v>17</v>
      </c>
      <c r="B82" s="151" t="s">
        <v>1997</v>
      </c>
      <c r="C82" s="71" t="s">
        <v>1998</v>
      </c>
      <c r="D82" s="59" t="s">
        <v>2109</v>
      </c>
      <c r="E82" s="84"/>
      <c r="F82" s="84">
        <v>40752</v>
      </c>
      <c r="G82" s="63">
        <f>IF(stdProdLT(Main[[#This Row],[Comments]])=0.1,"N/A",IF(stdProdLT(Main[[#This Row],[Comments]])=0,"",stdProdLT(Main[[#This Row],[Comments]])))</f>
        <v>42</v>
      </c>
      <c r="H82" s="93">
        <f>IF(OR(Main[[#This Row],[Std. Prod. Lead Time]]="N/A",Main[[#This Row],[Std. Prod. Lead Time]]=""), "",IF(AND(Main[[#This Row],[In Stock Date]]&lt;&gt;"",Main[[#This Row],[Revised Due Date]]&lt;&gt;"",Main[[#This Row],[In Stock Date]]&lt;&gt;""),Main[[#This Row],[In Stock Date]]-Main[[#This Row],[Revised Due Date]],""))</f>
        <v>-32</v>
      </c>
      <c r="I82" s="100" t="s">
        <v>952</v>
      </c>
      <c r="J82" s="94" t="s">
        <v>28</v>
      </c>
      <c r="K82" s="94" t="s">
        <v>1903</v>
      </c>
      <c r="L82" s="84">
        <v>40745</v>
      </c>
      <c r="M82" s="72">
        <f>IF(Main[[#This Row],[Tech Start Date]]&lt;1/1/1990,"",IF(Main[[#This Row],[Class]]="C",WORKDAY(Main[[#This Row],[Tech Start Date]],9),IF(Main[[#This Row],[Class]]="B", WORKDAY(Main[[#This Row],[Tech Start Date]],6),IF(Main[[#This Row],[Class]]="A",WORKDAY(Main[[#This Row],[Tech Start Date]],2),""))))</f>
        <v>40753</v>
      </c>
      <c r="N82" s="72">
        <f>IF(Main[[#This Row],[Tech Start Date]]&lt;1/1/1990,"",IF(Main[[#This Row],[Class]]="C",WORKDAY(Main[[#This Row],[Tech Start Date]],19),IF(Main[[#This Row],[Class]]="B", WORKDAY(Main[[#This Row],[Tech Start Date]],12),IF(Main[[#This Row],[Class]]="A",WORKDAY(Main[[#This Row],[Tech Start Date]],4),""))))</f>
        <v>40763</v>
      </c>
      <c r="O82" s="72">
        <f>IF(Main[[#This Row],[Tech Start Date]]&lt;1/1/1990,"",IF(Main[[#This Row],[Class]]="C",WORKDAY(Main[[#This Row],[Tech Start Date]],23),IF(Main[[#This Row],[Class]]="B", WORKDAY(Main[[#This Row],[Tech Start Date]],15),IF(Main[[#This Row],[Class]]="A",WORKDAY(Main[[#This Row],[Tech Start Date]],5),""))))</f>
        <v>40766</v>
      </c>
      <c r="P82" s="72">
        <f>IF(Main[[#This Row],[Tech Start Date]]&lt;1/1/1990,"",IF(Main[[#This Row],[Class]]="C",WORKDAY(Main[[#This Row],[Tech Start Date]],28),IF(Main[[#This Row],[Class]]="B", WORKDAY(Main[[#This Row],[Tech Start Date]],19),IF(Main[[#This Row],[Class]]="A",WORKDAY(Main[[#This Row],[Tech Start Date]],9),""))))</f>
        <v>40772</v>
      </c>
      <c r="Q82" s="84">
        <v>40752</v>
      </c>
      <c r="R82" s="110">
        <v>40784</v>
      </c>
      <c r="S82" s="94" t="s">
        <v>11</v>
      </c>
      <c r="T82" s="73" t="s">
        <v>2110</v>
      </c>
      <c r="U82" s="94" t="s">
        <v>14</v>
      </c>
      <c r="V82" s="94" t="s">
        <v>1897</v>
      </c>
      <c r="W82" s="94" t="s">
        <v>1898</v>
      </c>
      <c r="X82" s="94" t="s">
        <v>2719</v>
      </c>
      <c r="Y82" s="71" t="s">
        <v>2830</v>
      </c>
      <c r="Z82" s="71" t="s">
        <v>2027</v>
      </c>
      <c r="AA82" s="94" t="s">
        <v>2719</v>
      </c>
      <c r="AB82" s="128"/>
      <c r="AC82" s="128"/>
      <c r="AD82" s="128"/>
      <c r="AE82" s="62"/>
      <c r="AF82" s="62"/>
      <c r="AG82" s="62"/>
      <c r="BB82" s="60" t="str">
        <f>IF(AND(isFlagged(Main[[#This Row],[Comments]], "AIS++"),Main[ [#This Row],[In Stock Date] ]&lt;&gt;""),TEXT(Main[[#This Row],[In Stock Date]]-1, "M/d/yyyy"), TEXT("1/1/1990", "M/d/yyyy"))</f>
        <v>1/1/1990</v>
      </c>
    </row>
    <row r="83" spans="1:54" ht="17.25" customHeight="1">
      <c r="A83" s="63">
        <f>IF(priority(Main[[#This Row],[Comments]])&lt;&gt;0, priority(Main[[#This Row],[Comments]]),"")</f>
        <v>17</v>
      </c>
      <c r="B83" s="151" t="s">
        <v>3083</v>
      </c>
      <c r="C83" s="71" t="s">
        <v>3092</v>
      </c>
      <c r="D83" s="59" t="s">
        <v>3084</v>
      </c>
      <c r="E83" s="84"/>
      <c r="F83" s="84">
        <v>41122</v>
      </c>
      <c r="G83" s="63">
        <f>IF(stdProdLT(Main[[#This Row],[Comments]])=0.1,"N/A",IF(stdProdLT(Main[[#This Row],[Comments]])=0,"",stdProdLT(Main[[#This Row],[Comments]])))</f>
        <v>168</v>
      </c>
      <c r="H83" s="93">
        <f>IF(OR(Main[[#This Row],[Std. Prod. Lead Time]]="N/A",Main[[#This Row],[Std. Prod. Lead Time]]=""), "",IF(AND(Main[[#This Row],[In Stock Date]]&lt;&gt;"",Main[[#This Row],[Revised Due Date]]&lt;&gt;"",Main[[#This Row],[In Stock Date]]&lt;&gt;""),Main[[#This Row],[In Stock Date]]-Main[[#This Row],[Revised Due Date]],""))</f>
        <v>173</v>
      </c>
      <c r="I83" s="100" t="s">
        <v>44</v>
      </c>
      <c r="J83" s="94" t="s">
        <v>28</v>
      </c>
      <c r="K83" s="94" t="s">
        <v>1909</v>
      </c>
      <c r="L83" s="84">
        <v>40925</v>
      </c>
      <c r="M83" s="72">
        <f>IF(Main[[#This Row],[Tech Start Date]]&lt;1/1/1990,"",IF(Main[[#This Row],[Class]]="C",WORKDAY(Main[[#This Row],[Tech Start Date]],9),IF(Main[[#This Row],[Class]]="B", WORKDAY(Main[[#This Row],[Tech Start Date]],6),IF(Main[[#This Row],[Class]]="A",WORKDAY(Main[[#This Row],[Tech Start Date]],2),""))))</f>
        <v>40938</v>
      </c>
      <c r="N83" s="72">
        <f>IF(Main[[#This Row],[Tech Start Date]]&lt;1/1/1990,"",IF(Main[[#This Row],[Class]]="C",WORKDAY(Main[[#This Row],[Tech Start Date]],19),IF(Main[[#This Row],[Class]]="B", WORKDAY(Main[[#This Row],[Tech Start Date]],12),IF(Main[[#This Row],[Class]]="A",WORKDAY(Main[[#This Row],[Tech Start Date]],4),""))))</f>
        <v>40952</v>
      </c>
      <c r="O83" s="72">
        <f>IF(Main[[#This Row],[Tech Start Date]]&lt;1/1/1990,"",IF(Main[[#This Row],[Class]]="C",WORKDAY(Main[[#This Row],[Tech Start Date]],23),IF(Main[[#This Row],[Class]]="B", WORKDAY(Main[[#This Row],[Tech Start Date]],15),IF(Main[[#This Row],[Class]]="A",WORKDAY(Main[[#This Row],[Tech Start Date]],5),""))))</f>
        <v>40956</v>
      </c>
      <c r="P83" s="72">
        <f>IF(Main[[#This Row],[Tech Start Date]]&lt;1/1/1990,"",IF(Main[[#This Row],[Class]]="C",WORKDAY(Main[[#This Row],[Tech Start Date]],28),IF(Main[[#This Row],[Class]]="B", WORKDAY(Main[[#This Row],[Tech Start Date]],19),IF(Main[[#This Row],[Class]]="A",WORKDAY(Main[[#This Row],[Tech Start Date]],9),""))))</f>
        <v>40963</v>
      </c>
      <c r="Q83" s="84">
        <v>40973</v>
      </c>
      <c r="R83" s="110">
        <v>40949</v>
      </c>
      <c r="S83" s="94" t="s">
        <v>11</v>
      </c>
      <c r="T83" s="73" t="s">
        <v>3501</v>
      </c>
      <c r="U83" s="94" t="s">
        <v>14</v>
      </c>
      <c r="V83" s="94" t="s">
        <v>1899</v>
      </c>
      <c r="W83" s="94" t="s">
        <v>1902</v>
      </c>
      <c r="X83" s="94" t="s">
        <v>2751</v>
      </c>
      <c r="Y83" s="71" t="s">
        <v>2879</v>
      </c>
      <c r="Z83" s="71" t="s">
        <v>529</v>
      </c>
      <c r="AA83" s="94" t="s">
        <v>2751</v>
      </c>
      <c r="AB83" s="128"/>
      <c r="AC83" s="128"/>
      <c r="AD83" s="128"/>
      <c r="AE83" s="62"/>
      <c r="AF83" s="62"/>
      <c r="AG83" s="62"/>
      <c r="BB83" s="60" t="str">
        <f>IF(AND(isFlagged(Main[[#This Row],[Comments]], "AIS++"),Main[ [#This Row],[In Stock Date] ]&lt;&gt;""),TEXT(Main[[#This Row],[In Stock Date]]-1, "M/d/yyyy"), TEXT("1/1/1990", "M/d/yyyy"))</f>
        <v>1/1/1990</v>
      </c>
    </row>
    <row r="84" spans="1:54" ht="17.25" customHeight="1">
      <c r="A84" s="63">
        <f>IF(priority(Main[[#This Row],[Comments]])&lt;&gt;0, priority(Main[[#This Row],[Comments]]),"")</f>
        <v>17</v>
      </c>
      <c r="B84" s="151" t="s">
        <v>4094</v>
      </c>
      <c r="C84" s="71" t="s">
        <v>4090</v>
      </c>
      <c r="D84" s="59" t="s">
        <v>4095</v>
      </c>
      <c r="E84" s="84">
        <v>41031.197106481479</v>
      </c>
      <c r="F84" s="84">
        <v>41207</v>
      </c>
      <c r="G84" s="63">
        <f>IF(stdProdLT(Main[[#This Row],[Comments]])=0.1,"N/A",IF(stdProdLT(Main[[#This Row],[Comments]])=0,"",stdProdLT(Main[[#This Row],[Comments]])))</f>
        <v>126</v>
      </c>
      <c r="H84" s="93">
        <f>IF(OR(Main[[#This Row],[Std. Prod. Lead Time]]="N/A",Main[[#This Row],[Std. Prod. Lead Time]]=""), "",IF(AND(Main[[#This Row],[In Stock Date]]&lt;&gt;"",Main[[#This Row],[Revised Due Date]]&lt;&gt;"",Main[[#This Row],[In Stock Date]]&lt;&gt;""),Main[[#This Row],[In Stock Date]]-Main[[#This Row],[Revised Due Date]],""))</f>
        <v>141</v>
      </c>
      <c r="I84" s="100" t="s">
        <v>933</v>
      </c>
      <c r="J84" s="94" t="s">
        <v>28</v>
      </c>
      <c r="K84" s="94" t="s">
        <v>1903</v>
      </c>
      <c r="L84" s="84">
        <v>41031</v>
      </c>
      <c r="M84" s="72">
        <f>IF(Main[[#This Row],[Tech Start Date]]&lt;1/1/1990,"",IF(Main[[#This Row],[Class]]="C",WORKDAY(Main[[#This Row],[Tech Start Date]],9),IF(Main[[#This Row],[Class]]="B", WORKDAY(Main[[#This Row],[Tech Start Date]],6),IF(Main[[#This Row],[Class]]="A",WORKDAY(Main[[#This Row],[Tech Start Date]],2),""))))</f>
        <v>41039</v>
      </c>
      <c r="N84" s="72">
        <f>IF(Main[[#This Row],[Tech Start Date]]&lt;1/1/1990,"",IF(Main[[#This Row],[Class]]="C",WORKDAY(Main[[#This Row],[Tech Start Date]],19),IF(Main[[#This Row],[Class]]="B", WORKDAY(Main[[#This Row],[Tech Start Date]],12),IF(Main[[#This Row],[Class]]="A",WORKDAY(Main[[#This Row],[Tech Start Date]],4),""))))</f>
        <v>41047</v>
      </c>
      <c r="O84" s="72">
        <f>IF(Main[[#This Row],[Tech Start Date]]&lt;1/1/1990,"",IF(Main[[#This Row],[Class]]="C",WORKDAY(Main[[#This Row],[Tech Start Date]],23),IF(Main[[#This Row],[Class]]="B", WORKDAY(Main[[#This Row],[Tech Start Date]],15),IF(Main[[#This Row],[Class]]="A",WORKDAY(Main[[#This Row],[Tech Start Date]],5),""))))</f>
        <v>41052</v>
      </c>
      <c r="P84" s="72">
        <f>IF(Main[[#This Row],[Tech Start Date]]&lt;1/1/1990,"",IF(Main[[#This Row],[Class]]="C",WORKDAY(Main[[#This Row],[Tech Start Date]],28),IF(Main[[#This Row],[Class]]="B", WORKDAY(Main[[#This Row],[Tech Start Date]],19),IF(Main[[#This Row],[Class]]="A",WORKDAY(Main[[#This Row],[Tech Start Date]],9),""))))</f>
        <v>41058</v>
      </c>
      <c r="Q84" s="84"/>
      <c r="R84" s="110">
        <v>41066</v>
      </c>
      <c r="S84" s="94" t="s">
        <v>11</v>
      </c>
      <c r="T84" s="73" t="s">
        <v>4309</v>
      </c>
      <c r="U84" s="94" t="s">
        <v>29</v>
      </c>
      <c r="V84" s="94" t="s">
        <v>1896</v>
      </c>
      <c r="W84" s="94" t="s">
        <v>1902</v>
      </c>
      <c r="X84" s="94" t="s">
        <v>2812</v>
      </c>
      <c r="Y84" s="71" t="s">
        <v>3764</v>
      </c>
      <c r="Z84" s="71" t="s">
        <v>3728</v>
      </c>
      <c r="AA84" s="94" t="s">
        <v>2812</v>
      </c>
      <c r="AB84" s="128"/>
      <c r="AC84" s="128"/>
      <c r="AD84" s="128"/>
      <c r="AE84" s="62"/>
      <c r="AF84" s="62"/>
      <c r="AG84" s="62"/>
      <c r="BB84" s="60" t="str">
        <f>IF(AND(isFlagged(Main[[#This Row],[Comments]], "AIS++"),Main[ [#This Row],[In Stock Date] ]&lt;&gt;""),TEXT(Main[[#This Row],[In Stock Date]]-1, "M/d/yyyy"), TEXT("1/1/1990", "M/d/yyyy"))</f>
        <v>10/24/2012</v>
      </c>
    </row>
    <row r="85" spans="1:54" ht="17.25" customHeight="1">
      <c r="A85" s="63">
        <f>IF(priority(Main[[#This Row],[Comments]])&lt;&gt;0, priority(Main[[#This Row],[Comments]]),"")</f>
        <v>17</v>
      </c>
      <c r="B85" s="151" t="s">
        <v>1154</v>
      </c>
      <c r="C85" s="71" t="s">
        <v>1942</v>
      </c>
      <c r="D85" s="59" t="s">
        <v>217</v>
      </c>
      <c r="E85" s="84"/>
      <c r="F85" s="84">
        <v>40724</v>
      </c>
      <c r="G85" s="63" t="str">
        <f>IF(stdProdLT(Main[[#This Row],[Comments]])=0.1,"N/A",IF(stdProdLT(Main[[#This Row],[Comments]])=0,"",stdProdLT(Main[[#This Row],[Comments]])))</f>
        <v/>
      </c>
      <c r="H85" s="93" t="str">
        <f>IF(OR(Main[[#This Row],[Std. Prod. Lead Time]]="N/A",Main[[#This Row],[Std. Prod. Lead Time]]=""), "",IF(AND(Main[[#This Row],[In Stock Date]]&lt;&gt;"",Main[[#This Row],[Revised Due Date]]&lt;&gt;"",Main[[#This Row],[In Stock Date]]&lt;&gt;""),Main[[#This Row],[In Stock Date]]-Main[[#This Row],[Revised Due Date]],""))</f>
        <v/>
      </c>
      <c r="I85" s="100" t="s">
        <v>938</v>
      </c>
      <c r="J85" s="94" t="s">
        <v>28</v>
      </c>
      <c r="K85" s="94" t="s">
        <v>1903</v>
      </c>
      <c r="L85" s="84">
        <v>40835</v>
      </c>
      <c r="M85" s="72">
        <f>IF(Main[[#This Row],[Tech Start Date]]&lt;1/1/1990,"",IF(Main[[#This Row],[Class]]="C",WORKDAY(Main[[#This Row],[Tech Start Date]],9),IF(Main[[#This Row],[Class]]="B", WORKDAY(Main[[#This Row],[Tech Start Date]],6),IF(Main[[#This Row],[Class]]="A",WORKDAY(Main[[#This Row],[Tech Start Date]],2),""))))</f>
        <v>40843</v>
      </c>
      <c r="N85" s="72">
        <f>IF(Main[[#This Row],[Tech Start Date]]&lt;1/1/1990,"",IF(Main[[#This Row],[Class]]="C",WORKDAY(Main[[#This Row],[Tech Start Date]],19),IF(Main[[#This Row],[Class]]="B", WORKDAY(Main[[#This Row],[Tech Start Date]],12),IF(Main[[#This Row],[Class]]="A",WORKDAY(Main[[#This Row],[Tech Start Date]],4),""))))</f>
        <v>40851</v>
      </c>
      <c r="O85" s="72">
        <f>IF(Main[[#This Row],[Tech Start Date]]&lt;1/1/1990,"",IF(Main[[#This Row],[Class]]="C",WORKDAY(Main[[#This Row],[Tech Start Date]],23),IF(Main[[#This Row],[Class]]="B", WORKDAY(Main[[#This Row],[Tech Start Date]],15),IF(Main[[#This Row],[Class]]="A",WORKDAY(Main[[#This Row],[Tech Start Date]],5),""))))</f>
        <v>40856</v>
      </c>
      <c r="P85" s="72">
        <f>IF(Main[[#This Row],[Tech Start Date]]&lt;1/1/1990,"",IF(Main[[#This Row],[Class]]="C",WORKDAY(Main[[#This Row],[Tech Start Date]],28),IF(Main[[#This Row],[Class]]="B", WORKDAY(Main[[#This Row],[Tech Start Date]],19),IF(Main[[#This Row],[Class]]="A",WORKDAY(Main[[#This Row],[Tech Start Date]],9),""))))</f>
        <v>40862</v>
      </c>
      <c r="Q85" s="84">
        <v>40724</v>
      </c>
      <c r="R85" s="110">
        <v>40900</v>
      </c>
      <c r="S85" s="94" t="s">
        <v>11</v>
      </c>
      <c r="T85" s="73" t="s">
        <v>2706</v>
      </c>
      <c r="U85" s="94" t="s">
        <v>14</v>
      </c>
      <c r="V85" s="94" t="s">
        <v>1897</v>
      </c>
      <c r="W85" s="94" t="s">
        <v>1904</v>
      </c>
      <c r="X85" s="94" t="s">
        <v>2760</v>
      </c>
      <c r="Y85" s="71" t="s">
        <v>2898</v>
      </c>
      <c r="Z85" s="71" t="s">
        <v>2027</v>
      </c>
      <c r="AA85" s="94" t="s">
        <v>2760</v>
      </c>
      <c r="AB85" s="128"/>
      <c r="AC85" s="128"/>
      <c r="AD85" s="128"/>
      <c r="AE85" s="62"/>
      <c r="AF85" s="62"/>
      <c r="AG85" s="62"/>
      <c r="BB85" s="60" t="str">
        <f>IF(AND(isFlagged(Main[[#This Row],[Comments]], "AIS++"),Main[ [#This Row],[In Stock Date] ]&lt;&gt;""),TEXT(Main[[#This Row],[In Stock Date]]-1, "M/d/yyyy"), TEXT("1/1/1990", "M/d/yyyy"))</f>
        <v>1/1/1990</v>
      </c>
    </row>
    <row r="86" spans="1:54" ht="17.25" customHeight="1">
      <c r="A86" s="63">
        <f>IF(priority(Main[[#This Row],[Comments]])&lt;&gt;0, priority(Main[[#This Row],[Comments]]),"")</f>
        <v>17</v>
      </c>
      <c r="B86" s="151" t="s">
        <v>4365</v>
      </c>
      <c r="C86" s="71" t="s">
        <v>3662</v>
      </c>
      <c r="D86" s="59" t="s">
        <v>4366</v>
      </c>
      <c r="E86" s="84">
        <v>41045.494953703703</v>
      </c>
      <c r="F86" s="84">
        <v>41060</v>
      </c>
      <c r="G86" s="63" t="str">
        <f>IF(stdProdLT(Main[[#This Row],[Comments]])=0.1,"N/A",IF(stdProdLT(Main[[#This Row],[Comments]])=0,"",stdProdLT(Main[[#This Row],[Comments]])))</f>
        <v>N/A</v>
      </c>
      <c r="H86" s="93" t="str">
        <f>IF(OR(Main[[#This Row],[Std. Prod. Lead Time]]="N/A",Main[[#This Row],[Std. Prod. Lead Time]]=""), "",IF(AND(Main[[#This Row],[In Stock Date]]&lt;&gt;"",Main[[#This Row],[Revised Due Date]]&lt;&gt;"",Main[[#This Row],[In Stock Date]]&lt;&gt;""),Main[[#This Row],[In Stock Date]]-Main[[#This Row],[Revised Due Date]],""))</f>
        <v/>
      </c>
      <c r="I86" s="100" t="s">
        <v>942</v>
      </c>
      <c r="J86" s="94" t="s">
        <v>28</v>
      </c>
      <c r="K86" s="95" t="s">
        <v>1905</v>
      </c>
      <c r="L86" s="84">
        <v>41045</v>
      </c>
      <c r="M86" s="72">
        <f>IF(Main[[#This Row],[Tech Start Date]]&lt;1/1/1990,"",IF(Main[[#This Row],[Class]]="C",WORKDAY(Main[[#This Row],[Tech Start Date]],9),IF(Main[[#This Row],[Class]]="B", WORKDAY(Main[[#This Row],[Tech Start Date]],6),IF(Main[[#This Row],[Class]]="A",WORKDAY(Main[[#This Row],[Tech Start Date]],2),""))))</f>
        <v>41047</v>
      </c>
      <c r="N86" s="72">
        <f>IF(Main[[#This Row],[Tech Start Date]]&lt;1/1/1990,"",IF(Main[[#This Row],[Class]]="C",WORKDAY(Main[[#This Row],[Tech Start Date]],19),IF(Main[[#This Row],[Class]]="B", WORKDAY(Main[[#This Row],[Tech Start Date]],12),IF(Main[[#This Row],[Class]]="A",WORKDAY(Main[[#This Row],[Tech Start Date]],4),""))))</f>
        <v>41051</v>
      </c>
      <c r="O86" s="72">
        <f>IF(Main[[#This Row],[Tech Start Date]]&lt;1/1/1990,"",IF(Main[[#This Row],[Class]]="C",WORKDAY(Main[[#This Row],[Tech Start Date]],23),IF(Main[[#This Row],[Class]]="B", WORKDAY(Main[[#This Row],[Tech Start Date]],15),IF(Main[[#This Row],[Class]]="A",WORKDAY(Main[[#This Row],[Tech Start Date]],5),""))))</f>
        <v>41052</v>
      </c>
      <c r="P86" s="72">
        <f>IF(Main[[#This Row],[Tech Start Date]]&lt;1/1/1990,"",IF(Main[[#This Row],[Class]]="C",WORKDAY(Main[[#This Row],[Tech Start Date]],28),IF(Main[[#This Row],[Class]]="B", WORKDAY(Main[[#This Row],[Tech Start Date]],19),IF(Main[[#This Row],[Class]]="A",WORKDAY(Main[[#This Row],[Tech Start Date]],9),""))))</f>
        <v>41058</v>
      </c>
      <c r="Q86" s="84">
        <v>41060</v>
      </c>
      <c r="R86" s="110">
        <v>41060</v>
      </c>
      <c r="S86" s="94" t="s">
        <v>11</v>
      </c>
      <c r="T86" s="73" t="s">
        <v>4367</v>
      </c>
      <c r="U86" s="94" t="s">
        <v>29</v>
      </c>
      <c r="V86" s="94" t="s">
        <v>1897</v>
      </c>
      <c r="W86" s="94" t="s">
        <v>1898</v>
      </c>
      <c r="X86" s="94" t="s">
        <v>952</v>
      </c>
      <c r="Y86" s="71" t="s">
        <v>4</v>
      </c>
      <c r="Z86" s="71" t="s">
        <v>2027</v>
      </c>
      <c r="AA86" s="94" t="s">
        <v>4</v>
      </c>
      <c r="AB86" s="128"/>
      <c r="AC86" s="128"/>
      <c r="AD86" s="128"/>
      <c r="AE86" s="62"/>
      <c r="AF86" s="62"/>
      <c r="AG86" s="62"/>
      <c r="BB86" s="60" t="str">
        <f>IF(AND(isFlagged(Main[[#This Row],[Comments]], "AIS++"),Main[ [#This Row],[In Stock Date] ]&lt;&gt;""),TEXT(Main[[#This Row],[In Stock Date]]-1, "M/d/yyyy"), TEXT("1/1/1990", "M/d/yyyy"))</f>
        <v>5/30/2012</v>
      </c>
    </row>
    <row r="87" spans="1:54" ht="17.25" customHeight="1">
      <c r="A87" s="137">
        <f>IF(priority(Main[[#This Row],[Comments]])&lt;&gt;0, priority(Main[[#This Row],[Comments]]),"")</f>
        <v>18</v>
      </c>
      <c r="B87" s="152" t="s">
        <v>1224</v>
      </c>
      <c r="C87" s="138" t="s">
        <v>293</v>
      </c>
      <c r="D87" s="139" t="s">
        <v>2272</v>
      </c>
      <c r="E87" s="140">
        <v>40466.671342592592</v>
      </c>
      <c r="F87" s="140"/>
      <c r="G87" s="137" t="str">
        <f>IF(stdProdLT(Main[[#This Row],[Comments]])=0.1,"N/A",IF(stdProdLT(Main[[#This Row],[Comments]])=0,"",stdProdLT(Main[[#This Row],[Comments]])))</f>
        <v/>
      </c>
      <c r="H87" s="141" t="str">
        <f>IF(OR(Main[[#This Row],[Std. Prod. Lead Time]]="N/A",Main[[#This Row],[Std. Prod. Lead Time]]=""), "",IF(AND(Main[[#This Row],[In Stock Date]]&lt;&gt;"",Main[[#This Row],[Revised Due Date]]&lt;&gt;"",Main[[#This Row],[In Stock Date]]&lt;&gt;""),Main[[#This Row],[In Stock Date]]-Main[[#This Row],[Revised Due Date]],""))</f>
        <v/>
      </c>
      <c r="I87" s="142" t="s">
        <v>4</v>
      </c>
      <c r="J87" s="143" t="s">
        <v>28</v>
      </c>
      <c r="K87" s="144" t="s">
        <v>4</v>
      </c>
      <c r="L87" s="140"/>
      <c r="M87" s="145" t="str">
        <f>IF(Main[[#This Row],[Tech Start Date]]&lt;1/1/1990,"",IF(Main[[#This Row],[Class]]="C",WORKDAY(Main[[#This Row],[Tech Start Date]],9),IF(Main[[#This Row],[Class]]="B", WORKDAY(Main[[#This Row],[Tech Start Date]],6),IF(Main[[#This Row],[Class]]="A",WORKDAY(Main[[#This Row],[Tech Start Date]],2),""))))</f>
        <v/>
      </c>
      <c r="N87" s="145" t="str">
        <f>IF(Main[[#This Row],[Tech Start Date]]&lt;1/1/1990,"",IF(Main[[#This Row],[Class]]="C",WORKDAY(Main[[#This Row],[Tech Start Date]],19),IF(Main[[#This Row],[Class]]="B", WORKDAY(Main[[#This Row],[Tech Start Date]],12),IF(Main[[#This Row],[Class]]="A",WORKDAY(Main[[#This Row],[Tech Start Date]],4),""))))</f>
        <v/>
      </c>
      <c r="O87" s="145" t="str">
        <f>IF(Main[[#This Row],[Tech Start Date]]&lt;1/1/1990,"",IF(Main[[#This Row],[Class]]="C",WORKDAY(Main[[#This Row],[Tech Start Date]],23),IF(Main[[#This Row],[Class]]="B", WORKDAY(Main[[#This Row],[Tech Start Date]],15),IF(Main[[#This Row],[Class]]="A",WORKDAY(Main[[#This Row],[Tech Start Date]],5),""))))</f>
        <v/>
      </c>
      <c r="P87" s="145" t="str">
        <f>IF(Main[[#This Row],[Tech Start Date]]&lt;1/1/1990,"",IF(Main[[#This Row],[Class]]="C",WORKDAY(Main[[#This Row],[Tech Start Date]],28),IF(Main[[#This Row],[Class]]="B", WORKDAY(Main[[#This Row],[Tech Start Date]],19),IF(Main[[#This Row],[Class]]="A",WORKDAY(Main[[#This Row],[Tech Start Date]],9),""))))</f>
        <v/>
      </c>
      <c r="Q87" s="140"/>
      <c r="R87" s="146"/>
      <c r="S87" s="143" t="s">
        <v>6</v>
      </c>
      <c r="T87" s="147" t="s">
        <v>2591</v>
      </c>
      <c r="U87" s="143" t="s">
        <v>7</v>
      </c>
      <c r="V87" s="143" t="s">
        <v>1896</v>
      </c>
      <c r="W87" s="143" t="s">
        <v>1904</v>
      </c>
      <c r="X87" s="143" t="s">
        <v>880</v>
      </c>
      <c r="Y87" s="138" t="s">
        <v>2863</v>
      </c>
      <c r="Z87" s="138" t="s">
        <v>129</v>
      </c>
      <c r="AA87" s="143" t="s">
        <v>880</v>
      </c>
      <c r="AB87" s="148"/>
      <c r="AC87" s="148"/>
      <c r="AD87" s="148"/>
      <c r="AE87" s="62"/>
      <c r="AF87" s="62"/>
      <c r="AG87" s="62"/>
      <c r="BB87" s="60" t="str">
        <f>IF(AND(isFlagged(Main[[#This Row],[Comments]], "AIS++"),Main[ [#This Row],[In Stock Date] ]&lt;&gt;""),TEXT(Main[[#This Row],[In Stock Date]]-1, "M/d/yyyy"), TEXT("1/1/1990", "M/d/yyyy"))</f>
        <v>1/1/1990</v>
      </c>
    </row>
    <row r="88" spans="1:54" ht="17.25" customHeight="1">
      <c r="A88" s="137">
        <f>IF(priority(Main[[#This Row],[Comments]])&lt;&gt;0, priority(Main[[#This Row],[Comments]]),"")</f>
        <v>18</v>
      </c>
      <c r="B88" s="152" t="s">
        <v>4405</v>
      </c>
      <c r="C88" s="138" t="s">
        <v>4406</v>
      </c>
      <c r="D88" s="139" t="s">
        <v>4407</v>
      </c>
      <c r="E88" s="140">
        <v>41053.142974537041</v>
      </c>
      <c r="F88" s="140">
        <v>41183</v>
      </c>
      <c r="G88" s="137">
        <f>IF(stdProdLT(Main[[#This Row],[Comments]])=0.1,"N/A",IF(stdProdLT(Main[[#This Row],[Comments]])=0,"",stdProdLT(Main[[#This Row],[Comments]])))</f>
        <v>98</v>
      </c>
      <c r="H88" s="141">
        <f>IF(OR(Main[[#This Row],[Std. Prod. Lead Time]]="N/A",Main[[#This Row],[Std. Prod. Lead Time]]=""), "",IF(AND(Main[[#This Row],[In Stock Date]]&lt;&gt;"",Main[[#This Row],[Revised Due Date]]&lt;&gt;"",Main[[#This Row],[In Stock Date]]&lt;&gt;""),Main[[#This Row],[In Stock Date]]-Main[[#This Row],[Revised Due Date]],""))</f>
        <v>96</v>
      </c>
      <c r="I88" s="142" t="s">
        <v>238</v>
      </c>
      <c r="J88" s="143" t="s">
        <v>28</v>
      </c>
      <c r="K88" s="144" t="s">
        <v>1903</v>
      </c>
      <c r="L88" s="140">
        <v>41058</v>
      </c>
      <c r="M88" s="145">
        <f>IF(Main[[#This Row],[Tech Start Date]]&lt;1/1/1990,"",IF(Main[[#This Row],[Class]]="C",WORKDAY(Main[[#This Row],[Tech Start Date]],9),IF(Main[[#This Row],[Class]]="B", WORKDAY(Main[[#This Row],[Tech Start Date]],6),IF(Main[[#This Row],[Class]]="A",WORKDAY(Main[[#This Row],[Tech Start Date]],2),""))))</f>
        <v>41066</v>
      </c>
      <c r="N88" s="145">
        <f>IF(Main[[#This Row],[Tech Start Date]]&lt;1/1/1990,"",IF(Main[[#This Row],[Class]]="C",WORKDAY(Main[[#This Row],[Tech Start Date]],19),IF(Main[[#This Row],[Class]]="B", WORKDAY(Main[[#This Row],[Tech Start Date]],12),IF(Main[[#This Row],[Class]]="A",WORKDAY(Main[[#This Row],[Tech Start Date]],4),""))))</f>
        <v>41074</v>
      </c>
      <c r="O88" s="145">
        <f>IF(Main[[#This Row],[Tech Start Date]]&lt;1/1/1990,"",IF(Main[[#This Row],[Class]]="C",WORKDAY(Main[[#This Row],[Tech Start Date]],23),IF(Main[[#This Row],[Class]]="B", WORKDAY(Main[[#This Row],[Tech Start Date]],15),IF(Main[[#This Row],[Class]]="A",WORKDAY(Main[[#This Row],[Tech Start Date]],5),""))))</f>
        <v>41079</v>
      </c>
      <c r="P88" s="145">
        <f>IF(Main[[#This Row],[Tech Start Date]]&lt;1/1/1990,"",IF(Main[[#This Row],[Class]]="C",WORKDAY(Main[[#This Row],[Tech Start Date]],28),IF(Main[[#This Row],[Class]]="B", WORKDAY(Main[[#This Row],[Tech Start Date]],19),IF(Main[[#This Row],[Class]]="A",WORKDAY(Main[[#This Row],[Tech Start Date]],9),""))))</f>
        <v>41085</v>
      </c>
      <c r="Q88" s="140"/>
      <c r="R88" s="146">
        <v>41087</v>
      </c>
      <c r="S88" s="143" t="s">
        <v>11</v>
      </c>
      <c r="T88" s="147" t="s">
        <v>4408</v>
      </c>
      <c r="U88" s="143" t="s">
        <v>29</v>
      </c>
      <c r="V88" s="143" t="s">
        <v>1899</v>
      </c>
      <c r="W88" s="143" t="s">
        <v>1904</v>
      </c>
      <c r="X88" s="143" t="s">
        <v>4087</v>
      </c>
      <c r="Y88" s="138" t="s">
        <v>4088</v>
      </c>
      <c r="Z88" s="138" t="s">
        <v>763</v>
      </c>
      <c r="AA88" s="143" t="s">
        <v>4087</v>
      </c>
      <c r="AB88" s="148"/>
      <c r="AC88" s="148"/>
      <c r="AD88" s="148"/>
      <c r="AE88" s="62"/>
      <c r="AF88" s="62"/>
      <c r="AG88" s="62"/>
      <c r="BB88" s="60" t="str">
        <f>IF(AND(isFlagged(Main[[#This Row],[Comments]], "AIS++"),Main[ [#This Row],[In Stock Date] ]&lt;&gt;""),TEXT(Main[[#This Row],[In Stock Date]]-1, "M/d/yyyy"), TEXT("1/1/1990", "M/d/yyyy"))</f>
        <v>1/1/1990</v>
      </c>
    </row>
    <row r="89" spans="1:54" ht="17.25" customHeight="1">
      <c r="A89" s="63">
        <f>IF(priority(Main[[#This Row],[Comments]])&lt;&gt;0, priority(Main[[#This Row],[Comments]]),"")</f>
        <v>18</v>
      </c>
      <c r="B89" s="151" t="s">
        <v>4089</v>
      </c>
      <c r="C89" s="71" t="s">
        <v>4090</v>
      </c>
      <c r="D89" s="59" t="s">
        <v>4091</v>
      </c>
      <c r="E89" s="84">
        <v>41031.202094907407</v>
      </c>
      <c r="F89" s="84">
        <v>41207</v>
      </c>
      <c r="G89" s="63">
        <f>IF(stdProdLT(Main[[#This Row],[Comments]])=0.1,"N/A",IF(stdProdLT(Main[[#This Row],[Comments]])=0,"",stdProdLT(Main[[#This Row],[Comments]])))</f>
        <v>126</v>
      </c>
      <c r="H89" s="93">
        <f>IF(OR(Main[[#This Row],[Std. Prod. Lead Time]]="N/A",Main[[#This Row],[Std. Prod. Lead Time]]=""), "",IF(AND(Main[[#This Row],[In Stock Date]]&lt;&gt;"",Main[[#This Row],[Revised Due Date]]&lt;&gt;"",Main[[#This Row],[In Stock Date]]&lt;&gt;""),Main[[#This Row],[In Stock Date]]-Main[[#This Row],[Revised Due Date]],""))</f>
        <v>141</v>
      </c>
      <c r="I89" s="100" t="s">
        <v>933</v>
      </c>
      <c r="J89" s="94" t="s">
        <v>28</v>
      </c>
      <c r="K89" s="94" t="s">
        <v>1903</v>
      </c>
      <c r="L89" s="84">
        <v>41031</v>
      </c>
      <c r="M89" s="72">
        <f>IF(Main[[#This Row],[Tech Start Date]]&lt;1/1/1990,"",IF(Main[[#This Row],[Class]]="C",WORKDAY(Main[[#This Row],[Tech Start Date]],9),IF(Main[[#This Row],[Class]]="B", WORKDAY(Main[[#This Row],[Tech Start Date]],6),IF(Main[[#This Row],[Class]]="A",WORKDAY(Main[[#This Row],[Tech Start Date]],2),""))))</f>
        <v>41039</v>
      </c>
      <c r="N89" s="72">
        <f>IF(Main[[#This Row],[Tech Start Date]]&lt;1/1/1990,"",IF(Main[[#This Row],[Class]]="C",WORKDAY(Main[[#This Row],[Tech Start Date]],19),IF(Main[[#This Row],[Class]]="B", WORKDAY(Main[[#This Row],[Tech Start Date]],12),IF(Main[[#This Row],[Class]]="A",WORKDAY(Main[[#This Row],[Tech Start Date]],4),""))))</f>
        <v>41047</v>
      </c>
      <c r="O89" s="72">
        <f>IF(Main[[#This Row],[Tech Start Date]]&lt;1/1/1990,"",IF(Main[[#This Row],[Class]]="C",WORKDAY(Main[[#This Row],[Tech Start Date]],23),IF(Main[[#This Row],[Class]]="B", WORKDAY(Main[[#This Row],[Tech Start Date]],15),IF(Main[[#This Row],[Class]]="A",WORKDAY(Main[[#This Row],[Tech Start Date]],5),""))))</f>
        <v>41052</v>
      </c>
      <c r="P89" s="72">
        <f>IF(Main[[#This Row],[Tech Start Date]]&lt;1/1/1990,"",IF(Main[[#This Row],[Class]]="C",WORKDAY(Main[[#This Row],[Tech Start Date]],28),IF(Main[[#This Row],[Class]]="B", WORKDAY(Main[[#This Row],[Tech Start Date]],19),IF(Main[[#This Row],[Class]]="A",WORKDAY(Main[[#This Row],[Tech Start Date]],9),""))))</f>
        <v>41058</v>
      </c>
      <c r="Q89" s="84"/>
      <c r="R89" s="110">
        <v>41066</v>
      </c>
      <c r="S89" s="94" t="s">
        <v>11</v>
      </c>
      <c r="T89" s="73" t="s">
        <v>4307</v>
      </c>
      <c r="U89" s="94" t="s">
        <v>29</v>
      </c>
      <c r="V89" s="94" t="s">
        <v>1896</v>
      </c>
      <c r="W89" s="94" t="s">
        <v>1902</v>
      </c>
      <c r="X89" s="94" t="s">
        <v>2812</v>
      </c>
      <c r="Y89" s="71" t="s">
        <v>3764</v>
      </c>
      <c r="Z89" s="71" t="s">
        <v>3728</v>
      </c>
      <c r="AA89" s="94" t="s">
        <v>2812</v>
      </c>
      <c r="AB89" s="128"/>
      <c r="AC89" s="128"/>
      <c r="AD89" s="128"/>
      <c r="AE89" s="62"/>
      <c r="AF89" s="62"/>
      <c r="AG89" s="62"/>
      <c r="BB89" s="60" t="str">
        <f>IF(AND(isFlagged(Main[[#This Row],[Comments]], "AIS++"),Main[ [#This Row],[In Stock Date] ]&lt;&gt;""),TEXT(Main[[#This Row],[In Stock Date]]-1, "M/d/yyyy"), TEXT("1/1/1990", "M/d/yyyy"))</f>
        <v>10/24/2012</v>
      </c>
    </row>
    <row r="90" spans="1:54" ht="17.25" customHeight="1">
      <c r="A90" s="137">
        <f>IF(priority(Main[[#This Row],[Comments]])&lt;&gt;0, priority(Main[[#This Row],[Comments]]),"")</f>
        <v>18</v>
      </c>
      <c r="B90" s="152" t="s">
        <v>4440</v>
      </c>
      <c r="C90" s="138" t="s">
        <v>4170</v>
      </c>
      <c r="D90" s="139" t="s">
        <v>4441</v>
      </c>
      <c r="E90" s="140">
        <v>41053.424120370371</v>
      </c>
      <c r="F90" s="140"/>
      <c r="G90" s="137" t="str">
        <f>IF(stdProdLT(Main[[#This Row],[Comments]])=0.1,"N/A",IF(stdProdLT(Main[[#This Row],[Comments]])=0,"",stdProdLT(Main[[#This Row],[Comments]])))</f>
        <v>N/A</v>
      </c>
      <c r="H90" s="141" t="str">
        <f>IF(OR(Main[[#This Row],[Std. Prod. Lead Time]]="N/A",Main[[#This Row],[Std. Prod. Lead Time]]=""), "",IF(AND(Main[[#This Row],[In Stock Date]]&lt;&gt;"",Main[[#This Row],[Revised Due Date]]&lt;&gt;"",Main[[#This Row],[In Stock Date]]&lt;&gt;""),Main[[#This Row],[In Stock Date]]-Main[[#This Row],[Revised Due Date]],""))</f>
        <v/>
      </c>
      <c r="I90" s="142" t="s">
        <v>936</v>
      </c>
      <c r="J90" s="143" t="s">
        <v>28</v>
      </c>
      <c r="K90" s="144" t="s">
        <v>1905</v>
      </c>
      <c r="L90" s="140">
        <v>41059</v>
      </c>
      <c r="M90" s="145">
        <f>IF(Main[[#This Row],[Tech Start Date]]&lt;1/1/1990,"",IF(Main[[#This Row],[Class]]="C",WORKDAY(Main[[#This Row],[Tech Start Date]],9),IF(Main[[#This Row],[Class]]="B", WORKDAY(Main[[#This Row],[Tech Start Date]],6),IF(Main[[#This Row],[Class]]="A",WORKDAY(Main[[#This Row],[Tech Start Date]],2),""))))</f>
        <v>41061</v>
      </c>
      <c r="N90" s="145">
        <f>IF(Main[[#This Row],[Tech Start Date]]&lt;1/1/1990,"",IF(Main[[#This Row],[Class]]="C",WORKDAY(Main[[#This Row],[Tech Start Date]],19),IF(Main[[#This Row],[Class]]="B", WORKDAY(Main[[#This Row],[Tech Start Date]],12),IF(Main[[#This Row],[Class]]="A",WORKDAY(Main[[#This Row],[Tech Start Date]],4),""))))</f>
        <v>41065</v>
      </c>
      <c r="O90" s="145">
        <f>IF(Main[[#This Row],[Tech Start Date]]&lt;1/1/1990,"",IF(Main[[#This Row],[Class]]="C",WORKDAY(Main[[#This Row],[Tech Start Date]],23),IF(Main[[#This Row],[Class]]="B", WORKDAY(Main[[#This Row],[Tech Start Date]],15),IF(Main[[#This Row],[Class]]="A",WORKDAY(Main[[#This Row],[Tech Start Date]],5),""))))</f>
        <v>41066</v>
      </c>
      <c r="P90" s="145">
        <f>IF(Main[[#This Row],[Tech Start Date]]&lt;1/1/1990,"",IF(Main[[#This Row],[Class]]="C",WORKDAY(Main[[#This Row],[Tech Start Date]],28),IF(Main[[#This Row],[Class]]="B", WORKDAY(Main[[#This Row],[Tech Start Date]],19),IF(Main[[#This Row],[Class]]="A",WORKDAY(Main[[#This Row],[Tech Start Date]],9),""))))</f>
        <v>41072</v>
      </c>
      <c r="Q90" s="140">
        <v>41060</v>
      </c>
      <c r="R90" s="146">
        <v>41075</v>
      </c>
      <c r="S90" s="143" t="s">
        <v>11</v>
      </c>
      <c r="T90" s="147" t="s">
        <v>3925</v>
      </c>
      <c r="U90" s="143" t="s">
        <v>29</v>
      </c>
      <c r="V90" s="143" t="s">
        <v>1897</v>
      </c>
      <c r="W90" s="143" t="s">
        <v>1898</v>
      </c>
      <c r="X90" s="143" t="s">
        <v>2719</v>
      </c>
      <c r="Y90" s="138" t="s">
        <v>4</v>
      </c>
      <c r="Z90" s="138" t="s">
        <v>2027</v>
      </c>
      <c r="AA90" s="143" t="s">
        <v>2719</v>
      </c>
      <c r="AB90" s="148"/>
      <c r="AC90" s="148"/>
      <c r="AD90" s="148"/>
      <c r="AE90" s="62"/>
      <c r="AF90" s="62"/>
      <c r="AG90" s="62"/>
      <c r="BB90" s="60" t="str">
        <f>IF(AND(isFlagged(Main[[#This Row],[Comments]], "AIS++"),Main[ [#This Row],[In Stock Date] ]&lt;&gt;""),TEXT(Main[[#This Row],[In Stock Date]]-1, "M/d/yyyy"), TEXT("1/1/1990", "M/d/yyyy"))</f>
        <v>1/1/1990</v>
      </c>
    </row>
    <row r="91" spans="1:54" ht="17.25" customHeight="1">
      <c r="A91" s="63">
        <f>IF(priority(Main[[#This Row],[Comments]])&lt;&gt;0, priority(Main[[#This Row],[Comments]]),"")</f>
        <v>18</v>
      </c>
      <c r="B91" s="151" t="s">
        <v>3931</v>
      </c>
      <c r="C91" s="71" t="s">
        <v>47</v>
      </c>
      <c r="D91" s="59" t="s">
        <v>4298</v>
      </c>
      <c r="E91" s="84">
        <v>41010.664942129632</v>
      </c>
      <c r="F91" s="84">
        <v>41032</v>
      </c>
      <c r="G91" s="63" t="str">
        <f>IF(stdProdLT(Main[[#This Row],[Comments]])=0.1,"N/A",IF(stdProdLT(Main[[#This Row],[Comments]])=0,"",stdProdLT(Main[[#This Row],[Comments]])))</f>
        <v>N/A</v>
      </c>
      <c r="H91" s="93" t="str">
        <f>IF(OR(Main[[#This Row],[Std. Prod. Lead Time]]="N/A",Main[[#This Row],[Std. Prod. Lead Time]]=""), "",IF(AND(Main[[#This Row],[In Stock Date]]&lt;&gt;"",Main[[#This Row],[Revised Due Date]]&lt;&gt;"",Main[[#This Row],[In Stock Date]]&lt;&gt;""),Main[[#This Row],[In Stock Date]]-Main[[#This Row],[Revised Due Date]],""))</f>
        <v/>
      </c>
      <c r="I91" s="100" t="s">
        <v>2722</v>
      </c>
      <c r="J91" s="94" t="s">
        <v>21</v>
      </c>
      <c r="K91" s="94" t="s">
        <v>1905</v>
      </c>
      <c r="L91" s="84">
        <v>41016</v>
      </c>
      <c r="M91" s="72">
        <f>IF(Main[[#This Row],[Tech Start Date]]&lt;1/1/1990,"",IF(Main[[#This Row],[Class]]="C",WORKDAY(Main[[#This Row],[Tech Start Date]],9),IF(Main[[#This Row],[Class]]="B", WORKDAY(Main[[#This Row],[Tech Start Date]],6),IF(Main[[#This Row],[Class]]="A",WORKDAY(Main[[#This Row],[Tech Start Date]],2),""))))</f>
        <v>41018</v>
      </c>
      <c r="N91" s="72">
        <f>IF(Main[[#This Row],[Tech Start Date]]&lt;1/1/1990,"",IF(Main[[#This Row],[Class]]="C",WORKDAY(Main[[#This Row],[Tech Start Date]],19),IF(Main[[#This Row],[Class]]="B", WORKDAY(Main[[#This Row],[Tech Start Date]],12),IF(Main[[#This Row],[Class]]="A",WORKDAY(Main[[#This Row],[Tech Start Date]],4),""))))</f>
        <v>41022</v>
      </c>
      <c r="O91" s="72">
        <f>IF(Main[[#This Row],[Tech Start Date]]&lt;1/1/1990,"",IF(Main[[#This Row],[Class]]="C",WORKDAY(Main[[#This Row],[Tech Start Date]],23),IF(Main[[#This Row],[Class]]="B", WORKDAY(Main[[#This Row],[Tech Start Date]],15),IF(Main[[#This Row],[Class]]="A",WORKDAY(Main[[#This Row],[Tech Start Date]],5),""))))</f>
        <v>41023</v>
      </c>
      <c r="P91" s="72">
        <f>IF(Main[[#This Row],[Tech Start Date]]&lt;1/1/1990,"",IF(Main[[#This Row],[Class]]="C",WORKDAY(Main[[#This Row],[Tech Start Date]],28),IF(Main[[#This Row],[Class]]="B", WORKDAY(Main[[#This Row],[Tech Start Date]],19),IF(Main[[#This Row],[Class]]="A",WORKDAY(Main[[#This Row],[Tech Start Date]],9),""))))</f>
        <v>41029</v>
      </c>
      <c r="Q91" s="84"/>
      <c r="R91" s="110">
        <v>41032</v>
      </c>
      <c r="S91" s="94" t="s">
        <v>6</v>
      </c>
      <c r="T91" s="73" t="s">
        <v>3925</v>
      </c>
      <c r="U91" s="94" t="s">
        <v>29</v>
      </c>
      <c r="V91" s="94" t="s">
        <v>2247</v>
      </c>
      <c r="W91" s="94" t="s">
        <v>1898</v>
      </c>
      <c r="X91" s="94" t="s">
        <v>2744</v>
      </c>
      <c r="Y91" s="71" t="s">
        <v>2871</v>
      </c>
      <c r="Z91" s="71" t="s">
        <v>2768</v>
      </c>
      <c r="AA91" s="94" t="s">
        <v>2744</v>
      </c>
      <c r="AB91" s="128"/>
      <c r="AC91" s="128"/>
      <c r="AD91" s="128"/>
      <c r="AE91" s="62"/>
      <c r="AF91" s="62"/>
      <c r="AG91" s="62"/>
      <c r="BB91" s="60" t="str">
        <f>IF(AND(isFlagged(Main[[#This Row],[Comments]], "AIS++"),Main[ [#This Row],[In Stock Date] ]&lt;&gt;""),TEXT(Main[[#This Row],[In Stock Date]]-1, "M/d/yyyy"), TEXT("1/1/1990", "M/d/yyyy"))</f>
        <v>5/2/2012</v>
      </c>
    </row>
    <row r="92" spans="1:54" ht="17.25" customHeight="1">
      <c r="A92" s="63">
        <f>IF(priority(Main[[#This Row],[Comments]])&lt;&gt;0, priority(Main[[#This Row],[Comments]]),"")</f>
        <v>19</v>
      </c>
      <c r="B92" s="151" t="s">
        <v>4172</v>
      </c>
      <c r="C92" s="71" t="s">
        <v>1950</v>
      </c>
      <c r="D92" s="59" t="s">
        <v>4173</v>
      </c>
      <c r="E92" s="84">
        <v>41053.661307870374</v>
      </c>
      <c r="F92" s="84"/>
      <c r="G92" s="63" t="str">
        <f>IF(stdProdLT(Main[[#This Row],[Comments]])=0.1,"N/A",IF(stdProdLT(Main[[#This Row],[Comments]])=0,"",stdProdLT(Main[[#This Row],[Comments]])))</f>
        <v/>
      </c>
      <c r="H92" s="93" t="str">
        <f>IF(OR(Main[[#This Row],[Std. Prod. Lead Time]]="N/A",Main[[#This Row],[Std. Prod. Lead Time]]=""), "",IF(AND(Main[[#This Row],[In Stock Date]]&lt;&gt;"",Main[[#This Row],[Revised Due Date]]&lt;&gt;"",Main[[#This Row],[In Stock Date]]&lt;&gt;""),Main[[#This Row],[In Stock Date]]-Main[[#This Row],[Revised Due Date]],""))</f>
        <v/>
      </c>
      <c r="I92" s="100" t="s">
        <v>2213</v>
      </c>
      <c r="J92" s="94" t="s">
        <v>4</v>
      </c>
      <c r="K92" s="95" t="s">
        <v>4</v>
      </c>
      <c r="L92" s="84"/>
      <c r="M92" s="72" t="str">
        <f>IF(Main[[#This Row],[Tech Start Date]]&lt;1/1/1990,"",IF(Main[[#This Row],[Class]]="C",WORKDAY(Main[[#This Row],[Tech Start Date]],9),IF(Main[[#This Row],[Class]]="B", WORKDAY(Main[[#This Row],[Tech Start Date]],6),IF(Main[[#This Row],[Class]]="A",WORKDAY(Main[[#This Row],[Tech Start Date]],2),""))))</f>
        <v/>
      </c>
      <c r="N92" s="72" t="str">
        <f>IF(Main[[#This Row],[Tech Start Date]]&lt;1/1/1990,"",IF(Main[[#This Row],[Class]]="C",WORKDAY(Main[[#This Row],[Tech Start Date]],19),IF(Main[[#This Row],[Class]]="B", WORKDAY(Main[[#This Row],[Tech Start Date]],12),IF(Main[[#This Row],[Class]]="A",WORKDAY(Main[[#This Row],[Tech Start Date]],4),""))))</f>
        <v/>
      </c>
      <c r="O92" s="72" t="str">
        <f>IF(Main[[#This Row],[Tech Start Date]]&lt;1/1/1990,"",IF(Main[[#This Row],[Class]]="C",WORKDAY(Main[[#This Row],[Tech Start Date]],23),IF(Main[[#This Row],[Class]]="B", WORKDAY(Main[[#This Row],[Tech Start Date]],15),IF(Main[[#This Row],[Class]]="A",WORKDAY(Main[[#This Row],[Tech Start Date]],5),""))))</f>
        <v/>
      </c>
      <c r="P92" s="72" t="str">
        <f>IF(Main[[#This Row],[Tech Start Date]]&lt;1/1/1990,"",IF(Main[[#This Row],[Class]]="C",WORKDAY(Main[[#This Row],[Tech Start Date]],28),IF(Main[[#This Row],[Class]]="B", WORKDAY(Main[[#This Row],[Tech Start Date]],19),IF(Main[[#This Row],[Class]]="A",WORKDAY(Main[[#This Row],[Tech Start Date]],9),""))))</f>
        <v/>
      </c>
      <c r="Q92" s="84">
        <v>41060</v>
      </c>
      <c r="R92" s="110">
        <v>41068</v>
      </c>
      <c r="S92" s="94" t="s">
        <v>11</v>
      </c>
      <c r="T92" s="73" t="s">
        <v>4141</v>
      </c>
      <c r="U92" s="94" t="s">
        <v>7</v>
      </c>
      <c r="V92" s="94" t="s">
        <v>1897</v>
      </c>
      <c r="W92" s="94" t="s">
        <v>1898</v>
      </c>
      <c r="X92" s="94" t="s">
        <v>2719</v>
      </c>
      <c r="Y92" s="71" t="s">
        <v>4</v>
      </c>
      <c r="Z92" s="71" t="s">
        <v>4</v>
      </c>
      <c r="AA92" s="94" t="s">
        <v>2719</v>
      </c>
      <c r="AB92" s="128"/>
      <c r="AC92" s="128"/>
      <c r="AD92" s="128"/>
      <c r="AE92" s="62"/>
      <c r="AF92" s="62"/>
      <c r="AG92" s="62"/>
      <c r="BB92" s="60" t="str">
        <f>IF(AND(isFlagged(Main[[#This Row],[Comments]], "AIS++"),Main[ [#This Row],[In Stock Date] ]&lt;&gt;""),TEXT(Main[[#This Row],[In Stock Date]]-1, "M/d/yyyy"), TEXT("1/1/1990", "M/d/yyyy"))</f>
        <v>1/1/1990</v>
      </c>
    </row>
    <row r="93" spans="1:54" ht="17.25" customHeight="1">
      <c r="A93" s="137">
        <f>IF(priority(Main[[#This Row],[Comments]])&lt;&gt;0, priority(Main[[#This Row],[Comments]]),"")</f>
        <v>19</v>
      </c>
      <c r="B93" s="152" t="s">
        <v>4096</v>
      </c>
      <c r="C93" s="138" t="s">
        <v>4090</v>
      </c>
      <c r="D93" s="139" t="s">
        <v>4097</v>
      </c>
      <c r="E93" s="140">
        <v>41031.201481481483</v>
      </c>
      <c r="F93" s="140">
        <v>41207</v>
      </c>
      <c r="G93" s="137">
        <f>IF(stdProdLT(Main[[#This Row],[Comments]])=0.1,"N/A",IF(stdProdLT(Main[[#This Row],[Comments]])=0,"",stdProdLT(Main[[#This Row],[Comments]])))</f>
        <v>126</v>
      </c>
      <c r="H93" s="141">
        <f>IF(OR(Main[[#This Row],[Std. Prod. Lead Time]]="N/A",Main[[#This Row],[Std. Prod. Lead Time]]=""), "",IF(AND(Main[[#This Row],[In Stock Date]]&lt;&gt;"",Main[[#This Row],[Revised Due Date]]&lt;&gt;"",Main[[#This Row],[In Stock Date]]&lt;&gt;""),Main[[#This Row],[In Stock Date]]-Main[[#This Row],[Revised Due Date]],""))</f>
        <v>141</v>
      </c>
      <c r="I93" s="142" t="s">
        <v>933</v>
      </c>
      <c r="J93" s="143" t="s">
        <v>28</v>
      </c>
      <c r="K93" s="144" t="s">
        <v>1903</v>
      </c>
      <c r="L93" s="140">
        <v>41031</v>
      </c>
      <c r="M93" s="145">
        <f>IF(Main[[#This Row],[Tech Start Date]]&lt;1/1/1990,"",IF(Main[[#This Row],[Class]]="C",WORKDAY(Main[[#This Row],[Tech Start Date]],9),IF(Main[[#This Row],[Class]]="B", WORKDAY(Main[[#This Row],[Tech Start Date]],6),IF(Main[[#This Row],[Class]]="A",WORKDAY(Main[[#This Row],[Tech Start Date]],2),""))))</f>
        <v>41039</v>
      </c>
      <c r="N93" s="145">
        <f>IF(Main[[#This Row],[Tech Start Date]]&lt;1/1/1990,"",IF(Main[[#This Row],[Class]]="C",WORKDAY(Main[[#This Row],[Tech Start Date]],19),IF(Main[[#This Row],[Class]]="B", WORKDAY(Main[[#This Row],[Tech Start Date]],12),IF(Main[[#This Row],[Class]]="A",WORKDAY(Main[[#This Row],[Tech Start Date]],4),""))))</f>
        <v>41047</v>
      </c>
      <c r="O93" s="145">
        <f>IF(Main[[#This Row],[Tech Start Date]]&lt;1/1/1990,"",IF(Main[[#This Row],[Class]]="C",WORKDAY(Main[[#This Row],[Tech Start Date]],23),IF(Main[[#This Row],[Class]]="B", WORKDAY(Main[[#This Row],[Tech Start Date]],15),IF(Main[[#This Row],[Class]]="A",WORKDAY(Main[[#This Row],[Tech Start Date]],5),""))))</f>
        <v>41052</v>
      </c>
      <c r="P93" s="145">
        <f>IF(Main[[#This Row],[Tech Start Date]]&lt;1/1/1990,"",IF(Main[[#This Row],[Class]]="C",WORKDAY(Main[[#This Row],[Tech Start Date]],28),IF(Main[[#This Row],[Class]]="B", WORKDAY(Main[[#This Row],[Tech Start Date]],19),IF(Main[[#This Row],[Class]]="A",WORKDAY(Main[[#This Row],[Tech Start Date]],9),""))))</f>
        <v>41058</v>
      </c>
      <c r="Q93" s="140"/>
      <c r="R93" s="146">
        <v>41066</v>
      </c>
      <c r="S93" s="143" t="s">
        <v>11</v>
      </c>
      <c r="T93" s="147" t="s">
        <v>4310</v>
      </c>
      <c r="U93" s="143" t="s">
        <v>29</v>
      </c>
      <c r="V93" s="143" t="s">
        <v>1896</v>
      </c>
      <c r="W93" s="143" t="s">
        <v>1902</v>
      </c>
      <c r="X93" s="143" t="s">
        <v>2812</v>
      </c>
      <c r="Y93" s="138" t="s">
        <v>3764</v>
      </c>
      <c r="Z93" s="138" t="s">
        <v>3728</v>
      </c>
      <c r="AA93" s="143" t="s">
        <v>2812</v>
      </c>
      <c r="AB93" s="148"/>
      <c r="AC93" s="148"/>
      <c r="AD93" s="148"/>
      <c r="AE93" s="62"/>
      <c r="AF93" s="62"/>
      <c r="AG93" s="62"/>
      <c r="BB93" s="60" t="str">
        <f>IF(AND(isFlagged(Main[[#This Row],[Comments]], "AIS++"),Main[ [#This Row],[In Stock Date] ]&lt;&gt;""),TEXT(Main[[#This Row],[In Stock Date]]-1, "M/d/yyyy"), TEXT("1/1/1990", "M/d/yyyy"))</f>
        <v>10/24/2012</v>
      </c>
    </row>
    <row r="94" spans="1:54" ht="17.25" customHeight="1">
      <c r="A94" s="63">
        <f>IF(priority(Main[[#This Row],[Comments]])&lt;&gt;0, priority(Main[[#This Row],[Comments]]),"")</f>
        <v>19</v>
      </c>
      <c r="B94" s="151" t="s">
        <v>1569</v>
      </c>
      <c r="C94" s="71" t="s">
        <v>122</v>
      </c>
      <c r="D94" s="59" t="s">
        <v>660</v>
      </c>
      <c r="E94" s="84"/>
      <c r="F94" s="84">
        <v>40704</v>
      </c>
      <c r="G94" s="63" t="str">
        <f>IF(stdProdLT(Main[[#This Row],[Comments]])=0.1,"N/A",IF(stdProdLT(Main[[#This Row],[Comments]])=0,"",stdProdLT(Main[[#This Row],[Comments]])))</f>
        <v/>
      </c>
      <c r="H94" s="93" t="str">
        <f>IF(OR(Main[[#This Row],[Std. Prod. Lead Time]]="N/A",Main[[#This Row],[Std. Prod. Lead Time]]=""), "",IF(AND(Main[[#This Row],[In Stock Date]]&lt;&gt;"",Main[[#This Row],[Revised Due Date]]&lt;&gt;"",Main[[#This Row],[In Stock Date]]&lt;&gt;""),Main[[#This Row],[In Stock Date]]-Main[[#This Row],[Revised Due Date]],""))</f>
        <v/>
      </c>
      <c r="I94" s="100" t="s">
        <v>4</v>
      </c>
      <c r="J94" s="94" t="s">
        <v>28</v>
      </c>
      <c r="K94" s="94" t="s">
        <v>1905</v>
      </c>
      <c r="L94" s="84"/>
      <c r="M94" s="72" t="str">
        <f>IF(Main[[#This Row],[Tech Start Date]]&lt;1/1/1990,"",IF(Main[[#This Row],[Class]]="C",WORKDAY(Main[[#This Row],[Tech Start Date]],9),IF(Main[[#This Row],[Class]]="B", WORKDAY(Main[[#This Row],[Tech Start Date]],6),IF(Main[[#This Row],[Class]]="A",WORKDAY(Main[[#This Row],[Tech Start Date]],2),""))))</f>
        <v/>
      </c>
      <c r="N94" s="72" t="str">
        <f>IF(Main[[#This Row],[Tech Start Date]]&lt;1/1/1990,"",IF(Main[[#This Row],[Class]]="C",WORKDAY(Main[[#This Row],[Tech Start Date]],19),IF(Main[[#This Row],[Class]]="B", WORKDAY(Main[[#This Row],[Tech Start Date]],12),IF(Main[[#This Row],[Class]]="A",WORKDAY(Main[[#This Row],[Tech Start Date]],4),""))))</f>
        <v/>
      </c>
      <c r="O94" s="72" t="str">
        <f>IF(Main[[#This Row],[Tech Start Date]]&lt;1/1/1990,"",IF(Main[[#This Row],[Class]]="C",WORKDAY(Main[[#This Row],[Tech Start Date]],23),IF(Main[[#This Row],[Class]]="B", WORKDAY(Main[[#This Row],[Tech Start Date]],15),IF(Main[[#This Row],[Class]]="A",WORKDAY(Main[[#This Row],[Tech Start Date]],5),""))))</f>
        <v/>
      </c>
      <c r="P94" s="72" t="str">
        <f>IF(Main[[#This Row],[Tech Start Date]]&lt;1/1/1990,"",IF(Main[[#This Row],[Class]]="C",WORKDAY(Main[[#This Row],[Tech Start Date]],28),IF(Main[[#This Row],[Class]]="B", WORKDAY(Main[[#This Row],[Tech Start Date]],19),IF(Main[[#This Row],[Class]]="A",WORKDAY(Main[[#This Row],[Tech Start Date]],9),""))))</f>
        <v/>
      </c>
      <c r="Q94" s="84">
        <v>40704</v>
      </c>
      <c r="R94" s="110"/>
      <c r="S94" s="94" t="s">
        <v>11</v>
      </c>
      <c r="T94" s="73" t="s">
        <v>1954</v>
      </c>
      <c r="U94" s="94" t="s">
        <v>14</v>
      </c>
      <c r="V94" s="94" t="s">
        <v>1896</v>
      </c>
      <c r="W94" s="94" t="s">
        <v>1898</v>
      </c>
      <c r="X94" s="94" t="s">
        <v>2755</v>
      </c>
      <c r="Y94" s="71" t="s">
        <v>2890</v>
      </c>
      <c r="Z94" s="71" t="s">
        <v>129</v>
      </c>
      <c r="AA94" s="94" t="s">
        <v>2755</v>
      </c>
      <c r="AB94" s="128"/>
      <c r="AC94" s="128"/>
      <c r="AD94" s="128"/>
      <c r="AE94" s="62"/>
      <c r="AF94" s="62"/>
      <c r="AG94" s="62"/>
      <c r="BB94" s="60" t="str">
        <f>IF(AND(isFlagged(Main[[#This Row],[Comments]], "AIS++"),Main[ [#This Row],[In Stock Date] ]&lt;&gt;""),TEXT(Main[[#This Row],[In Stock Date]]-1, "M/d/yyyy"), TEXT("1/1/1990", "M/d/yyyy"))</f>
        <v>1/1/1990</v>
      </c>
    </row>
    <row r="95" spans="1:54" ht="17.25" customHeight="1">
      <c r="A95" s="63">
        <f>IF(priority(Main[[#This Row],[Comments]])&lt;&gt;0, priority(Main[[#This Row],[Comments]]),"")</f>
        <v>19</v>
      </c>
      <c r="B95" s="151" t="s">
        <v>4442</v>
      </c>
      <c r="C95" s="71" t="s">
        <v>4389</v>
      </c>
      <c r="D95" s="59" t="s">
        <v>4443</v>
      </c>
      <c r="E95" s="84">
        <v>41060.445162037038</v>
      </c>
      <c r="F95" s="84">
        <v>41213</v>
      </c>
      <c r="G95" s="63">
        <f>IF(stdProdLT(Main[[#This Row],[Comments]])=0.1,"N/A",IF(stdProdLT(Main[[#This Row],[Comments]])=0,"",stdProdLT(Main[[#This Row],[Comments]])))</f>
        <v>126</v>
      </c>
      <c r="H95" s="93">
        <f>IF(OR(Main[[#This Row],[Std. Prod. Lead Time]]="N/A",Main[[#This Row],[Std. Prod. Lead Time]]=""), "",IF(AND(Main[[#This Row],[In Stock Date]]&lt;&gt;"",Main[[#This Row],[Revised Due Date]]&lt;&gt;"",Main[[#This Row],[In Stock Date]]&lt;&gt;""),Main[[#This Row],[In Stock Date]]-Main[[#This Row],[Revised Due Date]],""))</f>
        <v>128</v>
      </c>
      <c r="I95" s="100" t="s">
        <v>2018</v>
      </c>
      <c r="J95" s="94" t="s">
        <v>28</v>
      </c>
      <c r="K95" s="94" t="s">
        <v>1903</v>
      </c>
      <c r="L95" s="84">
        <v>41060</v>
      </c>
      <c r="M95" s="72">
        <f>IF(Main[[#This Row],[Tech Start Date]]&lt;1/1/1990,"",IF(Main[[#This Row],[Class]]="C",WORKDAY(Main[[#This Row],[Tech Start Date]],9),IF(Main[[#This Row],[Class]]="B", WORKDAY(Main[[#This Row],[Tech Start Date]],6),IF(Main[[#This Row],[Class]]="A",WORKDAY(Main[[#This Row],[Tech Start Date]],2),""))))</f>
        <v>41068</v>
      </c>
      <c r="N95" s="72">
        <f>IF(Main[[#This Row],[Tech Start Date]]&lt;1/1/1990,"",IF(Main[[#This Row],[Class]]="C",WORKDAY(Main[[#This Row],[Tech Start Date]],19),IF(Main[[#This Row],[Class]]="B", WORKDAY(Main[[#This Row],[Tech Start Date]],12),IF(Main[[#This Row],[Class]]="A",WORKDAY(Main[[#This Row],[Tech Start Date]],4),""))))</f>
        <v>41078</v>
      </c>
      <c r="O95" s="72">
        <f>IF(Main[[#This Row],[Tech Start Date]]&lt;1/1/1990,"",IF(Main[[#This Row],[Class]]="C",WORKDAY(Main[[#This Row],[Tech Start Date]],23),IF(Main[[#This Row],[Class]]="B", WORKDAY(Main[[#This Row],[Tech Start Date]],15),IF(Main[[#This Row],[Class]]="A",WORKDAY(Main[[#This Row],[Tech Start Date]],5),""))))</f>
        <v>41081</v>
      </c>
      <c r="P95" s="72">
        <f>IF(Main[[#This Row],[Tech Start Date]]&lt;1/1/1990,"",IF(Main[[#This Row],[Class]]="C",WORKDAY(Main[[#This Row],[Tech Start Date]],28),IF(Main[[#This Row],[Class]]="B", WORKDAY(Main[[#This Row],[Tech Start Date]],19),IF(Main[[#This Row],[Class]]="A",WORKDAY(Main[[#This Row],[Tech Start Date]],9),""))))</f>
        <v>41087</v>
      </c>
      <c r="Q95" s="84"/>
      <c r="R95" s="110">
        <v>41085</v>
      </c>
      <c r="S95" s="94" t="s">
        <v>11</v>
      </c>
      <c r="T95" s="73" t="s">
        <v>4098</v>
      </c>
      <c r="U95" s="94" t="s">
        <v>29</v>
      </c>
      <c r="V95" s="94" t="s">
        <v>1899</v>
      </c>
      <c r="W95" s="94" t="s">
        <v>1904</v>
      </c>
      <c r="X95" s="94" t="s">
        <v>4087</v>
      </c>
      <c r="Y95" s="71" t="s">
        <v>4088</v>
      </c>
      <c r="Z95" s="71" t="s">
        <v>30</v>
      </c>
      <c r="AA95" s="94" t="s">
        <v>4087</v>
      </c>
      <c r="AB95" s="128"/>
      <c r="AC95" s="128"/>
      <c r="AD95" s="128"/>
      <c r="AE95" s="62"/>
      <c r="AF95" s="62"/>
      <c r="AG95" s="62"/>
      <c r="BB95" s="60" t="str">
        <f>IF(AND(isFlagged(Main[[#This Row],[Comments]], "AIS++"),Main[ [#This Row],[In Stock Date] ]&lt;&gt;""),TEXT(Main[[#This Row],[In Stock Date]]-1, "M/d/yyyy"), TEXT("1/1/1990", "M/d/yyyy"))</f>
        <v>1/1/1990</v>
      </c>
    </row>
    <row r="96" spans="1:54" ht="17.25" customHeight="1">
      <c r="A96" s="63">
        <f>IF(priority(Main[[#This Row],[Comments]])&lt;&gt;0, priority(Main[[#This Row],[Comments]]),"")</f>
        <v>20</v>
      </c>
      <c r="B96" s="151" t="s">
        <v>2576</v>
      </c>
      <c r="C96" s="71" t="s">
        <v>53</v>
      </c>
      <c r="D96" s="59" t="s">
        <v>2577</v>
      </c>
      <c r="E96" s="84"/>
      <c r="F96" s="84"/>
      <c r="G96" s="63" t="str">
        <f>IF(stdProdLT(Main[[#This Row],[Comments]])=0.1,"N/A",IF(stdProdLT(Main[[#This Row],[Comments]])=0,"",stdProdLT(Main[[#This Row],[Comments]])))</f>
        <v>N/A</v>
      </c>
      <c r="H96" s="93" t="str">
        <f>IF(OR(Main[[#This Row],[Std. Prod. Lead Time]]="N/A",Main[[#This Row],[Std. Prod. Lead Time]]=""), "",IF(AND(Main[[#This Row],[In Stock Date]]&lt;&gt;"",Main[[#This Row],[Revised Due Date]]&lt;&gt;"",Main[[#This Row],[In Stock Date]]&lt;&gt;""),Main[[#This Row],[In Stock Date]]-Main[[#This Row],[Revised Due Date]],""))</f>
        <v/>
      </c>
      <c r="I96" s="100" t="s">
        <v>937</v>
      </c>
      <c r="J96" s="94" t="s">
        <v>28</v>
      </c>
      <c r="K96" s="94" t="s">
        <v>1903</v>
      </c>
      <c r="L96" s="84">
        <v>40854</v>
      </c>
      <c r="M96" s="72">
        <f>IF(Main[[#This Row],[Tech Start Date]]&lt;1/1/1990,"",IF(Main[[#This Row],[Class]]="C",WORKDAY(Main[[#This Row],[Tech Start Date]],9),IF(Main[[#This Row],[Class]]="B", WORKDAY(Main[[#This Row],[Tech Start Date]],6),IF(Main[[#This Row],[Class]]="A",WORKDAY(Main[[#This Row],[Tech Start Date]],2),""))))</f>
        <v>40862</v>
      </c>
      <c r="N96" s="72">
        <f>IF(Main[[#This Row],[Tech Start Date]]&lt;1/1/1990,"",IF(Main[[#This Row],[Class]]="C",WORKDAY(Main[[#This Row],[Tech Start Date]],19),IF(Main[[#This Row],[Class]]="B", WORKDAY(Main[[#This Row],[Tech Start Date]],12),IF(Main[[#This Row],[Class]]="A",WORKDAY(Main[[#This Row],[Tech Start Date]],4),""))))</f>
        <v>40870</v>
      </c>
      <c r="O96" s="72">
        <f>IF(Main[[#This Row],[Tech Start Date]]&lt;1/1/1990,"",IF(Main[[#This Row],[Class]]="C",WORKDAY(Main[[#This Row],[Tech Start Date]],23),IF(Main[[#This Row],[Class]]="B", WORKDAY(Main[[#This Row],[Tech Start Date]],15),IF(Main[[#This Row],[Class]]="A",WORKDAY(Main[[#This Row],[Tech Start Date]],5),""))))</f>
        <v>40875</v>
      </c>
      <c r="P96" s="72">
        <f>IF(Main[[#This Row],[Tech Start Date]]&lt;1/1/1990,"",IF(Main[[#This Row],[Class]]="C",WORKDAY(Main[[#This Row],[Tech Start Date]],28),IF(Main[[#This Row],[Class]]="B", WORKDAY(Main[[#This Row],[Tech Start Date]],19),IF(Main[[#This Row],[Class]]="A",WORKDAY(Main[[#This Row],[Tech Start Date]],9),""))))</f>
        <v>40879</v>
      </c>
      <c r="Q96" s="84">
        <v>40883</v>
      </c>
      <c r="R96" s="110">
        <v>40877</v>
      </c>
      <c r="S96" s="94" t="s">
        <v>11</v>
      </c>
      <c r="T96" s="73" t="s">
        <v>2578</v>
      </c>
      <c r="U96" s="94" t="s">
        <v>14</v>
      </c>
      <c r="V96" s="94" t="s">
        <v>1897</v>
      </c>
      <c r="W96" s="94" t="s">
        <v>1898</v>
      </c>
      <c r="X96" s="94" t="s">
        <v>2719</v>
      </c>
      <c r="Y96" s="71" t="s">
        <v>2893</v>
      </c>
      <c r="Z96" s="71" t="s">
        <v>2027</v>
      </c>
      <c r="AA96" s="94" t="s">
        <v>2719</v>
      </c>
      <c r="AB96" s="128"/>
      <c r="AC96" s="128"/>
      <c r="AD96" s="128"/>
      <c r="AE96" s="62"/>
      <c r="AF96" s="62"/>
      <c r="AG96" s="62"/>
      <c r="BB96" s="60" t="str">
        <f>IF(AND(isFlagged(Main[[#This Row],[Comments]], "AIS++"),Main[ [#This Row],[In Stock Date] ]&lt;&gt;""),TEXT(Main[[#This Row],[In Stock Date]]-1, "M/d/yyyy"), TEXT("1/1/1990", "M/d/yyyy"))</f>
        <v>1/1/1990</v>
      </c>
    </row>
    <row r="97" spans="1:54" ht="17.25" customHeight="1">
      <c r="A97" s="63">
        <f>IF(priority(Main[[#This Row],[Comments]])&lt;&gt;0, priority(Main[[#This Row],[Comments]]),"")</f>
        <v>20</v>
      </c>
      <c r="B97" s="151" t="s">
        <v>1883</v>
      </c>
      <c r="C97" s="71" t="s">
        <v>948</v>
      </c>
      <c r="D97" s="59" t="s">
        <v>2011</v>
      </c>
      <c r="E97" s="84"/>
      <c r="F97" s="84"/>
      <c r="G97" s="63">
        <f>IF(stdProdLT(Main[[#This Row],[Comments]])=0.1,"N/A",IF(stdProdLT(Main[[#This Row],[Comments]])=0,"",stdProdLT(Main[[#This Row],[Comments]])))</f>
        <v>112</v>
      </c>
      <c r="H97" s="93" t="str">
        <f>IF(OR(Main[[#This Row],[Std. Prod. Lead Time]]="N/A",Main[[#This Row],[Std. Prod. Lead Time]]=""), "",IF(AND(Main[[#This Row],[In Stock Date]]&lt;&gt;"",Main[[#This Row],[Revised Due Date]]&lt;&gt;"",Main[[#This Row],[In Stock Date]]&lt;&gt;""),Main[[#This Row],[In Stock Date]]-Main[[#This Row],[Revised Due Date]],""))</f>
        <v/>
      </c>
      <c r="I97" s="100" t="s">
        <v>50</v>
      </c>
      <c r="J97" s="94" t="s">
        <v>52</v>
      </c>
      <c r="K97" s="94" t="s">
        <v>1909</v>
      </c>
      <c r="L97" s="84"/>
      <c r="M97" s="72" t="str">
        <f>IF(Main[[#This Row],[Tech Start Date]]&lt;1/1/1990,"",IF(Main[[#This Row],[Class]]="C",WORKDAY(Main[[#This Row],[Tech Start Date]],9),IF(Main[[#This Row],[Class]]="B", WORKDAY(Main[[#This Row],[Tech Start Date]],6),IF(Main[[#This Row],[Class]]="A",WORKDAY(Main[[#This Row],[Tech Start Date]],2),""))))</f>
        <v/>
      </c>
      <c r="N97" s="72" t="str">
        <f>IF(Main[[#This Row],[Tech Start Date]]&lt;1/1/1990,"",IF(Main[[#This Row],[Class]]="C",WORKDAY(Main[[#This Row],[Tech Start Date]],19),IF(Main[[#This Row],[Class]]="B", WORKDAY(Main[[#This Row],[Tech Start Date]],12),IF(Main[[#This Row],[Class]]="A",WORKDAY(Main[[#This Row],[Tech Start Date]],4),""))))</f>
        <v/>
      </c>
      <c r="O97" s="72" t="str">
        <f>IF(Main[[#This Row],[Tech Start Date]]&lt;1/1/1990,"",IF(Main[[#This Row],[Class]]="C",WORKDAY(Main[[#This Row],[Tech Start Date]],23),IF(Main[[#This Row],[Class]]="B", WORKDAY(Main[[#This Row],[Tech Start Date]],15),IF(Main[[#This Row],[Class]]="A",WORKDAY(Main[[#This Row],[Tech Start Date]],5),""))))</f>
        <v/>
      </c>
      <c r="P97" s="72" t="str">
        <f>IF(Main[[#This Row],[Tech Start Date]]&lt;1/1/1990,"",IF(Main[[#This Row],[Class]]="C",WORKDAY(Main[[#This Row],[Tech Start Date]],28),IF(Main[[#This Row],[Class]]="B", WORKDAY(Main[[#This Row],[Tech Start Date]],19),IF(Main[[#This Row],[Class]]="A",WORKDAY(Main[[#This Row],[Tech Start Date]],9),""))))</f>
        <v/>
      </c>
      <c r="Q97" s="84">
        <v>40598</v>
      </c>
      <c r="R97" s="110">
        <v>40786</v>
      </c>
      <c r="S97" s="94" t="s">
        <v>11</v>
      </c>
      <c r="T97" s="73" t="s">
        <v>2097</v>
      </c>
      <c r="U97" s="94" t="s">
        <v>14</v>
      </c>
      <c r="V97" s="94" t="s">
        <v>1897</v>
      </c>
      <c r="W97" s="94" t="s">
        <v>1898</v>
      </c>
      <c r="X97" s="94" t="s">
        <v>2719</v>
      </c>
      <c r="Y97" s="71" t="s">
        <v>2830</v>
      </c>
      <c r="Z97" s="71" t="s">
        <v>2027</v>
      </c>
      <c r="AA97" s="94" t="s">
        <v>2719</v>
      </c>
      <c r="AB97" s="128"/>
      <c r="AC97" s="128"/>
      <c r="AD97" s="128"/>
      <c r="AE97" s="62"/>
      <c r="AF97" s="62"/>
      <c r="AG97" s="62"/>
      <c r="BB97" s="60" t="str">
        <f>IF(AND(isFlagged(Main[[#This Row],[Comments]], "AIS++"),Main[ [#This Row],[In Stock Date] ]&lt;&gt;""),TEXT(Main[[#This Row],[In Stock Date]]-1, "M/d/yyyy"), TEXT("1/1/1990", "M/d/yyyy"))</f>
        <v>1/1/1990</v>
      </c>
    </row>
    <row r="98" spans="1:54" ht="17.25" customHeight="1">
      <c r="A98" s="63">
        <f>IF(priority(Main[[#This Row],[Comments]])&lt;&gt;0, priority(Main[[#This Row],[Comments]]),"")</f>
        <v>20</v>
      </c>
      <c r="B98" s="151" t="s">
        <v>4099</v>
      </c>
      <c r="C98" s="71" t="s">
        <v>4090</v>
      </c>
      <c r="D98" s="59" t="s">
        <v>4100</v>
      </c>
      <c r="E98" s="84">
        <v>41031.206006944441</v>
      </c>
      <c r="F98" s="84">
        <v>41207</v>
      </c>
      <c r="G98" s="63">
        <f>IF(stdProdLT(Main[[#This Row],[Comments]])=0.1,"N/A",IF(stdProdLT(Main[[#This Row],[Comments]])=0,"",stdProdLT(Main[[#This Row],[Comments]])))</f>
        <v>126</v>
      </c>
      <c r="H98" s="93">
        <f>IF(OR(Main[[#This Row],[Std. Prod. Lead Time]]="N/A",Main[[#This Row],[Std. Prod. Lead Time]]=""), "",IF(AND(Main[[#This Row],[In Stock Date]]&lt;&gt;"",Main[[#This Row],[Revised Due Date]]&lt;&gt;"",Main[[#This Row],[In Stock Date]]&lt;&gt;""),Main[[#This Row],[In Stock Date]]-Main[[#This Row],[Revised Due Date]],""))</f>
        <v>141</v>
      </c>
      <c r="I98" s="100" t="s">
        <v>933</v>
      </c>
      <c r="J98" s="94" t="s">
        <v>28</v>
      </c>
      <c r="K98" s="94" t="s">
        <v>1903</v>
      </c>
      <c r="L98" s="84">
        <v>41031</v>
      </c>
      <c r="M98" s="72">
        <f>IF(Main[[#This Row],[Tech Start Date]]&lt;1/1/1990,"",IF(Main[[#This Row],[Class]]="C",WORKDAY(Main[[#This Row],[Tech Start Date]],9),IF(Main[[#This Row],[Class]]="B", WORKDAY(Main[[#This Row],[Tech Start Date]],6),IF(Main[[#This Row],[Class]]="A",WORKDAY(Main[[#This Row],[Tech Start Date]],2),""))))</f>
        <v>41039</v>
      </c>
      <c r="N98" s="72">
        <f>IF(Main[[#This Row],[Tech Start Date]]&lt;1/1/1990,"",IF(Main[[#This Row],[Class]]="C",WORKDAY(Main[[#This Row],[Tech Start Date]],19),IF(Main[[#This Row],[Class]]="B", WORKDAY(Main[[#This Row],[Tech Start Date]],12),IF(Main[[#This Row],[Class]]="A",WORKDAY(Main[[#This Row],[Tech Start Date]],4),""))))</f>
        <v>41047</v>
      </c>
      <c r="O98" s="72">
        <f>IF(Main[[#This Row],[Tech Start Date]]&lt;1/1/1990,"",IF(Main[[#This Row],[Class]]="C",WORKDAY(Main[[#This Row],[Tech Start Date]],23),IF(Main[[#This Row],[Class]]="B", WORKDAY(Main[[#This Row],[Tech Start Date]],15),IF(Main[[#This Row],[Class]]="A",WORKDAY(Main[[#This Row],[Tech Start Date]],5),""))))</f>
        <v>41052</v>
      </c>
      <c r="P98" s="72">
        <f>IF(Main[[#This Row],[Tech Start Date]]&lt;1/1/1990,"",IF(Main[[#This Row],[Class]]="C",WORKDAY(Main[[#This Row],[Tech Start Date]],28),IF(Main[[#This Row],[Class]]="B", WORKDAY(Main[[#This Row],[Tech Start Date]],19),IF(Main[[#This Row],[Class]]="A",WORKDAY(Main[[#This Row],[Tech Start Date]],9),""))))</f>
        <v>41058</v>
      </c>
      <c r="Q98" s="84"/>
      <c r="R98" s="110">
        <v>41066</v>
      </c>
      <c r="S98" s="94" t="s">
        <v>11</v>
      </c>
      <c r="T98" s="73" t="s">
        <v>4305</v>
      </c>
      <c r="U98" s="94" t="s">
        <v>29</v>
      </c>
      <c r="V98" s="94" t="s">
        <v>1896</v>
      </c>
      <c r="W98" s="94" t="s">
        <v>1902</v>
      </c>
      <c r="X98" s="94" t="s">
        <v>2812</v>
      </c>
      <c r="Y98" s="71" t="s">
        <v>3764</v>
      </c>
      <c r="Z98" s="71" t="s">
        <v>3728</v>
      </c>
      <c r="AA98" s="94" t="s">
        <v>2812</v>
      </c>
      <c r="AB98" s="128"/>
      <c r="AC98" s="128"/>
      <c r="AD98" s="128"/>
      <c r="AE98" s="62"/>
      <c r="AF98" s="62"/>
      <c r="AG98" s="62"/>
      <c r="BB98" s="60" t="str">
        <f>IF(AND(isFlagged(Main[[#This Row],[Comments]], "AIS++"),Main[ [#This Row],[In Stock Date] ]&lt;&gt;""),TEXT(Main[[#This Row],[In Stock Date]]-1, "M/d/yyyy"), TEXT("1/1/1990", "M/d/yyyy"))</f>
        <v>10/24/2012</v>
      </c>
    </row>
    <row r="99" spans="1:54" ht="17.25" customHeight="1">
      <c r="A99" s="63">
        <f>IF(priority(Main[[#This Row],[Comments]])&lt;&gt;0, priority(Main[[#This Row],[Comments]]),"")</f>
        <v>20</v>
      </c>
      <c r="B99" s="151" t="s">
        <v>3647</v>
      </c>
      <c r="C99" s="71" t="s">
        <v>72</v>
      </c>
      <c r="D99" s="59" t="s">
        <v>4072</v>
      </c>
      <c r="E99" s="84">
        <v>40987.180532407408</v>
      </c>
      <c r="F99" s="84">
        <v>41192</v>
      </c>
      <c r="G99" s="63">
        <f>IF(stdProdLT(Main[[#This Row],[Comments]])=0.1,"N/A",IF(stdProdLT(Main[[#This Row],[Comments]])=0,"",stdProdLT(Main[[#This Row],[Comments]])))</f>
        <v>126</v>
      </c>
      <c r="H99" s="93">
        <f>IF(OR(Main[[#This Row],[Std. Prod. Lead Time]]="N/A",Main[[#This Row],[Std. Prod. Lead Time]]=""), "",IF(AND(Main[[#This Row],[In Stock Date]]&lt;&gt;"",Main[[#This Row],[Revised Due Date]]&lt;&gt;"",Main[[#This Row],[In Stock Date]]&lt;&gt;""),Main[[#This Row],[In Stock Date]]-Main[[#This Row],[Revised Due Date]],""))</f>
        <v>128</v>
      </c>
      <c r="I99" s="100" t="s">
        <v>488</v>
      </c>
      <c r="J99" s="94" t="s">
        <v>1953</v>
      </c>
      <c r="K99" s="95" t="s">
        <v>1903</v>
      </c>
      <c r="L99" s="84">
        <v>41016</v>
      </c>
      <c r="M99" s="72">
        <f>IF(Main[[#This Row],[Tech Start Date]]&lt;1/1/1990,"",IF(Main[[#This Row],[Class]]="C",WORKDAY(Main[[#This Row],[Tech Start Date]],9),IF(Main[[#This Row],[Class]]="B", WORKDAY(Main[[#This Row],[Tech Start Date]],6),IF(Main[[#This Row],[Class]]="A",WORKDAY(Main[[#This Row],[Tech Start Date]],2),""))))</f>
        <v>41024</v>
      </c>
      <c r="N99" s="72">
        <f>IF(Main[[#This Row],[Tech Start Date]]&lt;1/1/1990,"",IF(Main[[#This Row],[Class]]="C",WORKDAY(Main[[#This Row],[Tech Start Date]],19),IF(Main[[#This Row],[Class]]="B", WORKDAY(Main[[#This Row],[Tech Start Date]],12),IF(Main[[#This Row],[Class]]="A",WORKDAY(Main[[#This Row],[Tech Start Date]],4),""))))</f>
        <v>41032</v>
      </c>
      <c r="O99" s="72">
        <f>IF(Main[[#This Row],[Tech Start Date]]&lt;1/1/1990,"",IF(Main[[#This Row],[Class]]="C",WORKDAY(Main[[#This Row],[Tech Start Date]],23),IF(Main[[#This Row],[Class]]="B", WORKDAY(Main[[#This Row],[Tech Start Date]],15),IF(Main[[#This Row],[Class]]="A",WORKDAY(Main[[#This Row],[Tech Start Date]],5),""))))</f>
        <v>41037</v>
      </c>
      <c r="P99" s="72">
        <f>IF(Main[[#This Row],[Tech Start Date]]&lt;1/1/1990,"",IF(Main[[#This Row],[Class]]="C",WORKDAY(Main[[#This Row],[Tech Start Date]],28),IF(Main[[#This Row],[Class]]="B", WORKDAY(Main[[#This Row],[Tech Start Date]],19),IF(Main[[#This Row],[Class]]="A",WORKDAY(Main[[#This Row],[Tech Start Date]],9),""))))</f>
        <v>41043</v>
      </c>
      <c r="Q99" s="84"/>
      <c r="R99" s="110">
        <v>41064</v>
      </c>
      <c r="S99" s="94" t="s">
        <v>11</v>
      </c>
      <c r="T99" s="73" t="s">
        <v>4296</v>
      </c>
      <c r="U99" s="94" t="s">
        <v>29</v>
      </c>
      <c r="V99" s="94" t="s">
        <v>1899</v>
      </c>
      <c r="W99" s="94" t="s">
        <v>1904</v>
      </c>
      <c r="X99" s="94" t="s">
        <v>2750</v>
      </c>
      <c r="Y99" s="71" t="s">
        <v>2878</v>
      </c>
      <c r="Z99" s="71" t="s">
        <v>529</v>
      </c>
      <c r="AA99" s="94" t="s">
        <v>2750</v>
      </c>
      <c r="AB99" s="128"/>
      <c r="AC99" s="128"/>
      <c r="AD99" s="128"/>
      <c r="AE99" s="62"/>
      <c r="AF99" s="62"/>
      <c r="AG99" s="62"/>
      <c r="BB99" s="60" t="str">
        <f>IF(AND(isFlagged(Main[[#This Row],[Comments]], "AIS++"),Main[ [#This Row],[In Stock Date] ]&lt;&gt;""),TEXT(Main[[#This Row],[In Stock Date]]-1, "M/d/yyyy"), TEXT("1/1/1990", "M/d/yyyy"))</f>
        <v>10/9/2012</v>
      </c>
    </row>
    <row r="100" spans="1:54" ht="17.25" customHeight="1">
      <c r="A100" s="63">
        <f>IF(priority(Main[[#This Row],[Comments]])&lt;&gt;0, priority(Main[[#This Row],[Comments]]),"")</f>
        <v>20</v>
      </c>
      <c r="B100" s="151" t="s">
        <v>1935</v>
      </c>
      <c r="C100" s="71" t="s">
        <v>4</v>
      </c>
      <c r="D100" s="59" t="s">
        <v>2233</v>
      </c>
      <c r="E100" s="84">
        <v>40722.471516203703</v>
      </c>
      <c r="F100" s="84"/>
      <c r="G100" s="63" t="str">
        <f>IF(stdProdLT(Main[[#This Row],[Comments]])=0.1,"N/A",IF(stdProdLT(Main[[#This Row],[Comments]])=0,"",stdProdLT(Main[[#This Row],[Comments]])))</f>
        <v>N/A</v>
      </c>
      <c r="H100" s="93" t="str">
        <f>IF(OR(Main[[#This Row],[Std. Prod. Lead Time]]="N/A",Main[[#This Row],[Std. Prod. Lead Time]]=""), "",IF(AND(Main[[#This Row],[In Stock Date]]&lt;&gt;"",Main[[#This Row],[Revised Due Date]]&lt;&gt;"",Main[[#This Row],[In Stock Date]]&lt;&gt;""),Main[[#This Row],[In Stock Date]]-Main[[#This Row],[Revised Due Date]],""))</f>
        <v/>
      </c>
      <c r="I100" s="100" t="s">
        <v>909</v>
      </c>
      <c r="J100" s="94" t="s">
        <v>21</v>
      </c>
      <c r="K100" s="95" t="s">
        <v>1905</v>
      </c>
      <c r="L100" s="84"/>
      <c r="M100" s="72" t="str">
        <f>IF(Main[[#This Row],[Tech Start Date]]&lt;1/1/1990,"",IF(Main[[#This Row],[Class]]="C",WORKDAY(Main[[#This Row],[Tech Start Date]],9),IF(Main[[#This Row],[Class]]="B", WORKDAY(Main[[#This Row],[Tech Start Date]],6),IF(Main[[#This Row],[Class]]="A",WORKDAY(Main[[#This Row],[Tech Start Date]],2),""))))</f>
        <v/>
      </c>
      <c r="N100" s="72" t="str">
        <f>IF(Main[[#This Row],[Tech Start Date]]&lt;1/1/1990,"",IF(Main[[#This Row],[Class]]="C",WORKDAY(Main[[#This Row],[Tech Start Date]],19),IF(Main[[#This Row],[Class]]="B", WORKDAY(Main[[#This Row],[Tech Start Date]],12),IF(Main[[#This Row],[Class]]="A",WORKDAY(Main[[#This Row],[Tech Start Date]],4),""))))</f>
        <v/>
      </c>
      <c r="O100" s="72" t="str">
        <f>IF(Main[[#This Row],[Tech Start Date]]&lt;1/1/1990,"",IF(Main[[#This Row],[Class]]="C",WORKDAY(Main[[#This Row],[Tech Start Date]],23),IF(Main[[#This Row],[Class]]="B", WORKDAY(Main[[#This Row],[Tech Start Date]],15),IF(Main[[#This Row],[Class]]="A",WORKDAY(Main[[#This Row],[Tech Start Date]],5),""))))</f>
        <v/>
      </c>
      <c r="P100" s="72" t="str">
        <f>IF(Main[[#This Row],[Tech Start Date]]&lt;1/1/1990,"",IF(Main[[#This Row],[Class]]="C",WORKDAY(Main[[#This Row],[Tech Start Date]],28),IF(Main[[#This Row],[Class]]="B", WORKDAY(Main[[#This Row],[Tech Start Date]],19),IF(Main[[#This Row],[Class]]="A",WORKDAY(Main[[#This Row],[Tech Start Date]],9),""))))</f>
        <v/>
      </c>
      <c r="Q100" s="84">
        <v>40753</v>
      </c>
      <c r="R100" s="110">
        <v>40756</v>
      </c>
      <c r="S100" s="94" t="s">
        <v>6</v>
      </c>
      <c r="T100" s="73" t="s">
        <v>2590</v>
      </c>
      <c r="U100" s="94" t="s">
        <v>29</v>
      </c>
      <c r="V100" s="94" t="s">
        <v>1896</v>
      </c>
      <c r="W100" s="94" t="s">
        <v>1900</v>
      </c>
      <c r="X100" s="94" t="s">
        <v>2721</v>
      </c>
      <c r="Y100" s="71" t="s">
        <v>2831</v>
      </c>
      <c r="Z100" s="71" t="s">
        <v>129</v>
      </c>
      <c r="AA100" s="94" t="s">
        <v>2721</v>
      </c>
      <c r="AB100" s="128"/>
      <c r="AC100" s="128"/>
      <c r="AD100" s="128"/>
      <c r="AE100" s="62"/>
      <c r="AF100" s="62"/>
      <c r="AG100" s="62"/>
      <c r="BB100" s="60" t="str">
        <f>IF(AND(isFlagged(Main[[#This Row],[Comments]], "AIS++"),Main[ [#This Row],[In Stock Date] ]&lt;&gt;""),TEXT(Main[[#This Row],[In Stock Date]]-1, "M/d/yyyy"), TEXT("1/1/1990", "M/d/yyyy"))</f>
        <v>1/1/1990</v>
      </c>
    </row>
    <row r="101" spans="1:54" ht="17.25" customHeight="1">
      <c r="A101" s="137">
        <f>IF(priority(Main[[#This Row],[Comments]])&lt;&gt;0, priority(Main[[#This Row],[Comments]]),"")</f>
        <v>21</v>
      </c>
      <c r="B101" s="152" t="s">
        <v>4075</v>
      </c>
      <c r="C101" s="138" t="s">
        <v>72</v>
      </c>
      <c r="D101" s="139" t="s">
        <v>4076</v>
      </c>
      <c r="E101" s="140">
        <v>41024.681655092594</v>
      </c>
      <c r="F101" s="140">
        <v>41192</v>
      </c>
      <c r="G101" s="137">
        <f>IF(stdProdLT(Main[[#This Row],[Comments]])=0.1,"N/A",IF(stdProdLT(Main[[#This Row],[Comments]])=0,"",stdProdLT(Main[[#This Row],[Comments]])))</f>
        <v>126</v>
      </c>
      <c r="H101" s="141">
        <f>IF(OR(Main[[#This Row],[Std. Prod. Lead Time]]="N/A",Main[[#This Row],[Std. Prod. Lead Time]]=""), "",IF(AND(Main[[#This Row],[In Stock Date]]&lt;&gt;"",Main[[#This Row],[Revised Due Date]]&lt;&gt;"",Main[[#This Row],[In Stock Date]]&lt;&gt;""),Main[[#This Row],[In Stock Date]]-Main[[#This Row],[Revised Due Date]],""))</f>
        <v>128</v>
      </c>
      <c r="I101" s="142" t="s">
        <v>488</v>
      </c>
      <c r="J101" s="143" t="s">
        <v>1953</v>
      </c>
      <c r="K101" s="144" t="s">
        <v>1903</v>
      </c>
      <c r="L101" s="140">
        <v>41016</v>
      </c>
      <c r="M101" s="145">
        <f>IF(Main[[#This Row],[Tech Start Date]]&lt;1/1/1990,"",IF(Main[[#This Row],[Class]]="C",WORKDAY(Main[[#This Row],[Tech Start Date]],9),IF(Main[[#This Row],[Class]]="B", WORKDAY(Main[[#This Row],[Tech Start Date]],6),IF(Main[[#This Row],[Class]]="A",WORKDAY(Main[[#This Row],[Tech Start Date]],2),""))))</f>
        <v>41024</v>
      </c>
      <c r="N101" s="145">
        <f>IF(Main[[#This Row],[Tech Start Date]]&lt;1/1/1990,"",IF(Main[[#This Row],[Class]]="C",WORKDAY(Main[[#This Row],[Tech Start Date]],19),IF(Main[[#This Row],[Class]]="B", WORKDAY(Main[[#This Row],[Tech Start Date]],12),IF(Main[[#This Row],[Class]]="A",WORKDAY(Main[[#This Row],[Tech Start Date]],4),""))))</f>
        <v>41032</v>
      </c>
      <c r="O101" s="145">
        <f>IF(Main[[#This Row],[Tech Start Date]]&lt;1/1/1990,"",IF(Main[[#This Row],[Class]]="C",WORKDAY(Main[[#This Row],[Tech Start Date]],23),IF(Main[[#This Row],[Class]]="B", WORKDAY(Main[[#This Row],[Tech Start Date]],15),IF(Main[[#This Row],[Class]]="A",WORKDAY(Main[[#This Row],[Tech Start Date]],5),""))))</f>
        <v>41037</v>
      </c>
      <c r="P101" s="145">
        <f>IF(Main[[#This Row],[Tech Start Date]]&lt;1/1/1990,"",IF(Main[[#This Row],[Class]]="C",WORKDAY(Main[[#This Row],[Tech Start Date]],28),IF(Main[[#This Row],[Class]]="B", WORKDAY(Main[[#This Row],[Tech Start Date]],19),IF(Main[[#This Row],[Class]]="A",WORKDAY(Main[[#This Row],[Tech Start Date]],9),""))))</f>
        <v>41043</v>
      </c>
      <c r="Q101" s="140"/>
      <c r="R101" s="146">
        <v>41064</v>
      </c>
      <c r="S101" s="143" t="s">
        <v>11</v>
      </c>
      <c r="T101" s="147" t="s">
        <v>4294</v>
      </c>
      <c r="U101" s="143" t="s">
        <v>29</v>
      </c>
      <c r="V101" s="143" t="s">
        <v>1899</v>
      </c>
      <c r="W101" s="143" t="s">
        <v>1904</v>
      </c>
      <c r="X101" s="143" t="s">
        <v>50</v>
      </c>
      <c r="Y101" s="138" t="s">
        <v>2878</v>
      </c>
      <c r="Z101" s="138" t="s">
        <v>529</v>
      </c>
      <c r="AA101" s="143" t="s">
        <v>2750</v>
      </c>
      <c r="AB101" s="148"/>
      <c r="AC101" s="148"/>
      <c r="AD101" s="148"/>
      <c r="AE101" s="62"/>
      <c r="AF101" s="62"/>
      <c r="AG101" s="62"/>
      <c r="BB101" s="60" t="str">
        <f>IF(AND(isFlagged(Main[[#This Row],[Comments]], "AIS++"),Main[ [#This Row],[In Stock Date] ]&lt;&gt;""),TEXT(Main[[#This Row],[In Stock Date]]-1, "M/d/yyyy"), TEXT("1/1/1990", "M/d/yyyy"))</f>
        <v>10/9/2012</v>
      </c>
    </row>
    <row r="102" spans="1:54" ht="17.25" customHeight="1">
      <c r="A102" s="63">
        <f>IF(priority(Main[[#This Row],[Comments]])&lt;&gt;0, priority(Main[[#This Row],[Comments]]),"")</f>
        <v>21</v>
      </c>
      <c r="B102" s="151" t="s">
        <v>4434</v>
      </c>
      <c r="C102" s="71" t="s">
        <v>122</v>
      </c>
      <c r="D102" s="59" t="s">
        <v>4435</v>
      </c>
      <c r="E102" s="84">
        <v>41051.731932870367</v>
      </c>
      <c r="F102" s="84">
        <v>41243</v>
      </c>
      <c r="G102" s="63">
        <f>IF(stdProdLT(Main[[#This Row],[Comments]])=0.1,"N/A",IF(stdProdLT(Main[[#This Row],[Comments]])=0,"",stdProdLT(Main[[#This Row],[Comments]])))</f>
        <v>126</v>
      </c>
      <c r="H102" s="93">
        <f>IF(OR(Main[[#This Row],[Std. Prod. Lead Time]]="N/A",Main[[#This Row],[Std. Prod. Lead Time]]=""), "",IF(AND(Main[[#This Row],[In Stock Date]]&lt;&gt;"",Main[[#This Row],[Revised Due Date]]&lt;&gt;"",Main[[#This Row],[In Stock Date]]&lt;&gt;""),Main[[#This Row],[In Stock Date]]-Main[[#This Row],[Revised Due Date]],""))</f>
        <v>150</v>
      </c>
      <c r="I102" s="100" t="s">
        <v>560</v>
      </c>
      <c r="J102" s="94" t="s">
        <v>28</v>
      </c>
      <c r="K102" s="94" t="s">
        <v>1903</v>
      </c>
      <c r="L102" s="84">
        <v>41058</v>
      </c>
      <c r="M102" s="72">
        <f>IF(Main[[#This Row],[Tech Start Date]]&lt;1/1/1990,"",IF(Main[[#This Row],[Class]]="C",WORKDAY(Main[[#This Row],[Tech Start Date]],9),IF(Main[[#This Row],[Class]]="B", WORKDAY(Main[[#This Row],[Tech Start Date]],6),IF(Main[[#This Row],[Class]]="A",WORKDAY(Main[[#This Row],[Tech Start Date]],2),""))))</f>
        <v>41066</v>
      </c>
      <c r="N102" s="72">
        <f>IF(Main[[#This Row],[Tech Start Date]]&lt;1/1/1990,"",IF(Main[[#This Row],[Class]]="C",WORKDAY(Main[[#This Row],[Tech Start Date]],19),IF(Main[[#This Row],[Class]]="B", WORKDAY(Main[[#This Row],[Tech Start Date]],12),IF(Main[[#This Row],[Class]]="A",WORKDAY(Main[[#This Row],[Tech Start Date]],4),""))))</f>
        <v>41074</v>
      </c>
      <c r="O102" s="72">
        <f>IF(Main[[#This Row],[Tech Start Date]]&lt;1/1/1990,"",IF(Main[[#This Row],[Class]]="C",WORKDAY(Main[[#This Row],[Tech Start Date]],23),IF(Main[[#This Row],[Class]]="B", WORKDAY(Main[[#This Row],[Tech Start Date]],15),IF(Main[[#This Row],[Class]]="A",WORKDAY(Main[[#This Row],[Tech Start Date]],5),""))))</f>
        <v>41079</v>
      </c>
      <c r="P102" s="72">
        <f>IF(Main[[#This Row],[Tech Start Date]]&lt;1/1/1990,"",IF(Main[[#This Row],[Class]]="C",WORKDAY(Main[[#This Row],[Tech Start Date]],28),IF(Main[[#This Row],[Class]]="B", WORKDAY(Main[[#This Row],[Tech Start Date]],19),IF(Main[[#This Row],[Class]]="A",WORKDAY(Main[[#This Row],[Tech Start Date]],9),""))))</f>
        <v>41085</v>
      </c>
      <c r="Q102" s="84">
        <v>41082</v>
      </c>
      <c r="R102" s="110">
        <v>41093</v>
      </c>
      <c r="S102" s="94" t="s">
        <v>11</v>
      </c>
      <c r="T102" s="73" t="s">
        <v>4436</v>
      </c>
      <c r="U102" s="94" t="s">
        <v>29</v>
      </c>
      <c r="V102" s="94" t="s">
        <v>1896</v>
      </c>
      <c r="W102" s="94" t="s">
        <v>1902</v>
      </c>
      <c r="X102" s="94" t="s">
        <v>2755</v>
      </c>
      <c r="Y102" s="71" t="s">
        <v>2890</v>
      </c>
      <c r="Z102" s="71" t="s">
        <v>3728</v>
      </c>
      <c r="AA102" s="94" t="s">
        <v>2755</v>
      </c>
      <c r="AB102" s="128"/>
      <c r="AC102" s="128"/>
      <c r="AD102" s="128"/>
      <c r="AE102" s="62"/>
      <c r="AF102" s="62"/>
      <c r="AG102" s="62"/>
      <c r="BB102" s="60" t="str">
        <f>IF(AND(isFlagged(Main[[#This Row],[Comments]], "AIS++"),Main[ [#This Row],[In Stock Date] ]&lt;&gt;""),TEXT(Main[[#This Row],[In Stock Date]]-1, "M/d/yyyy"), TEXT("1/1/1990", "M/d/yyyy"))</f>
        <v>11/29/2012</v>
      </c>
    </row>
    <row r="103" spans="1:54" ht="17.25" customHeight="1">
      <c r="A103" s="63">
        <f>IF(priority(Main[[#This Row],[Comments]])&lt;&gt;0, priority(Main[[#This Row],[Comments]]),"")</f>
        <v>22</v>
      </c>
      <c r="B103" s="151" t="s">
        <v>4073</v>
      </c>
      <c r="C103" s="71" t="s">
        <v>72</v>
      </c>
      <c r="D103" s="59" t="s">
        <v>4074</v>
      </c>
      <c r="E103" s="84">
        <v>41024.683217592596</v>
      </c>
      <c r="F103" s="84">
        <v>41192</v>
      </c>
      <c r="G103" s="63">
        <f>IF(stdProdLT(Main[[#This Row],[Comments]])=0.1,"N/A",IF(stdProdLT(Main[[#This Row],[Comments]])=0,"",stdProdLT(Main[[#This Row],[Comments]])))</f>
        <v>126</v>
      </c>
      <c r="H103" s="93">
        <f>IF(OR(Main[[#This Row],[Std. Prod. Lead Time]]="N/A",Main[[#This Row],[Std. Prod. Lead Time]]=""), "",IF(AND(Main[[#This Row],[In Stock Date]]&lt;&gt;"",Main[[#This Row],[Revised Due Date]]&lt;&gt;"",Main[[#This Row],[In Stock Date]]&lt;&gt;""),Main[[#This Row],[In Stock Date]]-Main[[#This Row],[Revised Due Date]],""))</f>
        <v>128</v>
      </c>
      <c r="I103" s="100" t="s">
        <v>488</v>
      </c>
      <c r="J103" s="94" t="s">
        <v>1953</v>
      </c>
      <c r="K103" s="94" t="s">
        <v>1903</v>
      </c>
      <c r="L103" s="84">
        <v>41016</v>
      </c>
      <c r="M103" s="72">
        <f>IF(Main[[#This Row],[Tech Start Date]]&lt;1/1/1990,"",IF(Main[[#This Row],[Class]]="C",WORKDAY(Main[[#This Row],[Tech Start Date]],9),IF(Main[[#This Row],[Class]]="B", WORKDAY(Main[[#This Row],[Tech Start Date]],6),IF(Main[[#This Row],[Class]]="A",WORKDAY(Main[[#This Row],[Tech Start Date]],2),""))))</f>
        <v>41024</v>
      </c>
      <c r="N103" s="72">
        <f>IF(Main[[#This Row],[Tech Start Date]]&lt;1/1/1990,"",IF(Main[[#This Row],[Class]]="C",WORKDAY(Main[[#This Row],[Tech Start Date]],19),IF(Main[[#This Row],[Class]]="B", WORKDAY(Main[[#This Row],[Tech Start Date]],12),IF(Main[[#This Row],[Class]]="A",WORKDAY(Main[[#This Row],[Tech Start Date]],4),""))))</f>
        <v>41032</v>
      </c>
      <c r="O103" s="72">
        <f>IF(Main[[#This Row],[Tech Start Date]]&lt;1/1/1990,"",IF(Main[[#This Row],[Class]]="C",WORKDAY(Main[[#This Row],[Tech Start Date]],23),IF(Main[[#This Row],[Class]]="B", WORKDAY(Main[[#This Row],[Tech Start Date]],15),IF(Main[[#This Row],[Class]]="A",WORKDAY(Main[[#This Row],[Tech Start Date]],5),""))))</f>
        <v>41037</v>
      </c>
      <c r="P103" s="72">
        <f>IF(Main[[#This Row],[Tech Start Date]]&lt;1/1/1990,"",IF(Main[[#This Row],[Class]]="C",WORKDAY(Main[[#This Row],[Tech Start Date]],28),IF(Main[[#This Row],[Class]]="B", WORKDAY(Main[[#This Row],[Tech Start Date]],19),IF(Main[[#This Row],[Class]]="A",WORKDAY(Main[[#This Row],[Tech Start Date]],9),""))))</f>
        <v>41043</v>
      </c>
      <c r="Q103" s="84"/>
      <c r="R103" s="110">
        <v>41064</v>
      </c>
      <c r="S103" s="94" t="s">
        <v>11</v>
      </c>
      <c r="T103" s="73" t="s">
        <v>4295</v>
      </c>
      <c r="U103" s="94" t="s">
        <v>29</v>
      </c>
      <c r="V103" s="94" t="s">
        <v>1899</v>
      </c>
      <c r="W103" s="94" t="s">
        <v>1904</v>
      </c>
      <c r="X103" s="94" t="s">
        <v>50</v>
      </c>
      <c r="Y103" s="71" t="s">
        <v>2878</v>
      </c>
      <c r="Z103" s="71" t="s">
        <v>529</v>
      </c>
      <c r="AA103" s="94" t="s">
        <v>2750</v>
      </c>
      <c r="AB103" s="128"/>
      <c r="AC103" s="128"/>
      <c r="AD103" s="128"/>
      <c r="AE103" s="62"/>
      <c r="AF103" s="62"/>
      <c r="AG103" s="62"/>
      <c r="BB103" s="60" t="str">
        <f>IF(AND(isFlagged(Main[[#This Row],[Comments]], "AIS++"),Main[ [#This Row],[In Stock Date] ]&lt;&gt;""),TEXT(Main[[#This Row],[In Stock Date]]-1, "M/d/yyyy"), TEXT("1/1/1990", "M/d/yyyy"))</f>
        <v>10/9/2012</v>
      </c>
    </row>
    <row r="104" spans="1:54" ht="17.25" customHeight="1">
      <c r="A104" s="63">
        <f>IF(priority(Main[[#This Row],[Comments]])&lt;&gt;0, priority(Main[[#This Row],[Comments]]),"")</f>
        <v>22</v>
      </c>
      <c r="B104" s="151" t="s">
        <v>1664</v>
      </c>
      <c r="C104" s="71" t="s">
        <v>4</v>
      </c>
      <c r="D104" s="59" t="s">
        <v>2270</v>
      </c>
      <c r="E104" s="84">
        <v>40715.570891203701</v>
      </c>
      <c r="F104" s="84"/>
      <c r="G104" s="63" t="str">
        <f>IF(stdProdLT(Main[[#This Row],[Comments]])=0.1,"N/A",IF(stdProdLT(Main[[#This Row],[Comments]])=0,"",stdProdLT(Main[[#This Row],[Comments]])))</f>
        <v>N/A</v>
      </c>
      <c r="H104" s="93" t="str">
        <f>IF(OR(Main[[#This Row],[Std. Prod. Lead Time]]="N/A",Main[[#This Row],[Std. Prod. Lead Time]]=""), "",IF(AND(Main[[#This Row],[In Stock Date]]&lt;&gt;"",Main[[#This Row],[Revised Due Date]]&lt;&gt;"",Main[[#This Row],[In Stock Date]]&lt;&gt;""),Main[[#This Row],[In Stock Date]]-Main[[#This Row],[Revised Due Date]],""))</f>
        <v/>
      </c>
      <c r="I104" s="100" t="s">
        <v>909</v>
      </c>
      <c r="J104" s="94" t="s">
        <v>52</v>
      </c>
      <c r="K104" s="94" t="s">
        <v>4</v>
      </c>
      <c r="L104" s="84"/>
      <c r="M104" s="72" t="str">
        <f>IF(Main[[#This Row],[Tech Start Date]]&lt;1/1/1990,"",IF(Main[[#This Row],[Class]]="C",WORKDAY(Main[[#This Row],[Tech Start Date]],9),IF(Main[[#This Row],[Class]]="B", WORKDAY(Main[[#This Row],[Tech Start Date]],6),IF(Main[[#This Row],[Class]]="A",WORKDAY(Main[[#This Row],[Tech Start Date]],2),""))))</f>
        <v/>
      </c>
      <c r="N104" s="72" t="str">
        <f>IF(Main[[#This Row],[Tech Start Date]]&lt;1/1/1990,"",IF(Main[[#This Row],[Class]]="C",WORKDAY(Main[[#This Row],[Tech Start Date]],19),IF(Main[[#This Row],[Class]]="B", WORKDAY(Main[[#This Row],[Tech Start Date]],12),IF(Main[[#This Row],[Class]]="A",WORKDAY(Main[[#This Row],[Tech Start Date]],4),""))))</f>
        <v/>
      </c>
      <c r="O104" s="72" t="str">
        <f>IF(Main[[#This Row],[Tech Start Date]]&lt;1/1/1990,"",IF(Main[[#This Row],[Class]]="C",WORKDAY(Main[[#This Row],[Tech Start Date]],23),IF(Main[[#This Row],[Class]]="B", WORKDAY(Main[[#This Row],[Tech Start Date]],15),IF(Main[[#This Row],[Class]]="A",WORKDAY(Main[[#This Row],[Tech Start Date]],5),""))))</f>
        <v/>
      </c>
      <c r="P104" s="72" t="str">
        <f>IF(Main[[#This Row],[Tech Start Date]]&lt;1/1/1990,"",IF(Main[[#This Row],[Class]]="C",WORKDAY(Main[[#This Row],[Tech Start Date]],28),IF(Main[[#This Row],[Class]]="B", WORKDAY(Main[[#This Row],[Tech Start Date]],19),IF(Main[[#This Row],[Class]]="A",WORKDAY(Main[[#This Row],[Tech Start Date]],9),""))))</f>
        <v/>
      </c>
      <c r="Q104" s="84">
        <v>40733</v>
      </c>
      <c r="R104" s="110">
        <v>40756</v>
      </c>
      <c r="S104" s="94" t="s">
        <v>6</v>
      </c>
      <c r="T104" s="73" t="s">
        <v>2509</v>
      </c>
      <c r="U104" s="94" t="s">
        <v>29</v>
      </c>
      <c r="V104" s="94" t="s">
        <v>1896</v>
      </c>
      <c r="W104" s="94" t="s">
        <v>1900</v>
      </c>
      <c r="X104" s="94" t="s">
        <v>2739</v>
      </c>
      <c r="Y104" s="71" t="s">
        <v>2865</v>
      </c>
      <c r="Z104" s="71" t="s">
        <v>4</v>
      </c>
      <c r="AA104" s="94" t="s">
        <v>2739</v>
      </c>
      <c r="AB104" s="128"/>
      <c r="AC104" s="128"/>
      <c r="AD104" s="128"/>
      <c r="AE104" s="62"/>
      <c r="AF104" s="62"/>
      <c r="AG104" s="62"/>
      <c r="BB104" s="60" t="str">
        <f>IF(AND(isFlagged(Main[[#This Row],[Comments]], "AIS++"),Main[ [#This Row],[In Stock Date] ]&lt;&gt;""),TEXT(Main[[#This Row],[In Stock Date]]-1, "M/d/yyyy"), TEXT("1/1/1990", "M/d/yyyy"))</f>
        <v>1/1/1990</v>
      </c>
    </row>
    <row r="105" spans="1:54" ht="17.25" customHeight="1">
      <c r="A105" s="63">
        <f>IF(priority(Main[[#This Row],[Comments]])&lt;&gt;0, priority(Main[[#This Row],[Comments]]),"")</f>
        <v>22</v>
      </c>
      <c r="B105" s="151" t="s">
        <v>4420</v>
      </c>
      <c r="C105" s="71" t="s">
        <v>4027</v>
      </c>
      <c r="D105" s="59" t="s">
        <v>4421</v>
      </c>
      <c r="E105" s="84">
        <v>41058.195196759261</v>
      </c>
      <c r="F105" s="84">
        <v>41243</v>
      </c>
      <c r="G105" s="63">
        <f>IF(stdProdLT(Main[[#This Row],[Comments]])=0.1,"N/A",IF(stdProdLT(Main[[#This Row],[Comments]])=0,"",stdProdLT(Main[[#This Row],[Comments]])))</f>
        <v>126</v>
      </c>
      <c r="H105" s="93">
        <f>IF(OR(Main[[#This Row],[Std. Prod. Lead Time]]="N/A",Main[[#This Row],[Std. Prod. Lead Time]]=""), "",IF(AND(Main[[#This Row],[In Stock Date]]&lt;&gt;"",Main[[#This Row],[Revised Due Date]]&lt;&gt;"",Main[[#This Row],[In Stock Date]]&lt;&gt;""),Main[[#This Row],[In Stock Date]]-Main[[#This Row],[Revised Due Date]],""))</f>
        <v>150</v>
      </c>
      <c r="I105" s="100" t="s">
        <v>560</v>
      </c>
      <c r="J105" s="94" t="s">
        <v>28</v>
      </c>
      <c r="K105" s="94" t="s">
        <v>1903</v>
      </c>
      <c r="L105" s="84">
        <v>41058</v>
      </c>
      <c r="M105" s="72">
        <f>IF(Main[[#This Row],[Tech Start Date]]&lt;1/1/1990,"",IF(Main[[#This Row],[Class]]="C",WORKDAY(Main[[#This Row],[Tech Start Date]],9),IF(Main[[#This Row],[Class]]="B", WORKDAY(Main[[#This Row],[Tech Start Date]],6),IF(Main[[#This Row],[Class]]="A",WORKDAY(Main[[#This Row],[Tech Start Date]],2),""))))</f>
        <v>41066</v>
      </c>
      <c r="N105" s="72">
        <f>IF(Main[[#This Row],[Tech Start Date]]&lt;1/1/1990,"",IF(Main[[#This Row],[Class]]="C",WORKDAY(Main[[#This Row],[Tech Start Date]],19),IF(Main[[#This Row],[Class]]="B", WORKDAY(Main[[#This Row],[Tech Start Date]],12),IF(Main[[#This Row],[Class]]="A",WORKDAY(Main[[#This Row],[Tech Start Date]],4),""))))</f>
        <v>41074</v>
      </c>
      <c r="O105" s="72">
        <f>IF(Main[[#This Row],[Tech Start Date]]&lt;1/1/1990,"",IF(Main[[#This Row],[Class]]="C",WORKDAY(Main[[#This Row],[Tech Start Date]],23),IF(Main[[#This Row],[Class]]="B", WORKDAY(Main[[#This Row],[Tech Start Date]],15),IF(Main[[#This Row],[Class]]="A",WORKDAY(Main[[#This Row],[Tech Start Date]],5),""))))</f>
        <v>41079</v>
      </c>
      <c r="P105" s="72">
        <f>IF(Main[[#This Row],[Tech Start Date]]&lt;1/1/1990,"",IF(Main[[#This Row],[Class]]="C",WORKDAY(Main[[#This Row],[Tech Start Date]],28),IF(Main[[#This Row],[Class]]="B", WORKDAY(Main[[#This Row],[Tech Start Date]],19),IF(Main[[#This Row],[Class]]="A",WORKDAY(Main[[#This Row],[Tech Start Date]],9),""))))</f>
        <v>41085</v>
      </c>
      <c r="Q105" s="84"/>
      <c r="R105" s="110">
        <v>41093</v>
      </c>
      <c r="S105" s="94" t="s">
        <v>11</v>
      </c>
      <c r="T105" s="73" t="s">
        <v>4295</v>
      </c>
      <c r="U105" s="94" t="s">
        <v>29</v>
      </c>
      <c r="V105" s="94" t="s">
        <v>1896</v>
      </c>
      <c r="W105" s="94" t="s">
        <v>1907</v>
      </c>
      <c r="X105" s="94" t="s">
        <v>3242</v>
      </c>
      <c r="Y105" s="71" t="s">
        <v>4422</v>
      </c>
      <c r="Z105" s="71" t="s">
        <v>3728</v>
      </c>
      <c r="AA105" s="94" t="s">
        <v>3242</v>
      </c>
      <c r="AB105" s="128"/>
      <c r="AC105" s="128"/>
      <c r="AD105" s="128"/>
      <c r="AE105" s="62"/>
      <c r="AF105" s="62"/>
      <c r="AG105" s="62"/>
      <c r="BB105" s="60" t="str">
        <f>IF(AND(isFlagged(Main[[#This Row],[Comments]], "AIS++"),Main[ [#This Row],[In Stock Date] ]&lt;&gt;""),TEXT(Main[[#This Row],[In Stock Date]]-1, "M/d/yyyy"), TEXT("1/1/1990", "M/d/yyyy"))</f>
        <v>11/29/2012</v>
      </c>
    </row>
    <row r="106" spans="1:54" ht="17.25" customHeight="1">
      <c r="A106" s="63">
        <f>IF(priority(Main[[#This Row],[Comments]])&lt;&gt;0, priority(Main[[#This Row],[Comments]]),"")</f>
        <v>23</v>
      </c>
      <c r="B106" s="151" t="s">
        <v>4077</v>
      </c>
      <c r="C106" s="71" t="s">
        <v>72</v>
      </c>
      <c r="D106" s="59" t="s">
        <v>4078</v>
      </c>
      <c r="E106" s="84">
        <v>41024.685902777775</v>
      </c>
      <c r="F106" s="84">
        <v>41192</v>
      </c>
      <c r="G106" s="63">
        <f>IF(stdProdLT(Main[[#This Row],[Comments]])=0.1,"N/A",IF(stdProdLT(Main[[#This Row],[Comments]])=0,"",stdProdLT(Main[[#This Row],[Comments]])))</f>
        <v>126</v>
      </c>
      <c r="H106" s="93">
        <f>IF(OR(Main[[#This Row],[Std. Prod. Lead Time]]="N/A",Main[[#This Row],[Std. Prod. Lead Time]]=""), "",IF(AND(Main[[#This Row],[In Stock Date]]&lt;&gt;"",Main[[#This Row],[Revised Due Date]]&lt;&gt;"",Main[[#This Row],[In Stock Date]]&lt;&gt;""),Main[[#This Row],[In Stock Date]]-Main[[#This Row],[Revised Due Date]],""))</f>
        <v>128</v>
      </c>
      <c r="I106" s="100" t="s">
        <v>488</v>
      </c>
      <c r="J106" s="94" t="s">
        <v>1953</v>
      </c>
      <c r="K106" s="94" t="s">
        <v>1903</v>
      </c>
      <c r="L106" s="84">
        <v>41016</v>
      </c>
      <c r="M106" s="72">
        <f>IF(Main[[#This Row],[Tech Start Date]]&lt;1/1/1990,"",IF(Main[[#This Row],[Class]]="C",WORKDAY(Main[[#This Row],[Tech Start Date]],9),IF(Main[[#This Row],[Class]]="B", WORKDAY(Main[[#This Row],[Tech Start Date]],6),IF(Main[[#This Row],[Class]]="A",WORKDAY(Main[[#This Row],[Tech Start Date]],2),""))))</f>
        <v>41024</v>
      </c>
      <c r="N106" s="72">
        <f>IF(Main[[#This Row],[Tech Start Date]]&lt;1/1/1990,"",IF(Main[[#This Row],[Class]]="C",WORKDAY(Main[[#This Row],[Tech Start Date]],19),IF(Main[[#This Row],[Class]]="B", WORKDAY(Main[[#This Row],[Tech Start Date]],12),IF(Main[[#This Row],[Class]]="A",WORKDAY(Main[[#This Row],[Tech Start Date]],4),""))))</f>
        <v>41032</v>
      </c>
      <c r="O106" s="72">
        <f>IF(Main[[#This Row],[Tech Start Date]]&lt;1/1/1990,"",IF(Main[[#This Row],[Class]]="C",WORKDAY(Main[[#This Row],[Tech Start Date]],23),IF(Main[[#This Row],[Class]]="B", WORKDAY(Main[[#This Row],[Tech Start Date]],15),IF(Main[[#This Row],[Class]]="A",WORKDAY(Main[[#This Row],[Tech Start Date]],5),""))))</f>
        <v>41037</v>
      </c>
      <c r="P106" s="72">
        <f>IF(Main[[#This Row],[Tech Start Date]]&lt;1/1/1990,"",IF(Main[[#This Row],[Class]]="C",WORKDAY(Main[[#This Row],[Tech Start Date]],28),IF(Main[[#This Row],[Class]]="B", WORKDAY(Main[[#This Row],[Tech Start Date]],19),IF(Main[[#This Row],[Class]]="A",WORKDAY(Main[[#This Row],[Tech Start Date]],9),""))))</f>
        <v>41043</v>
      </c>
      <c r="Q106" s="84"/>
      <c r="R106" s="110">
        <v>41064</v>
      </c>
      <c r="S106" s="94" t="s">
        <v>11</v>
      </c>
      <c r="T106" s="73" t="s">
        <v>4297</v>
      </c>
      <c r="U106" s="94" t="s">
        <v>29</v>
      </c>
      <c r="V106" s="94" t="s">
        <v>1899</v>
      </c>
      <c r="W106" s="94" t="s">
        <v>1904</v>
      </c>
      <c r="X106" s="94" t="s">
        <v>50</v>
      </c>
      <c r="Y106" s="71" t="s">
        <v>2878</v>
      </c>
      <c r="Z106" s="71" t="s">
        <v>529</v>
      </c>
      <c r="AA106" s="94" t="s">
        <v>2750</v>
      </c>
      <c r="AB106" s="128"/>
      <c r="AC106" s="128"/>
      <c r="AD106" s="128"/>
      <c r="AE106" s="62"/>
      <c r="AF106" s="62"/>
      <c r="AG106" s="62"/>
      <c r="BB106" s="60" t="str">
        <f>IF(AND(isFlagged(Main[[#This Row],[Comments]], "AIS++"),Main[ [#This Row],[In Stock Date] ]&lt;&gt;""),TEXT(Main[[#This Row],[In Stock Date]]-1, "M/d/yyyy"), TEXT("1/1/1990", "M/d/yyyy"))</f>
        <v>10/9/2012</v>
      </c>
    </row>
    <row r="107" spans="1:54" ht="17.25" customHeight="1">
      <c r="A107" s="63">
        <f>IF(priority(Main[[#This Row],[Comments]])&lt;&gt;0, priority(Main[[#This Row],[Comments]]),"")</f>
        <v>23</v>
      </c>
      <c r="B107" s="151" t="s">
        <v>3627</v>
      </c>
      <c r="C107" s="71" t="s">
        <v>3628</v>
      </c>
      <c r="D107" s="59" t="s">
        <v>4065</v>
      </c>
      <c r="E107" s="84">
        <v>40987.198182870372</v>
      </c>
      <c r="F107" s="84"/>
      <c r="G107" s="63">
        <f>IF(stdProdLT(Main[[#This Row],[Comments]])=0.1,"N/A",IF(stdProdLT(Main[[#This Row],[Comments]])=0,"",stdProdLT(Main[[#This Row],[Comments]])))</f>
        <v>126</v>
      </c>
      <c r="H107" s="93" t="str">
        <f>IF(OR(Main[[#This Row],[Std. Prod. Lead Time]]="N/A",Main[[#This Row],[Std. Prod. Lead Time]]=""), "",IF(AND(Main[[#This Row],[In Stock Date]]&lt;&gt;"",Main[[#This Row],[Revised Due Date]]&lt;&gt;"",Main[[#This Row],[In Stock Date]]&lt;&gt;""),Main[[#This Row],[In Stock Date]]-Main[[#This Row],[Revised Due Date]],""))</f>
        <v/>
      </c>
      <c r="I107" s="100" t="s">
        <v>909</v>
      </c>
      <c r="J107" s="94" t="s">
        <v>52</v>
      </c>
      <c r="K107" s="94" t="s">
        <v>1903</v>
      </c>
      <c r="L107" s="84">
        <v>41008</v>
      </c>
      <c r="M107" s="72">
        <f>IF(Main[[#This Row],[Tech Start Date]]&lt;1/1/1990,"",IF(Main[[#This Row],[Class]]="C",WORKDAY(Main[[#This Row],[Tech Start Date]],9),IF(Main[[#This Row],[Class]]="B", WORKDAY(Main[[#This Row],[Tech Start Date]],6),IF(Main[[#This Row],[Class]]="A",WORKDAY(Main[[#This Row],[Tech Start Date]],2),""))))</f>
        <v>41016</v>
      </c>
      <c r="N107" s="72">
        <f>IF(Main[[#This Row],[Tech Start Date]]&lt;1/1/1990,"",IF(Main[[#This Row],[Class]]="C",WORKDAY(Main[[#This Row],[Tech Start Date]],19),IF(Main[[#This Row],[Class]]="B", WORKDAY(Main[[#This Row],[Tech Start Date]],12),IF(Main[[#This Row],[Class]]="A",WORKDAY(Main[[#This Row],[Tech Start Date]],4),""))))</f>
        <v>41024</v>
      </c>
      <c r="O107" s="72">
        <f>IF(Main[[#This Row],[Tech Start Date]]&lt;1/1/1990,"",IF(Main[[#This Row],[Class]]="C",WORKDAY(Main[[#This Row],[Tech Start Date]],23),IF(Main[[#This Row],[Class]]="B", WORKDAY(Main[[#This Row],[Tech Start Date]],15),IF(Main[[#This Row],[Class]]="A",WORKDAY(Main[[#This Row],[Tech Start Date]],5),""))))</f>
        <v>41029</v>
      </c>
      <c r="P107" s="72">
        <f>IF(Main[[#This Row],[Tech Start Date]]&lt;1/1/1990,"",IF(Main[[#This Row],[Class]]="C",WORKDAY(Main[[#This Row],[Tech Start Date]],28),IF(Main[[#This Row],[Class]]="B", WORKDAY(Main[[#This Row],[Tech Start Date]],19),IF(Main[[#This Row],[Class]]="A",WORKDAY(Main[[#This Row],[Tech Start Date]],9),""))))</f>
        <v>41033</v>
      </c>
      <c r="Q107" s="84">
        <v>41072</v>
      </c>
      <c r="R107" s="110">
        <v>41072</v>
      </c>
      <c r="S107" s="94" t="s">
        <v>11</v>
      </c>
      <c r="T107" s="73" t="s">
        <v>4286</v>
      </c>
      <c r="U107" s="94" t="s">
        <v>29</v>
      </c>
      <c r="V107" s="94" t="s">
        <v>1896</v>
      </c>
      <c r="W107" s="94" t="s">
        <v>1902</v>
      </c>
      <c r="X107" s="94" t="s">
        <v>3619</v>
      </c>
      <c r="Y107" s="71" t="s">
        <v>3620</v>
      </c>
      <c r="Z107" s="71" t="s">
        <v>129</v>
      </c>
      <c r="AA107" s="94" t="s">
        <v>3619</v>
      </c>
      <c r="AB107" s="128"/>
      <c r="AC107" s="128"/>
      <c r="AD107" s="128"/>
      <c r="AE107" s="62"/>
      <c r="AF107" s="62"/>
      <c r="AG107" s="62"/>
      <c r="BB107" s="60" t="str">
        <f>IF(AND(isFlagged(Main[[#This Row],[Comments]], "AIS++"),Main[ [#This Row],[In Stock Date] ]&lt;&gt;""),TEXT(Main[[#This Row],[In Stock Date]]-1, "M/d/yyyy"), TEXT("1/1/1990", "M/d/yyyy"))</f>
        <v>1/1/1990</v>
      </c>
    </row>
    <row r="108" spans="1:54" ht="17.25" customHeight="1">
      <c r="A108" s="63">
        <f>IF(priority(Main[[#This Row],[Comments]])&lt;&gt;0, priority(Main[[#This Row],[Comments]]),"")</f>
        <v>24</v>
      </c>
      <c r="B108" s="151" t="s">
        <v>3566</v>
      </c>
      <c r="C108" s="71" t="s">
        <v>2604</v>
      </c>
      <c r="D108" s="59" t="s">
        <v>3545</v>
      </c>
      <c r="E108" s="84"/>
      <c r="F108" s="84">
        <v>41013</v>
      </c>
      <c r="G108" s="63" t="str">
        <f>IF(stdProdLT(Main[[#This Row],[Comments]])=0.1,"N/A",IF(stdProdLT(Main[[#This Row],[Comments]])=0,"",stdProdLT(Main[[#This Row],[Comments]])))</f>
        <v>N/A</v>
      </c>
      <c r="H108" s="93" t="str">
        <f>IF(OR(Main[[#This Row],[Std. Prod. Lead Time]]="N/A",Main[[#This Row],[Std. Prod. Lead Time]]=""), "",IF(AND(Main[[#This Row],[In Stock Date]]&lt;&gt;"",Main[[#This Row],[Revised Due Date]]&lt;&gt;"",Main[[#This Row],[In Stock Date]]&lt;&gt;""),Main[[#This Row],[In Stock Date]]-Main[[#This Row],[Revised Due Date]],""))</f>
        <v/>
      </c>
      <c r="I108" s="100" t="s">
        <v>4</v>
      </c>
      <c r="J108" s="94" t="s">
        <v>75</v>
      </c>
      <c r="K108" s="94" t="s">
        <v>4</v>
      </c>
      <c r="L108" s="84"/>
      <c r="M108" s="72" t="str">
        <f>IF(Main[[#This Row],[Tech Start Date]]&lt;1/1/1990,"",IF(Main[[#This Row],[Class]]="C",WORKDAY(Main[[#This Row],[Tech Start Date]],9),IF(Main[[#This Row],[Class]]="B", WORKDAY(Main[[#This Row],[Tech Start Date]],6),IF(Main[[#This Row],[Class]]="A",WORKDAY(Main[[#This Row],[Tech Start Date]],2),""))))</f>
        <v/>
      </c>
      <c r="N108" s="72" t="str">
        <f>IF(Main[[#This Row],[Tech Start Date]]&lt;1/1/1990,"",IF(Main[[#This Row],[Class]]="C",WORKDAY(Main[[#This Row],[Tech Start Date]],19),IF(Main[[#This Row],[Class]]="B", WORKDAY(Main[[#This Row],[Tech Start Date]],12),IF(Main[[#This Row],[Class]]="A",WORKDAY(Main[[#This Row],[Tech Start Date]],4),""))))</f>
        <v/>
      </c>
      <c r="O108" s="72" t="str">
        <f>IF(Main[[#This Row],[Tech Start Date]]&lt;1/1/1990,"",IF(Main[[#This Row],[Class]]="C",WORKDAY(Main[[#This Row],[Tech Start Date]],23),IF(Main[[#This Row],[Class]]="B", WORKDAY(Main[[#This Row],[Tech Start Date]],15),IF(Main[[#This Row],[Class]]="A",WORKDAY(Main[[#This Row],[Tech Start Date]],5),""))))</f>
        <v/>
      </c>
      <c r="P108" s="72" t="str">
        <f>IF(Main[[#This Row],[Tech Start Date]]&lt;1/1/1990,"",IF(Main[[#This Row],[Class]]="C",WORKDAY(Main[[#This Row],[Tech Start Date]],28),IF(Main[[#This Row],[Class]]="B", WORKDAY(Main[[#This Row],[Tech Start Date]],19),IF(Main[[#This Row],[Class]]="A",WORKDAY(Main[[#This Row],[Tech Start Date]],9),""))))</f>
        <v/>
      </c>
      <c r="Q108" s="84">
        <v>40915</v>
      </c>
      <c r="R108" s="110"/>
      <c r="S108" s="94" t="s">
        <v>11</v>
      </c>
      <c r="T108" s="73" t="s">
        <v>3502</v>
      </c>
      <c r="U108" s="94" t="s">
        <v>14</v>
      </c>
      <c r="V108" s="94" t="s">
        <v>1906</v>
      </c>
      <c r="W108" s="94" t="s">
        <v>1904</v>
      </c>
      <c r="X108" s="94" t="s">
        <v>2727</v>
      </c>
      <c r="Y108" s="71" t="s">
        <v>4</v>
      </c>
      <c r="Z108" s="71" t="s">
        <v>529</v>
      </c>
      <c r="AA108" s="94" t="s">
        <v>3212</v>
      </c>
      <c r="AB108" s="128"/>
      <c r="AC108" s="128"/>
      <c r="AD108" s="128"/>
      <c r="AE108" s="62"/>
      <c r="AF108" s="62"/>
      <c r="AG108" s="62"/>
      <c r="BB108" s="60" t="str">
        <f>IF(AND(isFlagged(Main[[#This Row],[Comments]], "AIS++"),Main[ [#This Row],[In Stock Date] ]&lt;&gt;""),TEXT(Main[[#This Row],[In Stock Date]]-1, "M/d/yyyy"), TEXT("1/1/1990", "M/d/yyyy"))</f>
        <v>1/1/1990</v>
      </c>
    </row>
    <row r="109" spans="1:54" ht="17.25" customHeight="1">
      <c r="A109" s="63">
        <f>IF(priority(Main[[#This Row],[Comments]])&lt;&gt;0, priority(Main[[#This Row],[Comments]]),"")</f>
        <v>24</v>
      </c>
      <c r="B109" s="151" t="s">
        <v>4068</v>
      </c>
      <c r="C109" s="71" t="s">
        <v>72</v>
      </c>
      <c r="D109" s="59" t="s">
        <v>4069</v>
      </c>
      <c r="E109" s="84">
        <v>41024.688032407408</v>
      </c>
      <c r="F109" s="84">
        <v>41192</v>
      </c>
      <c r="G109" s="63">
        <f>IF(stdProdLT(Main[[#This Row],[Comments]])=0.1,"N/A",IF(stdProdLT(Main[[#This Row],[Comments]])=0,"",stdProdLT(Main[[#This Row],[Comments]])))</f>
        <v>126</v>
      </c>
      <c r="H109" s="93">
        <f>IF(OR(Main[[#This Row],[Std. Prod. Lead Time]]="N/A",Main[[#This Row],[Std. Prod. Lead Time]]=""), "",IF(AND(Main[[#This Row],[In Stock Date]]&lt;&gt;"",Main[[#This Row],[Revised Due Date]]&lt;&gt;"",Main[[#This Row],[In Stock Date]]&lt;&gt;""),Main[[#This Row],[In Stock Date]]-Main[[#This Row],[Revised Due Date]],""))</f>
        <v>128</v>
      </c>
      <c r="I109" s="100" t="s">
        <v>488</v>
      </c>
      <c r="J109" s="94" t="s">
        <v>1953</v>
      </c>
      <c r="K109" s="94" t="s">
        <v>1903</v>
      </c>
      <c r="L109" s="84">
        <v>41016</v>
      </c>
      <c r="M109" s="72">
        <f>IF(Main[[#This Row],[Tech Start Date]]&lt;1/1/1990,"",IF(Main[[#This Row],[Class]]="C",WORKDAY(Main[[#This Row],[Tech Start Date]],9),IF(Main[[#This Row],[Class]]="B", WORKDAY(Main[[#This Row],[Tech Start Date]],6),IF(Main[[#This Row],[Class]]="A",WORKDAY(Main[[#This Row],[Tech Start Date]],2),""))))</f>
        <v>41024</v>
      </c>
      <c r="N109" s="72">
        <f>IF(Main[[#This Row],[Tech Start Date]]&lt;1/1/1990,"",IF(Main[[#This Row],[Class]]="C",WORKDAY(Main[[#This Row],[Tech Start Date]],19),IF(Main[[#This Row],[Class]]="B", WORKDAY(Main[[#This Row],[Tech Start Date]],12),IF(Main[[#This Row],[Class]]="A",WORKDAY(Main[[#This Row],[Tech Start Date]],4),""))))</f>
        <v>41032</v>
      </c>
      <c r="O109" s="72">
        <f>IF(Main[[#This Row],[Tech Start Date]]&lt;1/1/1990,"",IF(Main[[#This Row],[Class]]="C",WORKDAY(Main[[#This Row],[Tech Start Date]],23),IF(Main[[#This Row],[Class]]="B", WORKDAY(Main[[#This Row],[Tech Start Date]],15),IF(Main[[#This Row],[Class]]="A",WORKDAY(Main[[#This Row],[Tech Start Date]],5),""))))</f>
        <v>41037</v>
      </c>
      <c r="P109" s="72">
        <f>IF(Main[[#This Row],[Tech Start Date]]&lt;1/1/1990,"",IF(Main[[#This Row],[Class]]="C",WORKDAY(Main[[#This Row],[Tech Start Date]],28),IF(Main[[#This Row],[Class]]="B", WORKDAY(Main[[#This Row],[Tech Start Date]],19),IF(Main[[#This Row],[Class]]="A",WORKDAY(Main[[#This Row],[Tech Start Date]],9),""))))</f>
        <v>41043</v>
      </c>
      <c r="Q109" s="84"/>
      <c r="R109" s="110">
        <v>41064</v>
      </c>
      <c r="S109" s="94" t="s">
        <v>11</v>
      </c>
      <c r="T109" s="73" t="s">
        <v>4292</v>
      </c>
      <c r="U109" s="94" t="s">
        <v>29</v>
      </c>
      <c r="V109" s="94" t="s">
        <v>1899</v>
      </c>
      <c r="W109" s="94" t="s">
        <v>1904</v>
      </c>
      <c r="X109" s="94" t="s">
        <v>50</v>
      </c>
      <c r="Y109" s="71" t="s">
        <v>2878</v>
      </c>
      <c r="Z109" s="71" t="s">
        <v>529</v>
      </c>
      <c r="AA109" s="94" t="s">
        <v>2750</v>
      </c>
      <c r="AB109" s="128"/>
      <c r="AC109" s="128"/>
      <c r="AD109" s="128"/>
      <c r="AE109" s="62"/>
      <c r="AF109" s="62"/>
      <c r="AG109" s="62"/>
      <c r="BB109" s="60" t="str">
        <f>IF(AND(isFlagged(Main[[#This Row],[Comments]], "AIS++"),Main[ [#This Row],[In Stock Date] ]&lt;&gt;""),TEXT(Main[[#This Row],[In Stock Date]]-1, "M/d/yyyy"), TEXT("1/1/1990", "M/d/yyyy"))</f>
        <v>10/9/2012</v>
      </c>
    </row>
    <row r="110" spans="1:54" ht="17.25" customHeight="1">
      <c r="A110" s="63">
        <f>IF(priority(Main[[#This Row],[Comments]])&lt;&gt;0, priority(Main[[#This Row],[Comments]]),"")</f>
        <v>24</v>
      </c>
      <c r="B110" s="151" t="s">
        <v>1545</v>
      </c>
      <c r="C110" s="71" t="s">
        <v>4</v>
      </c>
      <c r="D110" s="59" t="s">
        <v>2261</v>
      </c>
      <c r="E110" s="84">
        <v>40710.712175925924</v>
      </c>
      <c r="F110" s="84"/>
      <c r="G110" s="63" t="str">
        <f>IF(stdProdLT(Main[[#This Row],[Comments]])=0.1,"N/A",IF(stdProdLT(Main[[#This Row],[Comments]])=0,"",stdProdLT(Main[[#This Row],[Comments]])))</f>
        <v>N/A</v>
      </c>
      <c r="H110" s="93" t="str">
        <f>IF(OR(Main[[#This Row],[Std. Prod. Lead Time]]="N/A",Main[[#This Row],[Std. Prod. Lead Time]]=""), "",IF(AND(Main[[#This Row],[In Stock Date]]&lt;&gt;"",Main[[#This Row],[Revised Due Date]]&lt;&gt;"",Main[[#This Row],[In Stock Date]]&lt;&gt;""),Main[[#This Row],[In Stock Date]]-Main[[#This Row],[Revised Due Date]],""))</f>
        <v/>
      </c>
      <c r="I110" s="100" t="s">
        <v>909</v>
      </c>
      <c r="J110" s="94" t="s">
        <v>4</v>
      </c>
      <c r="K110" s="94" t="s">
        <v>4</v>
      </c>
      <c r="L110" s="84"/>
      <c r="M110" s="72" t="str">
        <f>IF(Main[[#This Row],[Tech Start Date]]&lt;1/1/1990,"",IF(Main[[#This Row],[Class]]="C",WORKDAY(Main[[#This Row],[Tech Start Date]],9),IF(Main[[#This Row],[Class]]="B", WORKDAY(Main[[#This Row],[Tech Start Date]],6),IF(Main[[#This Row],[Class]]="A",WORKDAY(Main[[#This Row],[Tech Start Date]],2),""))))</f>
        <v/>
      </c>
      <c r="N110" s="72" t="str">
        <f>IF(Main[[#This Row],[Tech Start Date]]&lt;1/1/1990,"",IF(Main[[#This Row],[Class]]="C",WORKDAY(Main[[#This Row],[Tech Start Date]],19),IF(Main[[#This Row],[Class]]="B", WORKDAY(Main[[#This Row],[Tech Start Date]],12),IF(Main[[#This Row],[Class]]="A",WORKDAY(Main[[#This Row],[Tech Start Date]],4),""))))</f>
        <v/>
      </c>
      <c r="O110" s="72" t="str">
        <f>IF(Main[[#This Row],[Tech Start Date]]&lt;1/1/1990,"",IF(Main[[#This Row],[Class]]="C",WORKDAY(Main[[#This Row],[Tech Start Date]],23),IF(Main[[#This Row],[Class]]="B", WORKDAY(Main[[#This Row],[Tech Start Date]],15),IF(Main[[#This Row],[Class]]="A",WORKDAY(Main[[#This Row],[Tech Start Date]],5),""))))</f>
        <v/>
      </c>
      <c r="P110" s="72" t="str">
        <f>IF(Main[[#This Row],[Tech Start Date]]&lt;1/1/1990,"",IF(Main[[#This Row],[Class]]="C",WORKDAY(Main[[#This Row],[Tech Start Date]],28),IF(Main[[#This Row],[Class]]="B", WORKDAY(Main[[#This Row],[Tech Start Date]],19),IF(Main[[#This Row],[Class]]="A",WORKDAY(Main[[#This Row],[Tech Start Date]],9),""))))</f>
        <v/>
      </c>
      <c r="Q110" s="84"/>
      <c r="R110" s="110">
        <v>40756</v>
      </c>
      <c r="S110" s="94" t="s">
        <v>6</v>
      </c>
      <c r="T110" s="73" t="s">
        <v>2225</v>
      </c>
      <c r="U110" s="94" t="s">
        <v>29</v>
      </c>
      <c r="V110" s="94" t="s">
        <v>1896</v>
      </c>
      <c r="W110" s="94" t="s">
        <v>1900</v>
      </c>
      <c r="X110" s="94" t="s">
        <v>2769</v>
      </c>
      <c r="Y110" s="71" t="s">
        <v>2900</v>
      </c>
      <c r="Z110" s="71" t="s">
        <v>4</v>
      </c>
      <c r="AA110" s="94" t="s">
        <v>2769</v>
      </c>
      <c r="AB110" s="128"/>
      <c r="AC110" s="128"/>
      <c r="AD110" s="128"/>
      <c r="AE110" s="62"/>
      <c r="AF110" s="62"/>
      <c r="AG110" s="62"/>
      <c r="BB110" s="60" t="str">
        <f>IF(AND(isFlagged(Main[[#This Row],[Comments]], "AIS++"),Main[ [#This Row],[In Stock Date] ]&lt;&gt;""),TEXT(Main[[#This Row],[In Stock Date]]-1, "M/d/yyyy"), TEXT("1/1/1990", "M/d/yyyy"))</f>
        <v>1/1/1990</v>
      </c>
    </row>
    <row r="111" spans="1:54" ht="17.25" customHeight="1">
      <c r="A111" s="63">
        <f>IF(priority(Main[[#This Row],[Comments]])&lt;&gt;0, priority(Main[[#This Row],[Comments]]),"")</f>
        <v>24</v>
      </c>
      <c r="B111" s="151" t="s">
        <v>3711</v>
      </c>
      <c r="C111" s="71" t="s">
        <v>3712</v>
      </c>
      <c r="D111" s="59" t="s">
        <v>4066</v>
      </c>
      <c r="E111" s="84">
        <v>40996.435925925929</v>
      </c>
      <c r="F111" s="84">
        <v>41244</v>
      </c>
      <c r="G111" s="63">
        <f>IF(stdProdLT(Main[[#This Row],[Comments]])=0.1,"N/A",IF(stdProdLT(Main[[#This Row],[Comments]])=0,"",stdProdLT(Main[[#This Row],[Comments]])))</f>
        <v>126</v>
      </c>
      <c r="H111" s="93">
        <f>IF(OR(Main[[#This Row],[Std. Prod. Lead Time]]="N/A",Main[[#This Row],[Std. Prod. Lead Time]]=""), "",IF(AND(Main[[#This Row],[In Stock Date]]&lt;&gt;"",Main[[#This Row],[Revised Due Date]]&lt;&gt;"",Main[[#This Row],[In Stock Date]]&lt;&gt;""),Main[[#This Row],[In Stock Date]]-Main[[#This Row],[Revised Due Date]],""))</f>
        <v>179</v>
      </c>
      <c r="I111" s="100" t="s">
        <v>909</v>
      </c>
      <c r="J111" s="94" t="s">
        <v>52</v>
      </c>
      <c r="K111" s="95" t="s">
        <v>1903</v>
      </c>
      <c r="L111" s="84">
        <v>41015</v>
      </c>
      <c r="M111" s="72">
        <f>IF(Main[[#This Row],[Tech Start Date]]&lt;1/1/1990,"",IF(Main[[#This Row],[Class]]="C",WORKDAY(Main[[#This Row],[Tech Start Date]],9),IF(Main[[#This Row],[Class]]="B", WORKDAY(Main[[#This Row],[Tech Start Date]],6),IF(Main[[#This Row],[Class]]="A",WORKDAY(Main[[#This Row],[Tech Start Date]],2),""))))</f>
        <v>41023</v>
      </c>
      <c r="N111" s="72">
        <f>IF(Main[[#This Row],[Tech Start Date]]&lt;1/1/1990,"",IF(Main[[#This Row],[Class]]="C",WORKDAY(Main[[#This Row],[Tech Start Date]],19),IF(Main[[#This Row],[Class]]="B", WORKDAY(Main[[#This Row],[Tech Start Date]],12),IF(Main[[#This Row],[Class]]="A",WORKDAY(Main[[#This Row],[Tech Start Date]],4),""))))</f>
        <v>41031</v>
      </c>
      <c r="O111" s="72">
        <f>IF(Main[[#This Row],[Tech Start Date]]&lt;1/1/1990,"",IF(Main[[#This Row],[Class]]="C",WORKDAY(Main[[#This Row],[Tech Start Date]],23),IF(Main[[#This Row],[Class]]="B", WORKDAY(Main[[#This Row],[Tech Start Date]],15),IF(Main[[#This Row],[Class]]="A",WORKDAY(Main[[#This Row],[Tech Start Date]],5),""))))</f>
        <v>41036</v>
      </c>
      <c r="P111" s="72">
        <f>IF(Main[[#This Row],[Tech Start Date]]&lt;1/1/1990,"",IF(Main[[#This Row],[Class]]="C",WORKDAY(Main[[#This Row],[Tech Start Date]],28),IF(Main[[#This Row],[Class]]="B", WORKDAY(Main[[#This Row],[Tech Start Date]],19),IF(Main[[#This Row],[Class]]="A",WORKDAY(Main[[#This Row],[Tech Start Date]],9),""))))</f>
        <v>41040</v>
      </c>
      <c r="Q111" s="84">
        <v>41050</v>
      </c>
      <c r="R111" s="110">
        <v>41065</v>
      </c>
      <c r="S111" s="94" t="s">
        <v>11</v>
      </c>
      <c r="T111" s="73" t="s">
        <v>4289</v>
      </c>
      <c r="U111" s="94" t="s">
        <v>29</v>
      </c>
      <c r="V111" s="94" t="s">
        <v>1896</v>
      </c>
      <c r="W111" s="94" t="s">
        <v>1901</v>
      </c>
      <c r="X111" s="94" t="s">
        <v>2755</v>
      </c>
      <c r="Y111" s="71" t="s">
        <v>2890</v>
      </c>
      <c r="Z111" s="71" t="s">
        <v>3728</v>
      </c>
      <c r="AA111" s="94" t="s">
        <v>2755</v>
      </c>
      <c r="AB111" s="128"/>
      <c r="AC111" s="128"/>
      <c r="AD111" s="128"/>
      <c r="AE111" s="62"/>
      <c r="AF111" s="62"/>
      <c r="AG111" s="62"/>
      <c r="BB111" s="60" t="str">
        <f>IF(AND(isFlagged(Main[[#This Row],[Comments]], "AIS++"),Main[ [#This Row],[In Stock Date] ]&lt;&gt;""),TEXT(Main[[#This Row],[In Stock Date]]-1, "M/d/yyyy"), TEXT("1/1/1990", "M/d/yyyy"))</f>
        <v>11/30/2012</v>
      </c>
    </row>
    <row r="112" spans="1:54" ht="17.25" customHeight="1">
      <c r="A112" s="63">
        <f>IF(priority(Main[[#This Row],[Comments]])&lt;&gt;0, priority(Main[[#This Row],[Comments]]),"")</f>
        <v>25</v>
      </c>
      <c r="B112" s="151" t="s">
        <v>4070</v>
      </c>
      <c r="C112" s="71" t="s">
        <v>72</v>
      </c>
      <c r="D112" s="59" t="s">
        <v>4071</v>
      </c>
      <c r="E112" s="84">
        <v>41025.406828703701</v>
      </c>
      <c r="F112" s="84">
        <v>41192</v>
      </c>
      <c r="G112" s="63">
        <f>IF(stdProdLT(Main[[#This Row],[Comments]])=0.1,"N/A",IF(stdProdLT(Main[[#This Row],[Comments]])=0,"",stdProdLT(Main[[#This Row],[Comments]])))</f>
        <v>126</v>
      </c>
      <c r="H112" s="93">
        <f>IF(OR(Main[[#This Row],[Std. Prod. Lead Time]]="N/A",Main[[#This Row],[Std. Prod. Lead Time]]=""), "",IF(AND(Main[[#This Row],[In Stock Date]]&lt;&gt;"",Main[[#This Row],[Revised Due Date]]&lt;&gt;"",Main[[#This Row],[In Stock Date]]&lt;&gt;""),Main[[#This Row],[In Stock Date]]-Main[[#This Row],[Revised Due Date]],""))</f>
        <v>128</v>
      </c>
      <c r="I112" s="100" t="s">
        <v>488</v>
      </c>
      <c r="J112" s="94" t="s">
        <v>1953</v>
      </c>
      <c r="K112" s="95" t="s">
        <v>1903</v>
      </c>
      <c r="L112" s="84">
        <v>41016</v>
      </c>
      <c r="M112" s="72">
        <f>IF(Main[[#This Row],[Tech Start Date]]&lt;1/1/1990,"",IF(Main[[#This Row],[Class]]="C",WORKDAY(Main[[#This Row],[Tech Start Date]],9),IF(Main[[#This Row],[Class]]="B", WORKDAY(Main[[#This Row],[Tech Start Date]],6),IF(Main[[#This Row],[Class]]="A",WORKDAY(Main[[#This Row],[Tech Start Date]],2),""))))</f>
        <v>41024</v>
      </c>
      <c r="N112" s="72">
        <f>IF(Main[[#This Row],[Tech Start Date]]&lt;1/1/1990,"",IF(Main[[#This Row],[Class]]="C",WORKDAY(Main[[#This Row],[Tech Start Date]],19),IF(Main[[#This Row],[Class]]="B", WORKDAY(Main[[#This Row],[Tech Start Date]],12),IF(Main[[#This Row],[Class]]="A",WORKDAY(Main[[#This Row],[Tech Start Date]],4),""))))</f>
        <v>41032</v>
      </c>
      <c r="O112" s="72">
        <f>IF(Main[[#This Row],[Tech Start Date]]&lt;1/1/1990,"",IF(Main[[#This Row],[Class]]="C",WORKDAY(Main[[#This Row],[Tech Start Date]],23),IF(Main[[#This Row],[Class]]="B", WORKDAY(Main[[#This Row],[Tech Start Date]],15),IF(Main[[#This Row],[Class]]="A",WORKDAY(Main[[#This Row],[Tech Start Date]],5),""))))</f>
        <v>41037</v>
      </c>
      <c r="P112" s="72">
        <f>IF(Main[[#This Row],[Tech Start Date]]&lt;1/1/1990,"",IF(Main[[#This Row],[Class]]="C",WORKDAY(Main[[#This Row],[Tech Start Date]],28),IF(Main[[#This Row],[Class]]="B", WORKDAY(Main[[#This Row],[Tech Start Date]],19),IF(Main[[#This Row],[Class]]="A",WORKDAY(Main[[#This Row],[Tech Start Date]],9),""))))</f>
        <v>41043</v>
      </c>
      <c r="Q112" s="84"/>
      <c r="R112" s="110">
        <v>41064</v>
      </c>
      <c r="S112" s="94" t="s">
        <v>11</v>
      </c>
      <c r="T112" s="73" t="s">
        <v>4293</v>
      </c>
      <c r="U112" s="94" t="s">
        <v>29</v>
      </c>
      <c r="V112" s="94" t="s">
        <v>1899</v>
      </c>
      <c r="W112" s="94" t="s">
        <v>1904</v>
      </c>
      <c r="X112" s="94" t="s">
        <v>50</v>
      </c>
      <c r="Y112" s="71" t="s">
        <v>2878</v>
      </c>
      <c r="Z112" s="71" t="s">
        <v>529</v>
      </c>
      <c r="AA112" s="94" t="s">
        <v>2750</v>
      </c>
      <c r="AB112" s="128"/>
      <c r="AC112" s="128"/>
      <c r="AD112" s="128"/>
      <c r="AE112" s="62"/>
      <c r="AF112" s="62"/>
      <c r="AG112" s="62"/>
      <c r="BB112" s="60" t="str">
        <f>IF(AND(isFlagged(Main[[#This Row],[Comments]], "AIS++"),Main[ [#This Row],[In Stock Date] ]&lt;&gt;""),TEXT(Main[[#This Row],[In Stock Date]]-1, "M/d/yyyy"), TEXT("1/1/1990", "M/d/yyyy"))</f>
        <v>10/9/2012</v>
      </c>
    </row>
    <row r="113" spans="1:54" ht="17.25" customHeight="1">
      <c r="A113" s="63">
        <f>IF(priority(Main[[#This Row],[Comments]])&lt;&gt;0, priority(Main[[#This Row],[Comments]]),"")</f>
        <v>25</v>
      </c>
      <c r="B113" s="151" t="s">
        <v>3103</v>
      </c>
      <c r="C113" s="71" t="s">
        <v>2676</v>
      </c>
      <c r="D113" s="59" t="s">
        <v>2715</v>
      </c>
      <c r="E113" s="84"/>
      <c r="F113" s="84"/>
      <c r="G113" s="63">
        <f>IF(stdProdLT(Main[[#This Row],[Comments]])=0.1,"N/A",IF(stdProdLT(Main[[#This Row],[Comments]])=0,"",stdProdLT(Main[[#This Row],[Comments]])))</f>
        <v>98</v>
      </c>
      <c r="H113" s="93" t="str">
        <f>IF(OR(Main[[#This Row],[Std. Prod. Lead Time]]="N/A",Main[[#This Row],[Std. Prod. Lead Time]]=""), "",IF(AND(Main[[#This Row],[In Stock Date]]&lt;&gt;"",Main[[#This Row],[Revised Due Date]]&lt;&gt;"",Main[[#This Row],[In Stock Date]]&lt;&gt;""),Main[[#This Row],[In Stock Date]]-Main[[#This Row],[Revised Due Date]],""))</f>
        <v/>
      </c>
      <c r="I113" s="100" t="s">
        <v>4</v>
      </c>
      <c r="J113" s="94" t="s">
        <v>4</v>
      </c>
      <c r="K113" s="94" t="s">
        <v>4</v>
      </c>
      <c r="L113" s="84"/>
      <c r="M113" s="72" t="str">
        <f>IF(Main[[#This Row],[Tech Start Date]]&lt;1/1/1990,"",IF(Main[[#This Row],[Class]]="C",WORKDAY(Main[[#This Row],[Tech Start Date]],9),IF(Main[[#This Row],[Class]]="B", WORKDAY(Main[[#This Row],[Tech Start Date]],6),IF(Main[[#This Row],[Class]]="A",WORKDAY(Main[[#This Row],[Tech Start Date]],2),""))))</f>
        <v/>
      </c>
      <c r="N113" s="72" t="str">
        <f>IF(Main[[#This Row],[Tech Start Date]]&lt;1/1/1990,"",IF(Main[[#This Row],[Class]]="C",WORKDAY(Main[[#This Row],[Tech Start Date]],19),IF(Main[[#This Row],[Class]]="B", WORKDAY(Main[[#This Row],[Tech Start Date]],12),IF(Main[[#This Row],[Class]]="A",WORKDAY(Main[[#This Row],[Tech Start Date]],4),""))))</f>
        <v/>
      </c>
      <c r="O113" s="72" t="str">
        <f>IF(Main[[#This Row],[Tech Start Date]]&lt;1/1/1990,"",IF(Main[[#This Row],[Class]]="C",WORKDAY(Main[[#This Row],[Tech Start Date]],23),IF(Main[[#This Row],[Class]]="B", WORKDAY(Main[[#This Row],[Tech Start Date]],15),IF(Main[[#This Row],[Class]]="A",WORKDAY(Main[[#This Row],[Tech Start Date]],5),""))))</f>
        <v/>
      </c>
      <c r="P113" s="72" t="str">
        <f>IF(Main[[#This Row],[Tech Start Date]]&lt;1/1/1990,"",IF(Main[[#This Row],[Class]]="C",WORKDAY(Main[[#This Row],[Tech Start Date]],28),IF(Main[[#This Row],[Class]]="B", WORKDAY(Main[[#This Row],[Tech Start Date]],19),IF(Main[[#This Row],[Class]]="A",WORKDAY(Main[[#This Row],[Tech Start Date]],9),""))))</f>
        <v/>
      </c>
      <c r="Q113" s="84">
        <v>40889</v>
      </c>
      <c r="R113" s="110"/>
      <c r="S113" s="94" t="s">
        <v>11</v>
      </c>
      <c r="T113" s="73" t="s">
        <v>3099</v>
      </c>
      <c r="U113" s="94" t="s">
        <v>12</v>
      </c>
      <c r="V113" s="94" t="s">
        <v>1896</v>
      </c>
      <c r="W113" s="94" t="s">
        <v>1902</v>
      </c>
      <c r="X113" s="94" t="s">
        <v>3104</v>
      </c>
      <c r="Y113" s="71" t="s">
        <v>4</v>
      </c>
      <c r="Z113" s="71" t="s">
        <v>4</v>
      </c>
      <c r="AA113" s="94" t="s">
        <v>2757</v>
      </c>
      <c r="AB113" s="128"/>
      <c r="AC113" s="128"/>
      <c r="AD113" s="128"/>
      <c r="AE113" s="62"/>
      <c r="AF113" s="62"/>
      <c r="AG113" s="62"/>
      <c r="BB113" s="60" t="str">
        <f>IF(AND(isFlagged(Main[[#This Row],[Comments]], "AIS++"),Main[ [#This Row],[In Stock Date] ]&lt;&gt;""),TEXT(Main[[#This Row],[In Stock Date]]-1, "M/d/yyyy"), TEXT("1/1/1990", "M/d/yyyy"))</f>
        <v>1/1/1990</v>
      </c>
    </row>
    <row r="114" spans="1:54" ht="17.25" customHeight="1">
      <c r="A114" s="63">
        <f>IF(priority(Main[[#This Row],[Comments]])&lt;&gt;0, priority(Main[[#This Row],[Comments]]),"")</f>
        <v>25</v>
      </c>
      <c r="B114" s="151" t="s">
        <v>3716</v>
      </c>
      <c r="C114" s="71" t="s">
        <v>3712</v>
      </c>
      <c r="D114" s="59" t="s">
        <v>3737</v>
      </c>
      <c r="E114" s="84">
        <v>40997.301296296297</v>
      </c>
      <c r="F114" s="84">
        <v>41244</v>
      </c>
      <c r="G114" s="63">
        <f>IF(stdProdLT(Main[[#This Row],[Comments]])=0.1,"N/A",IF(stdProdLT(Main[[#This Row],[Comments]])=0,"",stdProdLT(Main[[#This Row],[Comments]])))</f>
        <v>112</v>
      </c>
      <c r="H114" s="93">
        <f>IF(OR(Main[[#This Row],[Std. Prod. Lead Time]]="N/A",Main[[#This Row],[Std. Prod. Lead Time]]=""), "",IF(AND(Main[[#This Row],[In Stock Date]]&lt;&gt;"",Main[[#This Row],[Revised Due Date]]&lt;&gt;"",Main[[#This Row],[In Stock Date]]&lt;&gt;""),Main[[#This Row],[In Stock Date]]-Main[[#This Row],[Revised Due Date]],""))</f>
        <v>179</v>
      </c>
      <c r="I114" s="100" t="s">
        <v>560</v>
      </c>
      <c r="J114" s="94" t="s">
        <v>28</v>
      </c>
      <c r="K114" s="94" t="s">
        <v>1903</v>
      </c>
      <c r="L114" s="84">
        <v>41015</v>
      </c>
      <c r="M114" s="72">
        <f>IF(Main[[#This Row],[Tech Start Date]]&lt;1/1/1990,"",IF(Main[[#This Row],[Class]]="C",WORKDAY(Main[[#This Row],[Tech Start Date]],9),IF(Main[[#This Row],[Class]]="B", WORKDAY(Main[[#This Row],[Tech Start Date]],6),IF(Main[[#This Row],[Class]]="A",WORKDAY(Main[[#This Row],[Tech Start Date]],2),""))))</f>
        <v>41023</v>
      </c>
      <c r="N114" s="72">
        <f>IF(Main[[#This Row],[Tech Start Date]]&lt;1/1/1990,"",IF(Main[[#This Row],[Class]]="C",WORKDAY(Main[[#This Row],[Tech Start Date]],19),IF(Main[[#This Row],[Class]]="B", WORKDAY(Main[[#This Row],[Tech Start Date]],12),IF(Main[[#This Row],[Class]]="A",WORKDAY(Main[[#This Row],[Tech Start Date]],4),""))))</f>
        <v>41031</v>
      </c>
      <c r="O114" s="72">
        <f>IF(Main[[#This Row],[Tech Start Date]]&lt;1/1/1990,"",IF(Main[[#This Row],[Class]]="C",WORKDAY(Main[[#This Row],[Tech Start Date]],23),IF(Main[[#This Row],[Class]]="B", WORKDAY(Main[[#This Row],[Tech Start Date]],15),IF(Main[[#This Row],[Class]]="A",WORKDAY(Main[[#This Row],[Tech Start Date]],5),""))))</f>
        <v>41036</v>
      </c>
      <c r="P114" s="72">
        <f>IF(Main[[#This Row],[Tech Start Date]]&lt;1/1/1990,"",IF(Main[[#This Row],[Class]]="C",WORKDAY(Main[[#This Row],[Tech Start Date]],28),IF(Main[[#This Row],[Class]]="B", WORKDAY(Main[[#This Row],[Tech Start Date]],19),IF(Main[[#This Row],[Class]]="A",WORKDAY(Main[[#This Row],[Tech Start Date]],9),""))))</f>
        <v>41040</v>
      </c>
      <c r="Q114" s="84">
        <v>41050</v>
      </c>
      <c r="R114" s="110">
        <v>41065</v>
      </c>
      <c r="S114" s="94" t="s">
        <v>11</v>
      </c>
      <c r="T114" s="73" t="s">
        <v>4290</v>
      </c>
      <c r="U114" s="94" t="s">
        <v>29</v>
      </c>
      <c r="V114" s="94" t="s">
        <v>1896</v>
      </c>
      <c r="W114" s="94" t="s">
        <v>1902</v>
      </c>
      <c r="X114" s="94" t="s">
        <v>2755</v>
      </c>
      <c r="Y114" s="71" t="s">
        <v>2890</v>
      </c>
      <c r="Z114" s="71" t="s">
        <v>3728</v>
      </c>
      <c r="AA114" s="94" t="s">
        <v>2755</v>
      </c>
      <c r="AB114" s="128"/>
      <c r="AC114" s="128"/>
      <c r="AD114" s="128"/>
      <c r="AE114" s="62"/>
      <c r="AF114" s="62"/>
      <c r="AG114" s="62"/>
      <c r="BB114" s="60" t="str">
        <f>IF(AND(isFlagged(Main[[#This Row],[Comments]], "AIS++"),Main[ [#This Row],[In Stock Date] ]&lt;&gt;""),TEXT(Main[[#This Row],[In Stock Date]]-1, "M/d/yyyy"), TEXT("1/1/1990", "M/d/yyyy"))</f>
        <v>11/30/2012</v>
      </c>
    </row>
    <row r="115" spans="1:54" ht="17.25" customHeight="1">
      <c r="A115" s="63">
        <f>IF(priority(Main[[#This Row],[Comments]])&lt;&gt;0, priority(Main[[#This Row],[Comments]]),"")</f>
        <v>26</v>
      </c>
      <c r="B115" s="151" t="s">
        <v>1425</v>
      </c>
      <c r="C115" s="71" t="s">
        <v>131</v>
      </c>
      <c r="D115" s="59" t="s">
        <v>1979</v>
      </c>
      <c r="E115" s="84"/>
      <c r="F115" s="84">
        <v>40939</v>
      </c>
      <c r="G115" s="63">
        <f>IF(stdProdLT(Main[[#This Row],[Comments]])=0.1,"N/A",IF(stdProdLT(Main[[#This Row],[Comments]])=0,"",stdProdLT(Main[[#This Row],[Comments]])))</f>
        <v>126</v>
      </c>
      <c r="H115" s="93">
        <f>IF(OR(Main[[#This Row],[Std. Prod. Lead Time]]="N/A",Main[[#This Row],[Std. Prod. Lead Time]]=""), "",IF(AND(Main[[#This Row],[In Stock Date]]&lt;&gt;"",Main[[#This Row],[Revised Due Date]]&lt;&gt;"",Main[[#This Row],[In Stock Date]]&lt;&gt;""),Main[[#This Row],[In Stock Date]]-Main[[#This Row],[Revised Due Date]],""))</f>
        <v>154</v>
      </c>
      <c r="I115" s="100" t="s">
        <v>126</v>
      </c>
      <c r="J115" s="94" t="s">
        <v>28</v>
      </c>
      <c r="K115" s="94" t="s">
        <v>1909</v>
      </c>
      <c r="L115" s="84">
        <v>40736</v>
      </c>
      <c r="M115" s="72">
        <f>IF(Main[[#This Row],[Tech Start Date]]&lt;1/1/1990,"",IF(Main[[#This Row],[Class]]="C",WORKDAY(Main[[#This Row],[Tech Start Date]],9),IF(Main[[#This Row],[Class]]="B", WORKDAY(Main[[#This Row],[Tech Start Date]],6),IF(Main[[#This Row],[Class]]="A",WORKDAY(Main[[#This Row],[Tech Start Date]],2),""))))</f>
        <v>40749</v>
      </c>
      <c r="N115" s="72">
        <f>IF(Main[[#This Row],[Tech Start Date]]&lt;1/1/1990,"",IF(Main[[#This Row],[Class]]="C",WORKDAY(Main[[#This Row],[Tech Start Date]],19),IF(Main[[#This Row],[Class]]="B", WORKDAY(Main[[#This Row],[Tech Start Date]],12),IF(Main[[#This Row],[Class]]="A",WORKDAY(Main[[#This Row],[Tech Start Date]],4),""))))</f>
        <v>40763</v>
      </c>
      <c r="O115" s="72">
        <f>IF(Main[[#This Row],[Tech Start Date]]&lt;1/1/1990,"",IF(Main[[#This Row],[Class]]="C",WORKDAY(Main[[#This Row],[Tech Start Date]],23),IF(Main[[#This Row],[Class]]="B", WORKDAY(Main[[#This Row],[Tech Start Date]],15),IF(Main[[#This Row],[Class]]="A",WORKDAY(Main[[#This Row],[Tech Start Date]],5),""))))</f>
        <v>40767</v>
      </c>
      <c r="P115" s="72">
        <f>IF(Main[[#This Row],[Tech Start Date]]&lt;1/1/1990,"",IF(Main[[#This Row],[Class]]="C",WORKDAY(Main[[#This Row],[Tech Start Date]],28),IF(Main[[#This Row],[Class]]="B", WORKDAY(Main[[#This Row],[Tech Start Date]],19),IF(Main[[#This Row],[Class]]="A",WORKDAY(Main[[#This Row],[Tech Start Date]],9),""))))</f>
        <v>40774</v>
      </c>
      <c r="Q115" s="84">
        <v>40799</v>
      </c>
      <c r="R115" s="110">
        <v>40785</v>
      </c>
      <c r="S115" s="94" t="s">
        <v>11</v>
      </c>
      <c r="T115" s="73" t="s">
        <v>1980</v>
      </c>
      <c r="U115" s="94" t="s">
        <v>14</v>
      </c>
      <c r="V115" s="94" t="s">
        <v>1896</v>
      </c>
      <c r="W115" s="94" t="s">
        <v>1907</v>
      </c>
      <c r="X115" s="94" t="s">
        <v>2755</v>
      </c>
      <c r="Y115" s="71" t="s">
        <v>3031</v>
      </c>
      <c r="Z115" s="71" t="s">
        <v>129</v>
      </c>
      <c r="AA115" s="94" t="s">
        <v>2755</v>
      </c>
      <c r="AB115" s="128"/>
      <c r="AC115" s="128"/>
      <c r="AD115" s="128"/>
      <c r="AE115" s="62"/>
      <c r="AF115" s="62"/>
      <c r="AG115" s="62"/>
      <c r="BB115" s="60" t="str">
        <f>IF(AND(isFlagged(Main[[#This Row],[Comments]], "AIS++"),Main[ [#This Row],[In Stock Date] ]&lt;&gt;""),TEXT(Main[[#This Row],[In Stock Date]]-1, "M/d/yyyy"), TEXT("1/1/1990", "M/d/yyyy"))</f>
        <v>1/1/1990</v>
      </c>
    </row>
    <row r="116" spans="1:54" ht="17.25" customHeight="1">
      <c r="A116" s="63">
        <f>IF(priority(Main[[#This Row],[Comments]])&lt;&gt;0, priority(Main[[#This Row],[Comments]]),"")</f>
        <v>26</v>
      </c>
      <c r="B116" s="151" t="s">
        <v>1886</v>
      </c>
      <c r="C116" s="71" t="s">
        <v>950</v>
      </c>
      <c r="D116" s="59" t="s">
        <v>1995</v>
      </c>
      <c r="E116" s="84"/>
      <c r="F116" s="84"/>
      <c r="G116" s="63">
        <f>IF(stdProdLT(Main[[#This Row],[Comments]])=0.1,"N/A",IF(stdProdLT(Main[[#This Row],[Comments]])=0,"",stdProdLT(Main[[#This Row],[Comments]])))</f>
        <v>112</v>
      </c>
      <c r="H116" s="93" t="str">
        <f>IF(OR(Main[[#This Row],[Std. Prod. Lead Time]]="N/A",Main[[#This Row],[Std. Prod. Lead Time]]=""), "",IF(AND(Main[[#This Row],[In Stock Date]]&lt;&gt;"",Main[[#This Row],[Revised Due Date]]&lt;&gt;"",Main[[#This Row],[In Stock Date]]&lt;&gt;""),Main[[#This Row],[In Stock Date]]-Main[[#This Row],[Revised Due Date]],""))</f>
        <v/>
      </c>
      <c r="I116" s="100" t="s">
        <v>4</v>
      </c>
      <c r="J116" s="94" t="s">
        <v>52</v>
      </c>
      <c r="K116" s="94" t="s">
        <v>1909</v>
      </c>
      <c r="L116" s="84">
        <v>40694</v>
      </c>
      <c r="M116" s="72">
        <f>IF(Main[[#This Row],[Tech Start Date]]&lt;1/1/1990,"",IF(Main[[#This Row],[Class]]="C",WORKDAY(Main[[#This Row],[Tech Start Date]],9),IF(Main[[#This Row],[Class]]="B", WORKDAY(Main[[#This Row],[Tech Start Date]],6),IF(Main[[#This Row],[Class]]="A",WORKDAY(Main[[#This Row],[Tech Start Date]],2),""))))</f>
        <v>40707</v>
      </c>
      <c r="N116" s="72">
        <f>IF(Main[[#This Row],[Tech Start Date]]&lt;1/1/1990,"",IF(Main[[#This Row],[Class]]="C",WORKDAY(Main[[#This Row],[Tech Start Date]],19),IF(Main[[#This Row],[Class]]="B", WORKDAY(Main[[#This Row],[Tech Start Date]],12),IF(Main[[#This Row],[Class]]="A",WORKDAY(Main[[#This Row],[Tech Start Date]],4),""))))</f>
        <v>40721</v>
      </c>
      <c r="O116" s="72">
        <f>IF(Main[[#This Row],[Tech Start Date]]&lt;1/1/1990,"",IF(Main[[#This Row],[Class]]="C",WORKDAY(Main[[#This Row],[Tech Start Date]],23),IF(Main[[#This Row],[Class]]="B", WORKDAY(Main[[#This Row],[Tech Start Date]],15),IF(Main[[#This Row],[Class]]="A",WORKDAY(Main[[#This Row],[Tech Start Date]],5),""))))</f>
        <v>40725</v>
      </c>
      <c r="P116" s="72">
        <f>IF(Main[[#This Row],[Tech Start Date]]&lt;1/1/1990,"",IF(Main[[#This Row],[Class]]="C",WORKDAY(Main[[#This Row],[Tech Start Date]],28),IF(Main[[#This Row],[Class]]="B", WORKDAY(Main[[#This Row],[Tech Start Date]],19),IF(Main[[#This Row],[Class]]="A",WORKDAY(Main[[#This Row],[Tech Start Date]],9),""))))</f>
        <v>40732</v>
      </c>
      <c r="Q116" s="84">
        <v>40723</v>
      </c>
      <c r="R116" s="110">
        <v>40753</v>
      </c>
      <c r="S116" s="94" t="s">
        <v>11</v>
      </c>
      <c r="T116" s="73" t="s">
        <v>1977</v>
      </c>
      <c r="U116" s="94" t="s">
        <v>14</v>
      </c>
      <c r="V116" s="94" t="s">
        <v>1896</v>
      </c>
      <c r="W116" s="94" t="s">
        <v>1898</v>
      </c>
      <c r="X116" s="94" t="s">
        <v>2786</v>
      </c>
      <c r="Y116" s="71" t="s">
        <v>3048</v>
      </c>
      <c r="Z116" s="71" t="s">
        <v>3055</v>
      </c>
      <c r="AA116" s="94" t="s">
        <v>2786</v>
      </c>
      <c r="AB116" s="128"/>
      <c r="AC116" s="128"/>
      <c r="AD116" s="128"/>
      <c r="AE116" s="62"/>
      <c r="AF116" s="62"/>
      <c r="AG116" s="62"/>
      <c r="BB116" s="60" t="str">
        <f>IF(AND(isFlagged(Main[[#This Row],[Comments]], "AIS++"),Main[ [#This Row],[In Stock Date] ]&lt;&gt;""),TEXT(Main[[#This Row],[In Stock Date]]-1, "M/d/yyyy"), TEXT("1/1/1990", "M/d/yyyy"))</f>
        <v>1/1/1990</v>
      </c>
    </row>
    <row r="117" spans="1:54" ht="17.25" customHeight="1">
      <c r="A117" s="63">
        <f>IF(priority(Main[[#This Row],[Comments]])&lt;&gt;0, priority(Main[[#This Row],[Comments]]),"")</f>
        <v>26</v>
      </c>
      <c r="B117" s="151" t="s">
        <v>3554</v>
      </c>
      <c r="C117" s="71" t="s">
        <v>53</v>
      </c>
      <c r="D117" s="59" t="s">
        <v>3929</v>
      </c>
      <c r="E117" s="84">
        <v>40982.686736111114</v>
      </c>
      <c r="F117" s="84">
        <v>41206</v>
      </c>
      <c r="G117" s="63" t="str">
        <f>IF(stdProdLT(Main[[#This Row],[Comments]])=0.1,"N/A",IF(stdProdLT(Main[[#This Row],[Comments]])=0,"",stdProdLT(Main[[#This Row],[Comments]])))</f>
        <v>N/A</v>
      </c>
      <c r="H117" s="93" t="str">
        <f>IF(OR(Main[[#This Row],[Std. Prod. Lead Time]]="N/A",Main[[#This Row],[Std. Prod. Lead Time]]=""), "",IF(AND(Main[[#This Row],[In Stock Date]]&lt;&gt;"",Main[[#This Row],[Revised Due Date]]&lt;&gt;"",Main[[#This Row],[In Stock Date]]&lt;&gt;""),Main[[#This Row],[In Stock Date]]-Main[[#This Row],[Revised Due Date]],""))</f>
        <v/>
      </c>
      <c r="I117" s="100" t="s">
        <v>763</v>
      </c>
      <c r="J117" s="94" t="s">
        <v>52</v>
      </c>
      <c r="K117" s="94" t="s">
        <v>1903</v>
      </c>
      <c r="L117" s="84">
        <v>41006</v>
      </c>
      <c r="M117" s="72">
        <f>IF(Main[[#This Row],[Tech Start Date]]&lt;1/1/1990,"",IF(Main[[#This Row],[Class]]="C",WORKDAY(Main[[#This Row],[Tech Start Date]],9),IF(Main[[#This Row],[Class]]="B", WORKDAY(Main[[#This Row],[Tech Start Date]],6),IF(Main[[#This Row],[Class]]="A",WORKDAY(Main[[#This Row],[Tech Start Date]],2),""))))</f>
        <v>41015</v>
      </c>
      <c r="N117" s="72">
        <f>IF(Main[[#This Row],[Tech Start Date]]&lt;1/1/1990,"",IF(Main[[#This Row],[Class]]="C",WORKDAY(Main[[#This Row],[Tech Start Date]],19),IF(Main[[#This Row],[Class]]="B", WORKDAY(Main[[#This Row],[Tech Start Date]],12),IF(Main[[#This Row],[Class]]="A",WORKDAY(Main[[#This Row],[Tech Start Date]],4),""))))</f>
        <v>41023</v>
      </c>
      <c r="O117" s="72">
        <f>IF(Main[[#This Row],[Tech Start Date]]&lt;1/1/1990,"",IF(Main[[#This Row],[Class]]="C",WORKDAY(Main[[#This Row],[Tech Start Date]],23),IF(Main[[#This Row],[Class]]="B", WORKDAY(Main[[#This Row],[Tech Start Date]],15),IF(Main[[#This Row],[Class]]="A",WORKDAY(Main[[#This Row],[Tech Start Date]],5),""))))</f>
        <v>41026</v>
      </c>
      <c r="P117" s="72">
        <f>IF(Main[[#This Row],[Tech Start Date]]&lt;1/1/1990,"",IF(Main[[#This Row],[Class]]="C",WORKDAY(Main[[#This Row],[Tech Start Date]],28),IF(Main[[#This Row],[Class]]="B", WORKDAY(Main[[#This Row],[Tech Start Date]],19),IF(Main[[#This Row],[Class]]="A",WORKDAY(Main[[#This Row],[Tech Start Date]],9),""))))</f>
        <v>41032</v>
      </c>
      <c r="Q117" s="84">
        <v>41020</v>
      </c>
      <c r="R117" s="110">
        <v>41060</v>
      </c>
      <c r="S117" s="94" t="s">
        <v>11</v>
      </c>
      <c r="T117" s="73" t="s">
        <v>4281</v>
      </c>
      <c r="U117" s="94" t="s">
        <v>29</v>
      </c>
      <c r="V117" s="94" t="s">
        <v>1899</v>
      </c>
      <c r="W117" s="94" t="s">
        <v>1901</v>
      </c>
      <c r="X117" s="94" t="s">
        <v>3555</v>
      </c>
      <c r="Y117" s="71" t="s">
        <v>4</v>
      </c>
      <c r="Z117" s="71" t="s">
        <v>763</v>
      </c>
      <c r="AA117" s="94" t="s">
        <v>3555</v>
      </c>
      <c r="AB117" s="128"/>
      <c r="AC117" s="128"/>
      <c r="AD117" s="128"/>
      <c r="AE117" s="62"/>
      <c r="AF117" s="62"/>
      <c r="AG117" s="62"/>
      <c r="BB117" s="60" t="str">
        <f>IF(AND(isFlagged(Main[[#This Row],[Comments]], "AIS++"),Main[ [#This Row],[In Stock Date] ]&lt;&gt;""),TEXT(Main[[#This Row],[In Stock Date]]-1, "M/d/yyyy"), TEXT("1/1/1990", "M/d/yyyy"))</f>
        <v>10/23/2012</v>
      </c>
    </row>
    <row r="118" spans="1:54" ht="17.25" customHeight="1">
      <c r="A118" s="63">
        <f>IF(priority(Main[[#This Row],[Comments]])&lt;&gt;0, priority(Main[[#This Row],[Comments]]),"")</f>
        <v>26</v>
      </c>
      <c r="B118" s="151" t="s">
        <v>3085</v>
      </c>
      <c r="C118" s="71" t="s">
        <v>3086</v>
      </c>
      <c r="D118" s="59" t="s">
        <v>3667</v>
      </c>
      <c r="E118" s="84">
        <v>40920.494050925925</v>
      </c>
      <c r="F118" s="84">
        <v>41244</v>
      </c>
      <c r="G118" s="63">
        <f>IF(stdProdLT(Main[[#This Row],[Comments]])=0.1,"N/A",IF(stdProdLT(Main[[#This Row],[Comments]])=0,"",stdProdLT(Main[[#This Row],[Comments]])))</f>
        <v>126</v>
      </c>
      <c r="H118" s="93">
        <f>IF(OR(Main[[#This Row],[Std. Prod. Lead Time]]="N/A",Main[[#This Row],[Std. Prod. Lead Time]]=""), "",IF(AND(Main[[#This Row],[In Stock Date]]&lt;&gt;"",Main[[#This Row],[Revised Due Date]]&lt;&gt;"",Main[[#This Row],[In Stock Date]]&lt;&gt;""),Main[[#This Row],[In Stock Date]]-Main[[#This Row],[Revised Due Date]],""))</f>
        <v>179</v>
      </c>
      <c r="I118" s="100" t="s">
        <v>3728</v>
      </c>
      <c r="J118" s="94" t="s">
        <v>52</v>
      </c>
      <c r="K118" s="94" t="s">
        <v>1903</v>
      </c>
      <c r="L118" s="84">
        <v>40921</v>
      </c>
      <c r="M118" s="72">
        <f>IF(Main[[#This Row],[Tech Start Date]]&lt;1/1/1990,"",IF(Main[[#This Row],[Class]]="C",WORKDAY(Main[[#This Row],[Tech Start Date]],9),IF(Main[[#This Row],[Class]]="B", WORKDAY(Main[[#This Row],[Tech Start Date]],6),IF(Main[[#This Row],[Class]]="A",WORKDAY(Main[[#This Row],[Tech Start Date]],2),""))))</f>
        <v>40931</v>
      </c>
      <c r="N118" s="72">
        <f>IF(Main[[#This Row],[Tech Start Date]]&lt;1/1/1990,"",IF(Main[[#This Row],[Class]]="C",WORKDAY(Main[[#This Row],[Tech Start Date]],19),IF(Main[[#This Row],[Class]]="B", WORKDAY(Main[[#This Row],[Tech Start Date]],12),IF(Main[[#This Row],[Class]]="A",WORKDAY(Main[[#This Row],[Tech Start Date]],4),""))))</f>
        <v>40939</v>
      </c>
      <c r="O118" s="72">
        <f>IF(Main[[#This Row],[Tech Start Date]]&lt;1/1/1990,"",IF(Main[[#This Row],[Class]]="C",WORKDAY(Main[[#This Row],[Tech Start Date]],23),IF(Main[[#This Row],[Class]]="B", WORKDAY(Main[[#This Row],[Tech Start Date]],15),IF(Main[[#This Row],[Class]]="A",WORKDAY(Main[[#This Row],[Tech Start Date]],5),""))))</f>
        <v>40942</v>
      </c>
      <c r="P118" s="72">
        <f>IF(Main[[#This Row],[Tech Start Date]]&lt;1/1/1990,"",IF(Main[[#This Row],[Class]]="C",WORKDAY(Main[[#This Row],[Tech Start Date]],28),IF(Main[[#This Row],[Class]]="B", WORKDAY(Main[[#This Row],[Tech Start Date]],19),IF(Main[[#This Row],[Class]]="A",WORKDAY(Main[[#This Row],[Tech Start Date]],9),""))))</f>
        <v>40948</v>
      </c>
      <c r="Q118" s="84">
        <v>41197</v>
      </c>
      <c r="R118" s="110">
        <v>41065</v>
      </c>
      <c r="S118" s="94" t="s">
        <v>11</v>
      </c>
      <c r="T118" s="73" t="s">
        <v>4269</v>
      </c>
      <c r="U118" s="94" t="s">
        <v>29</v>
      </c>
      <c r="V118" s="94" t="s">
        <v>1896</v>
      </c>
      <c r="W118" s="94" t="s">
        <v>1902</v>
      </c>
      <c r="X118" s="94" t="s">
        <v>2755</v>
      </c>
      <c r="Y118" s="71" t="s">
        <v>2890</v>
      </c>
      <c r="Z118" s="71" t="s">
        <v>129</v>
      </c>
      <c r="AA118" s="94" t="s">
        <v>2755</v>
      </c>
      <c r="AB118" s="128"/>
      <c r="AC118" s="128"/>
      <c r="AD118" s="128"/>
      <c r="AE118" s="62"/>
      <c r="AF118" s="62"/>
      <c r="AG118" s="62"/>
      <c r="BB118" s="60" t="str">
        <f>IF(AND(isFlagged(Main[[#This Row],[Comments]], "AIS++"),Main[ [#This Row],[In Stock Date] ]&lt;&gt;""),TEXT(Main[[#This Row],[In Stock Date]]-1, "M/d/yyyy"), TEXT("1/1/1990", "M/d/yyyy"))</f>
        <v>11/30/2012</v>
      </c>
    </row>
    <row r="119" spans="1:54" ht="17.25" customHeight="1">
      <c r="A119" s="63">
        <f>IF(priority(Main[[#This Row],[Comments]])&lt;&gt;0, priority(Main[[#This Row],[Comments]]),"")</f>
        <v>26</v>
      </c>
      <c r="B119" s="151" t="s">
        <v>1449</v>
      </c>
      <c r="C119" s="71" t="s">
        <v>4</v>
      </c>
      <c r="D119" s="59" t="s">
        <v>2274</v>
      </c>
      <c r="E119" s="84">
        <v>40702.622164351851</v>
      </c>
      <c r="F119" s="84"/>
      <c r="G119" s="63" t="str">
        <f>IF(stdProdLT(Main[[#This Row],[Comments]])=0.1,"N/A",IF(stdProdLT(Main[[#This Row],[Comments]])=0,"",stdProdLT(Main[[#This Row],[Comments]])))</f>
        <v>N/A</v>
      </c>
      <c r="H119" s="93" t="str">
        <f>IF(OR(Main[[#This Row],[Std. Prod. Lead Time]]="N/A",Main[[#This Row],[Std. Prod. Lead Time]]=""), "",IF(AND(Main[[#This Row],[In Stock Date]]&lt;&gt;"",Main[[#This Row],[Revised Due Date]]&lt;&gt;"",Main[[#This Row],[In Stock Date]]&lt;&gt;""),Main[[#This Row],[In Stock Date]]-Main[[#This Row],[Revised Due Date]],""))</f>
        <v/>
      </c>
      <c r="I119" s="100" t="s">
        <v>909</v>
      </c>
      <c r="J119" s="94" t="s">
        <v>52</v>
      </c>
      <c r="K119" s="94" t="s">
        <v>4</v>
      </c>
      <c r="L119" s="84"/>
      <c r="M119" s="72" t="str">
        <f>IF(Main[[#This Row],[Tech Start Date]]&lt;1/1/1990,"",IF(Main[[#This Row],[Class]]="C",WORKDAY(Main[[#This Row],[Tech Start Date]],9),IF(Main[[#This Row],[Class]]="B", WORKDAY(Main[[#This Row],[Tech Start Date]],6),IF(Main[[#This Row],[Class]]="A",WORKDAY(Main[[#This Row],[Tech Start Date]],2),""))))</f>
        <v/>
      </c>
      <c r="N119" s="72" t="str">
        <f>IF(Main[[#This Row],[Tech Start Date]]&lt;1/1/1990,"",IF(Main[[#This Row],[Class]]="C",WORKDAY(Main[[#This Row],[Tech Start Date]],19),IF(Main[[#This Row],[Class]]="B", WORKDAY(Main[[#This Row],[Tech Start Date]],12),IF(Main[[#This Row],[Class]]="A",WORKDAY(Main[[#This Row],[Tech Start Date]],4),""))))</f>
        <v/>
      </c>
      <c r="O119" s="72" t="str">
        <f>IF(Main[[#This Row],[Tech Start Date]]&lt;1/1/1990,"",IF(Main[[#This Row],[Class]]="C",WORKDAY(Main[[#This Row],[Tech Start Date]],23),IF(Main[[#This Row],[Class]]="B", WORKDAY(Main[[#This Row],[Tech Start Date]],15),IF(Main[[#This Row],[Class]]="A",WORKDAY(Main[[#This Row],[Tech Start Date]],5),""))))</f>
        <v/>
      </c>
      <c r="P119" s="72" t="str">
        <f>IF(Main[[#This Row],[Tech Start Date]]&lt;1/1/1990,"",IF(Main[[#This Row],[Class]]="C",WORKDAY(Main[[#This Row],[Tech Start Date]],28),IF(Main[[#This Row],[Class]]="B", WORKDAY(Main[[#This Row],[Tech Start Date]],19),IF(Main[[#This Row],[Class]]="A",WORKDAY(Main[[#This Row],[Tech Start Date]],9),""))))</f>
        <v/>
      </c>
      <c r="Q119" s="84"/>
      <c r="R119" s="110">
        <v>40756</v>
      </c>
      <c r="S119" s="94" t="s">
        <v>6</v>
      </c>
      <c r="T119" s="73" t="s">
        <v>2224</v>
      </c>
      <c r="U119" s="94" t="s">
        <v>29</v>
      </c>
      <c r="V119" s="94" t="s">
        <v>1896</v>
      </c>
      <c r="W119" s="94" t="s">
        <v>1900</v>
      </c>
      <c r="X119" s="94" t="s">
        <v>909</v>
      </c>
      <c r="Y119" s="71" t="s">
        <v>2957</v>
      </c>
      <c r="Z119" s="71" t="s">
        <v>4</v>
      </c>
      <c r="AA119" s="94" t="s">
        <v>909</v>
      </c>
      <c r="AB119" s="128"/>
      <c r="AC119" s="128"/>
      <c r="AD119" s="128"/>
      <c r="AE119" s="62"/>
      <c r="AF119" s="62"/>
      <c r="AG119" s="62"/>
      <c r="BB119" s="60" t="str">
        <f>IF(AND(isFlagged(Main[[#This Row],[Comments]], "AIS++"),Main[ [#This Row],[In Stock Date] ]&lt;&gt;""),TEXT(Main[[#This Row],[In Stock Date]]-1, "M/d/yyyy"), TEXT("1/1/1990", "M/d/yyyy"))</f>
        <v>1/1/1990</v>
      </c>
    </row>
    <row r="120" spans="1:54" ht="17.25" customHeight="1">
      <c r="A120" s="63">
        <f>IF(priority(Main[[#This Row],[Comments]])&lt;&gt;0, priority(Main[[#This Row],[Comments]]),"")</f>
        <v>27</v>
      </c>
      <c r="B120" s="151" t="s">
        <v>4014</v>
      </c>
      <c r="C120" s="71" t="s">
        <v>53</v>
      </c>
      <c r="D120" s="59" t="s">
        <v>4015</v>
      </c>
      <c r="E120" s="84">
        <v>41059.686180555553</v>
      </c>
      <c r="F120" s="84">
        <v>41214</v>
      </c>
      <c r="G120" s="63">
        <f>IF(stdProdLT(Main[[#This Row],[Comments]])=0.1,"N/A",IF(stdProdLT(Main[[#This Row],[Comments]])=0,"",stdProdLT(Main[[#This Row],[Comments]])))</f>
        <v>98</v>
      </c>
      <c r="H120" s="93" t="str">
        <f>IF(OR(Main[[#This Row],[Std. Prod. Lead Time]]="N/A",Main[[#This Row],[Std. Prod. Lead Time]]=""), "",IF(AND(Main[[#This Row],[In Stock Date]]&lt;&gt;"",Main[[#This Row],[Revised Due Date]]&lt;&gt;"",Main[[#This Row],[In Stock Date]]&lt;&gt;""),Main[[#This Row],[In Stock Date]]-Main[[#This Row],[Revised Due Date]],""))</f>
        <v/>
      </c>
      <c r="I120" s="100" t="s">
        <v>4</v>
      </c>
      <c r="J120" s="94" t="s">
        <v>4</v>
      </c>
      <c r="K120" s="95" t="s">
        <v>4</v>
      </c>
      <c r="L120" s="84"/>
      <c r="M120" s="72" t="str">
        <f>IF(Main[[#This Row],[Tech Start Date]]&lt;1/1/1990,"",IF(Main[[#This Row],[Class]]="C",WORKDAY(Main[[#This Row],[Tech Start Date]],9),IF(Main[[#This Row],[Class]]="B", WORKDAY(Main[[#This Row],[Tech Start Date]],6),IF(Main[[#This Row],[Class]]="A",WORKDAY(Main[[#This Row],[Tech Start Date]],2),""))))</f>
        <v/>
      </c>
      <c r="N120" s="72" t="str">
        <f>IF(Main[[#This Row],[Tech Start Date]]&lt;1/1/1990,"",IF(Main[[#This Row],[Class]]="C",WORKDAY(Main[[#This Row],[Tech Start Date]],19),IF(Main[[#This Row],[Class]]="B", WORKDAY(Main[[#This Row],[Tech Start Date]],12),IF(Main[[#This Row],[Class]]="A",WORKDAY(Main[[#This Row],[Tech Start Date]],4),""))))</f>
        <v/>
      </c>
      <c r="O120" s="72" t="str">
        <f>IF(Main[[#This Row],[Tech Start Date]]&lt;1/1/1990,"",IF(Main[[#This Row],[Class]]="C",WORKDAY(Main[[#This Row],[Tech Start Date]],23),IF(Main[[#This Row],[Class]]="B", WORKDAY(Main[[#This Row],[Tech Start Date]],15),IF(Main[[#This Row],[Class]]="A",WORKDAY(Main[[#This Row],[Tech Start Date]],5),""))))</f>
        <v/>
      </c>
      <c r="P120" s="72" t="str">
        <f>IF(Main[[#This Row],[Tech Start Date]]&lt;1/1/1990,"",IF(Main[[#This Row],[Class]]="C",WORKDAY(Main[[#This Row],[Tech Start Date]],28),IF(Main[[#This Row],[Class]]="B", WORKDAY(Main[[#This Row],[Tech Start Date]],19),IF(Main[[#This Row],[Class]]="A",WORKDAY(Main[[#This Row],[Tech Start Date]],9),""))))</f>
        <v/>
      </c>
      <c r="Q120" s="84">
        <v>41047</v>
      </c>
      <c r="R120" s="110"/>
      <c r="S120" s="94" t="s">
        <v>11</v>
      </c>
      <c r="T120" s="73" t="s">
        <v>4236</v>
      </c>
      <c r="U120" s="94" t="s">
        <v>7</v>
      </c>
      <c r="V120" s="94" t="s">
        <v>1899</v>
      </c>
      <c r="W120" s="94" t="s">
        <v>1901</v>
      </c>
      <c r="X120" s="94" t="s">
        <v>3555</v>
      </c>
      <c r="Y120" s="71" t="s">
        <v>4</v>
      </c>
      <c r="Z120" s="71" t="s">
        <v>4</v>
      </c>
      <c r="AA120" s="94" t="s">
        <v>3555</v>
      </c>
      <c r="AB120" s="128"/>
      <c r="AC120" s="128"/>
      <c r="AD120" s="128"/>
      <c r="AE120" s="62"/>
      <c r="AF120" s="62"/>
      <c r="AG120" s="62"/>
      <c r="BB120" s="60" t="str">
        <f>IF(AND(isFlagged(Main[[#This Row],[Comments]], "AIS++"),Main[ [#This Row],[In Stock Date] ]&lt;&gt;""),TEXT(Main[[#This Row],[In Stock Date]]-1, "M/d/yyyy"), TEXT("1/1/1990", "M/d/yyyy"))</f>
        <v>1/1/1990</v>
      </c>
    </row>
    <row r="121" spans="1:54" ht="17.25" customHeight="1">
      <c r="A121" s="63">
        <f>IF(priority(Main[[#This Row],[Comments]])&lt;&gt;0, priority(Main[[#This Row],[Comments]]),"")</f>
        <v>27</v>
      </c>
      <c r="B121" s="151" t="s">
        <v>3079</v>
      </c>
      <c r="C121" s="71" t="s">
        <v>3080</v>
      </c>
      <c r="D121" s="59" t="s">
        <v>3213</v>
      </c>
      <c r="E121" s="84">
        <v>40920.45616898148</v>
      </c>
      <c r="F121" s="84">
        <v>41244</v>
      </c>
      <c r="G121" s="63">
        <f>IF(stdProdLT(Main[[#This Row],[Comments]])=0.1,"N/A",IF(stdProdLT(Main[[#This Row],[Comments]])=0,"",stdProdLT(Main[[#This Row],[Comments]])))</f>
        <v>126</v>
      </c>
      <c r="H121" s="93">
        <f>IF(OR(Main[[#This Row],[Std. Prod. Lead Time]]="N/A",Main[[#This Row],[Std. Prod. Lead Time]]=""), "",IF(AND(Main[[#This Row],[In Stock Date]]&lt;&gt;"",Main[[#This Row],[Revised Due Date]]&lt;&gt;"",Main[[#This Row],[In Stock Date]]&lt;&gt;""),Main[[#This Row],[In Stock Date]]-Main[[#This Row],[Revised Due Date]],""))</f>
        <v>179</v>
      </c>
      <c r="I121" s="100" t="s">
        <v>3728</v>
      </c>
      <c r="J121" s="94" t="s">
        <v>52</v>
      </c>
      <c r="K121" s="95" t="s">
        <v>1903</v>
      </c>
      <c r="L121" s="84">
        <v>40924</v>
      </c>
      <c r="M121" s="72">
        <f>IF(Main[[#This Row],[Tech Start Date]]&lt;1/1/1990,"",IF(Main[[#This Row],[Class]]="C",WORKDAY(Main[[#This Row],[Tech Start Date]],9),IF(Main[[#This Row],[Class]]="B", WORKDAY(Main[[#This Row],[Tech Start Date]],6),IF(Main[[#This Row],[Class]]="A",WORKDAY(Main[[#This Row],[Tech Start Date]],2),""))))</f>
        <v>40932</v>
      </c>
      <c r="N121" s="72">
        <f>IF(Main[[#This Row],[Tech Start Date]]&lt;1/1/1990,"",IF(Main[[#This Row],[Class]]="C",WORKDAY(Main[[#This Row],[Tech Start Date]],19),IF(Main[[#This Row],[Class]]="B", WORKDAY(Main[[#This Row],[Tech Start Date]],12),IF(Main[[#This Row],[Class]]="A",WORKDAY(Main[[#This Row],[Tech Start Date]],4),""))))</f>
        <v>40940</v>
      </c>
      <c r="O121" s="72">
        <f>IF(Main[[#This Row],[Tech Start Date]]&lt;1/1/1990,"",IF(Main[[#This Row],[Class]]="C",WORKDAY(Main[[#This Row],[Tech Start Date]],23),IF(Main[[#This Row],[Class]]="B", WORKDAY(Main[[#This Row],[Tech Start Date]],15),IF(Main[[#This Row],[Class]]="A",WORKDAY(Main[[#This Row],[Tech Start Date]],5),""))))</f>
        <v>40945</v>
      </c>
      <c r="P121" s="72">
        <f>IF(Main[[#This Row],[Tech Start Date]]&lt;1/1/1990,"",IF(Main[[#This Row],[Class]]="C",WORKDAY(Main[[#This Row],[Tech Start Date]],28),IF(Main[[#This Row],[Class]]="B", WORKDAY(Main[[#This Row],[Tech Start Date]],19),IF(Main[[#This Row],[Class]]="A",WORKDAY(Main[[#This Row],[Tech Start Date]],9),""))))</f>
        <v>40949</v>
      </c>
      <c r="Q121" s="84">
        <v>41105</v>
      </c>
      <c r="R121" s="110">
        <v>41065</v>
      </c>
      <c r="S121" s="94" t="s">
        <v>11</v>
      </c>
      <c r="T121" s="73" t="s">
        <v>4270</v>
      </c>
      <c r="U121" s="94" t="s">
        <v>29</v>
      </c>
      <c r="V121" s="94" t="s">
        <v>1896</v>
      </c>
      <c r="W121" s="94" t="s">
        <v>1902</v>
      </c>
      <c r="X121" s="94" t="s">
        <v>2755</v>
      </c>
      <c r="Y121" s="71" t="s">
        <v>2890</v>
      </c>
      <c r="Z121" s="71" t="s">
        <v>129</v>
      </c>
      <c r="AA121" s="94" t="s">
        <v>2755</v>
      </c>
      <c r="AB121" s="128"/>
      <c r="AC121" s="128"/>
      <c r="AD121" s="128"/>
      <c r="AE121" s="62"/>
      <c r="AF121" s="62"/>
      <c r="AG121" s="62"/>
      <c r="BB121" s="60" t="str">
        <f>IF(AND(isFlagged(Main[[#This Row],[Comments]], "AIS++"),Main[ [#This Row],[In Stock Date] ]&lt;&gt;""),TEXT(Main[[#This Row],[In Stock Date]]-1, "M/d/yyyy"), TEXT("1/1/1990", "M/d/yyyy"))</f>
        <v>11/30/2012</v>
      </c>
    </row>
    <row r="122" spans="1:54" ht="17.25" customHeight="1">
      <c r="A122" s="63">
        <f>IF(priority(Main[[#This Row],[Comments]])&lt;&gt;0, priority(Main[[#This Row],[Comments]]),"")</f>
        <v>28</v>
      </c>
      <c r="B122" s="151" t="s">
        <v>3985</v>
      </c>
      <c r="C122" s="71" t="s">
        <v>4144</v>
      </c>
      <c r="D122" s="59" t="s">
        <v>3986</v>
      </c>
      <c r="E122" s="84">
        <v>41059.691319444442</v>
      </c>
      <c r="F122" s="84"/>
      <c r="G122" s="63">
        <f>IF(stdProdLT(Main[[#This Row],[Comments]])=0.1,"N/A",IF(stdProdLT(Main[[#This Row],[Comments]])=0,"",stdProdLT(Main[[#This Row],[Comments]])))</f>
        <v>98</v>
      </c>
      <c r="H122" s="93" t="str">
        <f>IF(OR(Main[[#This Row],[Std. Prod. Lead Time]]="N/A",Main[[#This Row],[Std. Prod. Lead Time]]=""), "",IF(AND(Main[[#This Row],[In Stock Date]]&lt;&gt;"",Main[[#This Row],[Revised Due Date]]&lt;&gt;"",Main[[#This Row],[In Stock Date]]&lt;&gt;""),Main[[#This Row],[In Stock Date]]-Main[[#This Row],[Revised Due Date]],""))</f>
        <v/>
      </c>
      <c r="I122" s="100" t="s">
        <v>4</v>
      </c>
      <c r="J122" s="94" t="s">
        <v>4</v>
      </c>
      <c r="K122" s="94" t="s">
        <v>4</v>
      </c>
      <c r="L122" s="84"/>
      <c r="M122" s="72" t="str">
        <f>IF(Main[[#This Row],[Tech Start Date]]&lt;1/1/1990,"",IF(Main[[#This Row],[Class]]="C",WORKDAY(Main[[#This Row],[Tech Start Date]],9),IF(Main[[#This Row],[Class]]="B", WORKDAY(Main[[#This Row],[Tech Start Date]],6),IF(Main[[#This Row],[Class]]="A",WORKDAY(Main[[#This Row],[Tech Start Date]],2),""))))</f>
        <v/>
      </c>
      <c r="N122" s="72" t="str">
        <f>IF(Main[[#This Row],[Tech Start Date]]&lt;1/1/1990,"",IF(Main[[#This Row],[Class]]="C",WORKDAY(Main[[#This Row],[Tech Start Date]],19),IF(Main[[#This Row],[Class]]="B", WORKDAY(Main[[#This Row],[Tech Start Date]],12),IF(Main[[#This Row],[Class]]="A",WORKDAY(Main[[#This Row],[Tech Start Date]],4),""))))</f>
        <v/>
      </c>
      <c r="O122" s="72" t="str">
        <f>IF(Main[[#This Row],[Tech Start Date]]&lt;1/1/1990,"",IF(Main[[#This Row],[Class]]="C",WORKDAY(Main[[#This Row],[Tech Start Date]],23),IF(Main[[#This Row],[Class]]="B", WORKDAY(Main[[#This Row],[Tech Start Date]],15),IF(Main[[#This Row],[Class]]="A",WORKDAY(Main[[#This Row],[Tech Start Date]],5),""))))</f>
        <v/>
      </c>
      <c r="P122" s="72" t="str">
        <f>IF(Main[[#This Row],[Tech Start Date]]&lt;1/1/1990,"",IF(Main[[#This Row],[Class]]="C",WORKDAY(Main[[#This Row],[Tech Start Date]],28),IF(Main[[#This Row],[Class]]="B", WORKDAY(Main[[#This Row],[Tech Start Date]],19),IF(Main[[#This Row],[Class]]="A",WORKDAY(Main[[#This Row],[Tech Start Date]],9),""))))</f>
        <v/>
      </c>
      <c r="Q122" s="84">
        <v>41047</v>
      </c>
      <c r="R122" s="110"/>
      <c r="S122" s="94" t="s">
        <v>11</v>
      </c>
      <c r="T122" s="73" t="s">
        <v>4145</v>
      </c>
      <c r="U122" s="94" t="s">
        <v>7</v>
      </c>
      <c r="V122" s="94" t="s">
        <v>1899</v>
      </c>
      <c r="W122" s="94" t="s">
        <v>1901</v>
      </c>
      <c r="X122" s="94" t="s">
        <v>3555</v>
      </c>
      <c r="Y122" s="71" t="s">
        <v>4</v>
      </c>
      <c r="Z122" s="71" t="s">
        <v>4</v>
      </c>
      <c r="AA122" s="94" t="s">
        <v>3555</v>
      </c>
      <c r="AB122" s="128"/>
      <c r="AC122" s="128"/>
      <c r="AD122" s="128"/>
      <c r="AE122" s="62"/>
      <c r="AF122" s="62"/>
      <c r="AG122" s="62"/>
      <c r="BB122" s="60" t="str">
        <f>IF(AND(isFlagged(Main[[#This Row],[Comments]], "AIS++"),Main[ [#This Row],[In Stock Date] ]&lt;&gt;""),TEXT(Main[[#This Row],[In Stock Date]]-1, "M/d/yyyy"), TEXT("1/1/1990", "M/d/yyyy"))</f>
        <v>1/1/1990</v>
      </c>
    </row>
    <row r="123" spans="1:54" ht="17.25" customHeight="1">
      <c r="A123" s="137">
        <f>IF(priority(Main[[#This Row],[Comments]])&lt;&gt;0, priority(Main[[#This Row],[Comments]]),"")</f>
        <v>28</v>
      </c>
      <c r="B123" s="152" t="s">
        <v>2615</v>
      </c>
      <c r="C123" s="138" t="s">
        <v>2616</v>
      </c>
      <c r="D123" s="139" t="s">
        <v>3645</v>
      </c>
      <c r="E123" s="140"/>
      <c r="F123" s="140">
        <v>41122</v>
      </c>
      <c r="G123" s="137" t="str">
        <f>IF(stdProdLT(Main[[#This Row],[Comments]])=0.1,"N/A",IF(stdProdLT(Main[[#This Row],[Comments]])=0,"",stdProdLT(Main[[#This Row],[Comments]])))</f>
        <v>N/A</v>
      </c>
      <c r="H123" s="141" t="str">
        <f>IF(OR(Main[[#This Row],[Std. Prod. Lead Time]]="N/A",Main[[#This Row],[Std. Prod. Lead Time]]=""), "",IF(AND(Main[[#This Row],[In Stock Date]]&lt;&gt;"",Main[[#This Row],[Revised Due Date]]&lt;&gt;"",Main[[#This Row],[In Stock Date]]&lt;&gt;""),Main[[#This Row],[In Stock Date]]-Main[[#This Row],[Revised Due Date]],""))</f>
        <v/>
      </c>
      <c r="I123" s="142" t="s">
        <v>126</v>
      </c>
      <c r="J123" s="143" t="s">
        <v>52</v>
      </c>
      <c r="K123" s="144" t="s">
        <v>1909</v>
      </c>
      <c r="L123" s="140"/>
      <c r="M123" s="145" t="str">
        <f>IF(Main[[#This Row],[Tech Start Date]]&lt;1/1/1990,"",IF(Main[[#This Row],[Class]]="C",WORKDAY(Main[[#This Row],[Tech Start Date]],9),IF(Main[[#This Row],[Class]]="B", WORKDAY(Main[[#This Row],[Tech Start Date]],6),IF(Main[[#This Row],[Class]]="A",WORKDAY(Main[[#This Row],[Tech Start Date]],2),""))))</f>
        <v/>
      </c>
      <c r="N123" s="145" t="str">
        <f>IF(Main[[#This Row],[Tech Start Date]]&lt;1/1/1990,"",IF(Main[[#This Row],[Class]]="C",WORKDAY(Main[[#This Row],[Tech Start Date]],19),IF(Main[[#This Row],[Class]]="B", WORKDAY(Main[[#This Row],[Tech Start Date]],12),IF(Main[[#This Row],[Class]]="A",WORKDAY(Main[[#This Row],[Tech Start Date]],4),""))))</f>
        <v/>
      </c>
      <c r="O123" s="145" t="str">
        <f>IF(Main[[#This Row],[Tech Start Date]]&lt;1/1/1990,"",IF(Main[[#This Row],[Class]]="C",WORKDAY(Main[[#This Row],[Tech Start Date]],23),IF(Main[[#This Row],[Class]]="B", WORKDAY(Main[[#This Row],[Tech Start Date]],15),IF(Main[[#This Row],[Class]]="A",WORKDAY(Main[[#This Row],[Tech Start Date]],5),""))))</f>
        <v/>
      </c>
      <c r="P123" s="145" t="str">
        <f>IF(Main[[#This Row],[Tech Start Date]]&lt;1/1/1990,"",IF(Main[[#This Row],[Class]]="C",WORKDAY(Main[[#This Row],[Tech Start Date]],28),IF(Main[[#This Row],[Class]]="B", WORKDAY(Main[[#This Row],[Tech Start Date]],19),IF(Main[[#This Row],[Class]]="A",WORKDAY(Main[[#This Row],[Tech Start Date]],9),""))))</f>
        <v/>
      </c>
      <c r="Q123" s="140">
        <v>40960</v>
      </c>
      <c r="R123" s="146">
        <v>41029</v>
      </c>
      <c r="S123" s="143" t="s">
        <v>11</v>
      </c>
      <c r="T123" s="147" t="s">
        <v>3821</v>
      </c>
      <c r="U123" s="143" t="s">
        <v>14</v>
      </c>
      <c r="V123" s="143" t="s">
        <v>1896</v>
      </c>
      <c r="W123" s="143" t="s">
        <v>1902</v>
      </c>
      <c r="X123" s="143" t="s">
        <v>2738</v>
      </c>
      <c r="Y123" s="138" t="s">
        <v>4</v>
      </c>
      <c r="Z123" s="138" t="s">
        <v>909</v>
      </c>
      <c r="AA123" s="143" t="s">
        <v>2738</v>
      </c>
      <c r="AB123" s="148"/>
      <c r="AC123" s="148"/>
      <c r="AD123" s="148"/>
      <c r="AE123" s="62"/>
      <c r="AF123" s="62"/>
      <c r="AG123" s="62"/>
      <c r="BB123" s="60" t="str">
        <f>IF(AND(isFlagged(Main[[#This Row],[Comments]], "AIS++"),Main[ [#This Row],[In Stock Date] ]&lt;&gt;""),TEXT(Main[[#This Row],[In Stock Date]]-1, "M/d/yyyy"), TEXT("1/1/1990", "M/d/yyyy"))</f>
        <v>7/31/2012</v>
      </c>
    </row>
    <row r="124" spans="1:54" ht="17.25" customHeight="1">
      <c r="A124" s="63">
        <f>IF(priority(Main[[#This Row],[Comments]])&lt;&gt;0, priority(Main[[#This Row],[Comments]]),"")</f>
        <v>28</v>
      </c>
      <c r="B124" s="151" t="s">
        <v>1012</v>
      </c>
      <c r="C124" s="71" t="s">
        <v>4</v>
      </c>
      <c r="D124" s="59" t="s">
        <v>2269</v>
      </c>
      <c r="E124" s="84">
        <v>40603.481041666666</v>
      </c>
      <c r="F124" s="84"/>
      <c r="G124" s="63" t="str">
        <f>IF(stdProdLT(Main[[#This Row],[Comments]])=0.1,"N/A",IF(stdProdLT(Main[[#This Row],[Comments]])=0,"",stdProdLT(Main[[#This Row],[Comments]])))</f>
        <v/>
      </c>
      <c r="H124" s="93" t="str">
        <f>IF(OR(Main[[#This Row],[Std. Prod. Lead Time]]="N/A",Main[[#This Row],[Std. Prod. Lead Time]]=""), "",IF(AND(Main[[#This Row],[In Stock Date]]&lt;&gt;"",Main[[#This Row],[Revised Due Date]]&lt;&gt;"",Main[[#This Row],[In Stock Date]]&lt;&gt;""),Main[[#This Row],[In Stock Date]]-Main[[#This Row],[Revised Due Date]],""))</f>
        <v/>
      </c>
      <c r="I124" s="100" t="s">
        <v>909</v>
      </c>
      <c r="J124" s="94" t="s">
        <v>52</v>
      </c>
      <c r="K124" s="94" t="s">
        <v>1905</v>
      </c>
      <c r="L124" s="84"/>
      <c r="M124" s="72" t="str">
        <f>IF(Main[[#This Row],[Tech Start Date]]&lt;1/1/1990,"",IF(Main[[#This Row],[Class]]="C",WORKDAY(Main[[#This Row],[Tech Start Date]],9),IF(Main[[#This Row],[Class]]="B", WORKDAY(Main[[#This Row],[Tech Start Date]],6),IF(Main[[#This Row],[Class]]="A",WORKDAY(Main[[#This Row],[Tech Start Date]],2),""))))</f>
        <v/>
      </c>
      <c r="N124" s="72" t="str">
        <f>IF(Main[[#This Row],[Tech Start Date]]&lt;1/1/1990,"",IF(Main[[#This Row],[Class]]="C",WORKDAY(Main[[#This Row],[Tech Start Date]],19),IF(Main[[#This Row],[Class]]="B", WORKDAY(Main[[#This Row],[Tech Start Date]],12),IF(Main[[#This Row],[Class]]="A",WORKDAY(Main[[#This Row],[Tech Start Date]],4),""))))</f>
        <v/>
      </c>
      <c r="O124" s="72" t="str">
        <f>IF(Main[[#This Row],[Tech Start Date]]&lt;1/1/1990,"",IF(Main[[#This Row],[Class]]="C",WORKDAY(Main[[#This Row],[Tech Start Date]],23),IF(Main[[#This Row],[Class]]="B", WORKDAY(Main[[#This Row],[Tech Start Date]],15),IF(Main[[#This Row],[Class]]="A",WORKDAY(Main[[#This Row],[Tech Start Date]],5),""))))</f>
        <v/>
      </c>
      <c r="P124" s="72" t="str">
        <f>IF(Main[[#This Row],[Tech Start Date]]&lt;1/1/1990,"",IF(Main[[#This Row],[Class]]="C",WORKDAY(Main[[#This Row],[Tech Start Date]],28),IF(Main[[#This Row],[Class]]="B", WORKDAY(Main[[#This Row],[Tech Start Date]],19),IF(Main[[#This Row],[Class]]="A",WORKDAY(Main[[#This Row],[Tech Start Date]],9),""))))</f>
        <v/>
      </c>
      <c r="Q124" s="84">
        <v>40637</v>
      </c>
      <c r="R124" s="110"/>
      <c r="S124" s="94" t="s">
        <v>6</v>
      </c>
      <c r="T124" s="73" t="s">
        <v>2589</v>
      </c>
      <c r="U124" s="94" t="s">
        <v>29</v>
      </c>
      <c r="V124" s="94" t="s">
        <v>1896</v>
      </c>
      <c r="W124" s="94" t="s">
        <v>1898</v>
      </c>
      <c r="X124" s="94" t="s">
        <v>2725</v>
      </c>
      <c r="Y124" s="71" t="s">
        <v>2838</v>
      </c>
      <c r="Z124" s="71" t="s">
        <v>129</v>
      </c>
      <c r="AA124" s="94" t="s">
        <v>2725</v>
      </c>
      <c r="AB124" s="128"/>
      <c r="AC124" s="128"/>
      <c r="AD124" s="128"/>
      <c r="AE124" s="62"/>
      <c r="AF124" s="62"/>
      <c r="AG124" s="62"/>
      <c r="BB124" s="60" t="str">
        <f>IF(AND(isFlagged(Main[[#This Row],[Comments]], "AIS++"),Main[ [#This Row],[In Stock Date] ]&lt;&gt;""),TEXT(Main[[#This Row],[In Stock Date]]-1, "M/d/yyyy"), TEXT("1/1/1990", "M/d/yyyy"))</f>
        <v>1/1/1990</v>
      </c>
    </row>
    <row r="125" spans="1:54" ht="17.25" customHeight="1">
      <c r="A125" s="63">
        <f>IF(priority(Main[[#This Row],[Comments]])&lt;&gt;0, priority(Main[[#This Row],[Comments]]),"")</f>
        <v>28</v>
      </c>
      <c r="B125" s="151" t="s">
        <v>3720</v>
      </c>
      <c r="C125" s="71" t="s">
        <v>3721</v>
      </c>
      <c r="D125" s="59" t="s">
        <v>3930</v>
      </c>
      <c r="E125" s="84"/>
      <c r="F125" s="84">
        <v>41178</v>
      </c>
      <c r="G125" s="63">
        <f>IF(stdProdLT(Main[[#This Row],[Comments]])=0.1,"N/A",IF(stdProdLT(Main[[#This Row],[Comments]])=0,"",stdProdLT(Main[[#This Row],[Comments]])))</f>
        <v>154</v>
      </c>
      <c r="H125" s="93">
        <f>IF(OR(Main[[#This Row],[Std. Prod. Lead Time]]="N/A",Main[[#This Row],[Std. Prod. Lead Time]]=""), "",IF(AND(Main[[#This Row],[In Stock Date]]&lt;&gt;"",Main[[#This Row],[Revised Due Date]]&lt;&gt;"",Main[[#This Row],[In Stock Date]]&lt;&gt;""),Main[[#This Row],[In Stock Date]]-Main[[#This Row],[Revised Due Date]],""))</f>
        <v>107</v>
      </c>
      <c r="I125" s="100" t="s">
        <v>560</v>
      </c>
      <c r="J125" s="94" t="s">
        <v>28</v>
      </c>
      <c r="K125" s="94" t="s">
        <v>1903</v>
      </c>
      <c r="L125" s="84">
        <v>41015</v>
      </c>
      <c r="M125" s="72">
        <f>IF(Main[[#This Row],[Tech Start Date]]&lt;1/1/1990,"",IF(Main[[#This Row],[Class]]="C",WORKDAY(Main[[#This Row],[Tech Start Date]],9),IF(Main[[#This Row],[Class]]="B", WORKDAY(Main[[#This Row],[Tech Start Date]],6),IF(Main[[#This Row],[Class]]="A",WORKDAY(Main[[#This Row],[Tech Start Date]],2),""))))</f>
        <v>41023</v>
      </c>
      <c r="N125" s="72">
        <f>IF(Main[[#This Row],[Tech Start Date]]&lt;1/1/1990,"",IF(Main[[#This Row],[Class]]="C",WORKDAY(Main[[#This Row],[Tech Start Date]],19),IF(Main[[#This Row],[Class]]="B", WORKDAY(Main[[#This Row],[Tech Start Date]],12),IF(Main[[#This Row],[Class]]="A",WORKDAY(Main[[#This Row],[Tech Start Date]],4),""))))</f>
        <v>41031</v>
      </c>
      <c r="O125" s="72">
        <f>IF(Main[[#This Row],[Tech Start Date]]&lt;1/1/1990,"",IF(Main[[#This Row],[Class]]="C",WORKDAY(Main[[#This Row],[Tech Start Date]],23),IF(Main[[#This Row],[Class]]="B", WORKDAY(Main[[#This Row],[Tech Start Date]],15),IF(Main[[#This Row],[Class]]="A",WORKDAY(Main[[#This Row],[Tech Start Date]],5),""))))</f>
        <v>41036</v>
      </c>
      <c r="P125" s="72">
        <f>IF(Main[[#This Row],[Tech Start Date]]&lt;1/1/1990,"",IF(Main[[#This Row],[Class]]="C",WORKDAY(Main[[#This Row],[Tech Start Date]],28),IF(Main[[#This Row],[Class]]="B", WORKDAY(Main[[#This Row],[Tech Start Date]],19),IF(Main[[#This Row],[Class]]="A",WORKDAY(Main[[#This Row],[Tech Start Date]],9),""))))</f>
        <v>41040</v>
      </c>
      <c r="Q125" s="84">
        <v>41044</v>
      </c>
      <c r="R125" s="110">
        <v>41071</v>
      </c>
      <c r="S125" s="94" t="s">
        <v>11</v>
      </c>
      <c r="T125" s="73" t="s">
        <v>4291</v>
      </c>
      <c r="U125" s="94" t="s">
        <v>14</v>
      </c>
      <c r="V125" s="94" t="s">
        <v>1896</v>
      </c>
      <c r="W125" s="94" t="s">
        <v>1904</v>
      </c>
      <c r="X125" s="94" t="s">
        <v>3722</v>
      </c>
      <c r="Y125" s="71" t="s">
        <v>4</v>
      </c>
      <c r="Z125" s="71" t="s">
        <v>3728</v>
      </c>
      <c r="AA125" s="94" t="s">
        <v>3722</v>
      </c>
      <c r="AB125" s="128"/>
      <c r="AC125" s="128"/>
      <c r="AD125" s="128"/>
      <c r="AE125" s="62"/>
      <c r="AF125" s="62"/>
      <c r="AG125" s="62"/>
      <c r="BB125" s="60" t="str">
        <f>IF(AND(isFlagged(Main[[#This Row],[Comments]], "AIS++"),Main[ [#This Row],[In Stock Date] ]&lt;&gt;""),TEXT(Main[[#This Row],[In Stock Date]]-1, "M/d/yyyy"), TEXT("1/1/1990", "M/d/yyyy"))</f>
        <v>1/1/1990</v>
      </c>
    </row>
    <row r="126" spans="1:54" ht="17.25" customHeight="1">
      <c r="A126" s="63">
        <f>IF(priority(Main[[#This Row],[Comments]])&lt;&gt;0, priority(Main[[#This Row],[Comments]]),"")</f>
        <v>28</v>
      </c>
      <c r="B126" s="151" t="s">
        <v>3506</v>
      </c>
      <c r="C126" s="71" t="s">
        <v>3505</v>
      </c>
      <c r="D126" s="59" t="s">
        <v>3695</v>
      </c>
      <c r="E126" s="84">
        <v>40953.687349537038</v>
      </c>
      <c r="F126" s="84">
        <v>41244</v>
      </c>
      <c r="G126" s="63">
        <f>IF(stdProdLT(Main[[#This Row],[Comments]])=0.1,"N/A",IF(stdProdLT(Main[[#This Row],[Comments]])=0,"",stdProdLT(Main[[#This Row],[Comments]])))</f>
        <v>126</v>
      </c>
      <c r="H126" s="93">
        <f>IF(OR(Main[[#This Row],[Std. Prod. Lead Time]]="N/A",Main[[#This Row],[Std. Prod. Lead Time]]=""), "",IF(AND(Main[[#This Row],[In Stock Date]]&lt;&gt;"",Main[[#This Row],[Revised Due Date]]&lt;&gt;"",Main[[#This Row],[In Stock Date]]&lt;&gt;""),Main[[#This Row],[In Stock Date]]-Main[[#This Row],[Revised Due Date]],""))</f>
        <v>176</v>
      </c>
      <c r="I126" s="100" t="s">
        <v>126</v>
      </c>
      <c r="J126" s="94" t="s">
        <v>28</v>
      </c>
      <c r="K126" s="94" t="s">
        <v>1903</v>
      </c>
      <c r="L126" s="84">
        <v>40954</v>
      </c>
      <c r="M126" s="72">
        <f>IF(Main[[#This Row],[Tech Start Date]]&lt;1/1/1990,"",IF(Main[[#This Row],[Class]]="C",WORKDAY(Main[[#This Row],[Tech Start Date]],9),IF(Main[[#This Row],[Class]]="B", WORKDAY(Main[[#This Row],[Tech Start Date]],6),IF(Main[[#This Row],[Class]]="A",WORKDAY(Main[[#This Row],[Tech Start Date]],2),""))))</f>
        <v>40962</v>
      </c>
      <c r="N126" s="72">
        <f>IF(Main[[#This Row],[Tech Start Date]]&lt;1/1/1990,"",IF(Main[[#This Row],[Class]]="C",WORKDAY(Main[[#This Row],[Tech Start Date]],19),IF(Main[[#This Row],[Class]]="B", WORKDAY(Main[[#This Row],[Tech Start Date]],12),IF(Main[[#This Row],[Class]]="A",WORKDAY(Main[[#This Row],[Tech Start Date]],4),""))))</f>
        <v>40970</v>
      </c>
      <c r="O126" s="72">
        <f>IF(Main[[#This Row],[Tech Start Date]]&lt;1/1/1990,"",IF(Main[[#This Row],[Class]]="C",WORKDAY(Main[[#This Row],[Tech Start Date]],23),IF(Main[[#This Row],[Class]]="B", WORKDAY(Main[[#This Row],[Tech Start Date]],15),IF(Main[[#This Row],[Class]]="A",WORKDAY(Main[[#This Row],[Tech Start Date]],5),""))))</f>
        <v>40975</v>
      </c>
      <c r="P126" s="72">
        <f>IF(Main[[#This Row],[Tech Start Date]]&lt;1/1/1990,"",IF(Main[[#This Row],[Class]]="C",WORKDAY(Main[[#This Row],[Tech Start Date]],28),IF(Main[[#This Row],[Class]]="B", WORKDAY(Main[[#This Row],[Tech Start Date]],19),IF(Main[[#This Row],[Class]]="A",WORKDAY(Main[[#This Row],[Tech Start Date]],9),""))))</f>
        <v>40981</v>
      </c>
      <c r="Q126" s="84">
        <v>41019</v>
      </c>
      <c r="R126" s="110">
        <v>41068</v>
      </c>
      <c r="S126" s="94" t="s">
        <v>11</v>
      </c>
      <c r="T126" s="73" t="s">
        <v>4272</v>
      </c>
      <c r="U126" s="94" t="s">
        <v>29</v>
      </c>
      <c r="V126" s="94" t="s">
        <v>1896</v>
      </c>
      <c r="W126" s="94" t="s">
        <v>1902</v>
      </c>
      <c r="X126" s="94" t="s">
        <v>2755</v>
      </c>
      <c r="Y126" s="71" t="s">
        <v>2890</v>
      </c>
      <c r="Z126" s="71" t="s">
        <v>129</v>
      </c>
      <c r="AA126" s="94" t="s">
        <v>2755</v>
      </c>
      <c r="AB126" s="128"/>
      <c r="AC126" s="128"/>
      <c r="AD126" s="128"/>
      <c r="AE126" s="62"/>
      <c r="AF126" s="62"/>
      <c r="AG126" s="62"/>
      <c r="BB126" s="60" t="str">
        <f>IF(AND(isFlagged(Main[[#This Row],[Comments]], "AIS++"),Main[ [#This Row],[In Stock Date] ]&lt;&gt;""),TEXT(Main[[#This Row],[In Stock Date]]-1, "M/d/yyyy"), TEXT("1/1/1990", "M/d/yyyy"))</f>
        <v>11/30/2012</v>
      </c>
    </row>
    <row r="127" spans="1:54" ht="17.25" customHeight="1">
      <c r="A127" s="63">
        <f>IF(priority(Main[[#This Row],[Comments]])&lt;&gt;0, priority(Main[[#This Row],[Comments]]),"")</f>
        <v>29</v>
      </c>
      <c r="B127" s="151" t="s">
        <v>4043</v>
      </c>
      <c r="C127" s="71" t="s">
        <v>53</v>
      </c>
      <c r="D127" s="59" t="s">
        <v>4044</v>
      </c>
      <c r="E127" s="84">
        <v>41059.693171296298</v>
      </c>
      <c r="F127" s="84"/>
      <c r="G127" s="63">
        <f>IF(stdProdLT(Main[[#This Row],[Comments]])=0.1,"N/A",IF(stdProdLT(Main[[#This Row],[Comments]])=0,"",stdProdLT(Main[[#This Row],[Comments]])))</f>
        <v>98</v>
      </c>
      <c r="H127" s="93" t="str">
        <f>IF(OR(Main[[#This Row],[Std. Prod. Lead Time]]="N/A",Main[[#This Row],[Std. Prod. Lead Time]]=""), "",IF(AND(Main[[#This Row],[In Stock Date]]&lt;&gt;"",Main[[#This Row],[Revised Due Date]]&lt;&gt;"",Main[[#This Row],[In Stock Date]]&lt;&gt;""),Main[[#This Row],[In Stock Date]]-Main[[#This Row],[Revised Due Date]],""))</f>
        <v/>
      </c>
      <c r="I127" s="100" t="s">
        <v>4</v>
      </c>
      <c r="J127" s="94" t="s">
        <v>4</v>
      </c>
      <c r="K127" s="95" t="s">
        <v>4</v>
      </c>
      <c r="L127" s="84"/>
      <c r="M127" s="72" t="str">
        <f>IF(Main[[#This Row],[Tech Start Date]]&lt;1/1/1990,"",IF(Main[[#This Row],[Class]]="C",WORKDAY(Main[[#This Row],[Tech Start Date]],9),IF(Main[[#This Row],[Class]]="B", WORKDAY(Main[[#This Row],[Tech Start Date]],6),IF(Main[[#This Row],[Class]]="A",WORKDAY(Main[[#This Row],[Tech Start Date]],2),""))))</f>
        <v/>
      </c>
      <c r="N127" s="72" t="str">
        <f>IF(Main[[#This Row],[Tech Start Date]]&lt;1/1/1990,"",IF(Main[[#This Row],[Class]]="C",WORKDAY(Main[[#This Row],[Tech Start Date]],19),IF(Main[[#This Row],[Class]]="B", WORKDAY(Main[[#This Row],[Tech Start Date]],12),IF(Main[[#This Row],[Class]]="A",WORKDAY(Main[[#This Row],[Tech Start Date]],4),""))))</f>
        <v/>
      </c>
      <c r="O127" s="72" t="str">
        <f>IF(Main[[#This Row],[Tech Start Date]]&lt;1/1/1990,"",IF(Main[[#This Row],[Class]]="C",WORKDAY(Main[[#This Row],[Tech Start Date]],23),IF(Main[[#This Row],[Class]]="B", WORKDAY(Main[[#This Row],[Tech Start Date]],15),IF(Main[[#This Row],[Class]]="A",WORKDAY(Main[[#This Row],[Tech Start Date]],5),""))))</f>
        <v/>
      </c>
      <c r="P127" s="72" t="str">
        <f>IF(Main[[#This Row],[Tech Start Date]]&lt;1/1/1990,"",IF(Main[[#This Row],[Class]]="C",WORKDAY(Main[[#This Row],[Tech Start Date]],28),IF(Main[[#This Row],[Class]]="B", WORKDAY(Main[[#This Row],[Tech Start Date]],19),IF(Main[[#This Row],[Class]]="A",WORKDAY(Main[[#This Row],[Tech Start Date]],9),""))))</f>
        <v/>
      </c>
      <c r="Q127" s="84">
        <v>41047</v>
      </c>
      <c r="R127" s="110"/>
      <c r="S127" s="94" t="s">
        <v>11</v>
      </c>
      <c r="T127" s="73" t="s">
        <v>4223</v>
      </c>
      <c r="U127" s="94" t="s">
        <v>7</v>
      </c>
      <c r="V127" s="94" t="s">
        <v>1899</v>
      </c>
      <c r="W127" s="94" t="s">
        <v>1901</v>
      </c>
      <c r="X127" s="94" t="s">
        <v>3555</v>
      </c>
      <c r="Y127" s="71" t="s">
        <v>4</v>
      </c>
      <c r="Z127" s="71" t="s">
        <v>4</v>
      </c>
      <c r="AA127" s="94" t="s">
        <v>3555</v>
      </c>
      <c r="AB127" s="128"/>
      <c r="AC127" s="128"/>
      <c r="AD127" s="128"/>
      <c r="AE127" s="62"/>
      <c r="AF127" s="62"/>
      <c r="AG127" s="62"/>
      <c r="BB127" s="60" t="str">
        <f>IF(AND(isFlagged(Main[[#This Row],[Comments]], "AIS++"),Main[ [#This Row],[In Stock Date] ]&lt;&gt;""),TEXT(Main[[#This Row],[In Stock Date]]-1, "M/d/yyyy"), TEXT("1/1/1990", "M/d/yyyy"))</f>
        <v>1/1/1990</v>
      </c>
    </row>
    <row r="128" spans="1:54" ht="17.25" customHeight="1">
      <c r="A128" s="63">
        <f>IF(priority(Main[[#This Row],[Comments]])&lt;&gt;0, priority(Main[[#This Row],[Comments]]),"")</f>
        <v>29</v>
      </c>
      <c r="B128" s="151" t="s">
        <v>2123</v>
      </c>
      <c r="C128" s="71" t="s">
        <v>116</v>
      </c>
      <c r="D128" s="59" t="s">
        <v>2700</v>
      </c>
      <c r="E128" s="84"/>
      <c r="F128" s="84">
        <v>41044</v>
      </c>
      <c r="G128" s="63" t="str">
        <f>IF(stdProdLT(Main[[#This Row],[Comments]])=0.1,"N/A",IF(stdProdLT(Main[[#This Row],[Comments]])=0,"",stdProdLT(Main[[#This Row],[Comments]])))</f>
        <v>N/A</v>
      </c>
      <c r="H128" s="93" t="str">
        <f>IF(OR(Main[[#This Row],[Std. Prod. Lead Time]]="N/A",Main[[#This Row],[Std. Prod. Lead Time]]=""), "",IF(AND(Main[[#This Row],[In Stock Date]]&lt;&gt;"",Main[[#This Row],[Revised Due Date]]&lt;&gt;"",Main[[#This Row],[In Stock Date]]&lt;&gt;""),Main[[#This Row],[In Stock Date]]-Main[[#This Row],[Revised Due Date]],""))</f>
        <v/>
      </c>
      <c r="I128" s="100" t="s">
        <v>933</v>
      </c>
      <c r="J128" s="94" t="s">
        <v>21</v>
      </c>
      <c r="K128" s="94" t="s">
        <v>1909</v>
      </c>
      <c r="L128" s="84">
        <v>40778</v>
      </c>
      <c r="M128" s="72">
        <f>IF(Main[[#This Row],[Tech Start Date]]&lt;1/1/1990,"",IF(Main[[#This Row],[Class]]="C",WORKDAY(Main[[#This Row],[Tech Start Date]],9),IF(Main[[#This Row],[Class]]="B", WORKDAY(Main[[#This Row],[Tech Start Date]],6),IF(Main[[#This Row],[Class]]="A",WORKDAY(Main[[#This Row],[Tech Start Date]],2),""))))</f>
        <v>40791</v>
      </c>
      <c r="N128" s="72">
        <f>IF(Main[[#This Row],[Tech Start Date]]&lt;1/1/1990,"",IF(Main[[#This Row],[Class]]="C",WORKDAY(Main[[#This Row],[Tech Start Date]],19),IF(Main[[#This Row],[Class]]="B", WORKDAY(Main[[#This Row],[Tech Start Date]],12),IF(Main[[#This Row],[Class]]="A",WORKDAY(Main[[#This Row],[Tech Start Date]],4),""))))</f>
        <v>40805</v>
      </c>
      <c r="O128" s="72">
        <f>IF(Main[[#This Row],[Tech Start Date]]&lt;1/1/1990,"",IF(Main[[#This Row],[Class]]="C",WORKDAY(Main[[#This Row],[Tech Start Date]],23),IF(Main[[#This Row],[Class]]="B", WORKDAY(Main[[#This Row],[Tech Start Date]],15),IF(Main[[#This Row],[Class]]="A",WORKDAY(Main[[#This Row],[Tech Start Date]],5),""))))</f>
        <v>40809</v>
      </c>
      <c r="P128" s="72">
        <f>IF(Main[[#This Row],[Tech Start Date]]&lt;1/1/1990,"",IF(Main[[#This Row],[Class]]="C",WORKDAY(Main[[#This Row],[Tech Start Date]],28),IF(Main[[#This Row],[Class]]="B", WORKDAY(Main[[#This Row],[Tech Start Date]],19),IF(Main[[#This Row],[Class]]="A",WORKDAY(Main[[#This Row],[Tech Start Date]],9),""))))</f>
        <v>40816</v>
      </c>
      <c r="Q128" s="84">
        <v>40802</v>
      </c>
      <c r="R128" s="110">
        <v>40998</v>
      </c>
      <c r="S128" s="94" t="s">
        <v>11</v>
      </c>
      <c r="T128" s="73" t="s">
        <v>3665</v>
      </c>
      <c r="U128" s="94" t="s">
        <v>14</v>
      </c>
      <c r="V128" s="94" t="s">
        <v>1896</v>
      </c>
      <c r="W128" s="94" t="s">
        <v>1904</v>
      </c>
      <c r="X128" s="94" t="s">
        <v>2755</v>
      </c>
      <c r="Y128" s="71" t="s">
        <v>3031</v>
      </c>
      <c r="Z128" s="71" t="s">
        <v>129</v>
      </c>
      <c r="AA128" s="94" t="s">
        <v>2755</v>
      </c>
      <c r="AB128" s="128"/>
      <c r="AC128" s="128"/>
      <c r="AD128" s="128"/>
      <c r="AE128" s="62"/>
      <c r="AF128" s="62"/>
      <c r="AG128" s="62"/>
      <c r="BB128" s="60" t="str">
        <f>IF(AND(isFlagged(Main[[#This Row],[Comments]], "AIS++"),Main[ [#This Row],[In Stock Date] ]&lt;&gt;""),TEXT(Main[[#This Row],[In Stock Date]]-1, "M/d/yyyy"), TEXT("1/1/1990", "M/d/yyyy"))</f>
        <v>1/1/1990</v>
      </c>
    </row>
    <row r="129" spans="1:54" ht="17.25" customHeight="1">
      <c r="A129" s="63">
        <f>IF(priority(Main[[#This Row],[Comments]])&lt;&gt;0, priority(Main[[#This Row],[Comments]]),"")</f>
        <v>29</v>
      </c>
      <c r="B129" s="151" t="s">
        <v>3504</v>
      </c>
      <c r="C129" s="71" t="s">
        <v>3505</v>
      </c>
      <c r="D129" s="59" t="s">
        <v>4062</v>
      </c>
      <c r="E129" s="84">
        <v>40953.697708333333</v>
      </c>
      <c r="F129" s="84">
        <v>41244</v>
      </c>
      <c r="G129" s="63">
        <f>IF(stdProdLT(Main[[#This Row],[Comments]])=0.1,"N/A",IF(stdProdLT(Main[[#This Row],[Comments]])=0,"",stdProdLT(Main[[#This Row],[Comments]])))</f>
        <v>126</v>
      </c>
      <c r="H129" s="93">
        <f>IF(OR(Main[[#This Row],[Std. Prod. Lead Time]]="N/A",Main[[#This Row],[Std. Prod. Lead Time]]=""), "",IF(AND(Main[[#This Row],[In Stock Date]]&lt;&gt;"",Main[[#This Row],[Revised Due Date]]&lt;&gt;"",Main[[#This Row],[In Stock Date]]&lt;&gt;""),Main[[#This Row],[In Stock Date]]-Main[[#This Row],[Revised Due Date]],""))</f>
        <v>176</v>
      </c>
      <c r="I129" s="100" t="s">
        <v>126</v>
      </c>
      <c r="J129" s="94" t="s">
        <v>52</v>
      </c>
      <c r="K129" s="94" t="s">
        <v>1903</v>
      </c>
      <c r="L129" s="84">
        <v>40954</v>
      </c>
      <c r="M129" s="72">
        <f>IF(Main[[#This Row],[Tech Start Date]]&lt;1/1/1990,"",IF(Main[[#This Row],[Class]]="C",WORKDAY(Main[[#This Row],[Tech Start Date]],9),IF(Main[[#This Row],[Class]]="B", WORKDAY(Main[[#This Row],[Tech Start Date]],6),IF(Main[[#This Row],[Class]]="A",WORKDAY(Main[[#This Row],[Tech Start Date]],2),""))))</f>
        <v>40962</v>
      </c>
      <c r="N129" s="72">
        <f>IF(Main[[#This Row],[Tech Start Date]]&lt;1/1/1990,"",IF(Main[[#This Row],[Class]]="C",WORKDAY(Main[[#This Row],[Tech Start Date]],19),IF(Main[[#This Row],[Class]]="B", WORKDAY(Main[[#This Row],[Tech Start Date]],12),IF(Main[[#This Row],[Class]]="A",WORKDAY(Main[[#This Row],[Tech Start Date]],4),""))))</f>
        <v>40970</v>
      </c>
      <c r="O129" s="72">
        <f>IF(Main[[#This Row],[Tech Start Date]]&lt;1/1/1990,"",IF(Main[[#This Row],[Class]]="C",WORKDAY(Main[[#This Row],[Tech Start Date]],23),IF(Main[[#This Row],[Class]]="B", WORKDAY(Main[[#This Row],[Tech Start Date]],15),IF(Main[[#This Row],[Class]]="A",WORKDAY(Main[[#This Row],[Tech Start Date]],5),""))))</f>
        <v>40975</v>
      </c>
      <c r="P129" s="72">
        <f>IF(Main[[#This Row],[Tech Start Date]]&lt;1/1/1990,"",IF(Main[[#This Row],[Class]]="C",WORKDAY(Main[[#This Row],[Tech Start Date]],28),IF(Main[[#This Row],[Class]]="B", WORKDAY(Main[[#This Row],[Tech Start Date]],19),IF(Main[[#This Row],[Class]]="A",WORKDAY(Main[[#This Row],[Tech Start Date]],9),""))))</f>
        <v>40981</v>
      </c>
      <c r="Q129" s="84">
        <v>41019</v>
      </c>
      <c r="R129" s="110">
        <v>41068</v>
      </c>
      <c r="S129" s="94" t="s">
        <v>11</v>
      </c>
      <c r="T129" s="73" t="s">
        <v>4273</v>
      </c>
      <c r="U129" s="94" t="s">
        <v>29</v>
      </c>
      <c r="V129" s="94" t="s">
        <v>1896</v>
      </c>
      <c r="W129" s="94" t="s">
        <v>1902</v>
      </c>
      <c r="X129" s="94" t="s">
        <v>2755</v>
      </c>
      <c r="Y129" s="71" t="s">
        <v>2890</v>
      </c>
      <c r="Z129" s="71" t="s">
        <v>129</v>
      </c>
      <c r="AA129" s="94" t="s">
        <v>2755</v>
      </c>
      <c r="AB129" s="128"/>
      <c r="AC129" s="128"/>
      <c r="AD129" s="128"/>
      <c r="AE129" s="62"/>
      <c r="AF129" s="62"/>
      <c r="AG129" s="62"/>
      <c r="BB129" s="60" t="str">
        <f>IF(AND(isFlagged(Main[[#This Row],[Comments]], "AIS++"),Main[ [#This Row],[In Stock Date] ]&lt;&gt;""),TEXT(Main[[#This Row],[In Stock Date]]-1, "M/d/yyyy"), TEXT("1/1/1990", "M/d/yyyy"))</f>
        <v>11/30/2012</v>
      </c>
    </row>
    <row r="130" spans="1:54" ht="17.25" customHeight="1">
      <c r="A130" s="63">
        <f>IF(priority(Main[[#This Row],[Comments]])&lt;&gt;0, priority(Main[[#This Row],[Comments]]),"")</f>
        <v>30</v>
      </c>
      <c r="B130" s="151" t="s">
        <v>3637</v>
      </c>
      <c r="C130" s="71" t="s">
        <v>3638</v>
      </c>
      <c r="D130" s="59" t="s">
        <v>3928</v>
      </c>
      <c r="E130" s="84">
        <v>40987.265497685185</v>
      </c>
      <c r="F130" s="84">
        <v>41227</v>
      </c>
      <c r="G130" s="63">
        <f>IF(stdProdLT(Main[[#This Row],[Comments]])=0.1,"N/A",IF(stdProdLT(Main[[#This Row],[Comments]])=0,"",stdProdLT(Main[[#This Row],[Comments]])))</f>
        <v>126</v>
      </c>
      <c r="H130" s="93">
        <f>IF(OR(Main[[#This Row],[Std. Prod. Lead Time]]="N/A",Main[[#This Row],[Std. Prod. Lead Time]]=""), "",IF(AND(Main[[#This Row],[In Stock Date]]&lt;&gt;"",Main[[#This Row],[Revised Due Date]]&lt;&gt;"",Main[[#This Row],[In Stock Date]]&lt;&gt;""),Main[[#This Row],[In Stock Date]]-Main[[#This Row],[Revised Due Date]],""))</f>
        <v>154</v>
      </c>
      <c r="I130" s="100" t="s">
        <v>3799</v>
      </c>
      <c r="J130" s="94" t="s">
        <v>1953</v>
      </c>
      <c r="K130" s="94" t="s">
        <v>1903</v>
      </c>
      <c r="L130" s="84">
        <v>40998</v>
      </c>
      <c r="M130" s="72">
        <f>IF(Main[[#This Row],[Tech Start Date]]&lt;1/1/1990,"",IF(Main[[#This Row],[Class]]="C",WORKDAY(Main[[#This Row],[Tech Start Date]],9),IF(Main[[#This Row],[Class]]="B", WORKDAY(Main[[#This Row],[Tech Start Date]],6),IF(Main[[#This Row],[Class]]="A",WORKDAY(Main[[#This Row],[Tech Start Date]],2),""))))</f>
        <v>41008</v>
      </c>
      <c r="N130" s="72">
        <f>IF(Main[[#This Row],[Tech Start Date]]&lt;1/1/1990,"",IF(Main[[#This Row],[Class]]="C",WORKDAY(Main[[#This Row],[Tech Start Date]],19),IF(Main[[#This Row],[Class]]="B", WORKDAY(Main[[#This Row],[Tech Start Date]],12),IF(Main[[#This Row],[Class]]="A",WORKDAY(Main[[#This Row],[Tech Start Date]],4),""))))</f>
        <v>41016</v>
      </c>
      <c r="O130" s="72">
        <f>IF(Main[[#This Row],[Tech Start Date]]&lt;1/1/1990,"",IF(Main[[#This Row],[Class]]="C",WORKDAY(Main[[#This Row],[Tech Start Date]],23),IF(Main[[#This Row],[Class]]="B", WORKDAY(Main[[#This Row],[Tech Start Date]],15),IF(Main[[#This Row],[Class]]="A",WORKDAY(Main[[#This Row],[Tech Start Date]],5),""))))</f>
        <v>41019</v>
      </c>
      <c r="P130" s="72">
        <f>IF(Main[[#This Row],[Tech Start Date]]&lt;1/1/1990,"",IF(Main[[#This Row],[Class]]="C",WORKDAY(Main[[#This Row],[Tech Start Date]],28),IF(Main[[#This Row],[Class]]="B", WORKDAY(Main[[#This Row],[Tech Start Date]],19),IF(Main[[#This Row],[Class]]="A",WORKDAY(Main[[#This Row],[Tech Start Date]],9),""))))</f>
        <v>41025</v>
      </c>
      <c r="Q130" s="84"/>
      <c r="R130" s="110">
        <v>41073</v>
      </c>
      <c r="S130" s="94" t="s">
        <v>11</v>
      </c>
      <c r="T130" s="73" t="s">
        <v>4280</v>
      </c>
      <c r="U130" s="94" t="s">
        <v>29</v>
      </c>
      <c r="V130" s="94" t="s">
        <v>1899</v>
      </c>
      <c r="W130" s="94" t="s">
        <v>1901</v>
      </c>
      <c r="X130" s="94" t="s">
        <v>2737</v>
      </c>
      <c r="Y130" s="71" t="s">
        <v>3391</v>
      </c>
      <c r="Z130" s="71" t="s">
        <v>529</v>
      </c>
      <c r="AA130" s="94" t="s">
        <v>2737</v>
      </c>
      <c r="AB130" s="128"/>
      <c r="AC130" s="128"/>
      <c r="AD130" s="128"/>
      <c r="AE130" s="62"/>
      <c r="AF130" s="62"/>
      <c r="AG130" s="62"/>
      <c r="BB130" s="60" t="str">
        <f>IF(AND(isFlagged(Main[[#This Row],[Comments]], "AIS++"),Main[ [#This Row],[In Stock Date] ]&lt;&gt;""),TEXT(Main[[#This Row],[In Stock Date]]-1, "M/d/yyyy"), TEXT("1/1/1990", "M/d/yyyy"))</f>
        <v>11/13/2012</v>
      </c>
    </row>
    <row r="131" spans="1:54" ht="17.25" customHeight="1">
      <c r="A131" s="63">
        <f>IF(priority(Main[[#This Row],[Comments]])&lt;&gt;0, priority(Main[[#This Row],[Comments]]),"")</f>
        <v>30</v>
      </c>
      <c r="B131" s="151" t="s">
        <v>3360</v>
      </c>
      <c r="C131" s="71" t="s">
        <v>3515</v>
      </c>
      <c r="D131" s="59" t="s">
        <v>3361</v>
      </c>
      <c r="E131" s="84"/>
      <c r="F131" s="84">
        <v>41153</v>
      </c>
      <c r="G131" s="63">
        <f>IF(stdProdLT(Main[[#This Row],[Comments]])=0.1,"N/A",IF(stdProdLT(Main[[#This Row],[Comments]])=0,"",stdProdLT(Main[[#This Row],[Comments]])))</f>
        <v>140</v>
      </c>
      <c r="H131" s="93">
        <f>IF(OR(Main[[#This Row],[Std. Prod. Lead Time]]="N/A",Main[[#This Row],[Std. Prod. Lead Time]]=""), "",IF(AND(Main[[#This Row],[In Stock Date]]&lt;&gt;"",Main[[#This Row],[Revised Due Date]]&lt;&gt;"",Main[[#This Row],[In Stock Date]]&lt;&gt;""),Main[[#This Row],[In Stock Date]]-Main[[#This Row],[Revised Due Date]],""))</f>
        <v>158</v>
      </c>
      <c r="I131" s="100" t="s">
        <v>3530</v>
      </c>
      <c r="J131" s="94" t="s">
        <v>28</v>
      </c>
      <c r="K131" s="94" t="s">
        <v>1903</v>
      </c>
      <c r="L131" s="84">
        <v>40960</v>
      </c>
      <c r="M131" s="72">
        <f>IF(Main[[#This Row],[Tech Start Date]]&lt;1/1/1990,"",IF(Main[[#This Row],[Class]]="C",WORKDAY(Main[[#This Row],[Tech Start Date]],9),IF(Main[[#This Row],[Class]]="B", WORKDAY(Main[[#This Row],[Tech Start Date]],6),IF(Main[[#This Row],[Class]]="A",WORKDAY(Main[[#This Row],[Tech Start Date]],2),""))))</f>
        <v>40968</v>
      </c>
      <c r="N131" s="72">
        <f>IF(Main[[#This Row],[Tech Start Date]]&lt;1/1/1990,"",IF(Main[[#This Row],[Class]]="C",WORKDAY(Main[[#This Row],[Tech Start Date]],19),IF(Main[[#This Row],[Class]]="B", WORKDAY(Main[[#This Row],[Tech Start Date]],12),IF(Main[[#This Row],[Class]]="A",WORKDAY(Main[[#This Row],[Tech Start Date]],4),""))))</f>
        <v>40976</v>
      </c>
      <c r="O131" s="72">
        <f>IF(Main[[#This Row],[Tech Start Date]]&lt;1/1/1990,"",IF(Main[[#This Row],[Class]]="C",WORKDAY(Main[[#This Row],[Tech Start Date]],23),IF(Main[[#This Row],[Class]]="B", WORKDAY(Main[[#This Row],[Tech Start Date]],15),IF(Main[[#This Row],[Class]]="A",WORKDAY(Main[[#This Row],[Tech Start Date]],5),""))))</f>
        <v>40981</v>
      </c>
      <c r="P131" s="72">
        <f>IF(Main[[#This Row],[Tech Start Date]]&lt;1/1/1990,"",IF(Main[[#This Row],[Class]]="C",WORKDAY(Main[[#This Row],[Tech Start Date]],28),IF(Main[[#This Row],[Class]]="B", WORKDAY(Main[[#This Row],[Tech Start Date]],19),IF(Main[[#This Row],[Class]]="A",WORKDAY(Main[[#This Row],[Tech Start Date]],9),""))))</f>
        <v>40987</v>
      </c>
      <c r="Q131" s="84">
        <v>40995</v>
      </c>
      <c r="R131" s="110">
        <v>40995</v>
      </c>
      <c r="S131" s="94" t="s">
        <v>11</v>
      </c>
      <c r="T131" s="73" t="s">
        <v>3516</v>
      </c>
      <c r="U131" s="94" t="s">
        <v>14</v>
      </c>
      <c r="V131" s="94" t="s">
        <v>1906</v>
      </c>
      <c r="W131" s="94" t="s">
        <v>1907</v>
      </c>
      <c r="X131" s="94" t="s">
        <v>2749</v>
      </c>
      <c r="Y131" s="71" t="s">
        <v>4</v>
      </c>
      <c r="Z131" s="71" t="s">
        <v>529</v>
      </c>
      <c r="AA131" s="94" t="s">
        <v>2749</v>
      </c>
      <c r="AB131" s="128"/>
      <c r="AC131" s="128"/>
      <c r="AD131" s="128"/>
      <c r="AE131" s="62"/>
      <c r="AF131" s="62"/>
      <c r="AG131" s="62"/>
      <c r="BB131" s="60" t="str">
        <f>IF(AND(isFlagged(Main[[#This Row],[Comments]], "AIS++"),Main[ [#This Row],[In Stock Date] ]&lt;&gt;""),TEXT(Main[[#This Row],[In Stock Date]]-1, "M/d/yyyy"), TEXT("1/1/1990", "M/d/yyyy"))</f>
        <v>1/1/1990</v>
      </c>
    </row>
    <row r="132" spans="1:54" ht="17.25" customHeight="1">
      <c r="A132" s="63">
        <f>IF(priority(Main[[#This Row],[Comments]])&lt;&gt;0, priority(Main[[#This Row],[Comments]]),"")</f>
        <v>30</v>
      </c>
      <c r="B132" s="151" t="s">
        <v>1024</v>
      </c>
      <c r="C132" s="71" t="s">
        <v>37</v>
      </c>
      <c r="D132" s="59" t="s">
        <v>2268</v>
      </c>
      <c r="E132" s="84">
        <v>40578.593101851853</v>
      </c>
      <c r="F132" s="84">
        <v>40603</v>
      </c>
      <c r="G132" s="63" t="str">
        <f>IF(stdProdLT(Main[[#This Row],[Comments]])=0.1,"N/A",IF(stdProdLT(Main[[#This Row],[Comments]])=0,"",stdProdLT(Main[[#This Row],[Comments]])))</f>
        <v/>
      </c>
      <c r="H132" s="93" t="str">
        <f>IF(OR(Main[[#This Row],[Std. Prod. Lead Time]]="N/A",Main[[#This Row],[Std. Prod. Lead Time]]=""), "",IF(AND(Main[[#This Row],[In Stock Date]]&lt;&gt;"",Main[[#This Row],[Revised Due Date]]&lt;&gt;"",Main[[#This Row],[In Stock Date]]&lt;&gt;""),Main[[#This Row],[In Stock Date]]-Main[[#This Row],[Revised Due Date]],""))</f>
        <v/>
      </c>
      <c r="I132" s="100" t="s">
        <v>50</v>
      </c>
      <c r="J132" s="94" t="s">
        <v>51</v>
      </c>
      <c r="K132" s="94" t="s">
        <v>1905</v>
      </c>
      <c r="L132" s="84"/>
      <c r="M132" s="72" t="str">
        <f>IF(Main[[#This Row],[Tech Start Date]]&lt;1/1/1990,"",IF(Main[[#This Row],[Class]]="C",WORKDAY(Main[[#This Row],[Tech Start Date]],9),IF(Main[[#This Row],[Class]]="B", WORKDAY(Main[[#This Row],[Tech Start Date]],6),IF(Main[[#This Row],[Class]]="A",WORKDAY(Main[[#This Row],[Tech Start Date]],2),""))))</f>
        <v/>
      </c>
      <c r="N132" s="72" t="str">
        <f>IF(Main[[#This Row],[Tech Start Date]]&lt;1/1/1990,"",IF(Main[[#This Row],[Class]]="C",WORKDAY(Main[[#This Row],[Tech Start Date]],19),IF(Main[[#This Row],[Class]]="B", WORKDAY(Main[[#This Row],[Tech Start Date]],12),IF(Main[[#This Row],[Class]]="A",WORKDAY(Main[[#This Row],[Tech Start Date]],4),""))))</f>
        <v/>
      </c>
      <c r="O132" s="72" t="str">
        <f>IF(Main[[#This Row],[Tech Start Date]]&lt;1/1/1990,"",IF(Main[[#This Row],[Class]]="C",WORKDAY(Main[[#This Row],[Tech Start Date]],23),IF(Main[[#This Row],[Class]]="B", WORKDAY(Main[[#This Row],[Tech Start Date]],15),IF(Main[[#This Row],[Class]]="A",WORKDAY(Main[[#This Row],[Tech Start Date]],5),""))))</f>
        <v/>
      </c>
      <c r="P132" s="72" t="str">
        <f>IF(Main[[#This Row],[Tech Start Date]]&lt;1/1/1990,"",IF(Main[[#This Row],[Class]]="C",WORKDAY(Main[[#This Row],[Tech Start Date]],28),IF(Main[[#This Row],[Class]]="B", WORKDAY(Main[[#This Row],[Tech Start Date]],19),IF(Main[[#This Row],[Class]]="A",WORKDAY(Main[[#This Row],[Tech Start Date]],9),""))))</f>
        <v/>
      </c>
      <c r="Q132" s="84">
        <v>40603</v>
      </c>
      <c r="R132" s="110"/>
      <c r="S132" s="94" t="s">
        <v>6</v>
      </c>
      <c r="T132" s="73" t="s">
        <v>2232</v>
      </c>
      <c r="U132" s="94" t="s">
        <v>29</v>
      </c>
      <c r="V132" s="94" t="s">
        <v>1896</v>
      </c>
      <c r="W132" s="94" t="s">
        <v>1907</v>
      </c>
      <c r="X132" s="94" t="s">
        <v>880</v>
      </c>
      <c r="Y132" s="71" t="s">
        <v>2863</v>
      </c>
      <c r="Z132" s="71" t="s">
        <v>129</v>
      </c>
      <c r="AA132" s="94" t="s">
        <v>880</v>
      </c>
      <c r="AB132" s="128"/>
      <c r="AC132" s="128"/>
      <c r="AD132" s="128"/>
      <c r="AE132" s="62"/>
      <c r="AF132" s="62"/>
      <c r="AG132" s="62"/>
      <c r="BB132" s="60" t="str">
        <f>IF(AND(isFlagged(Main[[#This Row],[Comments]], "AIS++"),Main[ [#This Row],[In Stock Date] ]&lt;&gt;""),TEXT(Main[[#This Row],[In Stock Date]]-1, "M/d/yyyy"), TEXT("1/1/1990", "M/d/yyyy"))</f>
        <v>1/1/1990</v>
      </c>
    </row>
    <row r="133" spans="1:54" ht="17.25" customHeight="1">
      <c r="A133" s="63">
        <f>IF(priority(Main[[#This Row],[Comments]])&lt;&gt;0, priority(Main[[#This Row],[Comments]]),"")</f>
        <v>30</v>
      </c>
      <c r="B133" s="151" t="s">
        <v>2585</v>
      </c>
      <c r="C133" s="71" t="s">
        <v>116</v>
      </c>
      <c r="D133" s="59" t="s">
        <v>2709</v>
      </c>
      <c r="E133" s="84"/>
      <c r="F133" s="84">
        <v>41044</v>
      </c>
      <c r="G133" s="63" t="str">
        <f>IF(stdProdLT(Main[[#This Row],[Comments]])=0.1,"N/A",IF(stdProdLT(Main[[#This Row],[Comments]])=0,"",stdProdLT(Main[[#This Row],[Comments]])))</f>
        <v>N/A</v>
      </c>
      <c r="H133" s="93" t="str">
        <f>IF(OR(Main[[#This Row],[Std. Prod. Lead Time]]="N/A",Main[[#This Row],[Std. Prod. Lead Time]]=""), "",IF(AND(Main[[#This Row],[In Stock Date]]&lt;&gt;"",Main[[#This Row],[Revised Due Date]]&lt;&gt;"",Main[[#This Row],[In Stock Date]]&lt;&gt;""),Main[[#This Row],[In Stock Date]]-Main[[#This Row],[Revised Due Date]],""))</f>
        <v/>
      </c>
      <c r="I133" s="100" t="s">
        <v>933</v>
      </c>
      <c r="J133" s="94" t="s">
        <v>21</v>
      </c>
      <c r="K133" s="94" t="s">
        <v>1903</v>
      </c>
      <c r="L133" s="84">
        <v>40869</v>
      </c>
      <c r="M133" s="72">
        <f>IF(Main[[#This Row],[Tech Start Date]]&lt;1/1/1990,"",IF(Main[[#This Row],[Class]]="C",WORKDAY(Main[[#This Row],[Tech Start Date]],9),IF(Main[[#This Row],[Class]]="B", WORKDAY(Main[[#This Row],[Tech Start Date]],6),IF(Main[[#This Row],[Class]]="A",WORKDAY(Main[[#This Row],[Tech Start Date]],2),""))))</f>
        <v>40877</v>
      </c>
      <c r="N133" s="72">
        <f>IF(Main[[#This Row],[Tech Start Date]]&lt;1/1/1990,"",IF(Main[[#This Row],[Class]]="C",WORKDAY(Main[[#This Row],[Tech Start Date]],19),IF(Main[[#This Row],[Class]]="B", WORKDAY(Main[[#This Row],[Tech Start Date]],12),IF(Main[[#This Row],[Class]]="A",WORKDAY(Main[[#This Row],[Tech Start Date]],4),""))))</f>
        <v>40885</v>
      </c>
      <c r="O133" s="72">
        <f>IF(Main[[#This Row],[Tech Start Date]]&lt;1/1/1990,"",IF(Main[[#This Row],[Class]]="C",WORKDAY(Main[[#This Row],[Tech Start Date]],23),IF(Main[[#This Row],[Class]]="B", WORKDAY(Main[[#This Row],[Tech Start Date]],15),IF(Main[[#This Row],[Class]]="A",WORKDAY(Main[[#This Row],[Tech Start Date]],5),""))))</f>
        <v>40890</v>
      </c>
      <c r="P133" s="72">
        <f>IF(Main[[#This Row],[Tech Start Date]]&lt;1/1/1990,"",IF(Main[[#This Row],[Class]]="C",WORKDAY(Main[[#This Row],[Tech Start Date]],28),IF(Main[[#This Row],[Class]]="B", WORKDAY(Main[[#This Row],[Tech Start Date]],19),IF(Main[[#This Row],[Class]]="A",WORKDAY(Main[[#This Row],[Tech Start Date]],9),""))))</f>
        <v>40896</v>
      </c>
      <c r="Q133" s="84">
        <v>40904</v>
      </c>
      <c r="R133" s="110">
        <v>40998</v>
      </c>
      <c r="S133" s="94" t="s">
        <v>11</v>
      </c>
      <c r="T133" s="73" t="s">
        <v>3666</v>
      </c>
      <c r="U133" s="94" t="s">
        <v>14</v>
      </c>
      <c r="V133" s="94" t="s">
        <v>1896</v>
      </c>
      <c r="W133" s="94" t="s">
        <v>1904</v>
      </c>
      <c r="X133" s="94" t="s">
        <v>2755</v>
      </c>
      <c r="Y133" s="71" t="s">
        <v>3031</v>
      </c>
      <c r="Z133" s="71" t="s">
        <v>129</v>
      </c>
      <c r="AA133" s="94" t="s">
        <v>2755</v>
      </c>
      <c r="AB133" s="128"/>
      <c r="AC133" s="128"/>
      <c r="AD133" s="128"/>
      <c r="AE133" s="62"/>
      <c r="AF133" s="62"/>
      <c r="AG133" s="62"/>
      <c r="BB133" s="60" t="str">
        <f>IF(AND(isFlagged(Main[[#This Row],[Comments]], "AIS++"),Main[ [#This Row],[In Stock Date] ]&lt;&gt;""),TEXT(Main[[#This Row],[In Stock Date]]-1, "M/d/yyyy"), TEXT("1/1/1990", "M/d/yyyy"))</f>
        <v>1/1/1990</v>
      </c>
    </row>
    <row r="134" spans="1:54" ht="17.25" customHeight="1">
      <c r="A134" s="63">
        <f>IF(priority(Main[[#This Row],[Comments]])&lt;&gt;0, priority(Main[[#This Row],[Comments]]),"")</f>
        <v>30</v>
      </c>
      <c r="B134" s="151" t="s">
        <v>3533</v>
      </c>
      <c r="C134" s="71" t="s">
        <v>58</v>
      </c>
      <c r="D134" s="59" t="s">
        <v>3593</v>
      </c>
      <c r="E134" s="84">
        <v>40968.615104166667</v>
      </c>
      <c r="F134" s="84">
        <v>41257</v>
      </c>
      <c r="G134" s="63">
        <f>IF(stdProdLT(Main[[#This Row],[Comments]])=0.1,"N/A",IF(stdProdLT(Main[[#This Row],[Comments]])=0,"",stdProdLT(Main[[#This Row],[Comments]])))</f>
        <v>126</v>
      </c>
      <c r="H134" s="93">
        <f>IF(OR(Main[[#This Row],[Std. Prod. Lead Time]]="N/A",Main[[#This Row],[Std. Prod. Lead Time]]=""), "",IF(AND(Main[[#This Row],[In Stock Date]]&lt;&gt;"",Main[[#This Row],[Revised Due Date]]&lt;&gt;"",Main[[#This Row],[In Stock Date]]&lt;&gt;""),Main[[#This Row],[In Stock Date]]-Main[[#This Row],[Revised Due Date]],""))</f>
        <v>186</v>
      </c>
      <c r="I134" s="100" t="s">
        <v>560</v>
      </c>
      <c r="J134" s="94" t="s">
        <v>28</v>
      </c>
      <c r="K134" s="94" t="s">
        <v>1903</v>
      </c>
      <c r="L134" s="84">
        <v>40973</v>
      </c>
      <c r="M134" s="72">
        <f>IF(Main[[#This Row],[Tech Start Date]]&lt;1/1/1990,"",IF(Main[[#This Row],[Class]]="C",WORKDAY(Main[[#This Row],[Tech Start Date]],9),IF(Main[[#This Row],[Class]]="B", WORKDAY(Main[[#This Row],[Tech Start Date]],6),IF(Main[[#This Row],[Class]]="A",WORKDAY(Main[[#This Row],[Tech Start Date]],2),""))))</f>
        <v>40981</v>
      </c>
      <c r="N134" s="72">
        <f>IF(Main[[#This Row],[Tech Start Date]]&lt;1/1/1990,"",IF(Main[[#This Row],[Class]]="C",WORKDAY(Main[[#This Row],[Tech Start Date]],19),IF(Main[[#This Row],[Class]]="B", WORKDAY(Main[[#This Row],[Tech Start Date]],12),IF(Main[[#This Row],[Class]]="A",WORKDAY(Main[[#This Row],[Tech Start Date]],4),""))))</f>
        <v>40989</v>
      </c>
      <c r="O134" s="72">
        <f>IF(Main[[#This Row],[Tech Start Date]]&lt;1/1/1990,"",IF(Main[[#This Row],[Class]]="C",WORKDAY(Main[[#This Row],[Tech Start Date]],23),IF(Main[[#This Row],[Class]]="B", WORKDAY(Main[[#This Row],[Tech Start Date]],15),IF(Main[[#This Row],[Class]]="A",WORKDAY(Main[[#This Row],[Tech Start Date]],5),""))))</f>
        <v>40994</v>
      </c>
      <c r="P134" s="72">
        <f>IF(Main[[#This Row],[Tech Start Date]]&lt;1/1/1990,"",IF(Main[[#This Row],[Class]]="C",WORKDAY(Main[[#This Row],[Tech Start Date]],28),IF(Main[[#This Row],[Class]]="B", WORKDAY(Main[[#This Row],[Tech Start Date]],19),IF(Main[[#This Row],[Class]]="A",WORKDAY(Main[[#This Row],[Tech Start Date]],9),""))))</f>
        <v>40998</v>
      </c>
      <c r="Q134" s="84">
        <v>40996</v>
      </c>
      <c r="R134" s="110">
        <v>41071</v>
      </c>
      <c r="S134" s="94" t="s">
        <v>11</v>
      </c>
      <c r="T134" s="73" t="s">
        <v>4275</v>
      </c>
      <c r="U134" s="94" t="s">
        <v>29</v>
      </c>
      <c r="V134" s="94" t="s">
        <v>1896</v>
      </c>
      <c r="W134" s="94" t="s">
        <v>1907</v>
      </c>
      <c r="X134" s="94" t="s">
        <v>2732</v>
      </c>
      <c r="Y134" s="71" t="s">
        <v>3532</v>
      </c>
      <c r="Z134" s="71" t="s">
        <v>129</v>
      </c>
      <c r="AA134" s="94" t="s">
        <v>2732</v>
      </c>
      <c r="AB134" s="128"/>
      <c r="AC134" s="128"/>
      <c r="AD134" s="128"/>
      <c r="AE134" s="62"/>
      <c r="AF134" s="62"/>
      <c r="AG134" s="62"/>
      <c r="BB134" s="60" t="str">
        <f>IF(AND(isFlagged(Main[[#This Row],[Comments]], "AIS++"),Main[ [#This Row],[In Stock Date] ]&lt;&gt;""),TEXT(Main[[#This Row],[In Stock Date]]-1, "M/d/yyyy"), TEXT("1/1/1990", "M/d/yyyy"))</f>
        <v>12/13/2012</v>
      </c>
    </row>
    <row r="135" spans="1:54" ht="17.25" customHeight="1">
      <c r="A135" s="63">
        <f>IF(priority(Main[[#This Row],[Comments]])&lt;&gt;0, priority(Main[[#This Row],[Comments]]),"")</f>
        <v>30</v>
      </c>
      <c r="B135" s="151" t="s">
        <v>1560</v>
      </c>
      <c r="C135" s="71" t="s">
        <v>1942</v>
      </c>
      <c r="D135" s="59" t="s">
        <v>652</v>
      </c>
      <c r="E135" s="84"/>
      <c r="F135" s="84"/>
      <c r="G135" s="63">
        <f>IF(stdProdLT(Main[[#This Row],[Comments]])=0.1,"N/A",IF(stdProdLT(Main[[#This Row],[Comments]])=0,"",stdProdLT(Main[[#This Row],[Comments]])))</f>
        <v>126</v>
      </c>
      <c r="H135" s="93" t="str">
        <f>IF(OR(Main[[#This Row],[Std. Prod. Lead Time]]="N/A",Main[[#This Row],[Std. Prod. Lead Time]]=""), "",IF(AND(Main[[#This Row],[In Stock Date]]&lt;&gt;"",Main[[#This Row],[Revised Due Date]]&lt;&gt;"",Main[[#This Row],[In Stock Date]]&lt;&gt;""),Main[[#This Row],[In Stock Date]]-Main[[#This Row],[Revised Due Date]],""))</f>
        <v/>
      </c>
      <c r="I135" s="100" t="s">
        <v>4</v>
      </c>
      <c r="J135" s="94" t="s">
        <v>4</v>
      </c>
      <c r="K135" s="94" t="s">
        <v>4</v>
      </c>
      <c r="L135" s="84"/>
      <c r="M135" s="72" t="str">
        <f>IF(Main[[#This Row],[Tech Start Date]]&lt;1/1/1990,"",IF(Main[[#This Row],[Class]]="C",WORKDAY(Main[[#This Row],[Tech Start Date]],9),IF(Main[[#This Row],[Class]]="B", WORKDAY(Main[[#This Row],[Tech Start Date]],6),IF(Main[[#This Row],[Class]]="A",WORKDAY(Main[[#This Row],[Tech Start Date]],2),""))))</f>
        <v/>
      </c>
      <c r="N135" s="72" t="str">
        <f>IF(Main[[#This Row],[Tech Start Date]]&lt;1/1/1990,"",IF(Main[[#This Row],[Class]]="C",WORKDAY(Main[[#This Row],[Tech Start Date]],19),IF(Main[[#This Row],[Class]]="B", WORKDAY(Main[[#This Row],[Tech Start Date]],12),IF(Main[[#This Row],[Class]]="A",WORKDAY(Main[[#This Row],[Tech Start Date]],4),""))))</f>
        <v/>
      </c>
      <c r="O135" s="72" t="str">
        <f>IF(Main[[#This Row],[Tech Start Date]]&lt;1/1/1990,"",IF(Main[[#This Row],[Class]]="C",WORKDAY(Main[[#This Row],[Tech Start Date]],23),IF(Main[[#This Row],[Class]]="B", WORKDAY(Main[[#This Row],[Tech Start Date]],15),IF(Main[[#This Row],[Class]]="A",WORKDAY(Main[[#This Row],[Tech Start Date]],5),""))))</f>
        <v/>
      </c>
      <c r="P135" s="72" t="str">
        <f>IF(Main[[#This Row],[Tech Start Date]]&lt;1/1/1990,"",IF(Main[[#This Row],[Class]]="C",WORKDAY(Main[[#This Row],[Tech Start Date]],28),IF(Main[[#This Row],[Class]]="B", WORKDAY(Main[[#This Row],[Tech Start Date]],19),IF(Main[[#This Row],[Class]]="A",WORKDAY(Main[[#This Row],[Tech Start Date]],9),""))))</f>
        <v/>
      </c>
      <c r="Q135" s="84">
        <v>40710</v>
      </c>
      <c r="R135" s="110">
        <v>40778</v>
      </c>
      <c r="S135" s="94" t="s">
        <v>11</v>
      </c>
      <c r="T135" s="73" t="s">
        <v>1943</v>
      </c>
      <c r="U135" s="94" t="s">
        <v>14</v>
      </c>
      <c r="V135" s="94" t="s">
        <v>1896</v>
      </c>
      <c r="W135" s="94" t="s">
        <v>1898</v>
      </c>
      <c r="X135" s="94" t="s">
        <v>2760</v>
      </c>
      <c r="Y135" s="71" t="s">
        <v>2898</v>
      </c>
      <c r="Z135" s="71" t="s">
        <v>4</v>
      </c>
      <c r="AA135" s="94" t="s">
        <v>2760</v>
      </c>
      <c r="AB135" s="128"/>
      <c r="AC135" s="128"/>
      <c r="AD135" s="128"/>
      <c r="AE135" s="62"/>
      <c r="AF135" s="62"/>
      <c r="AG135" s="62"/>
      <c r="BB135" s="60" t="str">
        <f>IF(AND(isFlagged(Main[[#This Row],[Comments]], "AIS++"),Main[ [#This Row],[In Stock Date] ]&lt;&gt;""),TEXT(Main[[#This Row],[In Stock Date]]-1, "M/d/yyyy"), TEXT("1/1/1990", "M/d/yyyy"))</f>
        <v>1/1/1990</v>
      </c>
    </row>
    <row r="136" spans="1:54" ht="17.25" customHeight="1">
      <c r="A136" s="63">
        <f>IF(priority(Main[[#This Row],[Comments]])&lt;&gt;0, priority(Main[[#This Row],[Comments]]),"")</f>
        <v>31</v>
      </c>
      <c r="B136" s="151" t="s">
        <v>3524</v>
      </c>
      <c r="C136" s="71" t="s">
        <v>3515</v>
      </c>
      <c r="D136" s="59" t="s">
        <v>3525</v>
      </c>
      <c r="E136" s="84"/>
      <c r="F136" s="84">
        <v>41153</v>
      </c>
      <c r="G136" s="63">
        <f>IF(stdProdLT(Main[[#This Row],[Comments]])=0.1,"N/A",IF(stdProdLT(Main[[#This Row],[Comments]])=0,"",stdProdLT(Main[[#This Row],[Comments]])))</f>
        <v>168</v>
      </c>
      <c r="H136" s="93" t="str">
        <f>IF(OR(Main[[#This Row],[Std. Prod. Lead Time]]="N/A",Main[[#This Row],[Std. Prod. Lead Time]]=""), "",IF(AND(Main[[#This Row],[In Stock Date]]&lt;&gt;"",Main[[#This Row],[Revised Due Date]]&lt;&gt;"",Main[[#This Row],[In Stock Date]]&lt;&gt;""),Main[[#This Row],[In Stock Date]]-Main[[#This Row],[Revised Due Date]],""))</f>
        <v/>
      </c>
      <c r="I136" s="100" t="s">
        <v>4</v>
      </c>
      <c r="J136" s="94" t="s">
        <v>52</v>
      </c>
      <c r="K136" s="94" t="s">
        <v>4</v>
      </c>
      <c r="L136" s="84"/>
      <c r="M136" s="72" t="str">
        <f>IF(Main[[#This Row],[Tech Start Date]]&lt;1/1/1990,"",IF(Main[[#This Row],[Class]]="C",WORKDAY(Main[[#This Row],[Tech Start Date]],9),IF(Main[[#This Row],[Class]]="B", WORKDAY(Main[[#This Row],[Tech Start Date]],6),IF(Main[[#This Row],[Class]]="A",WORKDAY(Main[[#This Row],[Tech Start Date]],2),""))))</f>
        <v/>
      </c>
      <c r="N136" s="72" t="str">
        <f>IF(Main[[#This Row],[Tech Start Date]]&lt;1/1/1990,"",IF(Main[[#This Row],[Class]]="C",WORKDAY(Main[[#This Row],[Tech Start Date]],19),IF(Main[[#This Row],[Class]]="B", WORKDAY(Main[[#This Row],[Tech Start Date]],12),IF(Main[[#This Row],[Class]]="A",WORKDAY(Main[[#This Row],[Tech Start Date]],4),""))))</f>
        <v/>
      </c>
      <c r="O136" s="72" t="str">
        <f>IF(Main[[#This Row],[Tech Start Date]]&lt;1/1/1990,"",IF(Main[[#This Row],[Class]]="C",WORKDAY(Main[[#This Row],[Tech Start Date]],23),IF(Main[[#This Row],[Class]]="B", WORKDAY(Main[[#This Row],[Tech Start Date]],15),IF(Main[[#This Row],[Class]]="A",WORKDAY(Main[[#This Row],[Tech Start Date]],5),""))))</f>
        <v/>
      </c>
      <c r="P136" s="72" t="str">
        <f>IF(Main[[#This Row],[Tech Start Date]]&lt;1/1/1990,"",IF(Main[[#This Row],[Class]]="C",WORKDAY(Main[[#This Row],[Tech Start Date]],28),IF(Main[[#This Row],[Class]]="B", WORKDAY(Main[[#This Row],[Tech Start Date]],19),IF(Main[[#This Row],[Class]]="A",WORKDAY(Main[[#This Row],[Tech Start Date]],9),""))))</f>
        <v/>
      </c>
      <c r="Q136" s="84">
        <v>41014</v>
      </c>
      <c r="R136" s="110"/>
      <c r="S136" s="94" t="s">
        <v>11</v>
      </c>
      <c r="T136" s="73" t="s">
        <v>3526</v>
      </c>
      <c r="U136" s="94" t="s">
        <v>14</v>
      </c>
      <c r="V136" s="94" t="s">
        <v>1899</v>
      </c>
      <c r="W136" s="94" t="s">
        <v>1904</v>
      </c>
      <c r="X136" s="94" t="s">
        <v>2751</v>
      </c>
      <c r="Y136" s="71" t="s">
        <v>4</v>
      </c>
      <c r="Z136" s="71" t="s">
        <v>529</v>
      </c>
      <c r="AA136" s="94" t="s">
        <v>2751</v>
      </c>
      <c r="AB136" s="128"/>
      <c r="AC136" s="128"/>
      <c r="AD136" s="128"/>
      <c r="AE136" s="62"/>
      <c r="AF136" s="62"/>
      <c r="AG136" s="62"/>
      <c r="BB136" s="60" t="str">
        <f>IF(AND(isFlagged(Main[[#This Row],[Comments]], "AIS++"),Main[ [#This Row],[In Stock Date] ]&lt;&gt;""),TEXT(Main[[#This Row],[In Stock Date]]-1, "M/d/yyyy"), TEXT("1/1/1990", "M/d/yyyy"))</f>
        <v>1/1/1990</v>
      </c>
    </row>
    <row r="137" spans="1:54" ht="17.25" customHeight="1">
      <c r="A137" s="63">
        <f>IF(priority(Main[[#This Row],[Comments]])&lt;&gt;0, priority(Main[[#This Row],[Comments]]),"")</f>
        <v>31</v>
      </c>
      <c r="B137" s="151" t="s">
        <v>4106</v>
      </c>
      <c r="C137" s="71" t="s">
        <v>4027</v>
      </c>
      <c r="D137" s="59" t="s">
        <v>4311</v>
      </c>
      <c r="E137" s="84">
        <v>41032.379293981481</v>
      </c>
      <c r="F137" s="84">
        <v>41243</v>
      </c>
      <c r="G137" s="63">
        <f>IF(stdProdLT(Main[[#This Row],[Comments]])=0.1,"N/A",IF(stdProdLT(Main[[#This Row],[Comments]])=0,"",stdProdLT(Main[[#This Row],[Comments]])))</f>
        <v>168</v>
      </c>
      <c r="H137" s="93">
        <f>IF(OR(Main[[#This Row],[Std. Prod. Lead Time]]="N/A",Main[[#This Row],[Std. Prod. Lead Time]]=""), "",IF(AND(Main[[#This Row],[In Stock Date]]&lt;&gt;"",Main[[#This Row],[Revised Due Date]]&lt;&gt;"",Main[[#This Row],[In Stock Date]]&lt;&gt;""),Main[[#This Row],[In Stock Date]]-Main[[#This Row],[Revised Due Date]],""))</f>
        <v>169</v>
      </c>
      <c r="I137" s="100" t="s">
        <v>398</v>
      </c>
      <c r="J137" s="94" t="s">
        <v>75</v>
      </c>
      <c r="K137" s="94" t="s">
        <v>1903</v>
      </c>
      <c r="L137" s="84">
        <v>41039</v>
      </c>
      <c r="M137" s="72">
        <f>IF(Main[[#This Row],[Tech Start Date]]&lt;1/1/1990,"",IF(Main[[#This Row],[Class]]="C",WORKDAY(Main[[#This Row],[Tech Start Date]],9),IF(Main[[#This Row],[Class]]="B", WORKDAY(Main[[#This Row],[Tech Start Date]],6),IF(Main[[#This Row],[Class]]="A",WORKDAY(Main[[#This Row],[Tech Start Date]],2),""))))</f>
        <v>41047</v>
      </c>
      <c r="N137" s="72">
        <f>IF(Main[[#This Row],[Tech Start Date]]&lt;1/1/1990,"",IF(Main[[#This Row],[Class]]="C",WORKDAY(Main[[#This Row],[Tech Start Date]],19),IF(Main[[#This Row],[Class]]="B", WORKDAY(Main[[#This Row],[Tech Start Date]],12),IF(Main[[#This Row],[Class]]="A",WORKDAY(Main[[#This Row],[Tech Start Date]],4),""))))</f>
        <v>41057</v>
      </c>
      <c r="O137" s="72">
        <f>IF(Main[[#This Row],[Tech Start Date]]&lt;1/1/1990,"",IF(Main[[#This Row],[Class]]="C",WORKDAY(Main[[#This Row],[Tech Start Date]],23),IF(Main[[#This Row],[Class]]="B", WORKDAY(Main[[#This Row],[Tech Start Date]],15),IF(Main[[#This Row],[Class]]="A",WORKDAY(Main[[#This Row],[Tech Start Date]],5),""))))</f>
        <v>41060</v>
      </c>
      <c r="P137" s="72">
        <f>IF(Main[[#This Row],[Tech Start Date]]&lt;1/1/1990,"",IF(Main[[#This Row],[Class]]="C",WORKDAY(Main[[#This Row],[Tech Start Date]],28),IF(Main[[#This Row],[Class]]="B", WORKDAY(Main[[#This Row],[Tech Start Date]],19),IF(Main[[#This Row],[Class]]="A",WORKDAY(Main[[#This Row],[Tech Start Date]],9),""))))</f>
        <v>41066</v>
      </c>
      <c r="Q137" s="84"/>
      <c r="R137" s="110">
        <v>41074</v>
      </c>
      <c r="S137" s="94" t="s">
        <v>11</v>
      </c>
      <c r="T137" s="73" t="s">
        <v>4312</v>
      </c>
      <c r="U137" s="94" t="s">
        <v>29</v>
      </c>
      <c r="V137" s="94" t="s">
        <v>1899</v>
      </c>
      <c r="W137" s="94" t="s">
        <v>1907</v>
      </c>
      <c r="X137" s="94" t="s">
        <v>967</v>
      </c>
      <c r="Y137" s="71" t="s">
        <v>4030</v>
      </c>
      <c r="Z137" s="71" t="s">
        <v>763</v>
      </c>
      <c r="AA137" s="94" t="s">
        <v>967</v>
      </c>
      <c r="AB137" s="128">
        <v>41059</v>
      </c>
      <c r="AC137" s="128">
        <v>41066</v>
      </c>
      <c r="AD137" s="128"/>
      <c r="AE137" s="62"/>
      <c r="AF137" s="62"/>
      <c r="AG137" s="62"/>
      <c r="BB137" s="60" t="str">
        <f>IF(AND(isFlagged(Main[[#This Row],[Comments]], "AIS++"),Main[ [#This Row],[In Stock Date] ]&lt;&gt;""),TEXT(Main[[#This Row],[In Stock Date]]-1, "M/d/yyyy"), TEXT("1/1/1990", "M/d/yyyy"))</f>
        <v>11/29/2012</v>
      </c>
    </row>
    <row r="138" spans="1:54" ht="17.25" customHeight="1">
      <c r="A138" s="63">
        <f>IF(priority(Main[[#This Row],[Comments]])&lt;&gt;0, priority(Main[[#This Row],[Comments]]),"")</f>
        <v>31</v>
      </c>
      <c r="B138" s="151" t="s">
        <v>3531</v>
      </c>
      <c r="C138" s="71" t="s">
        <v>58</v>
      </c>
      <c r="D138" s="59" t="s">
        <v>3592</v>
      </c>
      <c r="E138" s="84">
        <v>40968.637592592589</v>
      </c>
      <c r="F138" s="84">
        <v>41257</v>
      </c>
      <c r="G138" s="63">
        <f>IF(stdProdLT(Main[[#This Row],[Comments]])=0.1,"N/A",IF(stdProdLT(Main[[#This Row],[Comments]])=0,"",stdProdLT(Main[[#This Row],[Comments]])))</f>
        <v>126</v>
      </c>
      <c r="H138" s="93">
        <f>IF(OR(Main[[#This Row],[Std. Prod. Lead Time]]="N/A",Main[[#This Row],[Std. Prod. Lead Time]]=""), "",IF(AND(Main[[#This Row],[In Stock Date]]&lt;&gt;"",Main[[#This Row],[Revised Due Date]]&lt;&gt;"",Main[[#This Row],[In Stock Date]]&lt;&gt;""),Main[[#This Row],[In Stock Date]]-Main[[#This Row],[Revised Due Date]],""))</f>
        <v>186</v>
      </c>
      <c r="I138" s="100" t="s">
        <v>560</v>
      </c>
      <c r="J138" s="94" t="s">
        <v>28</v>
      </c>
      <c r="K138" s="94" t="s">
        <v>1903</v>
      </c>
      <c r="L138" s="84">
        <v>40973</v>
      </c>
      <c r="M138" s="72">
        <f>IF(Main[[#This Row],[Tech Start Date]]&lt;1/1/1990,"",IF(Main[[#This Row],[Class]]="C",WORKDAY(Main[[#This Row],[Tech Start Date]],9),IF(Main[[#This Row],[Class]]="B", WORKDAY(Main[[#This Row],[Tech Start Date]],6),IF(Main[[#This Row],[Class]]="A",WORKDAY(Main[[#This Row],[Tech Start Date]],2),""))))</f>
        <v>40981</v>
      </c>
      <c r="N138" s="72">
        <f>IF(Main[[#This Row],[Tech Start Date]]&lt;1/1/1990,"",IF(Main[[#This Row],[Class]]="C",WORKDAY(Main[[#This Row],[Tech Start Date]],19),IF(Main[[#This Row],[Class]]="B", WORKDAY(Main[[#This Row],[Tech Start Date]],12),IF(Main[[#This Row],[Class]]="A",WORKDAY(Main[[#This Row],[Tech Start Date]],4),""))))</f>
        <v>40989</v>
      </c>
      <c r="O138" s="72">
        <f>IF(Main[[#This Row],[Tech Start Date]]&lt;1/1/1990,"",IF(Main[[#This Row],[Class]]="C",WORKDAY(Main[[#This Row],[Tech Start Date]],23),IF(Main[[#This Row],[Class]]="B", WORKDAY(Main[[#This Row],[Tech Start Date]],15),IF(Main[[#This Row],[Class]]="A",WORKDAY(Main[[#This Row],[Tech Start Date]],5),""))))</f>
        <v>40994</v>
      </c>
      <c r="P138" s="72">
        <f>IF(Main[[#This Row],[Tech Start Date]]&lt;1/1/1990,"",IF(Main[[#This Row],[Class]]="C",WORKDAY(Main[[#This Row],[Tech Start Date]],28),IF(Main[[#This Row],[Class]]="B", WORKDAY(Main[[#This Row],[Tech Start Date]],19),IF(Main[[#This Row],[Class]]="A",WORKDAY(Main[[#This Row],[Tech Start Date]],9),""))))</f>
        <v>40998</v>
      </c>
      <c r="Q138" s="84">
        <v>40996</v>
      </c>
      <c r="R138" s="110">
        <v>41071</v>
      </c>
      <c r="S138" s="94" t="s">
        <v>11</v>
      </c>
      <c r="T138" s="73" t="s">
        <v>4274</v>
      </c>
      <c r="U138" s="94" t="s">
        <v>29</v>
      </c>
      <c r="V138" s="94" t="s">
        <v>1896</v>
      </c>
      <c r="W138" s="94" t="s">
        <v>1907</v>
      </c>
      <c r="X138" s="94" t="s">
        <v>2732</v>
      </c>
      <c r="Y138" s="71" t="s">
        <v>3532</v>
      </c>
      <c r="Z138" s="71" t="s">
        <v>129</v>
      </c>
      <c r="AA138" s="94" t="s">
        <v>2732</v>
      </c>
      <c r="AB138" s="128"/>
      <c r="AC138" s="128"/>
      <c r="AD138" s="128"/>
      <c r="AE138" s="62"/>
      <c r="AF138" s="62"/>
      <c r="AG138" s="62"/>
      <c r="BB138" s="60" t="str">
        <f>IF(AND(isFlagged(Main[[#This Row],[Comments]], "AIS++"),Main[ [#This Row],[In Stock Date] ]&lt;&gt;""),TEXT(Main[[#This Row],[In Stock Date]]-1, "M/d/yyyy"), TEXT("1/1/1990", "M/d/yyyy"))</f>
        <v>12/13/2012</v>
      </c>
    </row>
    <row r="139" spans="1:54" ht="17.25" customHeight="1">
      <c r="A139" s="63">
        <f>IF(priority(Main[[#This Row],[Comments]])&lt;&gt;0, priority(Main[[#This Row],[Comments]]),"")</f>
        <v>32</v>
      </c>
      <c r="B139" s="151" t="s">
        <v>4110</v>
      </c>
      <c r="C139" s="71" t="s">
        <v>4027</v>
      </c>
      <c r="D139" s="59" t="s">
        <v>4111</v>
      </c>
      <c r="E139" s="84">
        <v>41033.316435185188</v>
      </c>
      <c r="F139" s="84">
        <v>41243</v>
      </c>
      <c r="G139" s="63">
        <f>IF(stdProdLT(Main[[#This Row],[Comments]])=0.1,"N/A",IF(stdProdLT(Main[[#This Row],[Comments]])=0,"",stdProdLT(Main[[#This Row],[Comments]])))</f>
        <v>168</v>
      </c>
      <c r="H139" s="93">
        <f>IF(OR(Main[[#This Row],[Std. Prod. Lead Time]]="N/A",Main[[#This Row],[Std. Prod. Lead Time]]=""), "",IF(AND(Main[[#This Row],[In Stock Date]]&lt;&gt;"",Main[[#This Row],[Revised Due Date]]&lt;&gt;"",Main[[#This Row],[In Stock Date]]&lt;&gt;""),Main[[#This Row],[In Stock Date]]-Main[[#This Row],[Revised Due Date]],""))</f>
        <v>169</v>
      </c>
      <c r="I139" s="100" t="s">
        <v>81</v>
      </c>
      <c r="J139" s="94" t="s">
        <v>52</v>
      </c>
      <c r="K139" s="94" t="s">
        <v>1903</v>
      </c>
      <c r="L139" s="84">
        <v>41039</v>
      </c>
      <c r="M139" s="72">
        <f>IF(Main[[#This Row],[Tech Start Date]]&lt;1/1/1990,"",IF(Main[[#This Row],[Class]]="C",WORKDAY(Main[[#This Row],[Tech Start Date]],9),IF(Main[[#This Row],[Class]]="B", WORKDAY(Main[[#This Row],[Tech Start Date]],6),IF(Main[[#This Row],[Class]]="A",WORKDAY(Main[[#This Row],[Tech Start Date]],2),""))))</f>
        <v>41047</v>
      </c>
      <c r="N139" s="72">
        <f>IF(Main[[#This Row],[Tech Start Date]]&lt;1/1/1990,"",IF(Main[[#This Row],[Class]]="C",WORKDAY(Main[[#This Row],[Tech Start Date]],19),IF(Main[[#This Row],[Class]]="B", WORKDAY(Main[[#This Row],[Tech Start Date]],12),IF(Main[[#This Row],[Class]]="A",WORKDAY(Main[[#This Row],[Tech Start Date]],4),""))))</f>
        <v>41057</v>
      </c>
      <c r="O139" s="72">
        <f>IF(Main[[#This Row],[Tech Start Date]]&lt;1/1/1990,"",IF(Main[[#This Row],[Class]]="C",WORKDAY(Main[[#This Row],[Tech Start Date]],23),IF(Main[[#This Row],[Class]]="B", WORKDAY(Main[[#This Row],[Tech Start Date]],15),IF(Main[[#This Row],[Class]]="A",WORKDAY(Main[[#This Row],[Tech Start Date]],5),""))))</f>
        <v>41060</v>
      </c>
      <c r="P139" s="72">
        <f>IF(Main[[#This Row],[Tech Start Date]]&lt;1/1/1990,"",IF(Main[[#This Row],[Class]]="C",WORKDAY(Main[[#This Row],[Tech Start Date]],28),IF(Main[[#This Row],[Class]]="B", WORKDAY(Main[[#This Row],[Tech Start Date]],19),IF(Main[[#This Row],[Class]]="A",WORKDAY(Main[[#This Row],[Tech Start Date]],9),""))))</f>
        <v>41066</v>
      </c>
      <c r="Q139" s="84"/>
      <c r="R139" s="110">
        <v>41074</v>
      </c>
      <c r="S139" s="94" t="s">
        <v>11</v>
      </c>
      <c r="T139" s="73" t="s">
        <v>4313</v>
      </c>
      <c r="U139" s="94" t="s">
        <v>29</v>
      </c>
      <c r="V139" s="94" t="s">
        <v>1899</v>
      </c>
      <c r="W139" s="94" t="s">
        <v>1907</v>
      </c>
      <c r="X139" s="94" t="s">
        <v>967</v>
      </c>
      <c r="Y139" s="71" t="s">
        <v>4030</v>
      </c>
      <c r="Z139" s="71" t="s">
        <v>81</v>
      </c>
      <c r="AA139" s="94" t="s">
        <v>967</v>
      </c>
      <c r="AB139" s="128"/>
      <c r="AC139" s="128"/>
      <c r="AD139" s="128"/>
      <c r="AE139" s="62"/>
      <c r="AF139" s="62"/>
      <c r="AG139" s="62"/>
      <c r="BB139" s="60" t="str">
        <f>IF(AND(isFlagged(Main[[#This Row],[Comments]], "AIS++"),Main[ [#This Row],[In Stock Date] ]&lt;&gt;""),TEXT(Main[[#This Row],[In Stock Date]]-1, "M/d/yyyy"), TEXT("1/1/1990", "M/d/yyyy"))</f>
        <v>11/29/2012</v>
      </c>
    </row>
    <row r="140" spans="1:54" ht="17.25" customHeight="1">
      <c r="A140" s="63">
        <f>IF(priority(Main[[#This Row],[Comments]])&lt;&gt;0, priority(Main[[#This Row],[Comments]]),"")</f>
        <v>32</v>
      </c>
      <c r="B140" s="151" t="s">
        <v>1060</v>
      </c>
      <c r="C140" s="71" t="s">
        <v>4</v>
      </c>
      <c r="D140" s="59" t="s">
        <v>2271</v>
      </c>
      <c r="E140" s="84">
        <v>40591.506215277775</v>
      </c>
      <c r="F140" s="84"/>
      <c r="G140" s="63" t="str">
        <f>IF(stdProdLT(Main[[#This Row],[Comments]])=0.1,"N/A",IF(stdProdLT(Main[[#This Row],[Comments]])=0,"",stdProdLT(Main[[#This Row],[Comments]])))</f>
        <v/>
      </c>
      <c r="H140" s="93" t="str">
        <f>IF(OR(Main[[#This Row],[Std. Prod. Lead Time]]="N/A",Main[[#This Row],[Std. Prod. Lead Time]]=""), "",IF(AND(Main[[#This Row],[In Stock Date]]&lt;&gt;"",Main[[#This Row],[Revised Due Date]]&lt;&gt;"",Main[[#This Row],[In Stock Date]]&lt;&gt;""),Main[[#This Row],[In Stock Date]]-Main[[#This Row],[Revised Due Date]],""))</f>
        <v/>
      </c>
      <c r="I140" s="100" t="s">
        <v>909</v>
      </c>
      <c r="J140" s="94" t="s">
        <v>52</v>
      </c>
      <c r="K140" s="95" t="s">
        <v>1905</v>
      </c>
      <c r="L140" s="84"/>
      <c r="M140" s="72" t="str">
        <f>IF(Main[[#This Row],[Tech Start Date]]&lt;1/1/1990,"",IF(Main[[#This Row],[Class]]="C",WORKDAY(Main[[#This Row],[Tech Start Date]],9),IF(Main[[#This Row],[Class]]="B", WORKDAY(Main[[#This Row],[Tech Start Date]],6),IF(Main[[#This Row],[Class]]="A",WORKDAY(Main[[#This Row],[Tech Start Date]],2),""))))</f>
        <v/>
      </c>
      <c r="N140" s="72" t="str">
        <f>IF(Main[[#This Row],[Tech Start Date]]&lt;1/1/1990,"",IF(Main[[#This Row],[Class]]="C",WORKDAY(Main[[#This Row],[Tech Start Date]],19),IF(Main[[#This Row],[Class]]="B", WORKDAY(Main[[#This Row],[Tech Start Date]],12),IF(Main[[#This Row],[Class]]="A",WORKDAY(Main[[#This Row],[Tech Start Date]],4),""))))</f>
        <v/>
      </c>
      <c r="O140" s="72" t="str">
        <f>IF(Main[[#This Row],[Tech Start Date]]&lt;1/1/1990,"",IF(Main[[#This Row],[Class]]="C",WORKDAY(Main[[#This Row],[Tech Start Date]],23),IF(Main[[#This Row],[Class]]="B", WORKDAY(Main[[#This Row],[Tech Start Date]],15),IF(Main[[#This Row],[Class]]="A",WORKDAY(Main[[#This Row],[Tech Start Date]],5),""))))</f>
        <v/>
      </c>
      <c r="P140" s="72" t="str">
        <f>IF(Main[[#This Row],[Tech Start Date]]&lt;1/1/1990,"",IF(Main[[#This Row],[Class]]="C",WORKDAY(Main[[#This Row],[Tech Start Date]],28),IF(Main[[#This Row],[Class]]="B", WORKDAY(Main[[#This Row],[Tech Start Date]],19),IF(Main[[#This Row],[Class]]="A",WORKDAY(Main[[#This Row],[Tech Start Date]],9),""))))</f>
        <v/>
      </c>
      <c r="Q140" s="84">
        <v>40605</v>
      </c>
      <c r="R140" s="110"/>
      <c r="S140" s="94" t="s">
        <v>6</v>
      </c>
      <c r="T140" s="73" t="s">
        <v>118</v>
      </c>
      <c r="U140" s="94" t="s">
        <v>29</v>
      </c>
      <c r="V140" s="94" t="s">
        <v>1896</v>
      </c>
      <c r="W140" s="94" t="s">
        <v>1898</v>
      </c>
      <c r="X140" s="94" t="s">
        <v>2803</v>
      </c>
      <c r="Y140" s="71" t="s">
        <v>2974</v>
      </c>
      <c r="Z140" s="71" t="s">
        <v>129</v>
      </c>
      <c r="AA140" s="94" t="s">
        <v>2803</v>
      </c>
      <c r="AB140" s="128"/>
      <c r="AC140" s="128"/>
      <c r="AD140" s="128"/>
      <c r="AE140" s="62"/>
      <c r="AF140" s="62"/>
      <c r="AG140" s="62"/>
      <c r="BB140" s="60" t="str">
        <f>IF(AND(isFlagged(Main[[#This Row],[Comments]], "AIS++"),Main[ [#This Row],[In Stock Date] ]&lt;&gt;""),TEXT(Main[[#This Row],[In Stock Date]]-1, "M/d/yyyy"), TEXT("1/1/1990", "M/d/yyyy"))</f>
        <v>1/1/1990</v>
      </c>
    </row>
    <row r="141" spans="1:54" ht="17.25" customHeight="1">
      <c r="A141" s="63">
        <f>IF(priority(Main[[#This Row],[Comments]])&lt;&gt;0, priority(Main[[#This Row],[Comments]]),"")</f>
        <v>32</v>
      </c>
      <c r="B141" s="151" t="s">
        <v>1068</v>
      </c>
      <c r="C141" s="71" t="s">
        <v>116</v>
      </c>
      <c r="D141" s="59" t="s">
        <v>117</v>
      </c>
      <c r="E141" s="84"/>
      <c r="F141" s="84"/>
      <c r="G141" s="63" t="str">
        <f>IF(stdProdLT(Main[[#This Row],[Comments]])=0.1,"N/A",IF(stdProdLT(Main[[#This Row],[Comments]])=0,"",stdProdLT(Main[[#This Row],[Comments]])))</f>
        <v/>
      </c>
      <c r="H141" s="93" t="str">
        <f>IF(OR(Main[[#This Row],[Std. Prod. Lead Time]]="N/A",Main[[#This Row],[Std. Prod. Lead Time]]=""), "",IF(AND(Main[[#This Row],[In Stock Date]]&lt;&gt;"",Main[[#This Row],[Revised Due Date]]&lt;&gt;"",Main[[#This Row],[In Stock Date]]&lt;&gt;""),Main[[#This Row],[In Stock Date]]-Main[[#This Row],[Revised Due Date]],""))</f>
        <v/>
      </c>
      <c r="I141" s="100" t="s">
        <v>4</v>
      </c>
      <c r="J141" s="94" t="s">
        <v>4</v>
      </c>
      <c r="K141" s="94" t="s">
        <v>4</v>
      </c>
      <c r="L141" s="84"/>
      <c r="M141" s="72" t="str">
        <f>IF(Main[[#This Row],[Tech Start Date]]&lt;1/1/1990,"",IF(Main[[#This Row],[Class]]="C",WORKDAY(Main[[#This Row],[Tech Start Date]],9),IF(Main[[#This Row],[Class]]="B", WORKDAY(Main[[#This Row],[Tech Start Date]],6),IF(Main[[#This Row],[Class]]="A",WORKDAY(Main[[#This Row],[Tech Start Date]],2),""))))</f>
        <v/>
      </c>
      <c r="N141" s="72" t="str">
        <f>IF(Main[[#This Row],[Tech Start Date]]&lt;1/1/1990,"",IF(Main[[#This Row],[Class]]="C",WORKDAY(Main[[#This Row],[Tech Start Date]],19),IF(Main[[#This Row],[Class]]="B", WORKDAY(Main[[#This Row],[Tech Start Date]],12),IF(Main[[#This Row],[Class]]="A",WORKDAY(Main[[#This Row],[Tech Start Date]],4),""))))</f>
        <v/>
      </c>
      <c r="O141" s="72" t="str">
        <f>IF(Main[[#This Row],[Tech Start Date]]&lt;1/1/1990,"",IF(Main[[#This Row],[Class]]="C",WORKDAY(Main[[#This Row],[Tech Start Date]],23),IF(Main[[#This Row],[Class]]="B", WORKDAY(Main[[#This Row],[Tech Start Date]],15),IF(Main[[#This Row],[Class]]="A",WORKDAY(Main[[#This Row],[Tech Start Date]],5),""))))</f>
        <v/>
      </c>
      <c r="P141" s="72" t="str">
        <f>IF(Main[[#This Row],[Tech Start Date]]&lt;1/1/1990,"",IF(Main[[#This Row],[Class]]="C",WORKDAY(Main[[#This Row],[Tech Start Date]],28),IF(Main[[#This Row],[Class]]="B", WORKDAY(Main[[#This Row],[Tech Start Date]],19),IF(Main[[#This Row],[Class]]="A",WORKDAY(Main[[#This Row],[Tech Start Date]],9),""))))</f>
        <v/>
      </c>
      <c r="Q141" s="84">
        <v>40786</v>
      </c>
      <c r="R141" s="110"/>
      <c r="S141" s="94" t="s">
        <v>11</v>
      </c>
      <c r="T141" s="73" t="s">
        <v>118</v>
      </c>
      <c r="U141" s="94" t="s">
        <v>14</v>
      </c>
      <c r="V141" s="94" t="s">
        <v>1896</v>
      </c>
      <c r="W141" s="94" t="s">
        <v>1901</v>
      </c>
      <c r="X141" s="94" t="s">
        <v>2742</v>
      </c>
      <c r="Y141" s="71" t="s">
        <v>2870</v>
      </c>
      <c r="Z141" s="71" t="s">
        <v>4</v>
      </c>
      <c r="AA141" s="94" t="s">
        <v>2742</v>
      </c>
      <c r="AB141" s="128"/>
      <c r="AC141" s="128"/>
      <c r="AD141" s="128"/>
      <c r="AE141" s="62"/>
      <c r="AF141" s="62"/>
      <c r="AG141" s="62"/>
      <c r="BB141" s="60" t="str">
        <f>IF(AND(isFlagged(Main[[#This Row],[Comments]], "AIS++"),Main[ [#This Row],[In Stock Date] ]&lt;&gt;""),TEXT(Main[[#This Row],[In Stock Date]]-1, "M/d/yyyy"), TEXT("1/1/1990", "M/d/yyyy"))</f>
        <v>1/1/1990</v>
      </c>
    </row>
    <row r="142" spans="1:54" ht="17.25" customHeight="1">
      <c r="A142" s="63">
        <f>IF(priority(Main[[#This Row],[Comments]])&lt;&gt;0, priority(Main[[#This Row],[Comments]]),"")</f>
        <v>32</v>
      </c>
      <c r="B142" s="151" t="s">
        <v>3661</v>
      </c>
      <c r="C142" s="71" t="s">
        <v>3628</v>
      </c>
      <c r="D142" s="59" t="s">
        <v>4086</v>
      </c>
      <c r="E142" s="84">
        <v>40987.181539351855</v>
      </c>
      <c r="F142" s="84"/>
      <c r="G142" s="63">
        <f>IF(stdProdLT(Main[[#This Row],[Comments]])=0.1,"N/A",IF(stdProdLT(Main[[#This Row],[Comments]])=0,"",stdProdLT(Main[[#This Row],[Comments]])))</f>
        <v>126</v>
      </c>
      <c r="H142" s="93" t="str">
        <f>IF(OR(Main[[#This Row],[Std. Prod. Lead Time]]="N/A",Main[[#This Row],[Std. Prod. Lead Time]]=""), "",IF(AND(Main[[#This Row],[In Stock Date]]&lt;&gt;"",Main[[#This Row],[Revised Due Date]]&lt;&gt;"",Main[[#This Row],[In Stock Date]]&lt;&gt;""),Main[[#This Row],[In Stock Date]]-Main[[#This Row],[Revised Due Date]],""))</f>
        <v/>
      </c>
      <c r="I142" s="100" t="s">
        <v>560</v>
      </c>
      <c r="J142" s="94" t="s">
        <v>28</v>
      </c>
      <c r="K142" s="95" t="s">
        <v>1903</v>
      </c>
      <c r="L142" s="84">
        <v>41026</v>
      </c>
      <c r="M142" s="72">
        <f>IF(Main[[#This Row],[Tech Start Date]]&lt;1/1/1990,"",IF(Main[[#This Row],[Class]]="C",WORKDAY(Main[[#This Row],[Tech Start Date]],9),IF(Main[[#This Row],[Class]]="B", WORKDAY(Main[[#This Row],[Tech Start Date]],6),IF(Main[[#This Row],[Class]]="A",WORKDAY(Main[[#This Row],[Tech Start Date]],2),""))))</f>
        <v>41036</v>
      </c>
      <c r="N142" s="72">
        <f>IF(Main[[#This Row],[Tech Start Date]]&lt;1/1/1990,"",IF(Main[[#This Row],[Class]]="C",WORKDAY(Main[[#This Row],[Tech Start Date]],19),IF(Main[[#This Row],[Class]]="B", WORKDAY(Main[[#This Row],[Tech Start Date]],12),IF(Main[[#This Row],[Class]]="A",WORKDAY(Main[[#This Row],[Tech Start Date]],4),""))))</f>
        <v>41044</v>
      </c>
      <c r="O142" s="72">
        <f>IF(Main[[#This Row],[Tech Start Date]]&lt;1/1/1990,"",IF(Main[[#This Row],[Class]]="C",WORKDAY(Main[[#This Row],[Tech Start Date]],23),IF(Main[[#This Row],[Class]]="B", WORKDAY(Main[[#This Row],[Tech Start Date]],15),IF(Main[[#This Row],[Class]]="A",WORKDAY(Main[[#This Row],[Tech Start Date]],5),""))))</f>
        <v>41047</v>
      </c>
      <c r="P142" s="72">
        <f>IF(Main[[#This Row],[Tech Start Date]]&lt;1/1/1990,"",IF(Main[[#This Row],[Class]]="C",WORKDAY(Main[[#This Row],[Tech Start Date]],28),IF(Main[[#This Row],[Class]]="B", WORKDAY(Main[[#This Row],[Tech Start Date]],19),IF(Main[[#This Row],[Class]]="A",WORKDAY(Main[[#This Row],[Tech Start Date]],9),""))))</f>
        <v>41053</v>
      </c>
      <c r="Q142" s="84">
        <v>41061</v>
      </c>
      <c r="R142" s="110">
        <v>41071</v>
      </c>
      <c r="S142" s="94" t="s">
        <v>11</v>
      </c>
      <c r="T142" s="73" t="s">
        <v>4304</v>
      </c>
      <c r="U142" s="94" t="s">
        <v>29</v>
      </c>
      <c r="V142" s="94" t="s">
        <v>1896</v>
      </c>
      <c r="W142" s="94" t="s">
        <v>1902</v>
      </c>
      <c r="X142" s="94" t="s">
        <v>3619</v>
      </c>
      <c r="Y142" s="71" t="s">
        <v>3620</v>
      </c>
      <c r="Z142" s="71" t="s">
        <v>3728</v>
      </c>
      <c r="AA142" s="94" t="s">
        <v>3619</v>
      </c>
      <c r="AB142" s="128"/>
      <c r="AC142" s="128"/>
      <c r="AD142" s="128"/>
      <c r="AE142" s="62"/>
      <c r="AF142" s="62"/>
      <c r="AG142" s="62"/>
      <c r="BB142" s="60" t="str">
        <f>IF(AND(isFlagged(Main[[#This Row],[Comments]], "AIS++"),Main[ [#This Row],[In Stock Date] ]&lt;&gt;""),TEXT(Main[[#This Row],[In Stock Date]]-1, "M/d/yyyy"), TEXT("1/1/1990", "M/d/yyyy"))</f>
        <v>1/1/1990</v>
      </c>
    </row>
    <row r="143" spans="1:54" ht="17.25" customHeight="1">
      <c r="A143" s="63">
        <f>IF(priority(Main[[#This Row],[Comments]])&lt;&gt;0, priority(Main[[#This Row],[Comments]]),"")</f>
        <v>32.1</v>
      </c>
      <c r="B143" s="151" t="s">
        <v>2141</v>
      </c>
      <c r="C143" s="71" t="s">
        <v>2142</v>
      </c>
      <c r="D143" s="59" t="s">
        <v>2143</v>
      </c>
      <c r="E143" s="84"/>
      <c r="F143" s="84">
        <v>40795</v>
      </c>
      <c r="G143" s="63">
        <f>IF(stdProdLT(Main[[#This Row],[Comments]])=0.1,"N/A",IF(stdProdLT(Main[[#This Row],[Comments]])=0,"",stdProdLT(Main[[#This Row],[Comments]])))</f>
        <v>21</v>
      </c>
      <c r="H143" s="93" t="str">
        <f>IF(OR(Main[[#This Row],[Std. Prod. Lead Time]]="N/A",Main[[#This Row],[Std. Prod. Lead Time]]=""), "",IF(AND(Main[[#This Row],[In Stock Date]]&lt;&gt;"",Main[[#This Row],[Revised Due Date]]&lt;&gt;"",Main[[#This Row],[In Stock Date]]&lt;&gt;""),Main[[#This Row],[In Stock Date]]-Main[[#This Row],[Revised Due Date]],""))</f>
        <v/>
      </c>
      <c r="I143" s="100" t="s">
        <v>4</v>
      </c>
      <c r="J143" s="94" t="s">
        <v>4</v>
      </c>
      <c r="K143" s="94" t="s">
        <v>4</v>
      </c>
      <c r="L143" s="84"/>
      <c r="M143" s="72" t="str">
        <f>IF(Main[[#This Row],[Tech Start Date]]&lt;1/1/1990,"",IF(Main[[#This Row],[Class]]="C",WORKDAY(Main[[#This Row],[Tech Start Date]],9),IF(Main[[#This Row],[Class]]="B", WORKDAY(Main[[#This Row],[Tech Start Date]],6),IF(Main[[#This Row],[Class]]="A",WORKDAY(Main[[#This Row],[Tech Start Date]],2),""))))</f>
        <v/>
      </c>
      <c r="N143" s="72" t="str">
        <f>IF(Main[[#This Row],[Tech Start Date]]&lt;1/1/1990,"",IF(Main[[#This Row],[Class]]="C",WORKDAY(Main[[#This Row],[Tech Start Date]],19),IF(Main[[#This Row],[Class]]="B", WORKDAY(Main[[#This Row],[Tech Start Date]],12),IF(Main[[#This Row],[Class]]="A",WORKDAY(Main[[#This Row],[Tech Start Date]],4),""))))</f>
        <v/>
      </c>
      <c r="O143" s="72" t="str">
        <f>IF(Main[[#This Row],[Tech Start Date]]&lt;1/1/1990,"",IF(Main[[#This Row],[Class]]="C",WORKDAY(Main[[#This Row],[Tech Start Date]],23),IF(Main[[#This Row],[Class]]="B", WORKDAY(Main[[#This Row],[Tech Start Date]],15),IF(Main[[#This Row],[Class]]="A",WORKDAY(Main[[#This Row],[Tech Start Date]],5),""))))</f>
        <v/>
      </c>
      <c r="P143" s="72" t="str">
        <f>IF(Main[[#This Row],[Tech Start Date]]&lt;1/1/1990,"",IF(Main[[#This Row],[Class]]="C",WORKDAY(Main[[#This Row],[Tech Start Date]],28),IF(Main[[#This Row],[Class]]="B", WORKDAY(Main[[#This Row],[Tech Start Date]],19),IF(Main[[#This Row],[Class]]="A",WORKDAY(Main[[#This Row],[Tech Start Date]],9),""))))</f>
        <v/>
      </c>
      <c r="Q143" s="84">
        <v>40795</v>
      </c>
      <c r="R143" s="110"/>
      <c r="S143" s="94" t="s">
        <v>11</v>
      </c>
      <c r="T143" s="73" t="s">
        <v>2190</v>
      </c>
      <c r="U143" s="94" t="s">
        <v>14</v>
      </c>
      <c r="V143" s="94" t="s">
        <v>1896</v>
      </c>
      <c r="W143" s="94" t="s">
        <v>1901</v>
      </c>
      <c r="X143" s="94" t="s">
        <v>2732</v>
      </c>
      <c r="Y143" s="71" t="s">
        <v>2851</v>
      </c>
      <c r="Z143" s="71" t="s">
        <v>4</v>
      </c>
      <c r="AA143" s="94" t="s">
        <v>2732</v>
      </c>
      <c r="AB143" s="128"/>
      <c r="AC143" s="128"/>
      <c r="AD143" s="128"/>
      <c r="AE143" s="62"/>
      <c r="AF143" s="62"/>
      <c r="AG143" s="62"/>
      <c r="BB143" s="60" t="str">
        <f>IF(AND(isFlagged(Main[[#This Row],[Comments]], "AIS++"),Main[ [#This Row],[In Stock Date] ]&lt;&gt;""),TEXT(Main[[#This Row],[In Stock Date]]-1, "M/d/yyyy"), TEXT("1/1/1990", "M/d/yyyy"))</f>
        <v>1/1/1990</v>
      </c>
    </row>
    <row r="144" spans="1:54" ht="17.25" customHeight="1">
      <c r="A144" s="63">
        <f>IF(priority(Main[[#This Row],[Comments]])&lt;&gt;0, priority(Main[[#This Row],[Comments]]),"")</f>
        <v>33</v>
      </c>
      <c r="B144" s="151" t="s">
        <v>4108</v>
      </c>
      <c r="C144" s="71" t="s">
        <v>4027</v>
      </c>
      <c r="D144" s="59" t="s">
        <v>4109</v>
      </c>
      <c r="E144" s="84">
        <v>41032.352013888885</v>
      </c>
      <c r="F144" s="84">
        <v>41243</v>
      </c>
      <c r="G144" s="63">
        <f>IF(stdProdLT(Main[[#This Row],[Comments]])=0.1,"N/A",IF(stdProdLT(Main[[#This Row],[Comments]])=0,"",stdProdLT(Main[[#This Row],[Comments]])))</f>
        <v>140</v>
      </c>
      <c r="H144" s="93">
        <f>IF(OR(Main[[#This Row],[Std. Prod. Lead Time]]="N/A",Main[[#This Row],[Std. Prod. Lead Time]]=""), "",IF(AND(Main[[#This Row],[In Stock Date]]&lt;&gt;"",Main[[#This Row],[Revised Due Date]]&lt;&gt;"",Main[[#This Row],[In Stock Date]]&lt;&gt;""),Main[[#This Row],[In Stock Date]]-Main[[#This Row],[Revised Due Date]],""))</f>
        <v>169</v>
      </c>
      <c r="I144" s="100" t="s">
        <v>81</v>
      </c>
      <c r="J144" s="94" t="s">
        <v>52</v>
      </c>
      <c r="K144" s="94" t="s">
        <v>1903</v>
      </c>
      <c r="L144" s="84">
        <v>41039</v>
      </c>
      <c r="M144" s="72">
        <f>IF(Main[[#This Row],[Tech Start Date]]&lt;1/1/1990,"",IF(Main[[#This Row],[Class]]="C",WORKDAY(Main[[#This Row],[Tech Start Date]],9),IF(Main[[#This Row],[Class]]="B", WORKDAY(Main[[#This Row],[Tech Start Date]],6),IF(Main[[#This Row],[Class]]="A",WORKDAY(Main[[#This Row],[Tech Start Date]],2),""))))</f>
        <v>41047</v>
      </c>
      <c r="N144" s="72">
        <f>IF(Main[[#This Row],[Tech Start Date]]&lt;1/1/1990,"",IF(Main[[#This Row],[Class]]="C",WORKDAY(Main[[#This Row],[Tech Start Date]],19),IF(Main[[#This Row],[Class]]="B", WORKDAY(Main[[#This Row],[Tech Start Date]],12),IF(Main[[#This Row],[Class]]="A",WORKDAY(Main[[#This Row],[Tech Start Date]],4),""))))</f>
        <v>41057</v>
      </c>
      <c r="O144" s="72">
        <f>IF(Main[[#This Row],[Tech Start Date]]&lt;1/1/1990,"",IF(Main[[#This Row],[Class]]="C",WORKDAY(Main[[#This Row],[Tech Start Date]],23),IF(Main[[#This Row],[Class]]="B", WORKDAY(Main[[#This Row],[Tech Start Date]],15),IF(Main[[#This Row],[Class]]="A",WORKDAY(Main[[#This Row],[Tech Start Date]],5),""))))</f>
        <v>41060</v>
      </c>
      <c r="P144" s="72">
        <f>IF(Main[[#This Row],[Tech Start Date]]&lt;1/1/1990,"",IF(Main[[#This Row],[Class]]="C",WORKDAY(Main[[#This Row],[Tech Start Date]],28),IF(Main[[#This Row],[Class]]="B", WORKDAY(Main[[#This Row],[Tech Start Date]],19),IF(Main[[#This Row],[Class]]="A",WORKDAY(Main[[#This Row],[Tech Start Date]],9),""))))</f>
        <v>41066</v>
      </c>
      <c r="Q144" s="84"/>
      <c r="R144" s="110">
        <v>41074</v>
      </c>
      <c r="S144" s="94" t="s">
        <v>11</v>
      </c>
      <c r="T144" s="73" t="s">
        <v>4314</v>
      </c>
      <c r="U144" s="94" t="s">
        <v>29</v>
      </c>
      <c r="V144" s="94" t="s">
        <v>1899</v>
      </c>
      <c r="W144" s="94" t="s">
        <v>1907</v>
      </c>
      <c r="X144" s="94" t="s">
        <v>967</v>
      </c>
      <c r="Y144" s="71" t="s">
        <v>4030</v>
      </c>
      <c r="Z144" s="71" t="s">
        <v>81</v>
      </c>
      <c r="AA144" s="94" t="s">
        <v>967</v>
      </c>
      <c r="AB144" s="128"/>
      <c r="AC144" s="128"/>
      <c r="AD144" s="128"/>
      <c r="AE144" s="62"/>
      <c r="AF144" s="62"/>
      <c r="AG144" s="62"/>
      <c r="BB144" s="60" t="str">
        <f>IF(AND(isFlagged(Main[[#This Row],[Comments]], "AIS++"),Main[ [#This Row],[In Stock Date] ]&lt;&gt;""),TEXT(Main[[#This Row],[In Stock Date]]-1, "M/d/yyyy"), TEXT("1/1/1990", "M/d/yyyy"))</f>
        <v>11/29/2012</v>
      </c>
    </row>
    <row r="145" spans="1:54" ht="17.25" customHeight="1">
      <c r="A145" s="63">
        <f>IF(priority(Main[[#This Row],[Comments]])&lt;&gt;0, priority(Main[[#This Row],[Comments]]),"")</f>
        <v>33</v>
      </c>
      <c r="B145" s="151" t="s">
        <v>1073</v>
      </c>
      <c r="C145" s="71" t="s">
        <v>122</v>
      </c>
      <c r="D145" s="59" t="s">
        <v>123</v>
      </c>
      <c r="E145" s="84">
        <v>40534.411678240744</v>
      </c>
      <c r="F145" s="84">
        <v>40541</v>
      </c>
      <c r="G145" s="63" t="str">
        <f>IF(stdProdLT(Main[[#This Row],[Comments]])=0.1,"N/A",IF(stdProdLT(Main[[#This Row],[Comments]])=0,"",stdProdLT(Main[[#This Row],[Comments]])))</f>
        <v/>
      </c>
      <c r="H145" s="93" t="str">
        <f>IF(OR(Main[[#This Row],[Std. Prod. Lead Time]]="N/A",Main[[#This Row],[Std. Prod. Lead Time]]=""), "",IF(AND(Main[[#This Row],[In Stock Date]]&lt;&gt;"",Main[[#This Row],[Revised Due Date]]&lt;&gt;"",Main[[#This Row],[In Stock Date]]&lt;&gt;""),Main[[#This Row],[In Stock Date]]-Main[[#This Row],[Revised Due Date]],""))</f>
        <v/>
      </c>
      <c r="I145" s="100" t="s">
        <v>4</v>
      </c>
      <c r="J145" s="94" t="s">
        <v>28</v>
      </c>
      <c r="K145" s="94" t="s">
        <v>1905</v>
      </c>
      <c r="L145" s="84"/>
      <c r="M145" s="72" t="str">
        <f>IF(Main[[#This Row],[Tech Start Date]]&lt;1/1/1990,"",IF(Main[[#This Row],[Class]]="C",WORKDAY(Main[[#This Row],[Tech Start Date]],9),IF(Main[[#This Row],[Class]]="B", WORKDAY(Main[[#This Row],[Tech Start Date]],6),IF(Main[[#This Row],[Class]]="A",WORKDAY(Main[[#This Row],[Tech Start Date]],2),""))))</f>
        <v/>
      </c>
      <c r="N145" s="72" t="str">
        <f>IF(Main[[#This Row],[Tech Start Date]]&lt;1/1/1990,"",IF(Main[[#This Row],[Class]]="C",WORKDAY(Main[[#This Row],[Tech Start Date]],19),IF(Main[[#This Row],[Class]]="B", WORKDAY(Main[[#This Row],[Tech Start Date]],12),IF(Main[[#This Row],[Class]]="A",WORKDAY(Main[[#This Row],[Tech Start Date]],4),""))))</f>
        <v/>
      </c>
      <c r="O145" s="72" t="str">
        <f>IF(Main[[#This Row],[Tech Start Date]]&lt;1/1/1990,"",IF(Main[[#This Row],[Class]]="C",WORKDAY(Main[[#This Row],[Tech Start Date]],23),IF(Main[[#This Row],[Class]]="B", WORKDAY(Main[[#This Row],[Tech Start Date]],15),IF(Main[[#This Row],[Class]]="A",WORKDAY(Main[[#This Row],[Tech Start Date]],5),""))))</f>
        <v/>
      </c>
      <c r="P145" s="72" t="str">
        <f>IF(Main[[#This Row],[Tech Start Date]]&lt;1/1/1990,"",IF(Main[[#This Row],[Class]]="C",WORKDAY(Main[[#This Row],[Tech Start Date]],28),IF(Main[[#This Row],[Class]]="B", WORKDAY(Main[[#This Row],[Tech Start Date]],19),IF(Main[[#This Row],[Class]]="A",WORKDAY(Main[[#This Row],[Tech Start Date]],9),""))))</f>
        <v/>
      </c>
      <c r="Q145" s="84">
        <v>40541</v>
      </c>
      <c r="R145" s="110"/>
      <c r="S145" s="94" t="s">
        <v>6</v>
      </c>
      <c r="T145" s="73" t="s">
        <v>324</v>
      </c>
      <c r="U145" s="94" t="s">
        <v>7</v>
      </c>
      <c r="V145" s="94" t="s">
        <v>1896</v>
      </c>
      <c r="W145" s="94" t="s">
        <v>1900</v>
      </c>
      <c r="X145" s="94" t="s">
        <v>2720</v>
      </c>
      <c r="Y145" s="71" t="s">
        <v>3027</v>
      </c>
      <c r="Z145" s="71" t="s">
        <v>129</v>
      </c>
      <c r="AA145" s="94" t="s">
        <v>2720</v>
      </c>
      <c r="AB145" s="128"/>
      <c r="AC145" s="128"/>
      <c r="AD145" s="128"/>
      <c r="AE145" s="62"/>
      <c r="AF145" s="62"/>
      <c r="AG145" s="62"/>
      <c r="BB145" s="60" t="str">
        <f>IF(AND(isFlagged(Main[[#This Row],[Comments]], "AIS++"),Main[ [#This Row],[In Stock Date] ]&lt;&gt;""),TEXT(Main[[#This Row],[In Stock Date]]-1, "M/d/yyyy"), TEXT("1/1/1990", "M/d/yyyy"))</f>
        <v>1/1/1990</v>
      </c>
    </row>
    <row r="146" spans="1:54" ht="17.25" customHeight="1">
      <c r="A146" s="63">
        <f>IF(priority(Main[[#This Row],[Comments]])&lt;&gt;0, priority(Main[[#This Row],[Comments]]),"")</f>
        <v>33</v>
      </c>
      <c r="B146" s="151" t="s">
        <v>1212</v>
      </c>
      <c r="C146" s="71" t="s">
        <v>116</v>
      </c>
      <c r="D146" s="59" t="s">
        <v>323</v>
      </c>
      <c r="E146" s="84"/>
      <c r="F146" s="84"/>
      <c r="G146" s="63" t="str">
        <f>IF(stdProdLT(Main[[#This Row],[Comments]])=0.1,"N/A",IF(stdProdLT(Main[[#This Row],[Comments]])=0,"",stdProdLT(Main[[#This Row],[Comments]])))</f>
        <v/>
      </c>
      <c r="H146" s="93" t="str">
        <f>IF(OR(Main[[#This Row],[Std. Prod. Lead Time]]="N/A",Main[[#This Row],[Std. Prod. Lead Time]]=""), "",IF(AND(Main[[#This Row],[In Stock Date]]&lt;&gt;"",Main[[#This Row],[Revised Due Date]]&lt;&gt;"",Main[[#This Row],[In Stock Date]]&lt;&gt;""),Main[[#This Row],[In Stock Date]]-Main[[#This Row],[Revised Due Date]],""))</f>
        <v/>
      </c>
      <c r="I146" s="100" t="s">
        <v>4</v>
      </c>
      <c r="J146" s="94" t="s">
        <v>4</v>
      </c>
      <c r="K146" s="94" t="s">
        <v>4</v>
      </c>
      <c r="L146" s="84"/>
      <c r="M146" s="72" t="str">
        <f>IF(Main[[#This Row],[Tech Start Date]]&lt;1/1/1990,"",IF(Main[[#This Row],[Class]]="C",WORKDAY(Main[[#This Row],[Tech Start Date]],9),IF(Main[[#This Row],[Class]]="B", WORKDAY(Main[[#This Row],[Tech Start Date]],6),IF(Main[[#This Row],[Class]]="A",WORKDAY(Main[[#This Row],[Tech Start Date]],2),""))))</f>
        <v/>
      </c>
      <c r="N146" s="72" t="str">
        <f>IF(Main[[#This Row],[Tech Start Date]]&lt;1/1/1990,"",IF(Main[[#This Row],[Class]]="C",WORKDAY(Main[[#This Row],[Tech Start Date]],19),IF(Main[[#This Row],[Class]]="B", WORKDAY(Main[[#This Row],[Tech Start Date]],12),IF(Main[[#This Row],[Class]]="A",WORKDAY(Main[[#This Row],[Tech Start Date]],4),""))))</f>
        <v/>
      </c>
      <c r="O146" s="72" t="str">
        <f>IF(Main[[#This Row],[Tech Start Date]]&lt;1/1/1990,"",IF(Main[[#This Row],[Class]]="C",WORKDAY(Main[[#This Row],[Tech Start Date]],23),IF(Main[[#This Row],[Class]]="B", WORKDAY(Main[[#This Row],[Tech Start Date]],15),IF(Main[[#This Row],[Class]]="A",WORKDAY(Main[[#This Row],[Tech Start Date]],5),""))))</f>
        <v/>
      </c>
      <c r="P146" s="72" t="str">
        <f>IF(Main[[#This Row],[Tech Start Date]]&lt;1/1/1990,"",IF(Main[[#This Row],[Class]]="C",WORKDAY(Main[[#This Row],[Tech Start Date]],28),IF(Main[[#This Row],[Class]]="B", WORKDAY(Main[[#This Row],[Tech Start Date]],19),IF(Main[[#This Row],[Class]]="A",WORKDAY(Main[[#This Row],[Tech Start Date]],9),""))))</f>
        <v/>
      </c>
      <c r="Q146" s="84"/>
      <c r="R146" s="110"/>
      <c r="S146" s="94" t="s">
        <v>11</v>
      </c>
      <c r="T146" s="73" t="s">
        <v>324</v>
      </c>
      <c r="U146" s="94" t="s">
        <v>14</v>
      </c>
      <c r="V146" s="94" t="s">
        <v>1896</v>
      </c>
      <c r="W146" s="94" t="s">
        <v>1901</v>
      </c>
      <c r="X146" s="94" t="s">
        <v>2742</v>
      </c>
      <c r="Y146" s="71" t="s">
        <v>2870</v>
      </c>
      <c r="Z146" s="71" t="s">
        <v>4</v>
      </c>
      <c r="AA146" s="94" t="s">
        <v>2742</v>
      </c>
      <c r="AB146" s="128"/>
      <c r="AC146" s="128"/>
      <c r="AD146" s="128"/>
      <c r="AE146" s="62"/>
      <c r="AF146" s="62"/>
      <c r="AG146" s="62"/>
      <c r="BB146" s="60" t="str">
        <f>IF(AND(isFlagged(Main[[#This Row],[Comments]], "AIS++"),Main[ [#This Row],[In Stock Date] ]&lt;&gt;""),TEXT(Main[[#This Row],[In Stock Date]]-1, "M/d/yyyy"), TEXT("1/1/1990", "M/d/yyyy"))</f>
        <v>1/1/1990</v>
      </c>
    </row>
    <row r="147" spans="1:54" ht="17.25" customHeight="1">
      <c r="A147" s="63">
        <f>IF(priority(Main[[#This Row],[Comments]])&lt;&gt;0, priority(Main[[#This Row],[Comments]]),"")</f>
        <v>33</v>
      </c>
      <c r="B147" s="151" t="s">
        <v>3629</v>
      </c>
      <c r="C147" s="71" t="s">
        <v>3628</v>
      </c>
      <c r="D147" s="59" t="s">
        <v>4082</v>
      </c>
      <c r="E147" s="84">
        <v>40987.199884259258</v>
      </c>
      <c r="F147" s="84"/>
      <c r="G147" s="63">
        <f>IF(stdProdLT(Main[[#This Row],[Comments]])=0.1,"N/A",IF(stdProdLT(Main[[#This Row],[Comments]])=0,"",stdProdLT(Main[[#This Row],[Comments]])))</f>
        <v>126</v>
      </c>
      <c r="H147" s="93" t="str">
        <f>IF(OR(Main[[#This Row],[Std. Prod. Lead Time]]="N/A",Main[[#This Row],[Std. Prod. Lead Time]]=""), "",IF(AND(Main[[#This Row],[In Stock Date]]&lt;&gt;"",Main[[#This Row],[Revised Due Date]]&lt;&gt;"",Main[[#This Row],[In Stock Date]]&lt;&gt;""),Main[[#This Row],[In Stock Date]]-Main[[#This Row],[Revised Due Date]],""))</f>
        <v/>
      </c>
      <c r="I147" s="100" t="s">
        <v>933</v>
      </c>
      <c r="J147" s="94" t="s">
        <v>28</v>
      </c>
      <c r="K147" s="95" t="s">
        <v>1903</v>
      </c>
      <c r="L147" s="84">
        <v>41026</v>
      </c>
      <c r="M147" s="72">
        <f>IF(Main[[#This Row],[Tech Start Date]]&lt;1/1/1990,"",IF(Main[[#This Row],[Class]]="C",WORKDAY(Main[[#This Row],[Tech Start Date]],9),IF(Main[[#This Row],[Class]]="B", WORKDAY(Main[[#This Row],[Tech Start Date]],6),IF(Main[[#This Row],[Class]]="A",WORKDAY(Main[[#This Row],[Tech Start Date]],2),""))))</f>
        <v>41036</v>
      </c>
      <c r="N147" s="72">
        <f>IF(Main[[#This Row],[Tech Start Date]]&lt;1/1/1990,"",IF(Main[[#This Row],[Class]]="C",WORKDAY(Main[[#This Row],[Tech Start Date]],19),IF(Main[[#This Row],[Class]]="B", WORKDAY(Main[[#This Row],[Tech Start Date]],12),IF(Main[[#This Row],[Class]]="A",WORKDAY(Main[[#This Row],[Tech Start Date]],4),""))))</f>
        <v>41044</v>
      </c>
      <c r="O147" s="72">
        <f>IF(Main[[#This Row],[Tech Start Date]]&lt;1/1/1990,"",IF(Main[[#This Row],[Class]]="C",WORKDAY(Main[[#This Row],[Tech Start Date]],23),IF(Main[[#This Row],[Class]]="B", WORKDAY(Main[[#This Row],[Tech Start Date]],15),IF(Main[[#This Row],[Class]]="A",WORKDAY(Main[[#This Row],[Tech Start Date]],5),""))))</f>
        <v>41047</v>
      </c>
      <c r="P147" s="72">
        <f>IF(Main[[#This Row],[Tech Start Date]]&lt;1/1/1990,"",IF(Main[[#This Row],[Class]]="C",WORKDAY(Main[[#This Row],[Tech Start Date]],28),IF(Main[[#This Row],[Class]]="B", WORKDAY(Main[[#This Row],[Tech Start Date]],19),IF(Main[[#This Row],[Class]]="A",WORKDAY(Main[[#This Row],[Tech Start Date]],9),""))))</f>
        <v>41053</v>
      </c>
      <c r="Q147" s="84">
        <v>41061</v>
      </c>
      <c r="R147" s="110">
        <v>41071</v>
      </c>
      <c r="S147" s="94" t="s">
        <v>11</v>
      </c>
      <c r="T147" s="73" t="s">
        <v>4303</v>
      </c>
      <c r="U147" s="94" t="s">
        <v>29</v>
      </c>
      <c r="V147" s="94" t="s">
        <v>1896</v>
      </c>
      <c r="W147" s="94" t="s">
        <v>1902</v>
      </c>
      <c r="X147" s="94" t="s">
        <v>3619</v>
      </c>
      <c r="Y147" s="71" t="s">
        <v>3620</v>
      </c>
      <c r="Z147" s="71" t="s">
        <v>3728</v>
      </c>
      <c r="AA147" s="94" t="s">
        <v>3619</v>
      </c>
      <c r="AB147" s="128"/>
      <c r="AC147" s="128"/>
      <c r="AD147" s="128"/>
      <c r="AE147" s="62"/>
      <c r="AF147" s="62"/>
      <c r="AG147" s="62"/>
      <c r="BB147" s="60" t="str">
        <f>IF(AND(isFlagged(Main[[#This Row],[Comments]], "AIS++"),Main[ [#This Row],[In Stock Date] ]&lt;&gt;""),TEXT(Main[[#This Row],[In Stock Date]]-1, "M/d/yyyy"), TEXT("1/1/1990", "M/d/yyyy"))</f>
        <v>1/1/1990</v>
      </c>
    </row>
    <row r="148" spans="1:54" ht="17.25" customHeight="1">
      <c r="A148" s="63">
        <f>IF(priority(Main[[#This Row],[Comments]])&lt;&gt;0, priority(Main[[#This Row],[Comments]]),"")</f>
        <v>34</v>
      </c>
      <c r="B148" s="151" t="s">
        <v>4411</v>
      </c>
      <c r="C148" s="71" t="s">
        <v>4027</v>
      </c>
      <c r="D148" s="59" t="s">
        <v>4412</v>
      </c>
      <c r="E148" s="84">
        <v>41054.228807870371</v>
      </c>
      <c r="F148" s="84">
        <v>41243</v>
      </c>
      <c r="G148" s="63">
        <f>IF(stdProdLT(Main[[#This Row],[Comments]])=0.1,"N/A",IF(stdProdLT(Main[[#This Row],[Comments]])=0,"",stdProdLT(Main[[#This Row],[Comments]])))</f>
        <v>168</v>
      </c>
      <c r="H148" s="93">
        <f>IF(OR(Main[[#This Row],[Std. Prod. Lead Time]]="N/A",Main[[#This Row],[Std. Prod. Lead Time]]=""), "",IF(AND(Main[[#This Row],[In Stock Date]]&lt;&gt;"",Main[[#This Row],[Revised Due Date]]&lt;&gt;"",Main[[#This Row],[In Stock Date]]&lt;&gt;""),Main[[#This Row],[In Stock Date]]-Main[[#This Row],[Revised Due Date]],""))</f>
        <v>150</v>
      </c>
      <c r="I148" s="100" t="s">
        <v>69</v>
      </c>
      <c r="J148" s="94" t="s">
        <v>1953</v>
      </c>
      <c r="K148" s="94" t="s">
        <v>1903</v>
      </c>
      <c r="L148" s="84">
        <v>41058</v>
      </c>
      <c r="M148" s="72">
        <f>IF(Main[[#This Row],[Tech Start Date]]&lt;1/1/1990,"",IF(Main[[#This Row],[Class]]="C",WORKDAY(Main[[#This Row],[Tech Start Date]],9),IF(Main[[#This Row],[Class]]="B", WORKDAY(Main[[#This Row],[Tech Start Date]],6),IF(Main[[#This Row],[Class]]="A",WORKDAY(Main[[#This Row],[Tech Start Date]],2),""))))</f>
        <v>41066</v>
      </c>
      <c r="N148" s="72">
        <f>IF(Main[[#This Row],[Tech Start Date]]&lt;1/1/1990,"",IF(Main[[#This Row],[Class]]="C",WORKDAY(Main[[#This Row],[Tech Start Date]],19),IF(Main[[#This Row],[Class]]="B", WORKDAY(Main[[#This Row],[Tech Start Date]],12),IF(Main[[#This Row],[Class]]="A",WORKDAY(Main[[#This Row],[Tech Start Date]],4),""))))</f>
        <v>41074</v>
      </c>
      <c r="O148" s="72">
        <f>IF(Main[[#This Row],[Tech Start Date]]&lt;1/1/1990,"",IF(Main[[#This Row],[Class]]="C",WORKDAY(Main[[#This Row],[Tech Start Date]],23),IF(Main[[#This Row],[Class]]="B", WORKDAY(Main[[#This Row],[Tech Start Date]],15),IF(Main[[#This Row],[Class]]="A",WORKDAY(Main[[#This Row],[Tech Start Date]],5),""))))</f>
        <v>41079</v>
      </c>
      <c r="P148" s="72">
        <f>IF(Main[[#This Row],[Tech Start Date]]&lt;1/1/1990,"",IF(Main[[#This Row],[Class]]="C",WORKDAY(Main[[#This Row],[Tech Start Date]],28),IF(Main[[#This Row],[Class]]="B", WORKDAY(Main[[#This Row],[Tech Start Date]],19),IF(Main[[#This Row],[Class]]="A",WORKDAY(Main[[#This Row],[Tech Start Date]],9),""))))</f>
        <v>41085</v>
      </c>
      <c r="Q148" s="84"/>
      <c r="R148" s="110">
        <v>41093</v>
      </c>
      <c r="S148" s="94" t="s">
        <v>11</v>
      </c>
      <c r="T148" s="73" t="s">
        <v>4413</v>
      </c>
      <c r="U148" s="94" t="s">
        <v>29</v>
      </c>
      <c r="V148" s="94" t="s">
        <v>1899</v>
      </c>
      <c r="W148" s="94" t="s">
        <v>1907</v>
      </c>
      <c r="X148" s="94" t="s">
        <v>2737</v>
      </c>
      <c r="Y148" s="71" t="s">
        <v>4415</v>
      </c>
      <c r="Z148" s="71" t="s">
        <v>763</v>
      </c>
      <c r="AA148" s="94" t="s">
        <v>4414</v>
      </c>
      <c r="AB148" s="128"/>
      <c r="AC148" s="128"/>
      <c r="AD148" s="128"/>
      <c r="AE148" s="62"/>
      <c r="AF148" s="62"/>
      <c r="AG148" s="62"/>
      <c r="BB148" s="60" t="str">
        <f>IF(AND(isFlagged(Main[[#This Row],[Comments]], "AIS++"),Main[ [#This Row],[In Stock Date] ]&lt;&gt;""),TEXT(Main[[#This Row],[In Stock Date]]-1, "M/d/yyyy"), TEXT("1/1/1990", "M/d/yyyy"))</f>
        <v>1/1/1990</v>
      </c>
    </row>
    <row r="149" spans="1:54" ht="17.25" customHeight="1">
      <c r="A149" s="63">
        <f>IF(priority(Main[[#This Row],[Comments]])&lt;&gt;0, priority(Main[[#This Row],[Comments]]),"")</f>
        <v>34</v>
      </c>
      <c r="B149" s="151" t="s">
        <v>1095</v>
      </c>
      <c r="C149" s="71" t="s">
        <v>4</v>
      </c>
      <c r="D149" s="59" t="s">
        <v>2259</v>
      </c>
      <c r="E149" s="84">
        <v>40561.117199074077</v>
      </c>
      <c r="F149" s="84">
        <v>40592</v>
      </c>
      <c r="G149" s="63" t="str">
        <f>IF(stdProdLT(Main[[#This Row],[Comments]])=0.1,"N/A",IF(stdProdLT(Main[[#This Row],[Comments]])=0,"",stdProdLT(Main[[#This Row],[Comments]])))</f>
        <v/>
      </c>
      <c r="H149" s="93" t="str">
        <f>IF(OR(Main[[#This Row],[Std. Prod. Lead Time]]="N/A",Main[[#This Row],[Std. Prod. Lead Time]]=""), "",IF(AND(Main[[#This Row],[In Stock Date]]&lt;&gt;"",Main[[#This Row],[Revised Due Date]]&lt;&gt;"",Main[[#This Row],[In Stock Date]]&lt;&gt;""),Main[[#This Row],[In Stock Date]]-Main[[#This Row],[Revised Due Date]],""))</f>
        <v/>
      </c>
      <c r="I149" s="100" t="s">
        <v>909</v>
      </c>
      <c r="J149" s="94" t="s">
        <v>21</v>
      </c>
      <c r="K149" s="94" t="s">
        <v>1903</v>
      </c>
      <c r="L149" s="84"/>
      <c r="M149" s="72" t="str">
        <f>IF(Main[[#This Row],[Tech Start Date]]&lt;1/1/1990,"",IF(Main[[#This Row],[Class]]="C",WORKDAY(Main[[#This Row],[Tech Start Date]],9),IF(Main[[#This Row],[Class]]="B", WORKDAY(Main[[#This Row],[Tech Start Date]],6),IF(Main[[#This Row],[Class]]="A",WORKDAY(Main[[#This Row],[Tech Start Date]],2),""))))</f>
        <v/>
      </c>
      <c r="N149" s="72" t="str">
        <f>IF(Main[[#This Row],[Tech Start Date]]&lt;1/1/1990,"",IF(Main[[#This Row],[Class]]="C",WORKDAY(Main[[#This Row],[Tech Start Date]],19),IF(Main[[#This Row],[Class]]="B", WORKDAY(Main[[#This Row],[Tech Start Date]],12),IF(Main[[#This Row],[Class]]="A",WORKDAY(Main[[#This Row],[Tech Start Date]],4),""))))</f>
        <v/>
      </c>
      <c r="O149" s="72" t="str">
        <f>IF(Main[[#This Row],[Tech Start Date]]&lt;1/1/1990,"",IF(Main[[#This Row],[Class]]="C",WORKDAY(Main[[#This Row],[Tech Start Date]],23),IF(Main[[#This Row],[Class]]="B", WORKDAY(Main[[#This Row],[Tech Start Date]],15),IF(Main[[#This Row],[Class]]="A",WORKDAY(Main[[#This Row],[Tech Start Date]],5),""))))</f>
        <v/>
      </c>
      <c r="P149" s="72" t="str">
        <f>IF(Main[[#This Row],[Tech Start Date]]&lt;1/1/1990,"",IF(Main[[#This Row],[Class]]="C",WORKDAY(Main[[#This Row],[Tech Start Date]],28),IF(Main[[#This Row],[Class]]="B", WORKDAY(Main[[#This Row],[Tech Start Date]],19),IF(Main[[#This Row],[Class]]="A",WORKDAY(Main[[#This Row],[Tech Start Date]],9),""))))</f>
        <v/>
      </c>
      <c r="Q149" s="84">
        <v>40592</v>
      </c>
      <c r="R149" s="110"/>
      <c r="S149" s="94" t="s">
        <v>6</v>
      </c>
      <c r="T149" s="73" t="s">
        <v>2003</v>
      </c>
      <c r="U149" s="94" t="s">
        <v>29</v>
      </c>
      <c r="V149" s="94" t="s">
        <v>1896</v>
      </c>
      <c r="W149" s="94" t="s">
        <v>1898</v>
      </c>
      <c r="X149" s="94" t="s">
        <v>2806</v>
      </c>
      <c r="Y149" s="71" t="s">
        <v>2983</v>
      </c>
      <c r="Z149" s="71" t="s">
        <v>129</v>
      </c>
      <c r="AA149" s="94" t="s">
        <v>2806</v>
      </c>
      <c r="AB149" s="128"/>
      <c r="AC149" s="128"/>
      <c r="AD149" s="128"/>
      <c r="AE149" s="62"/>
      <c r="AF149" s="62"/>
      <c r="AG149" s="62"/>
      <c r="BB149" s="60" t="str">
        <f>IF(AND(isFlagged(Main[[#This Row],[Comments]], "AIS++"),Main[ [#This Row],[In Stock Date] ]&lt;&gt;""),TEXT(Main[[#This Row],[In Stock Date]]-1, "M/d/yyyy"), TEXT("1/1/1990", "M/d/yyyy"))</f>
        <v>1/1/1990</v>
      </c>
    </row>
    <row r="150" spans="1:54" ht="17.25" customHeight="1">
      <c r="A150" s="63">
        <f>IF(priority(Main[[#This Row],[Comments]])&lt;&gt;0, priority(Main[[#This Row],[Comments]]),"")</f>
        <v>34</v>
      </c>
      <c r="B150" s="151" t="s">
        <v>3463</v>
      </c>
      <c r="C150" s="71" t="s">
        <v>3464</v>
      </c>
      <c r="D150" s="59" t="s">
        <v>3465</v>
      </c>
      <c r="E150" s="84">
        <v>40967.774861111109</v>
      </c>
      <c r="F150" s="84">
        <v>41275</v>
      </c>
      <c r="G150" s="63">
        <f>IF(stdProdLT(Main[[#This Row],[Comments]])=0.1,"N/A",IF(stdProdLT(Main[[#This Row],[Comments]])=0,"",stdProdLT(Main[[#This Row],[Comments]])))</f>
        <v>126</v>
      </c>
      <c r="H150" s="93">
        <f>IF(OR(Main[[#This Row],[Std. Prod. Lead Time]]="N/A",Main[[#This Row],[Std. Prod. Lead Time]]=""), "",IF(AND(Main[[#This Row],[In Stock Date]]&lt;&gt;"",Main[[#This Row],[Revised Due Date]]&lt;&gt;"",Main[[#This Row],[In Stock Date]]&lt;&gt;""),Main[[#This Row],[In Stock Date]]-Main[[#This Row],[Revised Due Date]],""))</f>
        <v>201</v>
      </c>
      <c r="I150" s="100" t="s">
        <v>933</v>
      </c>
      <c r="J150" s="94" t="s">
        <v>28</v>
      </c>
      <c r="K150" s="94" t="s">
        <v>1903</v>
      </c>
      <c r="L150" s="84">
        <v>40988</v>
      </c>
      <c r="M150" s="72">
        <f>IF(Main[[#This Row],[Tech Start Date]]&lt;1/1/1990,"",IF(Main[[#This Row],[Class]]="C",WORKDAY(Main[[#This Row],[Tech Start Date]],9),IF(Main[[#This Row],[Class]]="B", WORKDAY(Main[[#This Row],[Tech Start Date]],6),IF(Main[[#This Row],[Class]]="A",WORKDAY(Main[[#This Row],[Tech Start Date]],2),""))))</f>
        <v>40996</v>
      </c>
      <c r="N150" s="72">
        <f>IF(Main[[#This Row],[Tech Start Date]]&lt;1/1/1990,"",IF(Main[[#This Row],[Class]]="C",WORKDAY(Main[[#This Row],[Tech Start Date]],19),IF(Main[[#This Row],[Class]]="B", WORKDAY(Main[[#This Row],[Tech Start Date]],12),IF(Main[[#This Row],[Class]]="A",WORKDAY(Main[[#This Row],[Tech Start Date]],4),""))))</f>
        <v>41004</v>
      </c>
      <c r="O150" s="72">
        <f>IF(Main[[#This Row],[Tech Start Date]]&lt;1/1/1990,"",IF(Main[[#This Row],[Class]]="C",WORKDAY(Main[[#This Row],[Tech Start Date]],23),IF(Main[[#This Row],[Class]]="B", WORKDAY(Main[[#This Row],[Tech Start Date]],15),IF(Main[[#This Row],[Class]]="A",WORKDAY(Main[[#This Row],[Tech Start Date]],5),""))))</f>
        <v>41009</v>
      </c>
      <c r="P150" s="72">
        <f>IF(Main[[#This Row],[Tech Start Date]]&lt;1/1/1990,"",IF(Main[[#This Row],[Class]]="C",WORKDAY(Main[[#This Row],[Tech Start Date]],28),IF(Main[[#This Row],[Class]]="B", WORKDAY(Main[[#This Row],[Tech Start Date]],19),IF(Main[[#This Row],[Class]]="A",WORKDAY(Main[[#This Row],[Tech Start Date]],9),""))))</f>
        <v>41015</v>
      </c>
      <c r="Q150" s="84">
        <v>41017</v>
      </c>
      <c r="R150" s="110">
        <v>41074</v>
      </c>
      <c r="S150" s="94" t="s">
        <v>11</v>
      </c>
      <c r="T150" s="73" t="s">
        <v>4278</v>
      </c>
      <c r="U150" s="94" t="s">
        <v>29</v>
      </c>
      <c r="V150" s="94" t="s">
        <v>1896</v>
      </c>
      <c r="W150" s="94" t="s">
        <v>1904</v>
      </c>
      <c r="X150" s="94" t="s">
        <v>50</v>
      </c>
      <c r="Y150" s="71" t="s">
        <v>3466</v>
      </c>
      <c r="Z150" s="71" t="s">
        <v>129</v>
      </c>
      <c r="AA150" s="94" t="s">
        <v>3303</v>
      </c>
      <c r="AB150" s="128"/>
      <c r="AC150" s="128"/>
      <c r="AD150" s="128"/>
      <c r="AE150" s="62"/>
      <c r="AF150" s="62"/>
      <c r="AG150" s="62"/>
      <c r="BB150" s="60" t="str">
        <f>IF(AND(isFlagged(Main[[#This Row],[Comments]], "AIS++"),Main[ [#This Row],[In Stock Date] ]&lt;&gt;""),TEXT(Main[[#This Row],[In Stock Date]]-1, "M/d/yyyy"), TEXT("1/1/1990", "M/d/yyyy"))</f>
        <v>12/31/2012</v>
      </c>
    </row>
    <row r="151" spans="1:54" ht="17.25" customHeight="1">
      <c r="A151" s="63">
        <f>IF(priority(Main[[#This Row],[Comments]])&lt;&gt;0, priority(Main[[#This Row],[Comments]]),"")</f>
        <v>35</v>
      </c>
      <c r="B151" s="151" t="s">
        <v>2050</v>
      </c>
      <c r="C151" s="71" t="s">
        <v>33</v>
      </c>
      <c r="D151" s="59" t="s">
        <v>3744</v>
      </c>
      <c r="E151" s="84">
        <v>40776.124837962961</v>
      </c>
      <c r="F151" s="84">
        <v>41275</v>
      </c>
      <c r="G151" s="63">
        <f>IF(stdProdLT(Main[[#This Row],[Comments]])=0.1,"N/A",IF(stdProdLT(Main[[#This Row],[Comments]])=0,"",stdProdLT(Main[[#This Row],[Comments]])))</f>
        <v>112</v>
      </c>
      <c r="H151" s="93">
        <f>IF(OR(Main[[#This Row],[Std. Prod. Lead Time]]="N/A",Main[[#This Row],[Std. Prod. Lead Time]]=""), "",IF(AND(Main[[#This Row],[In Stock Date]]&lt;&gt;"",Main[[#This Row],[Revised Due Date]]&lt;&gt;"",Main[[#This Row],[In Stock Date]]&lt;&gt;""),Main[[#This Row],[In Stock Date]]-Main[[#This Row],[Revised Due Date]],""))</f>
        <v>201</v>
      </c>
      <c r="I151" s="100" t="s">
        <v>560</v>
      </c>
      <c r="J151" s="94" t="s">
        <v>28</v>
      </c>
      <c r="K151" s="94" t="s">
        <v>1909</v>
      </c>
      <c r="L151" s="84">
        <v>40805</v>
      </c>
      <c r="M151" s="72">
        <f>IF(Main[[#This Row],[Tech Start Date]]&lt;1/1/1990,"",IF(Main[[#This Row],[Class]]="C",WORKDAY(Main[[#This Row],[Tech Start Date]],9),IF(Main[[#This Row],[Class]]="B", WORKDAY(Main[[#This Row],[Tech Start Date]],6),IF(Main[[#This Row],[Class]]="A",WORKDAY(Main[[#This Row],[Tech Start Date]],2),""))))</f>
        <v>40816</v>
      </c>
      <c r="N151" s="72">
        <f>IF(Main[[#This Row],[Tech Start Date]]&lt;1/1/1990,"",IF(Main[[#This Row],[Class]]="C",WORKDAY(Main[[#This Row],[Tech Start Date]],19),IF(Main[[#This Row],[Class]]="B", WORKDAY(Main[[#This Row],[Tech Start Date]],12),IF(Main[[#This Row],[Class]]="A",WORKDAY(Main[[#This Row],[Tech Start Date]],4),""))))</f>
        <v>40830</v>
      </c>
      <c r="O151" s="72">
        <f>IF(Main[[#This Row],[Tech Start Date]]&lt;1/1/1990,"",IF(Main[[#This Row],[Class]]="C",WORKDAY(Main[[#This Row],[Tech Start Date]],23),IF(Main[[#This Row],[Class]]="B", WORKDAY(Main[[#This Row],[Tech Start Date]],15),IF(Main[[#This Row],[Class]]="A",WORKDAY(Main[[#This Row],[Tech Start Date]],5),""))))</f>
        <v>40836</v>
      </c>
      <c r="P151" s="72">
        <f>IF(Main[[#This Row],[Tech Start Date]]&lt;1/1/1990,"",IF(Main[[#This Row],[Class]]="C",WORKDAY(Main[[#This Row],[Tech Start Date]],28),IF(Main[[#This Row],[Class]]="B", WORKDAY(Main[[#This Row],[Tech Start Date]],19),IF(Main[[#This Row],[Class]]="A",WORKDAY(Main[[#This Row],[Tech Start Date]],9),""))))</f>
        <v>40843</v>
      </c>
      <c r="Q151" s="84">
        <v>41000</v>
      </c>
      <c r="R151" s="110">
        <v>41074</v>
      </c>
      <c r="S151" s="94" t="s">
        <v>11</v>
      </c>
      <c r="T151" s="73" t="s">
        <v>4266</v>
      </c>
      <c r="U151" s="94" t="s">
        <v>29</v>
      </c>
      <c r="V151" s="94" t="s">
        <v>1896</v>
      </c>
      <c r="W151" s="94" t="s">
        <v>1901</v>
      </c>
      <c r="X151" s="94" t="s">
        <v>2729</v>
      </c>
      <c r="Y151" s="71" t="s">
        <v>2846</v>
      </c>
      <c r="Z151" s="71" t="s">
        <v>129</v>
      </c>
      <c r="AA151" s="94" t="s">
        <v>2729</v>
      </c>
      <c r="AB151" s="128"/>
      <c r="AC151" s="128"/>
      <c r="AD151" s="128"/>
      <c r="AE151" s="62"/>
      <c r="AF151" s="62"/>
      <c r="AG151" s="62"/>
      <c r="BB151" s="60" t="str">
        <f>IF(AND(isFlagged(Main[[#This Row],[Comments]], "AIS++"),Main[ [#This Row],[In Stock Date] ]&lt;&gt;""),TEXT(Main[[#This Row],[In Stock Date]]-1, "M/d/yyyy"), TEXT("1/1/1990", "M/d/yyyy"))</f>
        <v>12/31/2012</v>
      </c>
    </row>
    <row r="152" spans="1:54" ht="17.25" customHeight="1">
      <c r="A152" s="63">
        <f>IF(priority(Main[[#This Row],[Comments]])&lt;&gt;0, priority(Main[[#This Row],[Comments]]),"")</f>
        <v>36</v>
      </c>
      <c r="B152" s="151" t="s">
        <v>1199</v>
      </c>
      <c r="C152" s="71" t="s">
        <v>4</v>
      </c>
      <c r="D152" s="59" t="s">
        <v>266</v>
      </c>
      <c r="E152" s="84">
        <v>40681.617800925924</v>
      </c>
      <c r="F152" s="84"/>
      <c r="G152" s="63" t="str">
        <f>IF(stdProdLT(Main[[#This Row],[Comments]])=0.1,"N/A",IF(stdProdLT(Main[[#This Row],[Comments]])=0,"",stdProdLT(Main[[#This Row],[Comments]])))</f>
        <v/>
      </c>
      <c r="H152" s="93" t="str">
        <f>IF(OR(Main[[#This Row],[Std. Prod. Lead Time]]="N/A",Main[[#This Row],[Std. Prod. Lead Time]]=""), "",IF(AND(Main[[#This Row],[In Stock Date]]&lt;&gt;"",Main[[#This Row],[Revised Due Date]]&lt;&gt;"",Main[[#This Row],[In Stock Date]]&lt;&gt;""),Main[[#This Row],[In Stock Date]]-Main[[#This Row],[Revised Due Date]],""))</f>
        <v/>
      </c>
      <c r="I152" s="100" t="s">
        <v>4</v>
      </c>
      <c r="J152" s="94" t="s">
        <v>21</v>
      </c>
      <c r="K152" s="94" t="s">
        <v>4</v>
      </c>
      <c r="L152" s="84"/>
      <c r="M152" s="72" t="str">
        <f>IF(Main[[#This Row],[Tech Start Date]]&lt;1/1/1990,"",IF(Main[[#This Row],[Class]]="C",WORKDAY(Main[[#This Row],[Tech Start Date]],9),IF(Main[[#This Row],[Class]]="B", WORKDAY(Main[[#This Row],[Tech Start Date]],6),IF(Main[[#This Row],[Class]]="A",WORKDAY(Main[[#This Row],[Tech Start Date]],2),""))))</f>
        <v/>
      </c>
      <c r="N152" s="72" t="str">
        <f>IF(Main[[#This Row],[Tech Start Date]]&lt;1/1/1990,"",IF(Main[[#This Row],[Class]]="C",WORKDAY(Main[[#This Row],[Tech Start Date]],19),IF(Main[[#This Row],[Class]]="B", WORKDAY(Main[[#This Row],[Tech Start Date]],12),IF(Main[[#This Row],[Class]]="A",WORKDAY(Main[[#This Row],[Tech Start Date]],4),""))))</f>
        <v/>
      </c>
      <c r="O152" s="72" t="str">
        <f>IF(Main[[#This Row],[Tech Start Date]]&lt;1/1/1990,"",IF(Main[[#This Row],[Class]]="C",WORKDAY(Main[[#This Row],[Tech Start Date]],23),IF(Main[[#This Row],[Class]]="B", WORKDAY(Main[[#This Row],[Tech Start Date]],15),IF(Main[[#This Row],[Class]]="A",WORKDAY(Main[[#This Row],[Tech Start Date]],5),""))))</f>
        <v/>
      </c>
      <c r="P152" s="72" t="str">
        <f>IF(Main[[#This Row],[Tech Start Date]]&lt;1/1/1990,"",IF(Main[[#This Row],[Class]]="C",WORKDAY(Main[[#This Row],[Tech Start Date]],28),IF(Main[[#This Row],[Class]]="B", WORKDAY(Main[[#This Row],[Tech Start Date]],19),IF(Main[[#This Row],[Class]]="A",WORKDAY(Main[[#This Row],[Tech Start Date]],9),""))))</f>
        <v/>
      </c>
      <c r="Q152" s="84">
        <v>40710</v>
      </c>
      <c r="R152" s="110"/>
      <c r="S152" s="94" t="s">
        <v>6</v>
      </c>
      <c r="T152" s="73" t="s">
        <v>2234</v>
      </c>
      <c r="U152" s="94" t="s">
        <v>533</v>
      </c>
      <c r="V152" s="94" t="s">
        <v>1896</v>
      </c>
      <c r="W152" s="94" t="s">
        <v>1907</v>
      </c>
      <c r="X152" s="94" t="s">
        <v>966</v>
      </c>
      <c r="Y152" s="71" t="s">
        <v>2997</v>
      </c>
      <c r="Z152" s="71" t="s">
        <v>4</v>
      </c>
      <c r="AA152" s="94" t="s">
        <v>966</v>
      </c>
      <c r="AB152" s="128"/>
      <c r="AC152" s="128"/>
      <c r="AD152" s="128"/>
      <c r="AE152" s="62"/>
      <c r="AF152" s="62"/>
      <c r="AG152" s="62"/>
      <c r="BB152" s="60" t="str">
        <f>IF(AND(isFlagged(Main[[#This Row],[Comments]], "AIS++"),Main[ [#This Row],[In Stock Date] ]&lt;&gt;""),TEXT(Main[[#This Row],[In Stock Date]]-1, "M/d/yyyy"), TEXT("1/1/1990", "M/d/yyyy"))</f>
        <v>1/1/1990</v>
      </c>
    </row>
    <row r="153" spans="1:54" ht="17.25" customHeight="1">
      <c r="A153" s="63">
        <f>IF(priority(Main[[#This Row],[Comments]])&lt;&gt;0, priority(Main[[#This Row],[Comments]]),"")</f>
        <v>36</v>
      </c>
      <c r="B153" s="151" t="s">
        <v>4437</v>
      </c>
      <c r="C153" s="71" t="s">
        <v>2511</v>
      </c>
      <c r="D153" s="59" t="s">
        <v>4438</v>
      </c>
      <c r="E153" s="84">
        <v>41053.724490740744</v>
      </c>
      <c r="F153" s="84">
        <v>41246</v>
      </c>
      <c r="G153" s="63">
        <f>IF(stdProdLT(Main[[#This Row],[Comments]])=0.1,"N/A",IF(stdProdLT(Main[[#This Row],[Comments]])=0,"",stdProdLT(Main[[#This Row],[Comments]])))</f>
        <v>98</v>
      </c>
      <c r="H153" s="93">
        <f>IF(OR(Main[[#This Row],[Std. Prod. Lead Time]]="N/A",Main[[#This Row],[Std. Prod. Lead Time]]=""), "",IF(AND(Main[[#This Row],[In Stock Date]]&lt;&gt;"",Main[[#This Row],[Revised Due Date]]&lt;&gt;"",Main[[#This Row],[In Stock Date]]&lt;&gt;""),Main[[#This Row],[In Stock Date]]-Main[[#This Row],[Revised Due Date]],""))</f>
        <v>167</v>
      </c>
      <c r="I153" s="100" t="s">
        <v>30</v>
      </c>
      <c r="J153" s="94" t="s">
        <v>28</v>
      </c>
      <c r="K153" s="95" t="s">
        <v>1905</v>
      </c>
      <c r="L153" s="84">
        <v>41058</v>
      </c>
      <c r="M153" s="72">
        <f>IF(Main[[#This Row],[Tech Start Date]]&lt;1/1/1990,"",IF(Main[[#This Row],[Class]]="C",WORKDAY(Main[[#This Row],[Tech Start Date]],9),IF(Main[[#This Row],[Class]]="B", WORKDAY(Main[[#This Row],[Tech Start Date]],6),IF(Main[[#This Row],[Class]]="A",WORKDAY(Main[[#This Row],[Tech Start Date]],2),""))))</f>
        <v>41060</v>
      </c>
      <c r="N153" s="72">
        <f>IF(Main[[#This Row],[Tech Start Date]]&lt;1/1/1990,"",IF(Main[[#This Row],[Class]]="C",WORKDAY(Main[[#This Row],[Tech Start Date]],19),IF(Main[[#This Row],[Class]]="B", WORKDAY(Main[[#This Row],[Tech Start Date]],12),IF(Main[[#This Row],[Class]]="A",WORKDAY(Main[[#This Row],[Tech Start Date]],4),""))))</f>
        <v>41064</v>
      </c>
      <c r="O153" s="72">
        <f>IF(Main[[#This Row],[Tech Start Date]]&lt;1/1/1990,"",IF(Main[[#This Row],[Class]]="C",WORKDAY(Main[[#This Row],[Tech Start Date]],23),IF(Main[[#This Row],[Class]]="B", WORKDAY(Main[[#This Row],[Tech Start Date]],15),IF(Main[[#This Row],[Class]]="A",WORKDAY(Main[[#This Row],[Tech Start Date]],5),""))))</f>
        <v>41065</v>
      </c>
      <c r="P153" s="72">
        <f>IF(Main[[#This Row],[Tech Start Date]]&lt;1/1/1990,"",IF(Main[[#This Row],[Class]]="C",WORKDAY(Main[[#This Row],[Tech Start Date]],28),IF(Main[[#This Row],[Class]]="B", WORKDAY(Main[[#This Row],[Tech Start Date]],19),IF(Main[[#This Row],[Class]]="A",WORKDAY(Main[[#This Row],[Tech Start Date]],9),""))))</f>
        <v>41071</v>
      </c>
      <c r="Q153" s="84">
        <v>41085</v>
      </c>
      <c r="R153" s="110">
        <v>41079</v>
      </c>
      <c r="S153" s="94" t="s">
        <v>11</v>
      </c>
      <c r="T153" s="73" t="s">
        <v>4439</v>
      </c>
      <c r="U153" s="94" t="s">
        <v>29</v>
      </c>
      <c r="V153" s="94" t="s">
        <v>1906</v>
      </c>
      <c r="W153" s="94" t="s">
        <v>1902</v>
      </c>
      <c r="X153" s="94" t="s">
        <v>2732</v>
      </c>
      <c r="Y153" s="71" t="s">
        <v>3532</v>
      </c>
      <c r="Z153" s="71" t="s">
        <v>30</v>
      </c>
      <c r="AA153" s="94" t="s">
        <v>2732</v>
      </c>
      <c r="AB153" s="128"/>
      <c r="AC153" s="128"/>
      <c r="AD153" s="128"/>
      <c r="AE153" s="62"/>
      <c r="AF153" s="62"/>
      <c r="AG153" s="62"/>
      <c r="BB153" s="60" t="str">
        <f>IF(AND(isFlagged(Main[[#This Row],[Comments]], "AIS++"),Main[ [#This Row],[In Stock Date] ]&lt;&gt;""),TEXT(Main[[#This Row],[In Stock Date]]-1, "M/d/yyyy"), TEXT("1/1/1990", "M/d/yyyy"))</f>
        <v>1/1/1990</v>
      </c>
    </row>
    <row r="154" spans="1:54" ht="17.25" customHeight="1">
      <c r="A154" s="63">
        <f>IF(priority(Main[[#This Row],[Comments]])&lt;&gt;0, priority(Main[[#This Row],[Comments]]),"")</f>
        <v>37</v>
      </c>
      <c r="B154" s="151" t="s">
        <v>4136</v>
      </c>
      <c r="C154" s="71" t="s">
        <v>53</v>
      </c>
      <c r="D154" s="59" t="s">
        <v>4330</v>
      </c>
      <c r="E154" s="84">
        <v>41044.360659722224</v>
      </c>
      <c r="F154" s="84">
        <v>41244</v>
      </c>
      <c r="G154" s="63">
        <f>IF(stdProdLT(Main[[#This Row],[Comments]])=0.1,"N/A",IF(stdProdLT(Main[[#This Row],[Comments]])=0,"",stdProdLT(Main[[#This Row],[Comments]])))</f>
        <v>126</v>
      </c>
      <c r="H154" s="93">
        <f>IF(OR(Main[[#This Row],[Std. Prod. Lead Time]]="N/A",Main[[#This Row],[Std. Prod. Lead Time]]=""), "",IF(AND(Main[[#This Row],[In Stock Date]]&lt;&gt;"",Main[[#This Row],[Revised Due Date]]&lt;&gt;"",Main[[#This Row],[In Stock Date]]&lt;&gt;""),Main[[#This Row],[In Stock Date]]-Main[[#This Row],[Revised Due Date]],""))</f>
        <v>155</v>
      </c>
      <c r="I154" s="100" t="s">
        <v>81</v>
      </c>
      <c r="J154" s="94" t="s">
        <v>28</v>
      </c>
      <c r="K154" s="94" t="s">
        <v>1909</v>
      </c>
      <c r="L154" s="84">
        <v>41044</v>
      </c>
      <c r="M154" s="72">
        <f>IF(Main[[#This Row],[Tech Start Date]]&lt;1/1/1990,"",IF(Main[[#This Row],[Class]]="C",WORKDAY(Main[[#This Row],[Tech Start Date]],9),IF(Main[[#This Row],[Class]]="B", WORKDAY(Main[[#This Row],[Tech Start Date]],6),IF(Main[[#This Row],[Class]]="A",WORKDAY(Main[[#This Row],[Tech Start Date]],2),""))))</f>
        <v>41057</v>
      </c>
      <c r="N154" s="72">
        <f>IF(Main[[#This Row],[Tech Start Date]]&lt;1/1/1990,"",IF(Main[[#This Row],[Class]]="C",WORKDAY(Main[[#This Row],[Tech Start Date]],19),IF(Main[[#This Row],[Class]]="B", WORKDAY(Main[[#This Row],[Tech Start Date]],12),IF(Main[[#This Row],[Class]]="A",WORKDAY(Main[[#This Row],[Tech Start Date]],4),""))))</f>
        <v>41071</v>
      </c>
      <c r="O154" s="72">
        <f>IF(Main[[#This Row],[Tech Start Date]]&lt;1/1/1990,"",IF(Main[[#This Row],[Class]]="C",WORKDAY(Main[[#This Row],[Tech Start Date]],23),IF(Main[[#This Row],[Class]]="B", WORKDAY(Main[[#This Row],[Tech Start Date]],15),IF(Main[[#This Row],[Class]]="A",WORKDAY(Main[[#This Row],[Tech Start Date]],5),""))))</f>
        <v>41075</v>
      </c>
      <c r="P154" s="72">
        <f>IF(Main[[#This Row],[Tech Start Date]]&lt;1/1/1990,"",IF(Main[[#This Row],[Class]]="C",WORKDAY(Main[[#This Row],[Tech Start Date]],28),IF(Main[[#This Row],[Class]]="B", WORKDAY(Main[[#This Row],[Tech Start Date]],19),IF(Main[[#This Row],[Class]]="A",WORKDAY(Main[[#This Row],[Tech Start Date]],9),""))))</f>
        <v>41082</v>
      </c>
      <c r="Q154" s="84">
        <v>41050</v>
      </c>
      <c r="R154" s="110">
        <v>41089</v>
      </c>
      <c r="S154" s="94" t="s">
        <v>11</v>
      </c>
      <c r="T154" s="80" t="s">
        <v>4331</v>
      </c>
      <c r="U154" s="94" t="s">
        <v>29</v>
      </c>
      <c r="V154" s="94" t="s">
        <v>1899</v>
      </c>
      <c r="W154" s="94" t="s">
        <v>1904</v>
      </c>
      <c r="X154" s="94" t="s">
        <v>3555</v>
      </c>
      <c r="Y154" s="71" t="s">
        <v>4</v>
      </c>
      <c r="Z154" s="71" t="s">
        <v>81</v>
      </c>
      <c r="AA154" s="94" t="s">
        <v>3555</v>
      </c>
      <c r="AB154" s="128"/>
      <c r="AC154" s="128"/>
      <c r="AD154" s="128"/>
      <c r="AE154" s="62"/>
      <c r="AF154" s="62"/>
      <c r="AG154" s="62"/>
      <c r="BB154" s="60" t="str">
        <f>IF(AND(isFlagged(Main[[#This Row],[Comments]], "AIS++"),Main[ [#This Row],[In Stock Date] ]&lt;&gt;""),TEXT(Main[[#This Row],[In Stock Date]]-1, "M/d/yyyy"), TEXT("1/1/1990", "M/d/yyyy"))</f>
        <v>11/30/2012</v>
      </c>
    </row>
    <row r="155" spans="1:54" ht="17.25" customHeight="1">
      <c r="A155" s="63">
        <f>IF(priority(Main[[#This Row],[Comments]])&lt;&gt;0, priority(Main[[#This Row],[Comments]]),"")</f>
        <v>37</v>
      </c>
      <c r="B155" s="151" t="s">
        <v>1164</v>
      </c>
      <c r="C155" s="71" t="s">
        <v>4</v>
      </c>
      <c r="D155" s="59" t="s">
        <v>227</v>
      </c>
      <c r="E155" s="84">
        <v>40567.332951388889</v>
      </c>
      <c r="F155" s="84">
        <v>40602</v>
      </c>
      <c r="G155" s="63" t="str">
        <f>IF(stdProdLT(Main[[#This Row],[Comments]])=0.1,"N/A",IF(stdProdLT(Main[[#This Row],[Comments]])=0,"",stdProdLT(Main[[#This Row],[Comments]])))</f>
        <v/>
      </c>
      <c r="H155" s="93" t="str">
        <f>IF(OR(Main[[#This Row],[Std. Prod. Lead Time]]="N/A",Main[[#This Row],[Std. Prod. Lead Time]]=""), "",IF(AND(Main[[#This Row],[In Stock Date]]&lt;&gt;"",Main[[#This Row],[Revised Due Date]]&lt;&gt;"",Main[[#This Row],[In Stock Date]]&lt;&gt;""),Main[[#This Row],[In Stock Date]]-Main[[#This Row],[Revised Due Date]],""))</f>
        <v/>
      </c>
      <c r="I155" s="100" t="s">
        <v>909</v>
      </c>
      <c r="J155" s="94" t="s">
        <v>52</v>
      </c>
      <c r="K155" s="94" t="s">
        <v>1905</v>
      </c>
      <c r="L155" s="84"/>
      <c r="M155" s="72" t="str">
        <f>IF(Main[[#This Row],[Tech Start Date]]&lt;1/1/1990,"",IF(Main[[#This Row],[Class]]="C",WORKDAY(Main[[#This Row],[Tech Start Date]],9),IF(Main[[#This Row],[Class]]="B", WORKDAY(Main[[#This Row],[Tech Start Date]],6),IF(Main[[#This Row],[Class]]="A",WORKDAY(Main[[#This Row],[Tech Start Date]],2),""))))</f>
        <v/>
      </c>
      <c r="N155" s="72" t="str">
        <f>IF(Main[[#This Row],[Tech Start Date]]&lt;1/1/1990,"",IF(Main[[#This Row],[Class]]="C",WORKDAY(Main[[#This Row],[Tech Start Date]],19),IF(Main[[#This Row],[Class]]="B", WORKDAY(Main[[#This Row],[Tech Start Date]],12),IF(Main[[#This Row],[Class]]="A",WORKDAY(Main[[#This Row],[Tech Start Date]],4),""))))</f>
        <v/>
      </c>
      <c r="O155" s="72" t="str">
        <f>IF(Main[[#This Row],[Tech Start Date]]&lt;1/1/1990,"",IF(Main[[#This Row],[Class]]="C",WORKDAY(Main[[#This Row],[Tech Start Date]],23),IF(Main[[#This Row],[Class]]="B", WORKDAY(Main[[#This Row],[Tech Start Date]],15),IF(Main[[#This Row],[Class]]="A",WORKDAY(Main[[#This Row],[Tech Start Date]],5),""))))</f>
        <v/>
      </c>
      <c r="P155" s="72" t="str">
        <f>IF(Main[[#This Row],[Tech Start Date]]&lt;1/1/1990,"",IF(Main[[#This Row],[Class]]="C",WORKDAY(Main[[#This Row],[Tech Start Date]],28),IF(Main[[#This Row],[Class]]="B", WORKDAY(Main[[#This Row],[Tech Start Date]],19),IF(Main[[#This Row],[Class]]="A",WORKDAY(Main[[#This Row],[Tech Start Date]],9),""))))</f>
        <v/>
      </c>
      <c r="Q155" s="84">
        <v>40602</v>
      </c>
      <c r="R155" s="110"/>
      <c r="S155" s="94" t="s">
        <v>6</v>
      </c>
      <c r="T155" s="73" t="s">
        <v>2004</v>
      </c>
      <c r="U155" s="94" t="s">
        <v>29</v>
      </c>
      <c r="V155" s="94" t="s">
        <v>1896</v>
      </c>
      <c r="W155" s="94" t="s">
        <v>1898</v>
      </c>
      <c r="X155" s="94" t="s">
        <v>126</v>
      </c>
      <c r="Y155" s="71" t="s">
        <v>2952</v>
      </c>
      <c r="Z155" s="71" t="s">
        <v>129</v>
      </c>
      <c r="AA155" s="94" t="s">
        <v>126</v>
      </c>
      <c r="AB155" s="128"/>
      <c r="AC155" s="128"/>
      <c r="AD155" s="128"/>
      <c r="AE155" s="62"/>
      <c r="AF155" s="62"/>
      <c r="AG155" s="62"/>
      <c r="BB155" s="60" t="str">
        <f>IF(AND(isFlagged(Main[[#This Row],[Comments]], "AIS++"),Main[ [#This Row],[In Stock Date] ]&lt;&gt;""),TEXT(Main[[#This Row],[In Stock Date]]-1, "M/d/yyyy"), TEXT("1/1/1990", "M/d/yyyy"))</f>
        <v>1/1/1990</v>
      </c>
    </row>
    <row r="156" spans="1:54" ht="17.25" customHeight="1">
      <c r="A156" s="63">
        <f>IF(priority(Main[[#This Row],[Comments]])&lt;&gt;0, priority(Main[[#This Row],[Comments]]),"")</f>
        <v>38</v>
      </c>
      <c r="B156" s="151" t="s">
        <v>4362</v>
      </c>
      <c r="C156" s="71" t="s">
        <v>53</v>
      </c>
      <c r="D156" s="59" t="s">
        <v>4363</v>
      </c>
      <c r="E156" s="84">
        <v>41059.531319444446</v>
      </c>
      <c r="F156" s="84">
        <v>41244</v>
      </c>
      <c r="G156" s="63">
        <f>IF(stdProdLT(Main[[#This Row],[Comments]])=0.1,"N/A",IF(stdProdLT(Main[[#This Row],[Comments]])=0,"",stdProdLT(Main[[#This Row],[Comments]])))</f>
        <v>126</v>
      </c>
      <c r="H156" s="93">
        <f>IF(OR(Main[[#This Row],[Std. Prod. Lead Time]]="N/A",Main[[#This Row],[Std. Prod. Lead Time]]=""), "",IF(AND(Main[[#This Row],[In Stock Date]]&lt;&gt;"",Main[[#This Row],[Revised Due Date]]&lt;&gt;"",Main[[#This Row],[In Stock Date]]&lt;&gt;""),Main[[#This Row],[In Stock Date]]-Main[[#This Row],[Revised Due Date]],""))</f>
        <v>155</v>
      </c>
      <c r="I156" s="100" t="s">
        <v>81</v>
      </c>
      <c r="J156" s="94" t="s">
        <v>28</v>
      </c>
      <c r="K156" s="94" t="s">
        <v>1909</v>
      </c>
      <c r="L156" s="84">
        <v>41044</v>
      </c>
      <c r="M156" s="72">
        <f>IF(Main[[#This Row],[Tech Start Date]]&lt;1/1/1990,"",IF(Main[[#This Row],[Class]]="C",WORKDAY(Main[[#This Row],[Tech Start Date]],9),IF(Main[[#This Row],[Class]]="B", WORKDAY(Main[[#This Row],[Tech Start Date]],6),IF(Main[[#This Row],[Class]]="A",WORKDAY(Main[[#This Row],[Tech Start Date]],2),""))))</f>
        <v>41057</v>
      </c>
      <c r="N156" s="72">
        <f>IF(Main[[#This Row],[Tech Start Date]]&lt;1/1/1990,"",IF(Main[[#This Row],[Class]]="C",WORKDAY(Main[[#This Row],[Tech Start Date]],19),IF(Main[[#This Row],[Class]]="B", WORKDAY(Main[[#This Row],[Tech Start Date]],12),IF(Main[[#This Row],[Class]]="A",WORKDAY(Main[[#This Row],[Tech Start Date]],4),""))))</f>
        <v>41071</v>
      </c>
      <c r="O156" s="72">
        <f>IF(Main[[#This Row],[Tech Start Date]]&lt;1/1/1990,"",IF(Main[[#This Row],[Class]]="C",WORKDAY(Main[[#This Row],[Tech Start Date]],23),IF(Main[[#This Row],[Class]]="B", WORKDAY(Main[[#This Row],[Tech Start Date]],15),IF(Main[[#This Row],[Class]]="A",WORKDAY(Main[[#This Row],[Tech Start Date]],5),""))))</f>
        <v>41075</v>
      </c>
      <c r="P156" s="72">
        <f>IF(Main[[#This Row],[Tech Start Date]]&lt;1/1/1990,"",IF(Main[[#This Row],[Class]]="C",WORKDAY(Main[[#This Row],[Tech Start Date]],28),IF(Main[[#This Row],[Class]]="B", WORKDAY(Main[[#This Row],[Tech Start Date]],19),IF(Main[[#This Row],[Class]]="A",WORKDAY(Main[[#This Row],[Tech Start Date]],9),""))))</f>
        <v>41082</v>
      </c>
      <c r="Q156" s="84">
        <v>41050</v>
      </c>
      <c r="R156" s="110">
        <v>41089</v>
      </c>
      <c r="S156" s="94" t="s">
        <v>11</v>
      </c>
      <c r="T156" s="73" t="s">
        <v>4364</v>
      </c>
      <c r="U156" s="94" t="s">
        <v>29</v>
      </c>
      <c r="V156" s="94" t="s">
        <v>1899</v>
      </c>
      <c r="W156" s="94" t="s">
        <v>1904</v>
      </c>
      <c r="X156" s="94" t="s">
        <v>50</v>
      </c>
      <c r="Y156" s="71" t="s">
        <v>4</v>
      </c>
      <c r="Z156" s="71" t="s">
        <v>81</v>
      </c>
      <c r="AA156" s="94" t="s">
        <v>3555</v>
      </c>
      <c r="AB156" s="128"/>
      <c r="AC156" s="128"/>
      <c r="AD156" s="128"/>
      <c r="AE156" s="62"/>
      <c r="AF156" s="62"/>
      <c r="AG156" s="62"/>
      <c r="BB156" s="60" t="str">
        <f>IF(AND(isFlagged(Main[[#This Row],[Comments]], "AIS++"),Main[ [#This Row],[In Stock Date] ]&lt;&gt;""),TEXT(Main[[#This Row],[In Stock Date]]-1, "M/d/yyyy"), TEXT("1/1/1990", "M/d/yyyy"))</f>
        <v>11/30/2012</v>
      </c>
    </row>
    <row r="157" spans="1:54" ht="17.25" customHeight="1">
      <c r="A157" s="63">
        <f>IF(priority(Main[[#This Row],[Comments]])&lt;&gt;0, priority(Main[[#This Row],[Comments]]),"")</f>
        <v>38</v>
      </c>
      <c r="B157" s="151" t="s">
        <v>1217</v>
      </c>
      <c r="C157" s="71" t="s">
        <v>4</v>
      </c>
      <c r="D157" s="59" t="s">
        <v>2325</v>
      </c>
      <c r="E157" s="84">
        <v>40337.30976851852</v>
      </c>
      <c r="F157" s="84"/>
      <c r="G157" s="63" t="str">
        <f>IF(stdProdLT(Main[[#This Row],[Comments]])=0.1,"N/A",IF(stdProdLT(Main[[#This Row],[Comments]])=0,"",stdProdLT(Main[[#This Row],[Comments]])))</f>
        <v/>
      </c>
      <c r="H157" s="93" t="str">
        <f>IF(OR(Main[[#This Row],[Std. Prod. Lead Time]]="N/A",Main[[#This Row],[Std. Prod. Lead Time]]=""), "",IF(AND(Main[[#This Row],[In Stock Date]]&lt;&gt;"",Main[[#This Row],[Revised Due Date]]&lt;&gt;"",Main[[#This Row],[In Stock Date]]&lt;&gt;""),Main[[#This Row],[In Stock Date]]-Main[[#This Row],[Revised Due Date]],""))</f>
        <v/>
      </c>
      <c r="I157" s="100" t="s">
        <v>909</v>
      </c>
      <c r="J157" s="94" t="s">
        <v>52</v>
      </c>
      <c r="K157" s="94" t="s">
        <v>4</v>
      </c>
      <c r="L157" s="84"/>
      <c r="M157" s="72" t="str">
        <f>IF(Main[[#This Row],[Tech Start Date]]&lt;1/1/1990,"",IF(Main[[#This Row],[Class]]="C",WORKDAY(Main[[#This Row],[Tech Start Date]],9),IF(Main[[#This Row],[Class]]="B", WORKDAY(Main[[#This Row],[Tech Start Date]],6),IF(Main[[#This Row],[Class]]="A",WORKDAY(Main[[#This Row],[Tech Start Date]],2),""))))</f>
        <v/>
      </c>
      <c r="N157" s="72" t="str">
        <f>IF(Main[[#This Row],[Tech Start Date]]&lt;1/1/1990,"",IF(Main[[#This Row],[Class]]="C",WORKDAY(Main[[#This Row],[Tech Start Date]],19),IF(Main[[#This Row],[Class]]="B", WORKDAY(Main[[#This Row],[Tech Start Date]],12),IF(Main[[#This Row],[Class]]="A",WORKDAY(Main[[#This Row],[Tech Start Date]],4),""))))</f>
        <v/>
      </c>
      <c r="O157" s="72" t="str">
        <f>IF(Main[[#This Row],[Tech Start Date]]&lt;1/1/1990,"",IF(Main[[#This Row],[Class]]="C",WORKDAY(Main[[#This Row],[Tech Start Date]],23),IF(Main[[#This Row],[Class]]="B", WORKDAY(Main[[#This Row],[Tech Start Date]],15),IF(Main[[#This Row],[Class]]="A",WORKDAY(Main[[#This Row],[Tech Start Date]],5),""))))</f>
        <v/>
      </c>
      <c r="P157" s="72" t="str">
        <f>IF(Main[[#This Row],[Tech Start Date]]&lt;1/1/1990,"",IF(Main[[#This Row],[Class]]="C",WORKDAY(Main[[#This Row],[Tech Start Date]],28),IF(Main[[#This Row],[Class]]="B", WORKDAY(Main[[#This Row],[Tech Start Date]],19),IF(Main[[#This Row],[Class]]="A",WORKDAY(Main[[#This Row],[Tech Start Date]],9),""))))</f>
        <v/>
      </c>
      <c r="Q157" s="84">
        <v>40344</v>
      </c>
      <c r="R157" s="110"/>
      <c r="S157" s="94" t="s">
        <v>6</v>
      </c>
      <c r="T157" s="73" t="s">
        <v>2005</v>
      </c>
      <c r="U157" s="94" t="s">
        <v>29</v>
      </c>
      <c r="V157" s="94" t="s">
        <v>1896</v>
      </c>
      <c r="W157" s="94" t="s">
        <v>1900</v>
      </c>
      <c r="X157" s="94" t="s">
        <v>2769</v>
      </c>
      <c r="Y157" s="71" t="s">
        <v>2900</v>
      </c>
      <c r="Z157" s="71" t="s">
        <v>129</v>
      </c>
      <c r="AA157" s="94" t="s">
        <v>2769</v>
      </c>
      <c r="AB157" s="128"/>
      <c r="AC157" s="128"/>
      <c r="AD157" s="128"/>
      <c r="AE157" s="62"/>
      <c r="AF157" s="62"/>
      <c r="AG157" s="62"/>
      <c r="BB157" s="60" t="str">
        <f>IF(AND(isFlagged(Main[[#This Row],[Comments]], "AIS++"),Main[ [#This Row],[In Stock Date] ]&lt;&gt;""),TEXT(Main[[#This Row],[In Stock Date]]-1, "M/d/yyyy"), TEXT("1/1/1990", "M/d/yyyy"))</f>
        <v>1/1/1990</v>
      </c>
    </row>
    <row r="158" spans="1:54" ht="17.25" customHeight="1">
      <c r="A158" s="63">
        <f>IF(priority(Main[[#This Row],[Comments]])&lt;&gt;0, priority(Main[[#This Row],[Comments]]),"")</f>
        <v>39</v>
      </c>
      <c r="B158" s="151" t="s">
        <v>4342</v>
      </c>
      <c r="C158" s="71" t="s">
        <v>53</v>
      </c>
      <c r="D158" s="59" t="s">
        <v>4343</v>
      </c>
      <c r="E158" s="84">
        <v>41059.538946759261</v>
      </c>
      <c r="F158" s="84">
        <v>41244</v>
      </c>
      <c r="G158" s="63">
        <f>IF(stdProdLT(Main[[#This Row],[Comments]])=0.1,"N/A",IF(stdProdLT(Main[[#This Row],[Comments]])=0,"",stdProdLT(Main[[#This Row],[Comments]])))</f>
        <v>126</v>
      </c>
      <c r="H158" s="93">
        <f>IF(OR(Main[[#This Row],[Std. Prod. Lead Time]]="N/A",Main[[#This Row],[Std. Prod. Lead Time]]=""), "",IF(AND(Main[[#This Row],[In Stock Date]]&lt;&gt;"",Main[[#This Row],[Revised Due Date]]&lt;&gt;"",Main[[#This Row],[In Stock Date]]&lt;&gt;""),Main[[#This Row],[In Stock Date]]-Main[[#This Row],[Revised Due Date]],""))</f>
        <v>155</v>
      </c>
      <c r="I158" s="100" t="s">
        <v>81</v>
      </c>
      <c r="J158" s="94" t="s">
        <v>28</v>
      </c>
      <c r="K158" s="94" t="s">
        <v>1909</v>
      </c>
      <c r="L158" s="84">
        <v>41044</v>
      </c>
      <c r="M158" s="72">
        <f>IF(Main[[#This Row],[Tech Start Date]]&lt;1/1/1990,"",IF(Main[[#This Row],[Class]]="C",WORKDAY(Main[[#This Row],[Tech Start Date]],9),IF(Main[[#This Row],[Class]]="B", WORKDAY(Main[[#This Row],[Tech Start Date]],6),IF(Main[[#This Row],[Class]]="A",WORKDAY(Main[[#This Row],[Tech Start Date]],2),""))))</f>
        <v>41057</v>
      </c>
      <c r="N158" s="72">
        <f>IF(Main[[#This Row],[Tech Start Date]]&lt;1/1/1990,"",IF(Main[[#This Row],[Class]]="C",WORKDAY(Main[[#This Row],[Tech Start Date]],19),IF(Main[[#This Row],[Class]]="B", WORKDAY(Main[[#This Row],[Tech Start Date]],12),IF(Main[[#This Row],[Class]]="A",WORKDAY(Main[[#This Row],[Tech Start Date]],4),""))))</f>
        <v>41071</v>
      </c>
      <c r="O158" s="72">
        <f>IF(Main[[#This Row],[Tech Start Date]]&lt;1/1/1990,"",IF(Main[[#This Row],[Class]]="C",WORKDAY(Main[[#This Row],[Tech Start Date]],23),IF(Main[[#This Row],[Class]]="B", WORKDAY(Main[[#This Row],[Tech Start Date]],15),IF(Main[[#This Row],[Class]]="A",WORKDAY(Main[[#This Row],[Tech Start Date]],5),""))))</f>
        <v>41075</v>
      </c>
      <c r="P158" s="72">
        <f>IF(Main[[#This Row],[Tech Start Date]]&lt;1/1/1990,"",IF(Main[[#This Row],[Class]]="C",WORKDAY(Main[[#This Row],[Tech Start Date]],28),IF(Main[[#This Row],[Class]]="B", WORKDAY(Main[[#This Row],[Tech Start Date]],19),IF(Main[[#This Row],[Class]]="A",WORKDAY(Main[[#This Row],[Tech Start Date]],9),""))))</f>
        <v>41082</v>
      </c>
      <c r="Q158" s="84">
        <v>41050</v>
      </c>
      <c r="R158" s="110">
        <v>41089</v>
      </c>
      <c r="S158" s="94" t="s">
        <v>11</v>
      </c>
      <c r="T158" s="73" t="s">
        <v>4344</v>
      </c>
      <c r="U158" s="94" t="s">
        <v>29</v>
      </c>
      <c r="V158" s="94" t="s">
        <v>1899</v>
      </c>
      <c r="W158" s="94" t="s">
        <v>1904</v>
      </c>
      <c r="X158" s="94" t="s">
        <v>50</v>
      </c>
      <c r="Y158" s="71" t="s">
        <v>4</v>
      </c>
      <c r="Z158" s="71" t="s">
        <v>81</v>
      </c>
      <c r="AA158" s="94" t="s">
        <v>3555</v>
      </c>
      <c r="AB158" s="128"/>
      <c r="AC158" s="128"/>
      <c r="AD158" s="128"/>
      <c r="AE158" s="62"/>
      <c r="AF158" s="62"/>
      <c r="AG158" s="62"/>
      <c r="BB158" s="60" t="str">
        <f>IF(AND(isFlagged(Main[[#This Row],[Comments]], "AIS++"),Main[ [#This Row],[In Stock Date] ]&lt;&gt;""),TEXT(Main[[#This Row],[In Stock Date]]-1, "M/d/yyyy"), TEXT("1/1/1990", "M/d/yyyy"))</f>
        <v>11/30/2012</v>
      </c>
    </row>
    <row r="159" spans="1:54" ht="17.25" customHeight="1">
      <c r="A159" s="63">
        <f>IF(priority(Main[[#This Row],[Comments]])&lt;&gt;0, priority(Main[[#This Row],[Comments]]),"")</f>
        <v>39</v>
      </c>
      <c r="B159" s="151" t="s">
        <v>1393</v>
      </c>
      <c r="C159" s="71" t="s">
        <v>37</v>
      </c>
      <c r="D159" s="59" t="s">
        <v>484</v>
      </c>
      <c r="E159" s="84">
        <v>40682.478391203702</v>
      </c>
      <c r="F159" s="84"/>
      <c r="G159" s="63" t="str">
        <f>IF(stdProdLT(Main[[#This Row],[Comments]])=0.1,"N/A",IF(stdProdLT(Main[[#This Row],[Comments]])=0,"",stdProdLT(Main[[#This Row],[Comments]])))</f>
        <v/>
      </c>
      <c r="H159" s="93" t="str">
        <f>IF(OR(Main[[#This Row],[Std. Prod. Lead Time]]="N/A",Main[[#This Row],[Std. Prod. Lead Time]]=""), "",IF(AND(Main[[#This Row],[In Stock Date]]&lt;&gt;"",Main[[#This Row],[Revised Due Date]]&lt;&gt;"",Main[[#This Row],[In Stock Date]]&lt;&gt;""),Main[[#This Row],[In Stock Date]]-Main[[#This Row],[Revised Due Date]],""))</f>
        <v/>
      </c>
      <c r="I159" s="100" t="s">
        <v>4</v>
      </c>
      <c r="J159" s="94" t="s">
        <v>21</v>
      </c>
      <c r="K159" s="94" t="s">
        <v>4</v>
      </c>
      <c r="L159" s="84"/>
      <c r="M159" s="72" t="str">
        <f>IF(Main[[#This Row],[Tech Start Date]]&lt;1/1/1990,"",IF(Main[[#This Row],[Class]]="C",WORKDAY(Main[[#This Row],[Tech Start Date]],9),IF(Main[[#This Row],[Class]]="B", WORKDAY(Main[[#This Row],[Tech Start Date]],6),IF(Main[[#This Row],[Class]]="A",WORKDAY(Main[[#This Row],[Tech Start Date]],2),""))))</f>
        <v/>
      </c>
      <c r="N159" s="72" t="str">
        <f>IF(Main[[#This Row],[Tech Start Date]]&lt;1/1/1990,"",IF(Main[[#This Row],[Class]]="C",WORKDAY(Main[[#This Row],[Tech Start Date]],19),IF(Main[[#This Row],[Class]]="B", WORKDAY(Main[[#This Row],[Tech Start Date]],12),IF(Main[[#This Row],[Class]]="A",WORKDAY(Main[[#This Row],[Tech Start Date]],4),""))))</f>
        <v/>
      </c>
      <c r="O159" s="72" t="str">
        <f>IF(Main[[#This Row],[Tech Start Date]]&lt;1/1/1990,"",IF(Main[[#This Row],[Class]]="C",WORKDAY(Main[[#This Row],[Tech Start Date]],23),IF(Main[[#This Row],[Class]]="B", WORKDAY(Main[[#This Row],[Tech Start Date]],15),IF(Main[[#This Row],[Class]]="A",WORKDAY(Main[[#This Row],[Tech Start Date]],5),""))))</f>
        <v/>
      </c>
      <c r="P159" s="72" t="str">
        <f>IF(Main[[#This Row],[Tech Start Date]]&lt;1/1/1990,"",IF(Main[[#This Row],[Class]]="C",WORKDAY(Main[[#This Row],[Tech Start Date]],28),IF(Main[[#This Row],[Class]]="B", WORKDAY(Main[[#This Row],[Tech Start Date]],19),IF(Main[[#This Row],[Class]]="A",WORKDAY(Main[[#This Row],[Tech Start Date]],9),""))))</f>
        <v/>
      </c>
      <c r="Q159" s="84">
        <v>40696</v>
      </c>
      <c r="R159" s="110"/>
      <c r="S159" s="94" t="s">
        <v>6</v>
      </c>
      <c r="T159" s="73" t="s">
        <v>2006</v>
      </c>
      <c r="U159" s="94" t="s">
        <v>533</v>
      </c>
      <c r="V159" s="94" t="s">
        <v>1896</v>
      </c>
      <c r="W159" s="94" t="s">
        <v>1907</v>
      </c>
      <c r="X159" s="94" t="s">
        <v>966</v>
      </c>
      <c r="Y159" s="71" t="s">
        <v>2997</v>
      </c>
      <c r="Z159" s="71" t="s">
        <v>4</v>
      </c>
      <c r="AA159" s="94" t="s">
        <v>966</v>
      </c>
      <c r="AB159" s="128"/>
      <c r="AC159" s="128"/>
      <c r="AD159" s="128"/>
      <c r="AE159" s="62"/>
      <c r="AF159" s="62"/>
      <c r="AG159" s="62"/>
      <c r="BB159" s="60" t="str">
        <f>IF(AND(isFlagged(Main[[#This Row],[Comments]], "AIS++"),Main[ [#This Row],[In Stock Date] ]&lt;&gt;""),TEXT(Main[[#This Row],[In Stock Date]]-1, "M/d/yyyy"), TEXT("1/1/1990", "M/d/yyyy"))</f>
        <v>1/1/1990</v>
      </c>
    </row>
    <row r="160" spans="1:54" ht="17.25" customHeight="1">
      <c r="A160" s="63">
        <f>IF(priority(Main[[#This Row],[Comments]])&lt;&gt;0, priority(Main[[#This Row],[Comments]]),"")</f>
        <v>40</v>
      </c>
      <c r="B160" s="151" t="s">
        <v>4345</v>
      </c>
      <c r="C160" s="71" t="s">
        <v>53</v>
      </c>
      <c r="D160" s="59" t="s">
        <v>4346</v>
      </c>
      <c r="E160" s="84">
        <v>41059.542233796295</v>
      </c>
      <c r="F160" s="84">
        <v>41244</v>
      </c>
      <c r="G160" s="63">
        <f>IF(stdProdLT(Main[[#This Row],[Comments]])=0.1,"N/A",IF(stdProdLT(Main[[#This Row],[Comments]])=0,"",stdProdLT(Main[[#This Row],[Comments]])))</f>
        <v>126</v>
      </c>
      <c r="H160" s="93">
        <f>IF(OR(Main[[#This Row],[Std. Prod. Lead Time]]="N/A",Main[[#This Row],[Std. Prod. Lead Time]]=""), "",IF(AND(Main[[#This Row],[In Stock Date]]&lt;&gt;"",Main[[#This Row],[Revised Due Date]]&lt;&gt;"",Main[[#This Row],[In Stock Date]]&lt;&gt;""),Main[[#This Row],[In Stock Date]]-Main[[#This Row],[Revised Due Date]],""))</f>
        <v>155</v>
      </c>
      <c r="I160" s="100" t="s">
        <v>81</v>
      </c>
      <c r="J160" s="94" t="s">
        <v>28</v>
      </c>
      <c r="K160" s="94" t="s">
        <v>1909</v>
      </c>
      <c r="L160" s="84">
        <v>41044</v>
      </c>
      <c r="M160" s="72">
        <f>IF(Main[[#This Row],[Tech Start Date]]&lt;1/1/1990,"",IF(Main[[#This Row],[Class]]="C",WORKDAY(Main[[#This Row],[Tech Start Date]],9),IF(Main[[#This Row],[Class]]="B", WORKDAY(Main[[#This Row],[Tech Start Date]],6),IF(Main[[#This Row],[Class]]="A",WORKDAY(Main[[#This Row],[Tech Start Date]],2),""))))</f>
        <v>41057</v>
      </c>
      <c r="N160" s="72">
        <f>IF(Main[[#This Row],[Tech Start Date]]&lt;1/1/1990,"",IF(Main[[#This Row],[Class]]="C",WORKDAY(Main[[#This Row],[Tech Start Date]],19),IF(Main[[#This Row],[Class]]="B", WORKDAY(Main[[#This Row],[Tech Start Date]],12),IF(Main[[#This Row],[Class]]="A",WORKDAY(Main[[#This Row],[Tech Start Date]],4),""))))</f>
        <v>41071</v>
      </c>
      <c r="O160" s="72">
        <f>IF(Main[[#This Row],[Tech Start Date]]&lt;1/1/1990,"",IF(Main[[#This Row],[Class]]="C",WORKDAY(Main[[#This Row],[Tech Start Date]],23),IF(Main[[#This Row],[Class]]="B", WORKDAY(Main[[#This Row],[Tech Start Date]],15),IF(Main[[#This Row],[Class]]="A",WORKDAY(Main[[#This Row],[Tech Start Date]],5),""))))</f>
        <v>41075</v>
      </c>
      <c r="P160" s="72">
        <f>IF(Main[[#This Row],[Tech Start Date]]&lt;1/1/1990,"",IF(Main[[#This Row],[Class]]="C",WORKDAY(Main[[#This Row],[Tech Start Date]],28),IF(Main[[#This Row],[Class]]="B", WORKDAY(Main[[#This Row],[Tech Start Date]],19),IF(Main[[#This Row],[Class]]="A",WORKDAY(Main[[#This Row],[Tech Start Date]],9),""))))</f>
        <v>41082</v>
      </c>
      <c r="Q160" s="84">
        <v>41050</v>
      </c>
      <c r="R160" s="110">
        <v>41089</v>
      </c>
      <c r="S160" s="94" t="s">
        <v>11</v>
      </c>
      <c r="T160" s="73" t="s">
        <v>4347</v>
      </c>
      <c r="U160" s="94" t="s">
        <v>29</v>
      </c>
      <c r="V160" s="94" t="s">
        <v>1899</v>
      </c>
      <c r="W160" s="94" t="s">
        <v>1904</v>
      </c>
      <c r="X160" s="94" t="s">
        <v>50</v>
      </c>
      <c r="Y160" s="71" t="s">
        <v>4</v>
      </c>
      <c r="Z160" s="71" t="s">
        <v>81</v>
      </c>
      <c r="AA160" s="94" t="s">
        <v>3555</v>
      </c>
      <c r="AB160" s="128"/>
      <c r="AC160" s="128"/>
      <c r="AD160" s="128"/>
      <c r="AE160" s="62"/>
      <c r="AF160" s="62"/>
      <c r="AG160" s="62"/>
      <c r="BB160" s="60" t="str">
        <f>IF(AND(isFlagged(Main[[#This Row],[Comments]], "AIS++"),Main[ [#This Row],[In Stock Date] ]&lt;&gt;""),TEXT(Main[[#This Row],[In Stock Date]]-1, "M/d/yyyy"), TEXT("1/1/1990", "M/d/yyyy"))</f>
        <v>11/30/2012</v>
      </c>
    </row>
    <row r="161" spans="1:54" ht="17.25" customHeight="1">
      <c r="A161" s="63">
        <f>IF(priority(Main[[#This Row],[Comments]])&lt;&gt;0, priority(Main[[#This Row],[Comments]]),"")</f>
        <v>40</v>
      </c>
      <c r="B161" s="151" t="s">
        <v>1431</v>
      </c>
      <c r="C161" s="71" t="s">
        <v>4</v>
      </c>
      <c r="D161" s="59" t="s">
        <v>530</v>
      </c>
      <c r="E161" s="84">
        <v>40358.575729166667</v>
      </c>
      <c r="F161" s="84"/>
      <c r="G161" s="63" t="str">
        <f>IF(stdProdLT(Main[[#This Row],[Comments]])=0.1,"N/A",IF(stdProdLT(Main[[#This Row],[Comments]])=0,"",stdProdLT(Main[[#This Row],[Comments]])))</f>
        <v/>
      </c>
      <c r="H161" s="93" t="str">
        <f>IF(OR(Main[[#This Row],[Std. Prod. Lead Time]]="N/A",Main[[#This Row],[Std. Prod. Lead Time]]=""), "",IF(AND(Main[[#This Row],[In Stock Date]]&lt;&gt;"",Main[[#This Row],[Revised Due Date]]&lt;&gt;"",Main[[#This Row],[In Stock Date]]&lt;&gt;""),Main[[#This Row],[In Stock Date]]-Main[[#This Row],[Revised Due Date]],""))</f>
        <v/>
      </c>
      <c r="I161" s="100" t="s">
        <v>4</v>
      </c>
      <c r="J161" s="94" t="s">
        <v>21</v>
      </c>
      <c r="K161" s="94" t="s">
        <v>4</v>
      </c>
      <c r="L161" s="84"/>
      <c r="M161" s="72" t="str">
        <f>IF(Main[[#This Row],[Tech Start Date]]&lt;1/1/1990,"",IF(Main[[#This Row],[Class]]="C",WORKDAY(Main[[#This Row],[Tech Start Date]],9),IF(Main[[#This Row],[Class]]="B", WORKDAY(Main[[#This Row],[Tech Start Date]],6),IF(Main[[#This Row],[Class]]="A",WORKDAY(Main[[#This Row],[Tech Start Date]],2),""))))</f>
        <v/>
      </c>
      <c r="N161" s="72" t="str">
        <f>IF(Main[[#This Row],[Tech Start Date]]&lt;1/1/1990,"",IF(Main[[#This Row],[Class]]="C",WORKDAY(Main[[#This Row],[Tech Start Date]],19),IF(Main[[#This Row],[Class]]="B", WORKDAY(Main[[#This Row],[Tech Start Date]],12),IF(Main[[#This Row],[Class]]="A",WORKDAY(Main[[#This Row],[Tech Start Date]],4),""))))</f>
        <v/>
      </c>
      <c r="O161" s="72" t="str">
        <f>IF(Main[[#This Row],[Tech Start Date]]&lt;1/1/1990,"",IF(Main[[#This Row],[Class]]="C",WORKDAY(Main[[#This Row],[Tech Start Date]],23),IF(Main[[#This Row],[Class]]="B", WORKDAY(Main[[#This Row],[Tech Start Date]],15),IF(Main[[#This Row],[Class]]="A",WORKDAY(Main[[#This Row],[Tech Start Date]],5),""))))</f>
        <v/>
      </c>
      <c r="P161" s="72" t="str">
        <f>IF(Main[[#This Row],[Tech Start Date]]&lt;1/1/1990,"",IF(Main[[#This Row],[Class]]="C",WORKDAY(Main[[#This Row],[Tech Start Date]],28),IF(Main[[#This Row],[Class]]="B", WORKDAY(Main[[#This Row],[Tech Start Date]],19),IF(Main[[#This Row],[Class]]="A",WORKDAY(Main[[#This Row],[Tech Start Date]],9),""))))</f>
        <v/>
      </c>
      <c r="Q161" s="84">
        <v>40389</v>
      </c>
      <c r="R161" s="110"/>
      <c r="S161" s="94" t="s">
        <v>6</v>
      </c>
      <c r="T161" s="73" t="s">
        <v>2007</v>
      </c>
      <c r="U161" s="94" t="s">
        <v>7</v>
      </c>
      <c r="V161" s="94" t="s">
        <v>1896</v>
      </c>
      <c r="W161" s="94" t="s">
        <v>1900</v>
      </c>
      <c r="X161" s="94" t="s">
        <v>2722</v>
      </c>
      <c r="Y161" s="71" t="s">
        <v>2833</v>
      </c>
      <c r="Z161" s="71" t="s">
        <v>129</v>
      </c>
      <c r="AA161" s="94" t="s">
        <v>2722</v>
      </c>
      <c r="AB161" s="128"/>
      <c r="AC161" s="128"/>
      <c r="AD161" s="128"/>
      <c r="AE161" s="62"/>
      <c r="AF161" s="62"/>
      <c r="AG161" s="62"/>
      <c r="BB161" s="60" t="str">
        <f>IF(AND(isFlagged(Main[[#This Row],[Comments]], "AIS++"),Main[ [#This Row],[In Stock Date] ]&lt;&gt;""),TEXT(Main[[#This Row],[In Stock Date]]-1, "M/d/yyyy"), TEXT("1/1/1990", "M/d/yyyy"))</f>
        <v>1/1/1990</v>
      </c>
    </row>
    <row r="162" spans="1:54" ht="17.25" customHeight="1">
      <c r="A162" s="63">
        <f>IF(priority(Main[[#This Row],[Comments]])&lt;&gt;0, priority(Main[[#This Row],[Comments]]),"")</f>
        <v>41</v>
      </c>
      <c r="B162" s="151" t="s">
        <v>4348</v>
      </c>
      <c r="C162" s="71" t="s">
        <v>53</v>
      </c>
      <c r="D162" s="59" t="s">
        <v>4349</v>
      </c>
      <c r="E162" s="84">
        <v>41059.545081018521</v>
      </c>
      <c r="F162" s="84">
        <v>41244</v>
      </c>
      <c r="G162" s="63">
        <f>IF(stdProdLT(Main[[#This Row],[Comments]])=0.1,"N/A",IF(stdProdLT(Main[[#This Row],[Comments]])=0,"",stdProdLT(Main[[#This Row],[Comments]])))</f>
        <v>126</v>
      </c>
      <c r="H162" s="93">
        <f>IF(OR(Main[[#This Row],[Std. Prod. Lead Time]]="N/A",Main[[#This Row],[Std. Prod. Lead Time]]=""), "",IF(AND(Main[[#This Row],[In Stock Date]]&lt;&gt;"",Main[[#This Row],[Revised Due Date]]&lt;&gt;"",Main[[#This Row],[In Stock Date]]&lt;&gt;""),Main[[#This Row],[In Stock Date]]-Main[[#This Row],[Revised Due Date]],""))</f>
        <v>155</v>
      </c>
      <c r="I162" s="100" t="s">
        <v>81</v>
      </c>
      <c r="J162" s="94" t="s">
        <v>28</v>
      </c>
      <c r="K162" s="94" t="s">
        <v>1909</v>
      </c>
      <c r="L162" s="84">
        <v>41044</v>
      </c>
      <c r="M162" s="72">
        <f>IF(Main[[#This Row],[Tech Start Date]]&lt;1/1/1990,"",IF(Main[[#This Row],[Class]]="C",WORKDAY(Main[[#This Row],[Tech Start Date]],9),IF(Main[[#This Row],[Class]]="B", WORKDAY(Main[[#This Row],[Tech Start Date]],6),IF(Main[[#This Row],[Class]]="A",WORKDAY(Main[[#This Row],[Tech Start Date]],2),""))))</f>
        <v>41057</v>
      </c>
      <c r="N162" s="72">
        <f>IF(Main[[#This Row],[Tech Start Date]]&lt;1/1/1990,"",IF(Main[[#This Row],[Class]]="C",WORKDAY(Main[[#This Row],[Tech Start Date]],19),IF(Main[[#This Row],[Class]]="B", WORKDAY(Main[[#This Row],[Tech Start Date]],12),IF(Main[[#This Row],[Class]]="A",WORKDAY(Main[[#This Row],[Tech Start Date]],4),""))))</f>
        <v>41071</v>
      </c>
      <c r="O162" s="72">
        <f>IF(Main[[#This Row],[Tech Start Date]]&lt;1/1/1990,"",IF(Main[[#This Row],[Class]]="C",WORKDAY(Main[[#This Row],[Tech Start Date]],23),IF(Main[[#This Row],[Class]]="B", WORKDAY(Main[[#This Row],[Tech Start Date]],15),IF(Main[[#This Row],[Class]]="A",WORKDAY(Main[[#This Row],[Tech Start Date]],5),""))))</f>
        <v>41075</v>
      </c>
      <c r="P162" s="72">
        <f>IF(Main[[#This Row],[Tech Start Date]]&lt;1/1/1990,"",IF(Main[[#This Row],[Class]]="C",WORKDAY(Main[[#This Row],[Tech Start Date]],28),IF(Main[[#This Row],[Class]]="B", WORKDAY(Main[[#This Row],[Tech Start Date]],19),IF(Main[[#This Row],[Class]]="A",WORKDAY(Main[[#This Row],[Tech Start Date]],9),""))))</f>
        <v>41082</v>
      </c>
      <c r="Q162" s="84">
        <v>41050</v>
      </c>
      <c r="R162" s="110">
        <v>41089</v>
      </c>
      <c r="S162" s="94" t="s">
        <v>11</v>
      </c>
      <c r="T162" s="73" t="s">
        <v>4350</v>
      </c>
      <c r="U162" s="94" t="s">
        <v>29</v>
      </c>
      <c r="V162" s="94" t="s">
        <v>1899</v>
      </c>
      <c r="W162" s="94" t="s">
        <v>1904</v>
      </c>
      <c r="X162" s="94" t="s">
        <v>50</v>
      </c>
      <c r="Y162" s="71" t="s">
        <v>4</v>
      </c>
      <c r="Z162" s="71" t="s">
        <v>81</v>
      </c>
      <c r="AA162" s="94" t="s">
        <v>3555</v>
      </c>
      <c r="AB162" s="128"/>
      <c r="AC162" s="128"/>
      <c r="AD162" s="128"/>
      <c r="AE162" s="62"/>
      <c r="AF162" s="62"/>
      <c r="AG162" s="62"/>
      <c r="BB162" s="60" t="str">
        <f>IF(AND(isFlagged(Main[[#This Row],[Comments]], "AIS++"),Main[ [#This Row],[In Stock Date] ]&lt;&gt;""),TEXT(Main[[#This Row],[In Stock Date]]-1, "M/d/yyyy"), TEXT("1/1/1990", "M/d/yyyy"))</f>
        <v>11/30/2012</v>
      </c>
    </row>
    <row r="163" spans="1:54" ht="17.25" customHeight="1">
      <c r="A163" s="63">
        <f>IF(priority(Main[[#This Row],[Comments]])&lt;&gt;0, priority(Main[[#This Row],[Comments]]),"")</f>
        <v>41</v>
      </c>
      <c r="B163" s="151" t="s">
        <v>1972</v>
      </c>
      <c r="C163" s="71" t="s">
        <v>4</v>
      </c>
      <c r="D163" s="59" t="s">
        <v>1973</v>
      </c>
      <c r="E163" s="84">
        <v>40738.567210648151</v>
      </c>
      <c r="F163" s="84"/>
      <c r="G163" s="63" t="str">
        <f>IF(stdProdLT(Main[[#This Row],[Comments]])=0.1,"N/A",IF(stdProdLT(Main[[#This Row],[Comments]])=0,"",stdProdLT(Main[[#This Row],[Comments]])))</f>
        <v/>
      </c>
      <c r="H163" s="93" t="str">
        <f>IF(OR(Main[[#This Row],[Std. Prod. Lead Time]]="N/A",Main[[#This Row],[Std. Prod. Lead Time]]=""), "",IF(AND(Main[[#This Row],[In Stock Date]]&lt;&gt;"",Main[[#This Row],[Revised Due Date]]&lt;&gt;"",Main[[#This Row],[In Stock Date]]&lt;&gt;""),Main[[#This Row],[In Stock Date]]-Main[[#This Row],[Revised Due Date]],""))</f>
        <v/>
      </c>
      <c r="I163" s="100" t="s">
        <v>909</v>
      </c>
      <c r="J163" s="94" t="s">
        <v>52</v>
      </c>
      <c r="K163" s="94" t="s">
        <v>4</v>
      </c>
      <c r="L163" s="84"/>
      <c r="M163" s="72" t="str">
        <f>IF(Main[[#This Row],[Tech Start Date]]&lt;1/1/1990,"",IF(Main[[#This Row],[Class]]="C",WORKDAY(Main[[#This Row],[Tech Start Date]],9),IF(Main[[#This Row],[Class]]="B", WORKDAY(Main[[#This Row],[Tech Start Date]],6),IF(Main[[#This Row],[Class]]="A",WORKDAY(Main[[#This Row],[Tech Start Date]],2),""))))</f>
        <v/>
      </c>
      <c r="N163" s="72" t="str">
        <f>IF(Main[[#This Row],[Tech Start Date]]&lt;1/1/1990,"",IF(Main[[#This Row],[Class]]="C",WORKDAY(Main[[#This Row],[Tech Start Date]],19),IF(Main[[#This Row],[Class]]="B", WORKDAY(Main[[#This Row],[Tech Start Date]],12),IF(Main[[#This Row],[Class]]="A",WORKDAY(Main[[#This Row],[Tech Start Date]],4),""))))</f>
        <v/>
      </c>
      <c r="O163" s="72" t="str">
        <f>IF(Main[[#This Row],[Tech Start Date]]&lt;1/1/1990,"",IF(Main[[#This Row],[Class]]="C",WORKDAY(Main[[#This Row],[Tech Start Date]],23),IF(Main[[#This Row],[Class]]="B", WORKDAY(Main[[#This Row],[Tech Start Date]],15),IF(Main[[#This Row],[Class]]="A",WORKDAY(Main[[#This Row],[Tech Start Date]],5),""))))</f>
        <v/>
      </c>
      <c r="P163" s="72" t="str">
        <f>IF(Main[[#This Row],[Tech Start Date]]&lt;1/1/1990,"",IF(Main[[#This Row],[Class]]="C",WORKDAY(Main[[#This Row],[Tech Start Date]],28),IF(Main[[#This Row],[Class]]="B", WORKDAY(Main[[#This Row],[Tech Start Date]],19),IF(Main[[#This Row],[Class]]="A",WORKDAY(Main[[#This Row],[Tech Start Date]],9),""))))</f>
        <v/>
      </c>
      <c r="Q163" s="84">
        <v>40749</v>
      </c>
      <c r="R163" s="110"/>
      <c r="S163" s="94" t="s">
        <v>6</v>
      </c>
      <c r="T163" s="73" t="s">
        <v>2009</v>
      </c>
      <c r="U163" s="94" t="s">
        <v>29</v>
      </c>
      <c r="V163" s="94" t="s">
        <v>1896</v>
      </c>
      <c r="W163" s="94" t="s">
        <v>1902</v>
      </c>
      <c r="X163" s="94" t="s">
        <v>909</v>
      </c>
      <c r="Y163" s="71" t="s">
        <v>2949</v>
      </c>
      <c r="Z163" s="71" t="s">
        <v>129</v>
      </c>
      <c r="AA163" s="94" t="s">
        <v>2755</v>
      </c>
      <c r="AB163" s="128"/>
      <c r="AC163" s="128"/>
      <c r="AD163" s="128"/>
      <c r="AE163" s="62"/>
      <c r="AF163" s="62"/>
      <c r="AG163" s="62"/>
      <c r="BB163" s="60" t="str">
        <f>IF(AND(isFlagged(Main[[#This Row],[Comments]], "AIS++"),Main[ [#This Row],[In Stock Date] ]&lt;&gt;""),TEXT(Main[[#This Row],[In Stock Date]]-1, "M/d/yyyy"), TEXT("1/1/1990", "M/d/yyyy"))</f>
        <v>1/1/1990</v>
      </c>
    </row>
    <row r="164" spans="1:54" ht="17.25" customHeight="1">
      <c r="A164" s="63">
        <f>IF(priority(Main[[#This Row],[Comments]])&lt;&gt;0, priority(Main[[#This Row],[Comments]]),"")</f>
        <v>42</v>
      </c>
      <c r="B164" s="151" t="s">
        <v>4339</v>
      </c>
      <c r="C164" s="71" t="s">
        <v>53</v>
      </c>
      <c r="D164" s="59" t="s">
        <v>4340</v>
      </c>
      <c r="E164" s="84">
        <v>41059.547708333332</v>
      </c>
      <c r="F164" s="84">
        <v>41244</v>
      </c>
      <c r="G164" s="63">
        <f>IF(stdProdLT(Main[[#This Row],[Comments]])=0.1,"N/A",IF(stdProdLT(Main[[#This Row],[Comments]])=0,"",stdProdLT(Main[[#This Row],[Comments]])))</f>
        <v>126</v>
      </c>
      <c r="H164" s="93">
        <f>IF(OR(Main[[#This Row],[Std. Prod. Lead Time]]="N/A",Main[[#This Row],[Std. Prod. Lead Time]]=""), "",IF(AND(Main[[#This Row],[In Stock Date]]&lt;&gt;"",Main[[#This Row],[Revised Due Date]]&lt;&gt;"",Main[[#This Row],[In Stock Date]]&lt;&gt;""),Main[[#This Row],[In Stock Date]]-Main[[#This Row],[Revised Due Date]],""))</f>
        <v>155</v>
      </c>
      <c r="I164" s="100" t="s">
        <v>81</v>
      </c>
      <c r="J164" s="94" t="s">
        <v>28</v>
      </c>
      <c r="K164" s="94" t="s">
        <v>1909</v>
      </c>
      <c r="L164" s="84">
        <v>41044</v>
      </c>
      <c r="M164" s="72">
        <f>IF(Main[[#This Row],[Tech Start Date]]&lt;1/1/1990,"",IF(Main[[#This Row],[Class]]="C",WORKDAY(Main[[#This Row],[Tech Start Date]],9),IF(Main[[#This Row],[Class]]="B", WORKDAY(Main[[#This Row],[Tech Start Date]],6),IF(Main[[#This Row],[Class]]="A",WORKDAY(Main[[#This Row],[Tech Start Date]],2),""))))</f>
        <v>41057</v>
      </c>
      <c r="N164" s="72">
        <f>IF(Main[[#This Row],[Tech Start Date]]&lt;1/1/1990,"",IF(Main[[#This Row],[Class]]="C",WORKDAY(Main[[#This Row],[Tech Start Date]],19),IF(Main[[#This Row],[Class]]="B", WORKDAY(Main[[#This Row],[Tech Start Date]],12),IF(Main[[#This Row],[Class]]="A",WORKDAY(Main[[#This Row],[Tech Start Date]],4),""))))</f>
        <v>41071</v>
      </c>
      <c r="O164" s="72">
        <f>IF(Main[[#This Row],[Tech Start Date]]&lt;1/1/1990,"",IF(Main[[#This Row],[Class]]="C",WORKDAY(Main[[#This Row],[Tech Start Date]],23),IF(Main[[#This Row],[Class]]="B", WORKDAY(Main[[#This Row],[Tech Start Date]],15),IF(Main[[#This Row],[Class]]="A",WORKDAY(Main[[#This Row],[Tech Start Date]],5),""))))</f>
        <v>41075</v>
      </c>
      <c r="P164" s="72">
        <f>IF(Main[[#This Row],[Tech Start Date]]&lt;1/1/1990,"",IF(Main[[#This Row],[Class]]="C",WORKDAY(Main[[#This Row],[Tech Start Date]],28),IF(Main[[#This Row],[Class]]="B", WORKDAY(Main[[#This Row],[Tech Start Date]],19),IF(Main[[#This Row],[Class]]="A",WORKDAY(Main[[#This Row],[Tech Start Date]],9),""))))</f>
        <v>41082</v>
      </c>
      <c r="Q164" s="84">
        <v>41050</v>
      </c>
      <c r="R164" s="110">
        <v>41089</v>
      </c>
      <c r="S164" s="94" t="s">
        <v>11</v>
      </c>
      <c r="T164" s="73" t="s">
        <v>4341</v>
      </c>
      <c r="U164" s="94" t="s">
        <v>29</v>
      </c>
      <c r="V164" s="94" t="s">
        <v>1899</v>
      </c>
      <c r="W164" s="94" t="s">
        <v>1904</v>
      </c>
      <c r="X164" s="94" t="s">
        <v>50</v>
      </c>
      <c r="Y164" s="71" t="s">
        <v>4</v>
      </c>
      <c r="Z164" s="71" t="s">
        <v>81</v>
      </c>
      <c r="AA164" s="94" t="s">
        <v>3555</v>
      </c>
      <c r="AB164" s="128"/>
      <c r="AC164" s="128"/>
      <c r="AD164" s="128"/>
      <c r="AE164" s="62"/>
      <c r="AF164" s="62"/>
      <c r="AG164" s="62"/>
      <c r="BB164" s="60" t="str">
        <f>IF(AND(isFlagged(Main[[#This Row],[Comments]], "AIS++"),Main[ [#This Row],[In Stock Date] ]&lt;&gt;""),TEXT(Main[[#This Row],[In Stock Date]]-1, "M/d/yyyy"), TEXT("1/1/1990", "M/d/yyyy"))</f>
        <v>11/30/2012</v>
      </c>
    </row>
    <row r="165" spans="1:54" ht="17.25" customHeight="1">
      <c r="A165" s="63">
        <f>IF(priority(Main[[#This Row],[Comments]])&lt;&gt;0, priority(Main[[#This Row],[Comments]]),"")</f>
        <v>42</v>
      </c>
      <c r="B165" s="151" t="s">
        <v>3101</v>
      </c>
      <c r="C165" s="71" t="s">
        <v>3088</v>
      </c>
      <c r="D165" s="59" t="s">
        <v>3082</v>
      </c>
      <c r="E165" s="84"/>
      <c r="F165" s="84">
        <v>41153</v>
      </c>
      <c r="G165" s="63">
        <f>IF(stdProdLT(Main[[#This Row],[Comments]])=0.1,"N/A",IF(stdProdLT(Main[[#This Row],[Comments]])=0,"",stdProdLT(Main[[#This Row],[Comments]])))</f>
        <v>140</v>
      </c>
      <c r="H165" s="93" t="str">
        <f>IF(OR(Main[[#This Row],[Std. Prod. Lead Time]]="N/A",Main[[#This Row],[Std. Prod. Lead Time]]=""), "",IF(AND(Main[[#This Row],[In Stock Date]]&lt;&gt;"",Main[[#This Row],[Revised Due Date]]&lt;&gt;"",Main[[#This Row],[In Stock Date]]&lt;&gt;""),Main[[#This Row],[In Stock Date]]-Main[[#This Row],[Revised Due Date]],""))</f>
        <v/>
      </c>
      <c r="I165" s="100" t="s">
        <v>4</v>
      </c>
      <c r="J165" s="94" t="s">
        <v>4</v>
      </c>
      <c r="K165" s="94" t="s">
        <v>4</v>
      </c>
      <c r="L165" s="84"/>
      <c r="M165" s="72" t="str">
        <f>IF(Main[[#This Row],[Tech Start Date]]&lt;1/1/1990,"",IF(Main[[#This Row],[Class]]="C",WORKDAY(Main[[#This Row],[Tech Start Date]],9),IF(Main[[#This Row],[Class]]="B", WORKDAY(Main[[#This Row],[Tech Start Date]],6),IF(Main[[#This Row],[Class]]="A",WORKDAY(Main[[#This Row],[Tech Start Date]],2),""))))</f>
        <v/>
      </c>
      <c r="N165" s="72" t="str">
        <f>IF(Main[[#This Row],[Tech Start Date]]&lt;1/1/1990,"",IF(Main[[#This Row],[Class]]="C",WORKDAY(Main[[#This Row],[Tech Start Date]],19),IF(Main[[#This Row],[Class]]="B", WORKDAY(Main[[#This Row],[Tech Start Date]],12),IF(Main[[#This Row],[Class]]="A",WORKDAY(Main[[#This Row],[Tech Start Date]],4),""))))</f>
        <v/>
      </c>
      <c r="O165" s="72" t="str">
        <f>IF(Main[[#This Row],[Tech Start Date]]&lt;1/1/1990,"",IF(Main[[#This Row],[Class]]="C",WORKDAY(Main[[#This Row],[Tech Start Date]],23),IF(Main[[#This Row],[Class]]="B", WORKDAY(Main[[#This Row],[Tech Start Date]],15),IF(Main[[#This Row],[Class]]="A",WORKDAY(Main[[#This Row],[Tech Start Date]],5),""))))</f>
        <v/>
      </c>
      <c r="P165" s="72" t="str">
        <f>IF(Main[[#This Row],[Tech Start Date]]&lt;1/1/1990,"",IF(Main[[#This Row],[Class]]="C",WORKDAY(Main[[#This Row],[Tech Start Date]],28),IF(Main[[#This Row],[Class]]="B", WORKDAY(Main[[#This Row],[Tech Start Date]],19),IF(Main[[#This Row],[Class]]="A",WORKDAY(Main[[#This Row],[Tech Start Date]],9),""))))</f>
        <v/>
      </c>
      <c r="Q165" s="84">
        <v>40982</v>
      </c>
      <c r="R165" s="110"/>
      <c r="S165" s="94" t="s">
        <v>11</v>
      </c>
      <c r="T165" s="73" t="s">
        <v>3089</v>
      </c>
      <c r="U165" s="94" t="s">
        <v>12</v>
      </c>
      <c r="V165" s="94" t="s">
        <v>1906</v>
      </c>
      <c r="W165" s="94" t="s">
        <v>1902</v>
      </c>
      <c r="X165" s="94" t="s">
        <v>2751</v>
      </c>
      <c r="Y165" s="71" t="s">
        <v>4</v>
      </c>
      <c r="Z165" s="71" t="s">
        <v>4</v>
      </c>
      <c r="AA165" s="94" t="s">
        <v>2749</v>
      </c>
      <c r="AB165" s="128"/>
      <c r="AC165" s="128"/>
      <c r="AD165" s="128"/>
      <c r="AE165" s="62"/>
      <c r="AF165" s="62"/>
      <c r="AG165" s="62"/>
      <c r="BB165" s="60" t="str">
        <f>IF(AND(isFlagged(Main[[#This Row],[Comments]], "AIS++"),Main[ [#This Row],[In Stock Date] ]&lt;&gt;""),TEXT(Main[[#This Row],[In Stock Date]]-1, "M/d/yyyy"), TEXT("1/1/1990", "M/d/yyyy"))</f>
        <v>1/1/1990</v>
      </c>
    </row>
    <row r="166" spans="1:54" ht="17.25" customHeight="1">
      <c r="A166" s="63">
        <f>IF(priority(Main[[#This Row],[Comments]])&lt;&gt;0, priority(Main[[#This Row],[Comments]]),"")</f>
        <v>42</v>
      </c>
      <c r="B166" s="151" t="s">
        <v>3081</v>
      </c>
      <c r="C166" s="71" t="s">
        <v>3088</v>
      </c>
      <c r="D166" s="59" t="s">
        <v>3082</v>
      </c>
      <c r="E166" s="84"/>
      <c r="F166" s="84">
        <v>41153</v>
      </c>
      <c r="G166" s="63">
        <f>IF(stdProdLT(Main[[#This Row],[Comments]])=0.1,"N/A",IF(stdProdLT(Main[[#This Row],[Comments]])=0,"",stdProdLT(Main[[#This Row],[Comments]])))</f>
        <v>140</v>
      </c>
      <c r="H166" s="93">
        <f>IF(OR(Main[[#This Row],[Std. Prod. Lead Time]]="N/A",Main[[#This Row],[Std. Prod. Lead Time]]=""), "",IF(AND(Main[[#This Row],[In Stock Date]]&lt;&gt;"",Main[[#This Row],[Revised Due Date]]&lt;&gt;"",Main[[#This Row],[In Stock Date]]&lt;&gt;""),Main[[#This Row],[In Stock Date]]-Main[[#This Row],[Revised Due Date]],""))</f>
        <v>194</v>
      </c>
      <c r="I166" s="100" t="s">
        <v>69</v>
      </c>
      <c r="J166" s="94" t="s">
        <v>70</v>
      </c>
      <c r="K166" s="94" t="s">
        <v>1903</v>
      </c>
      <c r="L166" s="84">
        <v>40925</v>
      </c>
      <c r="M166" s="72">
        <f>IF(Main[[#This Row],[Tech Start Date]]&lt;1/1/1990,"",IF(Main[[#This Row],[Class]]="C",WORKDAY(Main[[#This Row],[Tech Start Date]],9),IF(Main[[#This Row],[Class]]="B", WORKDAY(Main[[#This Row],[Tech Start Date]],6),IF(Main[[#This Row],[Class]]="A",WORKDAY(Main[[#This Row],[Tech Start Date]],2),""))))</f>
        <v>40933</v>
      </c>
      <c r="N166" s="72">
        <f>IF(Main[[#This Row],[Tech Start Date]]&lt;1/1/1990,"",IF(Main[[#This Row],[Class]]="C",WORKDAY(Main[[#This Row],[Tech Start Date]],19),IF(Main[[#This Row],[Class]]="B", WORKDAY(Main[[#This Row],[Tech Start Date]],12),IF(Main[[#This Row],[Class]]="A",WORKDAY(Main[[#This Row],[Tech Start Date]],4),""))))</f>
        <v>40941</v>
      </c>
      <c r="O166" s="72">
        <f>IF(Main[[#This Row],[Tech Start Date]]&lt;1/1/1990,"",IF(Main[[#This Row],[Class]]="C",WORKDAY(Main[[#This Row],[Tech Start Date]],23),IF(Main[[#This Row],[Class]]="B", WORKDAY(Main[[#This Row],[Tech Start Date]],15),IF(Main[[#This Row],[Class]]="A",WORKDAY(Main[[#This Row],[Tech Start Date]],5),""))))</f>
        <v>40946</v>
      </c>
      <c r="P166" s="72">
        <f>IF(Main[[#This Row],[Tech Start Date]]&lt;1/1/1990,"",IF(Main[[#This Row],[Class]]="C",WORKDAY(Main[[#This Row],[Tech Start Date]],28),IF(Main[[#This Row],[Class]]="B", WORKDAY(Main[[#This Row],[Tech Start Date]],19),IF(Main[[#This Row],[Class]]="A",WORKDAY(Main[[#This Row],[Tech Start Date]],9),""))))</f>
        <v>40952</v>
      </c>
      <c r="Q166" s="84">
        <v>40959</v>
      </c>
      <c r="R166" s="110">
        <v>40959</v>
      </c>
      <c r="S166" s="94" t="s">
        <v>11</v>
      </c>
      <c r="T166" s="73" t="s">
        <v>3107</v>
      </c>
      <c r="U166" s="94" t="s">
        <v>14</v>
      </c>
      <c r="V166" s="94" t="s">
        <v>1906</v>
      </c>
      <c r="W166" s="94" t="s">
        <v>1902</v>
      </c>
      <c r="X166" s="94" t="s">
        <v>2749</v>
      </c>
      <c r="Y166" s="71" t="s">
        <v>4</v>
      </c>
      <c r="Z166" s="71" t="s">
        <v>529</v>
      </c>
      <c r="AA166" s="94" t="s">
        <v>2749</v>
      </c>
      <c r="AB166" s="128"/>
      <c r="AC166" s="128"/>
      <c r="AD166" s="128"/>
      <c r="AE166" s="62"/>
      <c r="AF166" s="62"/>
      <c r="AG166" s="62"/>
      <c r="BB166" s="60" t="str">
        <f>IF(AND(isFlagged(Main[[#This Row],[Comments]], "AIS++"),Main[ [#This Row],[In Stock Date] ]&lt;&gt;""),TEXT(Main[[#This Row],[In Stock Date]]-1, "M/d/yyyy"), TEXT("1/1/1990", "M/d/yyyy"))</f>
        <v>1/1/1990</v>
      </c>
    </row>
    <row r="167" spans="1:54" ht="17.25" customHeight="1">
      <c r="A167" s="63">
        <f>IF(priority(Main[[#This Row],[Comments]])&lt;&gt;0, priority(Main[[#This Row],[Comments]]),"")</f>
        <v>42</v>
      </c>
      <c r="B167" s="151" t="s">
        <v>1868</v>
      </c>
      <c r="C167" s="71" t="s">
        <v>116</v>
      </c>
      <c r="D167" s="59" t="s">
        <v>2279</v>
      </c>
      <c r="E167" s="84">
        <v>40641.274907407409</v>
      </c>
      <c r="F167" s="84">
        <v>40714</v>
      </c>
      <c r="G167" s="63" t="str">
        <f>IF(stdProdLT(Main[[#This Row],[Comments]])=0.1,"N/A",IF(stdProdLT(Main[[#This Row],[Comments]])=0,"",stdProdLT(Main[[#This Row],[Comments]])))</f>
        <v/>
      </c>
      <c r="H167" s="93" t="str">
        <f>IF(OR(Main[[#This Row],[Std. Prod. Lead Time]]="N/A",Main[[#This Row],[Std. Prod. Lead Time]]=""), "",IF(AND(Main[[#This Row],[In Stock Date]]&lt;&gt;"",Main[[#This Row],[Revised Due Date]]&lt;&gt;"",Main[[#This Row],[In Stock Date]]&lt;&gt;""),Main[[#This Row],[In Stock Date]]-Main[[#This Row],[Revised Due Date]],""))</f>
        <v/>
      </c>
      <c r="I167" s="100" t="s">
        <v>909</v>
      </c>
      <c r="J167" s="94" t="s">
        <v>21</v>
      </c>
      <c r="K167" s="95" t="s">
        <v>1909</v>
      </c>
      <c r="L167" s="84">
        <v>40679</v>
      </c>
      <c r="M167" s="72">
        <f>IF(Main[[#This Row],[Tech Start Date]]&lt;1/1/1990,"",IF(Main[[#This Row],[Class]]="C",WORKDAY(Main[[#This Row],[Tech Start Date]],9),IF(Main[[#This Row],[Class]]="B", WORKDAY(Main[[#This Row],[Tech Start Date]],6),IF(Main[[#This Row],[Class]]="A",WORKDAY(Main[[#This Row],[Tech Start Date]],2),""))))</f>
        <v>40690</v>
      </c>
      <c r="N167" s="72">
        <f>IF(Main[[#This Row],[Tech Start Date]]&lt;1/1/1990,"",IF(Main[[#This Row],[Class]]="C",WORKDAY(Main[[#This Row],[Tech Start Date]],19),IF(Main[[#This Row],[Class]]="B", WORKDAY(Main[[#This Row],[Tech Start Date]],12),IF(Main[[#This Row],[Class]]="A",WORKDAY(Main[[#This Row],[Tech Start Date]],4),""))))</f>
        <v>40704</v>
      </c>
      <c r="O167" s="72">
        <f>IF(Main[[#This Row],[Tech Start Date]]&lt;1/1/1990,"",IF(Main[[#This Row],[Class]]="C",WORKDAY(Main[[#This Row],[Tech Start Date]],23),IF(Main[[#This Row],[Class]]="B", WORKDAY(Main[[#This Row],[Tech Start Date]],15),IF(Main[[#This Row],[Class]]="A",WORKDAY(Main[[#This Row],[Tech Start Date]],5),""))))</f>
        <v>40710</v>
      </c>
      <c r="P167" s="72">
        <f>IF(Main[[#This Row],[Tech Start Date]]&lt;1/1/1990,"",IF(Main[[#This Row],[Class]]="C",WORKDAY(Main[[#This Row],[Tech Start Date]],28),IF(Main[[#This Row],[Class]]="B", WORKDAY(Main[[#This Row],[Tech Start Date]],19),IF(Main[[#This Row],[Class]]="A",WORKDAY(Main[[#This Row],[Tech Start Date]],9),""))))</f>
        <v>40717</v>
      </c>
      <c r="Q167" s="84">
        <v>40714</v>
      </c>
      <c r="R167" s="110">
        <v>40714</v>
      </c>
      <c r="S167" s="94" t="s">
        <v>6</v>
      </c>
      <c r="T167" s="73" t="s">
        <v>2010</v>
      </c>
      <c r="U167" s="94" t="s">
        <v>29</v>
      </c>
      <c r="V167" s="94" t="s">
        <v>1896</v>
      </c>
      <c r="W167" s="94" t="s">
        <v>1898</v>
      </c>
      <c r="X167" s="94" t="s">
        <v>126</v>
      </c>
      <c r="Y167" s="71" t="s">
        <v>2933</v>
      </c>
      <c r="Z167" s="71" t="s">
        <v>129</v>
      </c>
      <c r="AA167" s="94" t="s">
        <v>126</v>
      </c>
      <c r="AB167" s="128"/>
      <c r="AC167" s="128"/>
      <c r="AD167" s="128"/>
      <c r="AE167" s="62"/>
      <c r="AF167" s="62"/>
      <c r="AG167" s="62"/>
      <c r="BB167" s="60" t="str">
        <f>IF(AND(isFlagged(Main[[#This Row],[Comments]], "AIS++"),Main[ [#This Row],[In Stock Date] ]&lt;&gt;""),TEXT(Main[[#This Row],[In Stock Date]]-1, "M/d/yyyy"), TEXT("1/1/1990", "M/d/yyyy"))</f>
        <v>1/1/1990</v>
      </c>
    </row>
    <row r="168" spans="1:54" ht="17.25" customHeight="1">
      <c r="A168" s="63">
        <f>IF(priority(Main[[#This Row],[Comments]])&lt;&gt;0, priority(Main[[#This Row],[Comments]]),"")</f>
        <v>43</v>
      </c>
      <c r="B168" s="151" t="s">
        <v>4359</v>
      </c>
      <c r="C168" s="71" t="s">
        <v>53</v>
      </c>
      <c r="D168" s="59" t="s">
        <v>4360</v>
      </c>
      <c r="E168" s="84">
        <v>41059.550405092596</v>
      </c>
      <c r="F168" s="84">
        <v>41244</v>
      </c>
      <c r="G168" s="63">
        <f>IF(stdProdLT(Main[[#This Row],[Comments]])=0.1,"N/A",IF(stdProdLT(Main[[#This Row],[Comments]])=0,"",stdProdLT(Main[[#This Row],[Comments]])))</f>
        <v>126</v>
      </c>
      <c r="H168" s="93">
        <f>IF(OR(Main[[#This Row],[Std. Prod. Lead Time]]="N/A",Main[[#This Row],[Std. Prod. Lead Time]]=""), "",IF(AND(Main[[#This Row],[In Stock Date]]&lt;&gt;"",Main[[#This Row],[Revised Due Date]]&lt;&gt;"",Main[[#This Row],[In Stock Date]]&lt;&gt;""),Main[[#This Row],[In Stock Date]]-Main[[#This Row],[Revised Due Date]],""))</f>
        <v>155</v>
      </c>
      <c r="I168" s="100" t="s">
        <v>81</v>
      </c>
      <c r="J168" s="94" t="s">
        <v>28</v>
      </c>
      <c r="K168" s="94" t="s">
        <v>1909</v>
      </c>
      <c r="L168" s="84">
        <v>41044</v>
      </c>
      <c r="M168" s="72">
        <f>IF(Main[[#This Row],[Tech Start Date]]&lt;1/1/1990,"",IF(Main[[#This Row],[Class]]="C",WORKDAY(Main[[#This Row],[Tech Start Date]],9),IF(Main[[#This Row],[Class]]="B", WORKDAY(Main[[#This Row],[Tech Start Date]],6),IF(Main[[#This Row],[Class]]="A",WORKDAY(Main[[#This Row],[Tech Start Date]],2),""))))</f>
        <v>41057</v>
      </c>
      <c r="N168" s="72">
        <f>IF(Main[[#This Row],[Tech Start Date]]&lt;1/1/1990,"",IF(Main[[#This Row],[Class]]="C",WORKDAY(Main[[#This Row],[Tech Start Date]],19),IF(Main[[#This Row],[Class]]="B", WORKDAY(Main[[#This Row],[Tech Start Date]],12),IF(Main[[#This Row],[Class]]="A",WORKDAY(Main[[#This Row],[Tech Start Date]],4),""))))</f>
        <v>41071</v>
      </c>
      <c r="O168" s="72">
        <f>IF(Main[[#This Row],[Tech Start Date]]&lt;1/1/1990,"",IF(Main[[#This Row],[Class]]="C",WORKDAY(Main[[#This Row],[Tech Start Date]],23),IF(Main[[#This Row],[Class]]="B", WORKDAY(Main[[#This Row],[Tech Start Date]],15),IF(Main[[#This Row],[Class]]="A",WORKDAY(Main[[#This Row],[Tech Start Date]],5),""))))</f>
        <v>41075</v>
      </c>
      <c r="P168" s="72">
        <f>IF(Main[[#This Row],[Tech Start Date]]&lt;1/1/1990,"",IF(Main[[#This Row],[Class]]="C",WORKDAY(Main[[#This Row],[Tech Start Date]],28),IF(Main[[#This Row],[Class]]="B", WORKDAY(Main[[#This Row],[Tech Start Date]],19),IF(Main[[#This Row],[Class]]="A",WORKDAY(Main[[#This Row],[Tech Start Date]],9),""))))</f>
        <v>41082</v>
      </c>
      <c r="Q168" s="84">
        <v>41050</v>
      </c>
      <c r="R168" s="110">
        <v>41089</v>
      </c>
      <c r="S168" s="94" t="s">
        <v>11</v>
      </c>
      <c r="T168" s="73" t="s">
        <v>4361</v>
      </c>
      <c r="U168" s="94" t="s">
        <v>29</v>
      </c>
      <c r="V168" s="94" t="s">
        <v>1899</v>
      </c>
      <c r="W168" s="94" t="s">
        <v>1904</v>
      </c>
      <c r="X168" s="94" t="s">
        <v>50</v>
      </c>
      <c r="Y168" s="71" t="s">
        <v>4</v>
      </c>
      <c r="Z168" s="71" t="s">
        <v>81</v>
      </c>
      <c r="AA168" s="94" t="s">
        <v>3555</v>
      </c>
      <c r="AB168" s="128"/>
      <c r="AC168" s="128"/>
      <c r="AD168" s="128"/>
      <c r="AE168" s="62"/>
      <c r="AF168" s="62"/>
      <c r="AG168" s="62"/>
      <c r="BB168" s="60" t="str">
        <f>IF(AND(isFlagged(Main[[#This Row],[Comments]], "AIS++"),Main[ [#This Row],[In Stock Date] ]&lt;&gt;""),TEXT(Main[[#This Row],[In Stock Date]]-1, "M/d/yyyy"), TEXT("1/1/1990", "M/d/yyyy"))</f>
        <v>11/30/2012</v>
      </c>
    </row>
    <row r="169" spans="1:54" ht="17.25" customHeight="1">
      <c r="A169" s="63">
        <f>IF(priority(Main[[#This Row],[Comments]])&lt;&gt;0, priority(Main[[#This Row],[Comments]]),"")</f>
        <v>43</v>
      </c>
      <c r="B169" s="151" t="s">
        <v>1869</v>
      </c>
      <c r="C169" s="71" t="s">
        <v>116</v>
      </c>
      <c r="D169" s="59" t="s">
        <v>2280</v>
      </c>
      <c r="E169" s="84">
        <v>40668.56144675926</v>
      </c>
      <c r="F169" s="84">
        <v>40714</v>
      </c>
      <c r="G169" s="63" t="str">
        <f>IF(stdProdLT(Main[[#This Row],[Comments]])=0.1,"N/A",IF(stdProdLT(Main[[#This Row],[Comments]])=0,"",stdProdLT(Main[[#This Row],[Comments]])))</f>
        <v/>
      </c>
      <c r="H169" s="93" t="str">
        <f>IF(OR(Main[[#This Row],[Std. Prod. Lead Time]]="N/A",Main[[#This Row],[Std. Prod. Lead Time]]=""), "",IF(AND(Main[[#This Row],[In Stock Date]]&lt;&gt;"",Main[[#This Row],[Revised Due Date]]&lt;&gt;"",Main[[#This Row],[In Stock Date]]&lt;&gt;""),Main[[#This Row],[In Stock Date]]-Main[[#This Row],[Revised Due Date]],""))</f>
        <v/>
      </c>
      <c r="I169" s="100" t="s">
        <v>909</v>
      </c>
      <c r="J169" s="94" t="s">
        <v>21</v>
      </c>
      <c r="K169" s="94" t="s">
        <v>1909</v>
      </c>
      <c r="L169" s="84">
        <v>40679</v>
      </c>
      <c r="M169" s="72">
        <f>IF(Main[[#This Row],[Tech Start Date]]&lt;1/1/1990,"",IF(Main[[#This Row],[Class]]="C",WORKDAY(Main[[#This Row],[Tech Start Date]],9),IF(Main[[#This Row],[Class]]="B", WORKDAY(Main[[#This Row],[Tech Start Date]],6),IF(Main[[#This Row],[Class]]="A",WORKDAY(Main[[#This Row],[Tech Start Date]],2),""))))</f>
        <v>40690</v>
      </c>
      <c r="N169" s="72">
        <f>IF(Main[[#This Row],[Tech Start Date]]&lt;1/1/1990,"",IF(Main[[#This Row],[Class]]="C",WORKDAY(Main[[#This Row],[Tech Start Date]],19),IF(Main[[#This Row],[Class]]="B", WORKDAY(Main[[#This Row],[Tech Start Date]],12),IF(Main[[#This Row],[Class]]="A",WORKDAY(Main[[#This Row],[Tech Start Date]],4),""))))</f>
        <v>40704</v>
      </c>
      <c r="O169" s="72">
        <f>IF(Main[[#This Row],[Tech Start Date]]&lt;1/1/1990,"",IF(Main[[#This Row],[Class]]="C",WORKDAY(Main[[#This Row],[Tech Start Date]],23),IF(Main[[#This Row],[Class]]="B", WORKDAY(Main[[#This Row],[Tech Start Date]],15),IF(Main[[#This Row],[Class]]="A",WORKDAY(Main[[#This Row],[Tech Start Date]],5),""))))</f>
        <v>40710</v>
      </c>
      <c r="P169" s="72">
        <f>IF(Main[[#This Row],[Tech Start Date]]&lt;1/1/1990,"",IF(Main[[#This Row],[Class]]="C",WORKDAY(Main[[#This Row],[Tech Start Date]],28),IF(Main[[#This Row],[Class]]="B", WORKDAY(Main[[#This Row],[Tech Start Date]],19),IF(Main[[#This Row],[Class]]="A",WORKDAY(Main[[#This Row],[Tech Start Date]],9),""))))</f>
        <v>40717</v>
      </c>
      <c r="Q169" s="84">
        <v>40714</v>
      </c>
      <c r="R169" s="110">
        <v>40714</v>
      </c>
      <c r="S169" s="94" t="s">
        <v>6</v>
      </c>
      <c r="T169" s="73" t="s">
        <v>2450</v>
      </c>
      <c r="U169" s="94" t="s">
        <v>29</v>
      </c>
      <c r="V169" s="94" t="s">
        <v>1896</v>
      </c>
      <c r="W169" s="94" t="s">
        <v>1898</v>
      </c>
      <c r="X169" s="94" t="s">
        <v>126</v>
      </c>
      <c r="Y169" s="71" t="s">
        <v>2933</v>
      </c>
      <c r="Z169" s="71" t="s">
        <v>129</v>
      </c>
      <c r="AA169" s="94" t="s">
        <v>126</v>
      </c>
      <c r="AB169" s="128"/>
      <c r="AC169" s="128"/>
      <c r="AD169" s="128"/>
      <c r="AE169" s="62"/>
      <c r="AF169" s="62"/>
      <c r="AG169" s="62"/>
      <c r="BB169" s="60" t="str">
        <f>IF(AND(isFlagged(Main[[#This Row],[Comments]], "AIS++"),Main[ [#This Row],[In Stock Date] ]&lt;&gt;""),TEXT(Main[[#This Row],[In Stock Date]]-1, "M/d/yyyy"), TEXT("1/1/1990", "M/d/yyyy"))</f>
        <v>1/1/1990</v>
      </c>
    </row>
    <row r="170" spans="1:54" ht="17.25" customHeight="1">
      <c r="A170" s="63">
        <f>IF(priority(Main[[#This Row],[Comments]])&lt;&gt;0, priority(Main[[#This Row],[Comments]]),"")</f>
        <v>44</v>
      </c>
      <c r="B170" s="151" t="s">
        <v>4322</v>
      </c>
      <c r="C170" s="71" t="s">
        <v>53</v>
      </c>
      <c r="D170" s="59" t="s">
        <v>4323</v>
      </c>
      <c r="E170" s="84">
        <v>41059.557430555556</v>
      </c>
      <c r="F170" s="84">
        <v>41244</v>
      </c>
      <c r="G170" s="63">
        <f>IF(stdProdLT(Main[[#This Row],[Comments]])=0.1,"N/A",IF(stdProdLT(Main[[#This Row],[Comments]])=0,"",stdProdLT(Main[[#This Row],[Comments]])))</f>
        <v>126</v>
      </c>
      <c r="H170" s="93">
        <f>IF(OR(Main[[#This Row],[Std. Prod. Lead Time]]="N/A",Main[[#This Row],[Std. Prod. Lead Time]]=""), "",IF(AND(Main[[#This Row],[In Stock Date]]&lt;&gt;"",Main[[#This Row],[Revised Due Date]]&lt;&gt;"",Main[[#This Row],[In Stock Date]]&lt;&gt;""),Main[[#This Row],[In Stock Date]]-Main[[#This Row],[Revised Due Date]],""))</f>
        <v>155</v>
      </c>
      <c r="I170" s="100" t="s">
        <v>81</v>
      </c>
      <c r="J170" s="94" t="s">
        <v>28</v>
      </c>
      <c r="K170" s="94" t="s">
        <v>1909</v>
      </c>
      <c r="L170" s="84">
        <v>41044</v>
      </c>
      <c r="M170" s="72">
        <f>IF(Main[[#This Row],[Tech Start Date]]&lt;1/1/1990,"",IF(Main[[#This Row],[Class]]="C",WORKDAY(Main[[#This Row],[Tech Start Date]],9),IF(Main[[#This Row],[Class]]="B", WORKDAY(Main[[#This Row],[Tech Start Date]],6),IF(Main[[#This Row],[Class]]="A",WORKDAY(Main[[#This Row],[Tech Start Date]],2),""))))</f>
        <v>41057</v>
      </c>
      <c r="N170" s="72">
        <f>IF(Main[[#This Row],[Tech Start Date]]&lt;1/1/1990,"",IF(Main[[#This Row],[Class]]="C",WORKDAY(Main[[#This Row],[Tech Start Date]],19),IF(Main[[#This Row],[Class]]="B", WORKDAY(Main[[#This Row],[Tech Start Date]],12),IF(Main[[#This Row],[Class]]="A",WORKDAY(Main[[#This Row],[Tech Start Date]],4),""))))</f>
        <v>41071</v>
      </c>
      <c r="O170" s="72">
        <f>IF(Main[[#This Row],[Tech Start Date]]&lt;1/1/1990,"",IF(Main[[#This Row],[Class]]="C",WORKDAY(Main[[#This Row],[Tech Start Date]],23),IF(Main[[#This Row],[Class]]="B", WORKDAY(Main[[#This Row],[Tech Start Date]],15),IF(Main[[#This Row],[Class]]="A",WORKDAY(Main[[#This Row],[Tech Start Date]],5),""))))</f>
        <v>41075</v>
      </c>
      <c r="P170" s="72">
        <f>IF(Main[[#This Row],[Tech Start Date]]&lt;1/1/1990,"",IF(Main[[#This Row],[Class]]="C",WORKDAY(Main[[#This Row],[Tech Start Date]],28),IF(Main[[#This Row],[Class]]="B", WORKDAY(Main[[#This Row],[Tech Start Date]],19),IF(Main[[#This Row],[Class]]="A",WORKDAY(Main[[#This Row],[Tech Start Date]],9),""))))</f>
        <v>41082</v>
      </c>
      <c r="Q170" s="84">
        <v>41050</v>
      </c>
      <c r="R170" s="110">
        <v>41089</v>
      </c>
      <c r="S170" s="94" t="s">
        <v>11</v>
      </c>
      <c r="T170" s="73" t="s">
        <v>4324</v>
      </c>
      <c r="U170" s="94" t="s">
        <v>29</v>
      </c>
      <c r="V170" s="94" t="s">
        <v>1899</v>
      </c>
      <c r="W170" s="94" t="s">
        <v>1904</v>
      </c>
      <c r="X170" s="94" t="s">
        <v>50</v>
      </c>
      <c r="Y170" s="71" t="s">
        <v>4</v>
      </c>
      <c r="Z170" s="71" t="s">
        <v>81</v>
      </c>
      <c r="AA170" s="94" t="s">
        <v>3555</v>
      </c>
      <c r="AB170" s="128"/>
      <c r="AC170" s="128"/>
      <c r="AD170" s="128"/>
      <c r="AE170" s="62"/>
      <c r="AF170" s="62"/>
      <c r="AG170" s="62"/>
      <c r="BB170" s="60" t="str">
        <f>IF(AND(isFlagged(Main[[#This Row],[Comments]], "AIS++"),Main[ [#This Row],[In Stock Date] ]&lt;&gt;""),TEXT(Main[[#This Row],[In Stock Date]]-1, "M/d/yyyy"), TEXT("1/1/1990", "M/d/yyyy"))</f>
        <v>11/30/2012</v>
      </c>
    </row>
    <row r="171" spans="1:54" ht="17.25" customHeight="1">
      <c r="A171" s="63">
        <f>IF(priority(Main[[#This Row],[Comments]])&lt;&gt;0, priority(Main[[#This Row],[Comments]]),"")</f>
        <v>45</v>
      </c>
      <c r="B171" s="151" t="s">
        <v>4325</v>
      </c>
      <c r="C171" s="71" t="s">
        <v>53</v>
      </c>
      <c r="D171" s="59" t="s">
        <v>4326</v>
      </c>
      <c r="E171" s="84">
        <v>41059.559641203705</v>
      </c>
      <c r="F171" s="84">
        <v>41244</v>
      </c>
      <c r="G171" s="63">
        <f>IF(stdProdLT(Main[[#This Row],[Comments]])=0.1,"N/A",IF(stdProdLT(Main[[#This Row],[Comments]])=0,"",stdProdLT(Main[[#This Row],[Comments]])))</f>
        <v>126</v>
      </c>
      <c r="H171" s="93">
        <f>IF(OR(Main[[#This Row],[Std. Prod. Lead Time]]="N/A",Main[[#This Row],[Std. Prod. Lead Time]]=""), "",IF(AND(Main[[#This Row],[In Stock Date]]&lt;&gt;"",Main[[#This Row],[Revised Due Date]]&lt;&gt;"",Main[[#This Row],[In Stock Date]]&lt;&gt;""),Main[[#This Row],[In Stock Date]]-Main[[#This Row],[Revised Due Date]],""))</f>
        <v>155</v>
      </c>
      <c r="I171" s="100" t="s">
        <v>81</v>
      </c>
      <c r="J171" s="94" t="s">
        <v>28</v>
      </c>
      <c r="K171" s="94" t="s">
        <v>1909</v>
      </c>
      <c r="L171" s="84">
        <v>41044</v>
      </c>
      <c r="M171" s="72">
        <f>IF(Main[[#This Row],[Tech Start Date]]&lt;1/1/1990,"",IF(Main[[#This Row],[Class]]="C",WORKDAY(Main[[#This Row],[Tech Start Date]],9),IF(Main[[#This Row],[Class]]="B", WORKDAY(Main[[#This Row],[Tech Start Date]],6),IF(Main[[#This Row],[Class]]="A",WORKDAY(Main[[#This Row],[Tech Start Date]],2),""))))</f>
        <v>41057</v>
      </c>
      <c r="N171" s="72">
        <f>IF(Main[[#This Row],[Tech Start Date]]&lt;1/1/1990,"",IF(Main[[#This Row],[Class]]="C",WORKDAY(Main[[#This Row],[Tech Start Date]],19),IF(Main[[#This Row],[Class]]="B", WORKDAY(Main[[#This Row],[Tech Start Date]],12),IF(Main[[#This Row],[Class]]="A",WORKDAY(Main[[#This Row],[Tech Start Date]],4),""))))</f>
        <v>41071</v>
      </c>
      <c r="O171" s="72">
        <f>IF(Main[[#This Row],[Tech Start Date]]&lt;1/1/1990,"",IF(Main[[#This Row],[Class]]="C",WORKDAY(Main[[#This Row],[Tech Start Date]],23),IF(Main[[#This Row],[Class]]="B", WORKDAY(Main[[#This Row],[Tech Start Date]],15),IF(Main[[#This Row],[Class]]="A",WORKDAY(Main[[#This Row],[Tech Start Date]],5),""))))</f>
        <v>41075</v>
      </c>
      <c r="P171" s="72">
        <f>IF(Main[[#This Row],[Tech Start Date]]&lt;1/1/1990,"",IF(Main[[#This Row],[Class]]="C",WORKDAY(Main[[#This Row],[Tech Start Date]],28),IF(Main[[#This Row],[Class]]="B", WORKDAY(Main[[#This Row],[Tech Start Date]],19),IF(Main[[#This Row],[Class]]="A",WORKDAY(Main[[#This Row],[Tech Start Date]],9),""))))</f>
        <v>41082</v>
      </c>
      <c r="Q171" s="84">
        <v>41050</v>
      </c>
      <c r="R171" s="110">
        <v>41089</v>
      </c>
      <c r="S171" s="94" t="s">
        <v>11</v>
      </c>
      <c r="T171" s="73" t="s">
        <v>4327</v>
      </c>
      <c r="U171" s="94" t="s">
        <v>29</v>
      </c>
      <c r="V171" s="94" t="s">
        <v>1899</v>
      </c>
      <c r="W171" s="94" t="s">
        <v>1904</v>
      </c>
      <c r="X171" s="94" t="s">
        <v>50</v>
      </c>
      <c r="Y171" s="71" t="s">
        <v>4</v>
      </c>
      <c r="Z171" s="71" t="s">
        <v>81</v>
      </c>
      <c r="AA171" s="94" t="s">
        <v>3555</v>
      </c>
      <c r="AB171" s="128"/>
      <c r="AC171" s="128"/>
      <c r="AD171" s="128"/>
      <c r="AE171" s="62"/>
      <c r="AF171" s="62"/>
      <c r="AG171" s="62"/>
      <c r="BB171" s="60" t="str">
        <f>IF(AND(isFlagged(Main[[#This Row],[Comments]], "AIS++"),Main[ [#This Row],[In Stock Date] ]&lt;&gt;""),TEXT(Main[[#This Row],[In Stock Date]]-1, "M/d/yyyy"), TEXT("1/1/1990", "M/d/yyyy"))</f>
        <v>11/30/2012</v>
      </c>
    </row>
    <row r="172" spans="1:54" ht="17.25" customHeight="1">
      <c r="A172" s="63">
        <f>IF(priority(Main[[#This Row],[Comments]])&lt;&gt;0, priority(Main[[#This Row],[Comments]]),"")</f>
        <v>46</v>
      </c>
      <c r="B172" s="151" t="s">
        <v>4351</v>
      </c>
      <c r="C172" s="71" t="s">
        <v>53</v>
      </c>
      <c r="D172" s="59" t="s">
        <v>4352</v>
      </c>
      <c r="E172" s="84">
        <v>41059.562407407408</v>
      </c>
      <c r="F172" s="84">
        <v>41244</v>
      </c>
      <c r="G172" s="63">
        <f>IF(stdProdLT(Main[[#This Row],[Comments]])=0.1,"N/A",IF(stdProdLT(Main[[#This Row],[Comments]])=0,"",stdProdLT(Main[[#This Row],[Comments]])))</f>
        <v>126</v>
      </c>
      <c r="H172" s="93">
        <f>IF(OR(Main[[#This Row],[Std. Prod. Lead Time]]="N/A",Main[[#This Row],[Std. Prod. Lead Time]]=""), "",IF(AND(Main[[#This Row],[In Stock Date]]&lt;&gt;"",Main[[#This Row],[Revised Due Date]]&lt;&gt;"",Main[[#This Row],[In Stock Date]]&lt;&gt;""),Main[[#This Row],[In Stock Date]]-Main[[#This Row],[Revised Due Date]],""))</f>
        <v>155</v>
      </c>
      <c r="I172" s="100" t="s">
        <v>81</v>
      </c>
      <c r="J172" s="94" t="s">
        <v>28</v>
      </c>
      <c r="K172" s="94" t="s">
        <v>1909</v>
      </c>
      <c r="L172" s="84">
        <v>41044</v>
      </c>
      <c r="M172" s="72">
        <f>IF(Main[[#This Row],[Tech Start Date]]&lt;1/1/1990,"",IF(Main[[#This Row],[Class]]="C",WORKDAY(Main[[#This Row],[Tech Start Date]],9),IF(Main[[#This Row],[Class]]="B", WORKDAY(Main[[#This Row],[Tech Start Date]],6),IF(Main[[#This Row],[Class]]="A",WORKDAY(Main[[#This Row],[Tech Start Date]],2),""))))</f>
        <v>41057</v>
      </c>
      <c r="N172" s="72">
        <f>IF(Main[[#This Row],[Tech Start Date]]&lt;1/1/1990,"",IF(Main[[#This Row],[Class]]="C",WORKDAY(Main[[#This Row],[Tech Start Date]],19),IF(Main[[#This Row],[Class]]="B", WORKDAY(Main[[#This Row],[Tech Start Date]],12),IF(Main[[#This Row],[Class]]="A",WORKDAY(Main[[#This Row],[Tech Start Date]],4),""))))</f>
        <v>41071</v>
      </c>
      <c r="O172" s="72">
        <f>IF(Main[[#This Row],[Tech Start Date]]&lt;1/1/1990,"",IF(Main[[#This Row],[Class]]="C",WORKDAY(Main[[#This Row],[Tech Start Date]],23),IF(Main[[#This Row],[Class]]="B", WORKDAY(Main[[#This Row],[Tech Start Date]],15),IF(Main[[#This Row],[Class]]="A",WORKDAY(Main[[#This Row],[Tech Start Date]],5),""))))</f>
        <v>41075</v>
      </c>
      <c r="P172" s="72">
        <f>IF(Main[[#This Row],[Tech Start Date]]&lt;1/1/1990,"",IF(Main[[#This Row],[Class]]="C",WORKDAY(Main[[#This Row],[Tech Start Date]],28),IF(Main[[#This Row],[Class]]="B", WORKDAY(Main[[#This Row],[Tech Start Date]],19),IF(Main[[#This Row],[Class]]="A",WORKDAY(Main[[#This Row],[Tech Start Date]],9),""))))</f>
        <v>41082</v>
      </c>
      <c r="Q172" s="84">
        <v>41050</v>
      </c>
      <c r="R172" s="110">
        <v>41089</v>
      </c>
      <c r="S172" s="94" t="s">
        <v>11</v>
      </c>
      <c r="T172" s="73" t="s">
        <v>4353</v>
      </c>
      <c r="U172" s="94" t="s">
        <v>29</v>
      </c>
      <c r="V172" s="94" t="s">
        <v>1899</v>
      </c>
      <c r="W172" s="94" t="s">
        <v>1904</v>
      </c>
      <c r="X172" s="94" t="s">
        <v>50</v>
      </c>
      <c r="Y172" s="71" t="s">
        <v>4</v>
      </c>
      <c r="Z172" s="71" t="s">
        <v>81</v>
      </c>
      <c r="AA172" s="94" t="s">
        <v>3555</v>
      </c>
      <c r="AB172" s="128"/>
      <c r="AC172" s="128"/>
      <c r="AD172" s="128"/>
      <c r="AE172" s="62"/>
      <c r="AF172" s="62"/>
      <c r="AG172" s="62"/>
      <c r="BB172" s="60" t="str">
        <f>IF(AND(isFlagged(Main[[#This Row],[Comments]], "AIS++"),Main[ [#This Row],[In Stock Date] ]&lt;&gt;""),TEXT(Main[[#This Row],[In Stock Date]]-1, "M/d/yyyy"), TEXT("1/1/1990", "M/d/yyyy"))</f>
        <v>11/30/2012</v>
      </c>
    </row>
    <row r="173" spans="1:54" ht="17.25" customHeight="1">
      <c r="A173" s="63">
        <f>IF(priority(Main[[#This Row],[Comments]])&lt;&gt;0, priority(Main[[#This Row],[Comments]]),"")</f>
        <v>46</v>
      </c>
      <c r="B173" s="151" t="s">
        <v>2476</v>
      </c>
      <c r="C173" s="71" t="s">
        <v>1982</v>
      </c>
      <c r="D173" s="59" t="s">
        <v>2477</v>
      </c>
      <c r="E173" s="84"/>
      <c r="F173" s="84"/>
      <c r="G173" s="63">
        <f>IF(stdProdLT(Main[[#This Row],[Comments]])=0.1,"N/A",IF(stdProdLT(Main[[#This Row],[Comments]])=0,"",stdProdLT(Main[[#This Row],[Comments]])))</f>
        <v>168</v>
      </c>
      <c r="H173" s="93" t="str">
        <f>IF(OR(Main[[#This Row],[Std. Prod. Lead Time]]="N/A",Main[[#This Row],[Std. Prod. Lead Time]]=""), "",IF(AND(Main[[#This Row],[In Stock Date]]&lt;&gt;"",Main[[#This Row],[Revised Due Date]]&lt;&gt;"",Main[[#This Row],[In Stock Date]]&lt;&gt;""),Main[[#This Row],[In Stock Date]]-Main[[#This Row],[Revised Due Date]],""))</f>
        <v/>
      </c>
      <c r="I173" s="100" t="s">
        <v>4</v>
      </c>
      <c r="J173" s="94" t="s">
        <v>4</v>
      </c>
      <c r="K173" s="95" t="s">
        <v>4</v>
      </c>
      <c r="L173" s="84"/>
      <c r="M173" s="72" t="str">
        <f>IF(Main[[#This Row],[Tech Start Date]]&lt;1/1/1990,"",IF(Main[[#This Row],[Class]]="C",WORKDAY(Main[[#This Row],[Tech Start Date]],9),IF(Main[[#This Row],[Class]]="B", WORKDAY(Main[[#This Row],[Tech Start Date]],6),IF(Main[[#This Row],[Class]]="A",WORKDAY(Main[[#This Row],[Tech Start Date]],2),""))))</f>
        <v/>
      </c>
      <c r="N173" s="72" t="str">
        <f>IF(Main[[#This Row],[Tech Start Date]]&lt;1/1/1990,"",IF(Main[[#This Row],[Class]]="C",WORKDAY(Main[[#This Row],[Tech Start Date]],19),IF(Main[[#This Row],[Class]]="B", WORKDAY(Main[[#This Row],[Tech Start Date]],12),IF(Main[[#This Row],[Class]]="A",WORKDAY(Main[[#This Row],[Tech Start Date]],4),""))))</f>
        <v/>
      </c>
      <c r="O173" s="72" t="str">
        <f>IF(Main[[#This Row],[Tech Start Date]]&lt;1/1/1990,"",IF(Main[[#This Row],[Class]]="C",WORKDAY(Main[[#This Row],[Tech Start Date]],23),IF(Main[[#This Row],[Class]]="B", WORKDAY(Main[[#This Row],[Tech Start Date]],15),IF(Main[[#This Row],[Class]]="A",WORKDAY(Main[[#This Row],[Tech Start Date]],5),""))))</f>
        <v/>
      </c>
      <c r="P173" s="72" t="str">
        <f>IF(Main[[#This Row],[Tech Start Date]]&lt;1/1/1990,"",IF(Main[[#This Row],[Class]]="C",WORKDAY(Main[[#This Row],[Tech Start Date]],28),IF(Main[[#This Row],[Class]]="B", WORKDAY(Main[[#This Row],[Tech Start Date]],19),IF(Main[[#This Row],[Class]]="A",WORKDAY(Main[[#This Row],[Tech Start Date]],9),""))))</f>
        <v/>
      </c>
      <c r="Q173" s="84">
        <v>40874</v>
      </c>
      <c r="R173" s="110"/>
      <c r="S173" s="94" t="s">
        <v>11</v>
      </c>
      <c r="T173" s="73" t="s">
        <v>2478</v>
      </c>
      <c r="U173" s="94" t="s">
        <v>14</v>
      </c>
      <c r="V173" s="94" t="s">
        <v>1899</v>
      </c>
      <c r="W173" s="94" t="s">
        <v>1898</v>
      </c>
      <c r="X173" s="94" t="s">
        <v>2757</v>
      </c>
      <c r="Y173" s="71" t="s">
        <v>4</v>
      </c>
      <c r="Z173" s="71" t="s">
        <v>4</v>
      </c>
      <c r="AA173" s="94" t="s">
        <v>2757</v>
      </c>
      <c r="AB173" s="128"/>
      <c r="AC173" s="128"/>
      <c r="AD173" s="128"/>
      <c r="AE173" s="62"/>
      <c r="AF173" s="62"/>
      <c r="AG173" s="62"/>
      <c r="BB173" s="60" t="str">
        <f>IF(AND(isFlagged(Main[[#This Row],[Comments]], "AIS++"),Main[ [#This Row],[In Stock Date] ]&lt;&gt;""),TEXT(Main[[#This Row],[In Stock Date]]-1, "M/d/yyyy"), TEXT("1/1/1990", "M/d/yyyy"))</f>
        <v>1/1/1990</v>
      </c>
    </row>
    <row r="174" spans="1:54" ht="17.25" customHeight="1">
      <c r="A174" s="63">
        <f>IF(priority(Main[[#This Row],[Comments]])&lt;&gt;0, priority(Main[[#This Row],[Comments]]),"")</f>
        <v>47</v>
      </c>
      <c r="B174" s="151" t="s">
        <v>4333</v>
      </c>
      <c r="C174" s="71" t="s">
        <v>53</v>
      </c>
      <c r="D174" s="59" t="s">
        <v>4334</v>
      </c>
      <c r="E174" s="84">
        <v>41059.565092592595</v>
      </c>
      <c r="F174" s="84">
        <v>41244</v>
      </c>
      <c r="G174" s="63">
        <f>IF(stdProdLT(Main[[#This Row],[Comments]])=0.1,"N/A",IF(stdProdLT(Main[[#This Row],[Comments]])=0,"",stdProdLT(Main[[#This Row],[Comments]])))</f>
        <v>126</v>
      </c>
      <c r="H174" s="93">
        <f>IF(OR(Main[[#This Row],[Std. Prod. Lead Time]]="N/A",Main[[#This Row],[Std. Prod. Lead Time]]=""), "",IF(AND(Main[[#This Row],[In Stock Date]]&lt;&gt;"",Main[[#This Row],[Revised Due Date]]&lt;&gt;"",Main[[#This Row],[In Stock Date]]&lt;&gt;""),Main[[#This Row],[In Stock Date]]-Main[[#This Row],[Revised Due Date]],""))</f>
        <v>155</v>
      </c>
      <c r="I174" s="100" t="s">
        <v>81</v>
      </c>
      <c r="J174" s="94" t="s">
        <v>28</v>
      </c>
      <c r="K174" s="94" t="s">
        <v>1909</v>
      </c>
      <c r="L174" s="84">
        <v>41044</v>
      </c>
      <c r="M174" s="72">
        <f>IF(Main[[#This Row],[Tech Start Date]]&lt;1/1/1990,"",IF(Main[[#This Row],[Class]]="C",WORKDAY(Main[[#This Row],[Tech Start Date]],9),IF(Main[[#This Row],[Class]]="B", WORKDAY(Main[[#This Row],[Tech Start Date]],6),IF(Main[[#This Row],[Class]]="A",WORKDAY(Main[[#This Row],[Tech Start Date]],2),""))))</f>
        <v>41057</v>
      </c>
      <c r="N174" s="72">
        <f>IF(Main[[#This Row],[Tech Start Date]]&lt;1/1/1990,"",IF(Main[[#This Row],[Class]]="C",WORKDAY(Main[[#This Row],[Tech Start Date]],19),IF(Main[[#This Row],[Class]]="B", WORKDAY(Main[[#This Row],[Tech Start Date]],12),IF(Main[[#This Row],[Class]]="A",WORKDAY(Main[[#This Row],[Tech Start Date]],4),""))))</f>
        <v>41071</v>
      </c>
      <c r="O174" s="72">
        <f>IF(Main[[#This Row],[Tech Start Date]]&lt;1/1/1990,"",IF(Main[[#This Row],[Class]]="C",WORKDAY(Main[[#This Row],[Tech Start Date]],23),IF(Main[[#This Row],[Class]]="B", WORKDAY(Main[[#This Row],[Tech Start Date]],15),IF(Main[[#This Row],[Class]]="A",WORKDAY(Main[[#This Row],[Tech Start Date]],5),""))))</f>
        <v>41075</v>
      </c>
      <c r="P174" s="72">
        <f>IF(Main[[#This Row],[Tech Start Date]]&lt;1/1/1990,"",IF(Main[[#This Row],[Class]]="C",WORKDAY(Main[[#This Row],[Tech Start Date]],28),IF(Main[[#This Row],[Class]]="B", WORKDAY(Main[[#This Row],[Tech Start Date]],19),IF(Main[[#This Row],[Class]]="A",WORKDAY(Main[[#This Row],[Tech Start Date]],9),""))))</f>
        <v>41082</v>
      </c>
      <c r="Q174" s="84">
        <v>41050</v>
      </c>
      <c r="R174" s="110">
        <v>41089</v>
      </c>
      <c r="S174" s="94" t="s">
        <v>11</v>
      </c>
      <c r="T174" s="73" t="s">
        <v>4335</v>
      </c>
      <c r="U174" s="94" t="s">
        <v>29</v>
      </c>
      <c r="V174" s="94" t="s">
        <v>1899</v>
      </c>
      <c r="W174" s="94" t="s">
        <v>1904</v>
      </c>
      <c r="X174" s="94" t="s">
        <v>50</v>
      </c>
      <c r="Y174" s="71" t="s">
        <v>4</v>
      </c>
      <c r="Z174" s="71" t="s">
        <v>81</v>
      </c>
      <c r="AA174" s="94" t="s">
        <v>3555</v>
      </c>
      <c r="AB174" s="128"/>
      <c r="AC174" s="128"/>
      <c r="AD174" s="128"/>
      <c r="AE174" s="62"/>
      <c r="AF174" s="62"/>
      <c r="AG174" s="62"/>
      <c r="BB174" s="60" t="str">
        <f>IF(AND(isFlagged(Main[[#This Row],[Comments]], "AIS++"),Main[ [#This Row],[In Stock Date] ]&lt;&gt;""),TEXT(Main[[#This Row],[In Stock Date]]-1, "M/d/yyyy"), TEXT("1/1/1990", "M/d/yyyy"))</f>
        <v>11/30/2012</v>
      </c>
    </row>
    <row r="175" spans="1:54" ht="17.25" customHeight="1">
      <c r="A175" s="63">
        <f>IF(priority(Main[[#This Row],[Comments]])&lt;&gt;0, priority(Main[[#This Row],[Comments]]),"")</f>
        <v>48</v>
      </c>
      <c r="B175" s="151" t="s">
        <v>4336</v>
      </c>
      <c r="C175" s="71" t="s">
        <v>53</v>
      </c>
      <c r="D175" s="59" t="s">
        <v>4337</v>
      </c>
      <c r="E175" s="84">
        <v>41059.567731481482</v>
      </c>
      <c r="F175" s="84">
        <v>41244</v>
      </c>
      <c r="G175" s="63">
        <f>IF(stdProdLT(Main[[#This Row],[Comments]])=0.1,"N/A",IF(stdProdLT(Main[[#This Row],[Comments]])=0,"",stdProdLT(Main[[#This Row],[Comments]])))</f>
        <v>126</v>
      </c>
      <c r="H175" s="93">
        <f>IF(OR(Main[[#This Row],[Std. Prod. Lead Time]]="N/A",Main[[#This Row],[Std. Prod. Lead Time]]=""), "",IF(AND(Main[[#This Row],[In Stock Date]]&lt;&gt;"",Main[[#This Row],[Revised Due Date]]&lt;&gt;"",Main[[#This Row],[In Stock Date]]&lt;&gt;""),Main[[#This Row],[In Stock Date]]-Main[[#This Row],[Revised Due Date]],""))</f>
        <v>155</v>
      </c>
      <c r="I175" s="100" t="s">
        <v>81</v>
      </c>
      <c r="J175" s="94" t="s">
        <v>28</v>
      </c>
      <c r="K175" s="94" t="s">
        <v>1909</v>
      </c>
      <c r="L175" s="84">
        <v>41044</v>
      </c>
      <c r="M175" s="72">
        <f>IF(Main[[#This Row],[Tech Start Date]]&lt;1/1/1990,"",IF(Main[[#This Row],[Class]]="C",WORKDAY(Main[[#This Row],[Tech Start Date]],9),IF(Main[[#This Row],[Class]]="B", WORKDAY(Main[[#This Row],[Tech Start Date]],6),IF(Main[[#This Row],[Class]]="A",WORKDAY(Main[[#This Row],[Tech Start Date]],2),""))))</f>
        <v>41057</v>
      </c>
      <c r="N175" s="72">
        <f>IF(Main[[#This Row],[Tech Start Date]]&lt;1/1/1990,"",IF(Main[[#This Row],[Class]]="C",WORKDAY(Main[[#This Row],[Tech Start Date]],19),IF(Main[[#This Row],[Class]]="B", WORKDAY(Main[[#This Row],[Tech Start Date]],12),IF(Main[[#This Row],[Class]]="A",WORKDAY(Main[[#This Row],[Tech Start Date]],4),""))))</f>
        <v>41071</v>
      </c>
      <c r="O175" s="72">
        <f>IF(Main[[#This Row],[Tech Start Date]]&lt;1/1/1990,"",IF(Main[[#This Row],[Class]]="C",WORKDAY(Main[[#This Row],[Tech Start Date]],23),IF(Main[[#This Row],[Class]]="B", WORKDAY(Main[[#This Row],[Tech Start Date]],15),IF(Main[[#This Row],[Class]]="A",WORKDAY(Main[[#This Row],[Tech Start Date]],5),""))))</f>
        <v>41075</v>
      </c>
      <c r="P175" s="72">
        <f>IF(Main[[#This Row],[Tech Start Date]]&lt;1/1/1990,"",IF(Main[[#This Row],[Class]]="C",WORKDAY(Main[[#This Row],[Tech Start Date]],28),IF(Main[[#This Row],[Class]]="B", WORKDAY(Main[[#This Row],[Tech Start Date]],19),IF(Main[[#This Row],[Class]]="A",WORKDAY(Main[[#This Row],[Tech Start Date]],9),""))))</f>
        <v>41082</v>
      </c>
      <c r="Q175" s="84">
        <v>41050</v>
      </c>
      <c r="R175" s="110">
        <v>41089</v>
      </c>
      <c r="S175" s="94" t="s">
        <v>11</v>
      </c>
      <c r="T175" s="73" t="s">
        <v>4338</v>
      </c>
      <c r="U175" s="94" t="s">
        <v>29</v>
      </c>
      <c r="V175" s="94" t="s">
        <v>1899</v>
      </c>
      <c r="W175" s="94" t="s">
        <v>1904</v>
      </c>
      <c r="X175" s="94" t="s">
        <v>50</v>
      </c>
      <c r="Y175" s="71" t="s">
        <v>4</v>
      </c>
      <c r="Z175" s="71" t="s">
        <v>81</v>
      </c>
      <c r="AA175" s="94" t="s">
        <v>3555</v>
      </c>
      <c r="AB175" s="128"/>
      <c r="AC175" s="128"/>
      <c r="AD175" s="128"/>
      <c r="AE175" s="62"/>
      <c r="AF175" s="62"/>
      <c r="AG175" s="62"/>
      <c r="BB175" s="60" t="str">
        <f>IF(AND(isFlagged(Main[[#This Row],[Comments]], "AIS++"),Main[ [#This Row],[In Stock Date] ]&lt;&gt;""),TEXT(Main[[#This Row],[In Stock Date]]-1, "M/d/yyyy"), TEXT("1/1/1990", "M/d/yyyy"))</f>
        <v>11/30/2012</v>
      </c>
    </row>
    <row r="176" spans="1:54" ht="17.25" customHeight="1">
      <c r="A176" s="63">
        <f>IF(priority(Main[[#This Row],[Comments]])&lt;&gt;0, priority(Main[[#This Row],[Comments]]),"")</f>
        <v>49</v>
      </c>
      <c r="B176" s="151" t="s">
        <v>1871</v>
      </c>
      <c r="C176" s="71" t="s">
        <v>116</v>
      </c>
      <c r="D176" s="59" t="s">
        <v>2107</v>
      </c>
      <c r="E176" s="84">
        <v>40606.548784722225</v>
      </c>
      <c r="F176" s="84">
        <v>41258</v>
      </c>
      <c r="G176" s="63" t="str">
        <f>IF(stdProdLT(Main[[#This Row],[Comments]])=0.1,"N/A",IF(stdProdLT(Main[[#This Row],[Comments]])=0,"",stdProdLT(Main[[#This Row],[Comments]])))</f>
        <v>N/A</v>
      </c>
      <c r="H176" s="93" t="str">
        <f>IF(OR(Main[[#This Row],[Std. Prod. Lead Time]]="N/A",Main[[#This Row],[Std. Prod. Lead Time]]=""), "",IF(AND(Main[[#This Row],[In Stock Date]]&lt;&gt;"",Main[[#This Row],[Revised Due Date]]&lt;&gt;"",Main[[#This Row],[In Stock Date]]&lt;&gt;""),Main[[#This Row],[In Stock Date]]-Main[[#This Row],[Revised Due Date]],""))</f>
        <v/>
      </c>
      <c r="I176" s="100" t="s">
        <v>488</v>
      </c>
      <c r="J176" s="94" t="s">
        <v>1953</v>
      </c>
      <c r="K176" s="94" t="s">
        <v>1909</v>
      </c>
      <c r="L176" s="84">
        <v>40623</v>
      </c>
      <c r="M176" s="72">
        <f>IF(Main[[#This Row],[Tech Start Date]]&lt;1/1/1990,"",IF(Main[[#This Row],[Class]]="C",WORKDAY(Main[[#This Row],[Tech Start Date]],9),IF(Main[[#This Row],[Class]]="B", WORKDAY(Main[[#This Row],[Tech Start Date]],6),IF(Main[[#This Row],[Class]]="A",WORKDAY(Main[[#This Row],[Tech Start Date]],2),""))))</f>
        <v>40634</v>
      </c>
      <c r="N176" s="72">
        <f>IF(Main[[#This Row],[Tech Start Date]]&lt;1/1/1990,"",IF(Main[[#This Row],[Class]]="C",WORKDAY(Main[[#This Row],[Tech Start Date]],19),IF(Main[[#This Row],[Class]]="B", WORKDAY(Main[[#This Row],[Tech Start Date]],12),IF(Main[[#This Row],[Class]]="A",WORKDAY(Main[[#This Row],[Tech Start Date]],4),""))))</f>
        <v>40648</v>
      </c>
      <c r="O176" s="72">
        <f>IF(Main[[#This Row],[Tech Start Date]]&lt;1/1/1990,"",IF(Main[[#This Row],[Class]]="C",WORKDAY(Main[[#This Row],[Tech Start Date]],23),IF(Main[[#This Row],[Class]]="B", WORKDAY(Main[[#This Row],[Tech Start Date]],15),IF(Main[[#This Row],[Class]]="A",WORKDAY(Main[[#This Row],[Tech Start Date]],5),""))))</f>
        <v>40654</v>
      </c>
      <c r="P176" s="72">
        <f>IF(Main[[#This Row],[Tech Start Date]]&lt;1/1/1990,"",IF(Main[[#This Row],[Class]]="C",WORKDAY(Main[[#This Row],[Tech Start Date]],28),IF(Main[[#This Row],[Class]]="B", WORKDAY(Main[[#This Row],[Tech Start Date]],19),IF(Main[[#This Row],[Class]]="A",WORKDAY(Main[[#This Row],[Tech Start Date]],9),""))))</f>
        <v>40661</v>
      </c>
      <c r="Q176" s="84">
        <v>41082</v>
      </c>
      <c r="R176" s="110">
        <v>41075</v>
      </c>
      <c r="S176" s="94" t="s">
        <v>11</v>
      </c>
      <c r="T176" s="73" t="s">
        <v>4264</v>
      </c>
      <c r="U176" s="94" t="s">
        <v>29</v>
      </c>
      <c r="V176" s="94" t="s">
        <v>1899</v>
      </c>
      <c r="W176" s="94" t="s">
        <v>1901</v>
      </c>
      <c r="X176" s="94" t="s">
        <v>2747</v>
      </c>
      <c r="Y176" s="71" t="s">
        <v>2877</v>
      </c>
      <c r="Z176" s="71" t="s">
        <v>891</v>
      </c>
      <c r="AA176" s="94" t="s">
        <v>2747</v>
      </c>
      <c r="AB176" s="128"/>
      <c r="AC176" s="128"/>
      <c r="AD176" s="128"/>
      <c r="AE176" s="62"/>
      <c r="AF176" s="62"/>
      <c r="AG176" s="62"/>
      <c r="BB176" s="60" t="str">
        <f>IF(AND(isFlagged(Main[[#This Row],[Comments]], "AIS++"),Main[ [#This Row],[In Stock Date] ]&lt;&gt;""),TEXT(Main[[#This Row],[In Stock Date]]-1, "M/d/yyyy"), TEXT("1/1/1990", "M/d/yyyy"))</f>
        <v>12/14/2012</v>
      </c>
    </row>
    <row r="177" spans="1:54" ht="17.25" customHeight="1">
      <c r="A177" s="63">
        <f>IF(priority(Main[[#This Row],[Comments]])&lt;&gt;0, priority(Main[[#This Row],[Comments]]),"")</f>
        <v>50</v>
      </c>
      <c r="B177" s="151" t="s">
        <v>3162</v>
      </c>
      <c r="C177" s="71" t="s">
        <v>116</v>
      </c>
      <c r="D177" s="59" t="s">
        <v>3377</v>
      </c>
      <c r="E177" s="84">
        <v>40933.750428240739</v>
      </c>
      <c r="F177" s="84">
        <v>40969</v>
      </c>
      <c r="G177" s="63" t="str">
        <f>IF(stdProdLT(Main[[#This Row],[Comments]])=0.1,"N/A",IF(stdProdLT(Main[[#This Row],[Comments]])=0,"",stdProdLT(Main[[#This Row],[Comments]])))</f>
        <v>N/A</v>
      </c>
      <c r="H177" s="93" t="str">
        <f>IF(OR(Main[[#This Row],[Std. Prod. Lead Time]]="N/A",Main[[#This Row],[Std. Prod. Lead Time]]=""), "",IF(AND(Main[[#This Row],[In Stock Date]]&lt;&gt;"",Main[[#This Row],[Revised Due Date]]&lt;&gt;"",Main[[#This Row],[In Stock Date]]&lt;&gt;""),Main[[#This Row],[In Stock Date]]-Main[[#This Row],[Revised Due Date]],""))</f>
        <v/>
      </c>
      <c r="I177" s="100" t="s">
        <v>30</v>
      </c>
      <c r="J177" s="94" t="s">
        <v>52</v>
      </c>
      <c r="K177" s="94" t="s">
        <v>1909</v>
      </c>
      <c r="L177" s="84">
        <v>40948</v>
      </c>
      <c r="M177" s="72">
        <f>IF(Main[[#This Row],[Tech Start Date]]&lt;1/1/1990,"",IF(Main[[#This Row],[Class]]="C",WORKDAY(Main[[#This Row],[Tech Start Date]],9),IF(Main[[#This Row],[Class]]="B", WORKDAY(Main[[#This Row],[Tech Start Date]],6),IF(Main[[#This Row],[Class]]="A",WORKDAY(Main[[#This Row],[Tech Start Date]],2),""))))</f>
        <v>40961</v>
      </c>
      <c r="N177" s="72">
        <f>IF(Main[[#This Row],[Tech Start Date]]&lt;1/1/1990,"",IF(Main[[#This Row],[Class]]="C",WORKDAY(Main[[#This Row],[Tech Start Date]],19),IF(Main[[#This Row],[Class]]="B", WORKDAY(Main[[#This Row],[Tech Start Date]],12),IF(Main[[#This Row],[Class]]="A",WORKDAY(Main[[#This Row],[Tech Start Date]],4),""))))</f>
        <v>40975</v>
      </c>
      <c r="O177" s="72">
        <f>IF(Main[[#This Row],[Tech Start Date]]&lt;1/1/1990,"",IF(Main[[#This Row],[Class]]="C",WORKDAY(Main[[#This Row],[Tech Start Date]],23),IF(Main[[#This Row],[Class]]="B", WORKDAY(Main[[#This Row],[Tech Start Date]],15),IF(Main[[#This Row],[Class]]="A",WORKDAY(Main[[#This Row],[Tech Start Date]],5),""))))</f>
        <v>40981</v>
      </c>
      <c r="P177" s="72">
        <f>IF(Main[[#This Row],[Tech Start Date]]&lt;1/1/1990,"",IF(Main[[#This Row],[Class]]="C",WORKDAY(Main[[#This Row],[Tech Start Date]],28),IF(Main[[#This Row],[Class]]="B", WORKDAY(Main[[#This Row],[Tech Start Date]],19),IF(Main[[#This Row],[Class]]="A",WORKDAY(Main[[#This Row],[Tech Start Date]],9),""))))</f>
        <v>40988</v>
      </c>
      <c r="Q177" s="84">
        <v>40969</v>
      </c>
      <c r="R177" s="110">
        <v>41061</v>
      </c>
      <c r="S177" s="94" t="s">
        <v>11</v>
      </c>
      <c r="T177" s="73" t="s">
        <v>4271</v>
      </c>
      <c r="U177" s="94" t="s">
        <v>29</v>
      </c>
      <c r="V177" s="94" t="s">
        <v>1899</v>
      </c>
      <c r="W177" s="94" t="s">
        <v>1901</v>
      </c>
      <c r="X177" s="94" t="s">
        <v>552</v>
      </c>
      <c r="Y177" s="71" t="s">
        <v>2852</v>
      </c>
      <c r="Z177" s="71" t="s">
        <v>529</v>
      </c>
      <c r="AA177" s="94" t="s">
        <v>552</v>
      </c>
      <c r="AB177" s="128"/>
      <c r="AC177" s="128"/>
      <c r="AD177" s="128"/>
      <c r="AE177" s="62"/>
      <c r="AF177" s="62"/>
      <c r="AG177" s="62"/>
      <c r="BB177" s="60" t="str">
        <f>IF(AND(isFlagged(Main[[#This Row],[Comments]], "AIS++"),Main[ [#This Row],[In Stock Date] ]&lt;&gt;""),TEXT(Main[[#This Row],[In Stock Date]]-1, "M/d/yyyy"), TEXT("1/1/1990", "M/d/yyyy"))</f>
        <v>2/29/2012</v>
      </c>
    </row>
    <row r="178" spans="1:54" ht="17.25" customHeight="1">
      <c r="A178" s="137">
        <f>IF(priority(Main[[#This Row],[Comments]])&lt;&gt;0, priority(Main[[#This Row],[Comments]]),"")</f>
        <v>100</v>
      </c>
      <c r="B178" s="152" t="s">
        <v>2606</v>
      </c>
      <c r="C178" s="138" t="s">
        <v>116</v>
      </c>
      <c r="D178" s="139" t="s">
        <v>2716</v>
      </c>
      <c r="E178" s="140">
        <v>40763.500717592593</v>
      </c>
      <c r="F178" s="140">
        <v>41090</v>
      </c>
      <c r="G178" s="137" t="str">
        <f>IF(stdProdLT(Main[[#This Row],[Comments]])=0.1,"N/A",IF(stdProdLT(Main[[#This Row],[Comments]])=0,"",stdProdLT(Main[[#This Row],[Comments]])))</f>
        <v>N/A</v>
      </c>
      <c r="H178" s="141" t="str">
        <f>IF(OR(Main[[#This Row],[Std. Prod. Lead Time]]="N/A",Main[[#This Row],[Std. Prod. Lead Time]]=""), "",IF(AND(Main[[#This Row],[In Stock Date]]&lt;&gt;"",Main[[#This Row],[Revised Due Date]]&lt;&gt;"",Main[[#This Row],[In Stock Date]]&lt;&gt;""),Main[[#This Row],[In Stock Date]]-Main[[#This Row],[Revised Due Date]],""))</f>
        <v/>
      </c>
      <c r="I178" s="142" t="s">
        <v>886</v>
      </c>
      <c r="J178" s="143" t="s">
        <v>28</v>
      </c>
      <c r="K178" s="144" t="s">
        <v>1909</v>
      </c>
      <c r="L178" s="140">
        <v>40772</v>
      </c>
      <c r="M178" s="145">
        <f>IF(Main[[#This Row],[Tech Start Date]]&lt;1/1/1990,"",IF(Main[[#This Row],[Class]]="C",WORKDAY(Main[[#This Row],[Tech Start Date]],9),IF(Main[[#This Row],[Class]]="B", WORKDAY(Main[[#This Row],[Tech Start Date]],6),IF(Main[[#This Row],[Class]]="A",WORKDAY(Main[[#This Row],[Tech Start Date]],2),""))))</f>
        <v>40785</v>
      </c>
      <c r="N178" s="145">
        <f>IF(Main[[#This Row],[Tech Start Date]]&lt;1/1/1990,"",IF(Main[[#This Row],[Class]]="C",WORKDAY(Main[[#This Row],[Tech Start Date]],19),IF(Main[[#This Row],[Class]]="B", WORKDAY(Main[[#This Row],[Tech Start Date]],12),IF(Main[[#This Row],[Class]]="A",WORKDAY(Main[[#This Row],[Tech Start Date]],4),""))))</f>
        <v>40799</v>
      </c>
      <c r="O178" s="145">
        <f>IF(Main[[#This Row],[Tech Start Date]]&lt;1/1/1990,"",IF(Main[[#This Row],[Class]]="C",WORKDAY(Main[[#This Row],[Tech Start Date]],23),IF(Main[[#This Row],[Class]]="B", WORKDAY(Main[[#This Row],[Tech Start Date]],15),IF(Main[[#This Row],[Class]]="A",WORKDAY(Main[[#This Row],[Tech Start Date]],5),""))))</f>
        <v>40805</v>
      </c>
      <c r="P178" s="145">
        <f>IF(Main[[#This Row],[Tech Start Date]]&lt;1/1/1990,"",IF(Main[[#This Row],[Class]]="C",WORKDAY(Main[[#This Row],[Tech Start Date]],28),IF(Main[[#This Row],[Class]]="B", WORKDAY(Main[[#This Row],[Tech Start Date]],19),IF(Main[[#This Row],[Class]]="A",WORKDAY(Main[[#This Row],[Tech Start Date]],9),""))))</f>
        <v>40812</v>
      </c>
      <c r="Q178" s="140">
        <v>40687</v>
      </c>
      <c r="R178" s="146">
        <v>41045</v>
      </c>
      <c r="S178" s="143" t="s">
        <v>11</v>
      </c>
      <c r="T178" s="147" t="s">
        <v>4139</v>
      </c>
      <c r="U178" s="143" t="s">
        <v>29</v>
      </c>
      <c r="V178" s="143" t="s">
        <v>1896</v>
      </c>
      <c r="W178" s="143" t="s">
        <v>1901</v>
      </c>
      <c r="X178" s="143" t="s">
        <v>2746</v>
      </c>
      <c r="Y178" s="138" t="s">
        <v>3050</v>
      </c>
      <c r="Z178" s="138" t="s">
        <v>874</v>
      </c>
      <c r="AA178" s="143" t="s">
        <v>2746</v>
      </c>
      <c r="AB178" s="148"/>
      <c r="AC178" s="148"/>
      <c r="AD178" s="148"/>
      <c r="AE178" s="62"/>
      <c r="AF178" s="62"/>
      <c r="AG178" s="62"/>
      <c r="BB178" s="60" t="str">
        <f>IF(AND(isFlagged(Main[[#This Row],[Comments]], "AIS++"),Main[ [#This Row],[In Stock Date] ]&lt;&gt;""),TEXT(Main[[#This Row],[In Stock Date]]-1, "M/d/yyyy"), TEXT("1/1/1990", "M/d/yyyy"))</f>
        <v>1/1/1990</v>
      </c>
    </row>
    <row r="179" spans="1:54" ht="17.25" customHeight="1">
      <c r="A179" s="137">
        <f>IF(priority(Main[[#This Row],[Comments]])&lt;&gt;0, priority(Main[[#This Row],[Comments]]),"")</f>
        <v>101</v>
      </c>
      <c r="B179" s="152" t="s">
        <v>3797</v>
      </c>
      <c r="C179" s="138" t="s">
        <v>3721</v>
      </c>
      <c r="D179" s="139" t="s">
        <v>3798</v>
      </c>
      <c r="E179" s="140"/>
      <c r="F179" s="140">
        <v>41193</v>
      </c>
      <c r="G179" s="137">
        <f>IF(stdProdLT(Main[[#This Row],[Comments]])=0.1,"N/A",IF(stdProdLT(Main[[#This Row],[Comments]])=0,"",stdProdLT(Main[[#This Row],[Comments]])))</f>
        <v>140</v>
      </c>
      <c r="H179" s="141" t="str">
        <f>IF(OR(Main[[#This Row],[Std. Prod. Lead Time]]="N/A",Main[[#This Row],[Std. Prod. Lead Time]]=""), "",IF(AND(Main[[#This Row],[In Stock Date]]&lt;&gt;"",Main[[#This Row],[Revised Due Date]]&lt;&gt;"",Main[[#This Row],[In Stock Date]]&lt;&gt;""),Main[[#This Row],[In Stock Date]]-Main[[#This Row],[Revised Due Date]],""))</f>
        <v/>
      </c>
      <c r="I179" s="142" t="s">
        <v>4</v>
      </c>
      <c r="J179" s="143" t="s">
        <v>4</v>
      </c>
      <c r="K179" s="144" t="s">
        <v>4</v>
      </c>
      <c r="L179" s="140"/>
      <c r="M179" s="145" t="str">
        <f>IF(Main[[#This Row],[Tech Start Date]]&lt;1/1/1990,"",IF(Main[[#This Row],[Class]]="C",WORKDAY(Main[[#This Row],[Tech Start Date]],9),IF(Main[[#This Row],[Class]]="B", WORKDAY(Main[[#This Row],[Tech Start Date]],6),IF(Main[[#This Row],[Class]]="A",WORKDAY(Main[[#This Row],[Tech Start Date]],2),""))))</f>
        <v/>
      </c>
      <c r="N179" s="145" t="str">
        <f>IF(Main[[#This Row],[Tech Start Date]]&lt;1/1/1990,"",IF(Main[[#This Row],[Class]]="C",WORKDAY(Main[[#This Row],[Tech Start Date]],19),IF(Main[[#This Row],[Class]]="B", WORKDAY(Main[[#This Row],[Tech Start Date]],12),IF(Main[[#This Row],[Class]]="A",WORKDAY(Main[[#This Row],[Tech Start Date]],4),""))))</f>
        <v/>
      </c>
      <c r="O179" s="145" t="str">
        <f>IF(Main[[#This Row],[Tech Start Date]]&lt;1/1/1990,"",IF(Main[[#This Row],[Class]]="C",WORKDAY(Main[[#This Row],[Tech Start Date]],23),IF(Main[[#This Row],[Class]]="B", WORKDAY(Main[[#This Row],[Tech Start Date]],15),IF(Main[[#This Row],[Class]]="A",WORKDAY(Main[[#This Row],[Tech Start Date]],5),""))))</f>
        <v/>
      </c>
      <c r="P179" s="145" t="str">
        <f>IF(Main[[#This Row],[Tech Start Date]]&lt;1/1/1990,"",IF(Main[[#This Row],[Class]]="C",WORKDAY(Main[[#This Row],[Tech Start Date]],28),IF(Main[[#This Row],[Class]]="B", WORKDAY(Main[[#This Row],[Tech Start Date]],19),IF(Main[[#This Row],[Class]]="A",WORKDAY(Main[[#This Row],[Tech Start Date]],9),""))))</f>
        <v/>
      </c>
      <c r="Q179" s="140">
        <v>41053</v>
      </c>
      <c r="R179" s="146"/>
      <c r="S179" s="143" t="s">
        <v>11</v>
      </c>
      <c r="T179" s="147" t="s">
        <v>4138</v>
      </c>
      <c r="U179" s="143" t="s">
        <v>14</v>
      </c>
      <c r="V179" s="143" t="s">
        <v>1896</v>
      </c>
      <c r="W179" s="143" t="s">
        <v>1904</v>
      </c>
      <c r="X179" s="143" t="s">
        <v>3722</v>
      </c>
      <c r="Y179" s="138" t="s">
        <v>4</v>
      </c>
      <c r="Z179" s="138" t="s">
        <v>4</v>
      </c>
      <c r="AA179" s="143" t="s">
        <v>3722</v>
      </c>
      <c r="AB179" s="148"/>
      <c r="AC179" s="148"/>
      <c r="AD179" s="148"/>
      <c r="AE179" s="62"/>
      <c r="AF179" s="62"/>
      <c r="AG179" s="62"/>
      <c r="BB179" s="60" t="str">
        <f>IF(AND(isFlagged(Main[[#This Row],[Comments]], "AIS++"),Main[ [#This Row],[In Stock Date] ]&lt;&gt;""),TEXT(Main[[#This Row],[In Stock Date]]-1, "M/d/yyyy"), TEXT("1/1/1990", "M/d/yyyy"))</f>
        <v>1/1/1990</v>
      </c>
    </row>
    <row r="180" spans="1:54" ht="17.25" customHeight="1">
      <c r="A180" s="137">
        <f>IF(priority(Main[[#This Row],[Comments]])&lt;&gt;0, priority(Main[[#This Row],[Comments]]),"")</f>
        <v>101</v>
      </c>
      <c r="B180" s="152" t="s">
        <v>3878</v>
      </c>
      <c r="C180" s="138" t="s">
        <v>116</v>
      </c>
      <c r="D180" s="139" t="s">
        <v>3966</v>
      </c>
      <c r="E180" s="140">
        <v>41023.268819444442</v>
      </c>
      <c r="F180" s="140">
        <v>41052</v>
      </c>
      <c r="G180" s="137" t="str">
        <f>IF(stdProdLT(Main[[#This Row],[Comments]])=0.1,"N/A",IF(stdProdLT(Main[[#This Row],[Comments]])=0,"",stdProdLT(Main[[#This Row],[Comments]])))</f>
        <v>N/A</v>
      </c>
      <c r="H180" s="141" t="str">
        <f>IF(OR(Main[[#This Row],[Std. Prod. Lead Time]]="N/A",Main[[#This Row],[Std. Prod. Lead Time]]=""), "",IF(AND(Main[[#This Row],[In Stock Date]]&lt;&gt;"",Main[[#This Row],[Revised Due Date]]&lt;&gt;"",Main[[#This Row],[In Stock Date]]&lt;&gt;""),Main[[#This Row],[In Stock Date]]-Main[[#This Row],[Revised Due Date]],""))</f>
        <v/>
      </c>
      <c r="I180" s="142" t="s">
        <v>4</v>
      </c>
      <c r="J180" s="143" t="s">
        <v>4</v>
      </c>
      <c r="K180" s="144" t="s">
        <v>4</v>
      </c>
      <c r="L180" s="140"/>
      <c r="M180" s="145" t="str">
        <f>IF(Main[[#This Row],[Tech Start Date]]&lt;1/1/1990,"",IF(Main[[#This Row],[Class]]="C",WORKDAY(Main[[#This Row],[Tech Start Date]],9),IF(Main[[#This Row],[Class]]="B", WORKDAY(Main[[#This Row],[Tech Start Date]],6),IF(Main[[#This Row],[Class]]="A",WORKDAY(Main[[#This Row],[Tech Start Date]],2),""))))</f>
        <v/>
      </c>
      <c r="N180" s="145" t="str">
        <f>IF(Main[[#This Row],[Tech Start Date]]&lt;1/1/1990,"",IF(Main[[#This Row],[Class]]="C",WORKDAY(Main[[#This Row],[Tech Start Date]],19),IF(Main[[#This Row],[Class]]="B", WORKDAY(Main[[#This Row],[Tech Start Date]],12),IF(Main[[#This Row],[Class]]="A",WORKDAY(Main[[#This Row],[Tech Start Date]],4),""))))</f>
        <v/>
      </c>
      <c r="O180" s="145" t="str">
        <f>IF(Main[[#This Row],[Tech Start Date]]&lt;1/1/1990,"",IF(Main[[#This Row],[Class]]="C",WORKDAY(Main[[#This Row],[Tech Start Date]],23),IF(Main[[#This Row],[Class]]="B", WORKDAY(Main[[#This Row],[Tech Start Date]],15),IF(Main[[#This Row],[Class]]="A",WORKDAY(Main[[#This Row],[Tech Start Date]],5),""))))</f>
        <v/>
      </c>
      <c r="P180" s="145" t="str">
        <f>IF(Main[[#This Row],[Tech Start Date]]&lt;1/1/1990,"",IF(Main[[#This Row],[Class]]="C",WORKDAY(Main[[#This Row],[Tech Start Date]],28),IF(Main[[#This Row],[Class]]="B", WORKDAY(Main[[#This Row],[Tech Start Date]],19),IF(Main[[#This Row],[Class]]="A",WORKDAY(Main[[#This Row],[Tech Start Date]],9),""))))</f>
        <v/>
      </c>
      <c r="Q180" s="140">
        <v>41053</v>
      </c>
      <c r="R180" s="146"/>
      <c r="S180" s="143" t="s">
        <v>11</v>
      </c>
      <c r="T180" s="147" t="s">
        <v>4146</v>
      </c>
      <c r="U180" s="143" t="s">
        <v>7</v>
      </c>
      <c r="V180" s="143" t="s">
        <v>1896</v>
      </c>
      <c r="W180" s="143" t="s">
        <v>1898</v>
      </c>
      <c r="X180" s="143" t="s">
        <v>3255</v>
      </c>
      <c r="Y180" s="138" t="s">
        <v>3834</v>
      </c>
      <c r="Z180" s="138" t="s">
        <v>4</v>
      </c>
      <c r="AA180" s="143" t="s">
        <v>3255</v>
      </c>
      <c r="AB180" s="148"/>
      <c r="AC180" s="148"/>
      <c r="AD180" s="148"/>
      <c r="AE180" s="62"/>
      <c r="AF180" s="62"/>
      <c r="AG180" s="62"/>
      <c r="BB180" s="60" t="str">
        <f>IF(AND(isFlagged(Main[[#This Row],[Comments]], "AIS++"),Main[ [#This Row],[In Stock Date] ]&lt;&gt;""),TEXT(Main[[#This Row],[In Stock Date]]-1, "M/d/yyyy"), TEXT("1/1/1990", "M/d/yyyy"))</f>
        <v>1/1/1990</v>
      </c>
    </row>
    <row r="181" spans="1:54" ht="17.25" customHeight="1">
      <c r="A181" s="137">
        <f>IF(priority(Main[[#This Row],[Comments]])&lt;&gt;0, priority(Main[[#This Row],[Comments]]),"")</f>
        <v>102</v>
      </c>
      <c r="B181" s="152" t="s">
        <v>4000</v>
      </c>
      <c r="C181" s="138" t="s">
        <v>33</v>
      </c>
      <c r="D181" s="139" t="s">
        <v>4001</v>
      </c>
      <c r="E181" s="140">
        <v>41028.140162037038</v>
      </c>
      <c r="F181" s="140">
        <v>41090</v>
      </c>
      <c r="G181" s="137" t="str">
        <f>IF(stdProdLT(Main[[#This Row],[Comments]])=0.1,"N/A",IF(stdProdLT(Main[[#This Row],[Comments]])=0,"",stdProdLT(Main[[#This Row],[Comments]])))</f>
        <v>N/A</v>
      </c>
      <c r="H181" s="141" t="str">
        <f>IF(OR(Main[[#This Row],[Std. Prod. Lead Time]]="N/A",Main[[#This Row],[Std. Prod. Lead Time]]=""), "",IF(AND(Main[[#This Row],[In Stock Date]]&lt;&gt;"",Main[[#This Row],[Revised Due Date]]&lt;&gt;"",Main[[#This Row],[In Stock Date]]&lt;&gt;""),Main[[#This Row],[In Stock Date]]-Main[[#This Row],[Revised Due Date]],""))</f>
        <v/>
      </c>
      <c r="I181" s="142" t="s">
        <v>4</v>
      </c>
      <c r="J181" s="143" t="s">
        <v>4</v>
      </c>
      <c r="K181" s="144" t="s">
        <v>4</v>
      </c>
      <c r="L181" s="140"/>
      <c r="M181" s="145" t="str">
        <f>IF(Main[[#This Row],[Tech Start Date]]&lt;1/1/1990,"",IF(Main[[#This Row],[Class]]="C",WORKDAY(Main[[#This Row],[Tech Start Date]],9),IF(Main[[#This Row],[Class]]="B", WORKDAY(Main[[#This Row],[Tech Start Date]],6),IF(Main[[#This Row],[Class]]="A",WORKDAY(Main[[#This Row],[Tech Start Date]],2),""))))</f>
        <v/>
      </c>
      <c r="N181" s="145" t="str">
        <f>IF(Main[[#This Row],[Tech Start Date]]&lt;1/1/1990,"",IF(Main[[#This Row],[Class]]="C",WORKDAY(Main[[#This Row],[Tech Start Date]],19),IF(Main[[#This Row],[Class]]="B", WORKDAY(Main[[#This Row],[Tech Start Date]],12),IF(Main[[#This Row],[Class]]="A",WORKDAY(Main[[#This Row],[Tech Start Date]],4),""))))</f>
        <v/>
      </c>
      <c r="O181" s="145" t="str">
        <f>IF(Main[[#This Row],[Tech Start Date]]&lt;1/1/1990,"",IF(Main[[#This Row],[Class]]="C",WORKDAY(Main[[#This Row],[Tech Start Date]],23),IF(Main[[#This Row],[Class]]="B", WORKDAY(Main[[#This Row],[Tech Start Date]],15),IF(Main[[#This Row],[Class]]="A",WORKDAY(Main[[#This Row],[Tech Start Date]],5),""))))</f>
        <v/>
      </c>
      <c r="P181" s="145" t="str">
        <f>IF(Main[[#This Row],[Tech Start Date]]&lt;1/1/1990,"",IF(Main[[#This Row],[Class]]="C",WORKDAY(Main[[#This Row],[Tech Start Date]],28),IF(Main[[#This Row],[Class]]="B", WORKDAY(Main[[#This Row],[Tech Start Date]],19),IF(Main[[#This Row],[Class]]="A",WORKDAY(Main[[#This Row],[Tech Start Date]],9),""))))</f>
        <v/>
      </c>
      <c r="Q181" s="140">
        <v>41060</v>
      </c>
      <c r="R181" s="146"/>
      <c r="S181" s="143" t="s">
        <v>11</v>
      </c>
      <c r="T181" s="147" t="s">
        <v>4002</v>
      </c>
      <c r="U181" s="143" t="s">
        <v>693</v>
      </c>
      <c r="V181" s="143" t="s">
        <v>1896</v>
      </c>
      <c r="W181" s="143" t="s">
        <v>1900</v>
      </c>
      <c r="X181" s="143" t="s">
        <v>2778</v>
      </c>
      <c r="Y181" s="138" t="s">
        <v>2921</v>
      </c>
      <c r="Z181" s="138" t="s">
        <v>4</v>
      </c>
      <c r="AA181" s="143" t="s">
        <v>2778</v>
      </c>
      <c r="AB181" s="148"/>
      <c r="AC181" s="148"/>
      <c r="AD181" s="148"/>
      <c r="AE181" s="62"/>
      <c r="AF181" s="62"/>
      <c r="AG181" s="62"/>
      <c r="BB181" s="60" t="str">
        <f>IF(AND(isFlagged(Main[[#This Row],[Comments]], "AIS++"),Main[ [#This Row],[In Stock Date] ]&lt;&gt;""),TEXT(Main[[#This Row],[In Stock Date]]-1, "M/d/yyyy"), TEXT("1/1/1990", "M/d/yyyy"))</f>
        <v>1/1/1990</v>
      </c>
    </row>
    <row r="182" spans="1:54" ht="17.25" customHeight="1">
      <c r="A182" s="137">
        <f>IF(priority(Main[[#This Row],[Comments]])&lt;&gt;0, priority(Main[[#This Row],[Comments]]),"")</f>
        <v>103</v>
      </c>
      <c r="B182" s="152" t="s">
        <v>3981</v>
      </c>
      <c r="C182" s="138" t="s">
        <v>2511</v>
      </c>
      <c r="D182" s="139" t="s">
        <v>4231</v>
      </c>
      <c r="E182" s="140">
        <v>41037.468981481485</v>
      </c>
      <c r="F182" s="140">
        <v>41082</v>
      </c>
      <c r="G182" s="137" t="str">
        <f>IF(stdProdLT(Main[[#This Row],[Comments]])=0.1,"N/A",IF(stdProdLT(Main[[#This Row],[Comments]])=0,"",stdProdLT(Main[[#This Row],[Comments]])))</f>
        <v/>
      </c>
      <c r="H182" s="141" t="str">
        <f>IF(OR(Main[[#This Row],[Std. Prod. Lead Time]]="N/A",Main[[#This Row],[Std. Prod. Lead Time]]=""), "",IF(AND(Main[[#This Row],[In Stock Date]]&lt;&gt;"",Main[[#This Row],[Revised Due Date]]&lt;&gt;"",Main[[#This Row],[In Stock Date]]&lt;&gt;""),Main[[#This Row],[In Stock Date]]-Main[[#This Row],[Revised Due Date]],""))</f>
        <v/>
      </c>
      <c r="I182" s="142" t="s">
        <v>4</v>
      </c>
      <c r="J182" s="143" t="s">
        <v>4</v>
      </c>
      <c r="K182" s="144" t="s">
        <v>4</v>
      </c>
      <c r="L182" s="140"/>
      <c r="M182" s="145" t="str">
        <f>IF(Main[[#This Row],[Tech Start Date]]&lt;1/1/1990,"",IF(Main[[#This Row],[Class]]="C",WORKDAY(Main[[#This Row],[Tech Start Date]],9),IF(Main[[#This Row],[Class]]="B", WORKDAY(Main[[#This Row],[Tech Start Date]],6),IF(Main[[#This Row],[Class]]="A",WORKDAY(Main[[#This Row],[Tech Start Date]],2),""))))</f>
        <v/>
      </c>
      <c r="N182" s="145" t="str">
        <f>IF(Main[[#This Row],[Tech Start Date]]&lt;1/1/1990,"",IF(Main[[#This Row],[Class]]="C",WORKDAY(Main[[#This Row],[Tech Start Date]],19),IF(Main[[#This Row],[Class]]="B", WORKDAY(Main[[#This Row],[Tech Start Date]],12),IF(Main[[#This Row],[Class]]="A",WORKDAY(Main[[#This Row],[Tech Start Date]],4),""))))</f>
        <v/>
      </c>
      <c r="O182" s="145" t="str">
        <f>IF(Main[[#This Row],[Tech Start Date]]&lt;1/1/1990,"",IF(Main[[#This Row],[Class]]="C",WORKDAY(Main[[#This Row],[Tech Start Date]],23),IF(Main[[#This Row],[Class]]="B", WORKDAY(Main[[#This Row],[Tech Start Date]],15),IF(Main[[#This Row],[Class]]="A",WORKDAY(Main[[#This Row],[Tech Start Date]],5),""))))</f>
        <v/>
      </c>
      <c r="P182" s="145" t="str">
        <f>IF(Main[[#This Row],[Tech Start Date]]&lt;1/1/1990,"",IF(Main[[#This Row],[Class]]="C",WORKDAY(Main[[#This Row],[Tech Start Date]],28),IF(Main[[#This Row],[Class]]="B", WORKDAY(Main[[#This Row],[Tech Start Date]],19),IF(Main[[#This Row],[Class]]="A",WORKDAY(Main[[#This Row],[Tech Start Date]],9),""))))</f>
        <v/>
      </c>
      <c r="Q182" s="140">
        <v>41064</v>
      </c>
      <c r="R182" s="146"/>
      <c r="S182" s="143" t="s">
        <v>17</v>
      </c>
      <c r="T182" s="147" t="s">
        <v>4232</v>
      </c>
      <c r="U182" s="143" t="s">
        <v>7</v>
      </c>
      <c r="V182" s="143" t="s">
        <v>1896</v>
      </c>
      <c r="W182" s="143" t="s">
        <v>1904</v>
      </c>
      <c r="X182" s="143" t="s">
        <v>2732</v>
      </c>
      <c r="Y182" s="138" t="s">
        <v>2851</v>
      </c>
      <c r="Z182" s="138" t="s">
        <v>4</v>
      </c>
      <c r="AA182" s="143" t="s">
        <v>2732</v>
      </c>
      <c r="AB182" s="148"/>
      <c r="AC182" s="148"/>
      <c r="AD182" s="148"/>
      <c r="AE182" s="62"/>
      <c r="AF182" s="62"/>
      <c r="AG182" s="62"/>
      <c r="BB182" s="60" t="str">
        <f>IF(AND(isFlagged(Main[[#This Row],[Comments]], "AIS++"),Main[ [#This Row],[In Stock Date] ]&lt;&gt;""),TEXT(Main[[#This Row],[In Stock Date]]-1, "M/d/yyyy"), TEXT("1/1/1990", "M/d/yyyy"))</f>
        <v>1/1/1990</v>
      </c>
    </row>
    <row r="183" spans="1:54" ht="17.25" customHeight="1">
      <c r="A183" s="63" t="str">
        <f>IF(priority(Main[[#This Row],[Comments]])&lt;&gt;0, priority(Main[[#This Row],[Comments]]),"")</f>
        <v/>
      </c>
      <c r="B183" s="151" t="s">
        <v>3765</v>
      </c>
      <c r="C183" s="71" t="s">
        <v>1982</v>
      </c>
      <c r="D183" s="59" t="s">
        <v>3766</v>
      </c>
      <c r="E183" s="84">
        <v>41004.692210648151</v>
      </c>
      <c r="F183" s="84"/>
      <c r="G183" s="63" t="str">
        <f>IF(stdProdLT(Main[[#This Row],[Comments]])=0.1,"N/A",IF(stdProdLT(Main[[#This Row],[Comments]])=0,"",stdProdLT(Main[[#This Row],[Comments]])))</f>
        <v/>
      </c>
      <c r="H183" s="93" t="str">
        <f>IF(OR(Main[[#This Row],[Std. Prod. Lead Time]]="N/A",Main[[#This Row],[Std. Prod. Lead Time]]=""), "",IF(AND(Main[[#This Row],[In Stock Date]]&lt;&gt;"",Main[[#This Row],[Revised Due Date]]&lt;&gt;"",Main[[#This Row],[In Stock Date]]&lt;&gt;""),Main[[#This Row],[In Stock Date]]-Main[[#This Row],[Revised Due Date]],""))</f>
        <v/>
      </c>
      <c r="I183" s="100" t="s">
        <v>4</v>
      </c>
      <c r="J183" s="94" t="s">
        <v>4</v>
      </c>
      <c r="K183" s="94" t="s">
        <v>4</v>
      </c>
      <c r="L183" s="84"/>
      <c r="M183" s="72" t="str">
        <f>IF(Main[[#This Row],[Tech Start Date]]&lt;1/1/1990,"",IF(Main[[#This Row],[Class]]="C",WORKDAY(Main[[#This Row],[Tech Start Date]],9),IF(Main[[#This Row],[Class]]="B", WORKDAY(Main[[#This Row],[Tech Start Date]],6),IF(Main[[#This Row],[Class]]="A",WORKDAY(Main[[#This Row],[Tech Start Date]],2),""))))</f>
        <v/>
      </c>
      <c r="N183" s="72" t="str">
        <f>IF(Main[[#This Row],[Tech Start Date]]&lt;1/1/1990,"",IF(Main[[#This Row],[Class]]="C",WORKDAY(Main[[#This Row],[Tech Start Date]],19),IF(Main[[#This Row],[Class]]="B", WORKDAY(Main[[#This Row],[Tech Start Date]],12),IF(Main[[#This Row],[Class]]="A",WORKDAY(Main[[#This Row],[Tech Start Date]],4),""))))</f>
        <v/>
      </c>
      <c r="O183" s="72" t="str">
        <f>IF(Main[[#This Row],[Tech Start Date]]&lt;1/1/1990,"",IF(Main[[#This Row],[Class]]="C",WORKDAY(Main[[#This Row],[Tech Start Date]],23),IF(Main[[#This Row],[Class]]="B", WORKDAY(Main[[#This Row],[Tech Start Date]],15),IF(Main[[#This Row],[Class]]="A",WORKDAY(Main[[#This Row],[Tech Start Date]],5),""))))</f>
        <v/>
      </c>
      <c r="P183" s="72" t="str">
        <f>IF(Main[[#This Row],[Tech Start Date]]&lt;1/1/1990,"",IF(Main[[#This Row],[Class]]="C",WORKDAY(Main[[#This Row],[Tech Start Date]],28),IF(Main[[#This Row],[Class]]="B", WORKDAY(Main[[#This Row],[Tech Start Date]],19),IF(Main[[#This Row],[Class]]="A",WORKDAY(Main[[#This Row],[Tech Start Date]],9),""))))</f>
        <v/>
      </c>
      <c r="Q183" s="84">
        <v>41075</v>
      </c>
      <c r="R183" s="110"/>
      <c r="S183" s="94" t="s">
        <v>17</v>
      </c>
      <c r="T183" s="73" t="s">
        <v>4</v>
      </c>
      <c r="U183" s="94" t="s">
        <v>7</v>
      </c>
      <c r="V183" s="94" t="s">
        <v>1899</v>
      </c>
      <c r="W183" s="94" t="s">
        <v>1898</v>
      </c>
      <c r="X183" s="94" t="s">
        <v>552</v>
      </c>
      <c r="Y183" s="71" t="s">
        <v>2852</v>
      </c>
      <c r="Z183" s="71" t="s">
        <v>4</v>
      </c>
      <c r="AA183" s="94" t="s">
        <v>552</v>
      </c>
      <c r="AB183" s="128"/>
      <c r="AC183" s="128"/>
      <c r="AD183" s="128"/>
      <c r="AE183" s="62"/>
      <c r="AF183" s="62"/>
      <c r="AG183" s="62"/>
      <c r="BB183" s="60" t="str">
        <f>IF(AND(isFlagged(Main[[#This Row],[Comments]], "AIS++"),Main[ [#This Row],[In Stock Date] ]&lt;&gt;""),TEXT(Main[[#This Row],[In Stock Date]]-1, "M/d/yyyy"), TEXT("1/1/1990", "M/d/yyyy"))</f>
        <v>1/1/1990</v>
      </c>
    </row>
    <row r="184" spans="1:54" ht="17.25" customHeight="1">
      <c r="A184" s="63" t="str">
        <f>IF(priority(Main[[#This Row],[Comments]])&lt;&gt;0, priority(Main[[#This Row],[Comments]]),"")</f>
        <v/>
      </c>
      <c r="B184" s="151" t="s">
        <v>3819</v>
      </c>
      <c r="C184" s="71" t="s">
        <v>4</v>
      </c>
      <c r="D184" s="59" t="s">
        <v>3820</v>
      </c>
      <c r="E184" s="84">
        <v>41022.58394675926</v>
      </c>
      <c r="F184" s="84"/>
      <c r="G184" s="63" t="str">
        <f>IF(stdProdLT(Main[[#This Row],[Comments]])=0.1,"N/A",IF(stdProdLT(Main[[#This Row],[Comments]])=0,"",stdProdLT(Main[[#This Row],[Comments]])))</f>
        <v/>
      </c>
      <c r="H184" s="93" t="str">
        <f>IF(OR(Main[[#This Row],[Std. Prod. Lead Time]]="N/A",Main[[#This Row],[Std. Prod. Lead Time]]=""), "",IF(AND(Main[[#This Row],[In Stock Date]]&lt;&gt;"",Main[[#This Row],[Revised Due Date]]&lt;&gt;"",Main[[#This Row],[In Stock Date]]&lt;&gt;""),Main[[#This Row],[In Stock Date]]-Main[[#This Row],[Revised Due Date]],""))</f>
        <v/>
      </c>
      <c r="I184" s="100" t="s">
        <v>4</v>
      </c>
      <c r="J184" s="94" t="s">
        <v>4</v>
      </c>
      <c r="K184" s="94" t="s">
        <v>4</v>
      </c>
      <c r="L184" s="84"/>
      <c r="M184" s="72" t="str">
        <f>IF(Main[[#This Row],[Tech Start Date]]&lt;1/1/1990,"",IF(Main[[#This Row],[Class]]="C",WORKDAY(Main[[#This Row],[Tech Start Date]],9),IF(Main[[#This Row],[Class]]="B", WORKDAY(Main[[#This Row],[Tech Start Date]],6),IF(Main[[#This Row],[Class]]="A",WORKDAY(Main[[#This Row],[Tech Start Date]],2),""))))</f>
        <v/>
      </c>
      <c r="N184" s="72" t="str">
        <f>IF(Main[[#This Row],[Tech Start Date]]&lt;1/1/1990,"",IF(Main[[#This Row],[Class]]="C",WORKDAY(Main[[#This Row],[Tech Start Date]],19),IF(Main[[#This Row],[Class]]="B", WORKDAY(Main[[#This Row],[Tech Start Date]],12),IF(Main[[#This Row],[Class]]="A",WORKDAY(Main[[#This Row],[Tech Start Date]],4),""))))</f>
        <v/>
      </c>
      <c r="O184" s="72" t="str">
        <f>IF(Main[[#This Row],[Tech Start Date]]&lt;1/1/1990,"",IF(Main[[#This Row],[Class]]="C",WORKDAY(Main[[#This Row],[Tech Start Date]],23),IF(Main[[#This Row],[Class]]="B", WORKDAY(Main[[#This Row],[Tech Start Date]],15),IF(Main[[#This Row],[Class]]="A",WORKDAY(Main[[#This Row],[Tech Start Date]],5),""))))</f>
        <v/>
      </c>
      <c r="P184" s="72" t="str">
        <f>IF(Main[[#This Row],[Tech Start Date]]&lt;1/1/1990,"",IF(Main[[#This Row],[Class]]="C",WORKDAY(Main[[#This Row],[Tech Start Date]],28),IF(Main[[#This Row],[Class]]="B", WORKDAY(Main[[#This Row],[Tech Start Date]],19),IF(Main[[#This Row],[Class]]="A",WORKDAY(Main[[#This Row],[Tech Start Date]],9),""))))</f>
        <v/>
      </c>
      <c r="Q184" s="84"/>
      <c r="R184" s="110"/>
      <c r="S184" s="94" t="s">
        <v>17</v>
      </c>
      <c r="T184" s="73" t="s">
        <v>4</v>
      </c>
      <c r="U184" s="94" t="s">
        <v>29</v>
      </c>
      <c r="V184" s="94" t="s">
        <v>1899</v>
      </c>
      <c r="W184" s="94" t="s">
        <v>4</v>
      </c>
      <c r="X184" s="94" t="s">
        <v>305</v>
      </c>
      <c r="Y184" s="71" t="s">
        <v>4</v>
      </c>
      <c r="Z184" s="71" t="s">
        <v>4</v>
      </c>
      <c r="AA184" s="94" t="s">
        <v>4</v>
      </c>
      <c r="AB184" s="128"/>
      <c r="AC184" s="128"/>
      <c r="AD184" s="128"/>
      <c r="AE184" s="62"/>
      <c r="AF184" s="62"/>
      <c r="AG184" s="62"/>
      <c r="BB184" s="60" t="str">
        <f>IF(AND(isFlagged(Main[[#This Row],[Comments]], "AIS++"),Main[ [#This Row],[In Stock Date] ]&lt;&gt;""),TEXT(Main[[#This Row],[In Stock Date]]-1, "M/d/yyyy"), TEXT("1/1/1990", "M/d/yyyy"))</f>
        <v>1/1/1990</v>
      </c>
    </row>
    <row r="185" spans="1:54" ht="17.25" customHeight="1">
      <c r="A185" s="63" t="str">
        <f>IF(priority(Main[[#This Row],[Comments]])&lt;&gt;0, priority(Main[[#This Row],[Comments]]),"")</f>
        <v/>
      </c>
      <c r="B185" s="151" t="s">
        <v>2363</v>
      </c>
      <c r="C185" s="71" t="s">
        <v>1982</v>
      </c>
      <c r="D185" s="59" t="s">
        <v>2338</v>
      </c>
      <c r="E185" s="84"/>
      <c r="F185" s="84"/>
      <c r="G185" s="63" t="str">
        <f>IF(stdProdLT(Main[[#This Row],[Comments]])=0.1,"N/A",IF(stdProdLT(Main[[#This Row],[Comments]])=0,"",stdProdLT(Main[[#This Row],[Comments]])))</f>
        <v/>
      </c>
      <c r="H185" s="93" t="str">
        <f>IF(OR(Main[[#This Row],[Std. Prod. Lead Time]]="N/A",Main[[#This Row],[Std. Prod. Lead Time]]=""), "",IF(AND(Main[[#This Row],[In Stock Date]]&lt;&gt;"",Main[[#This Row],[Revised Due Date]]&lt;&gt;"",Main[[#This Row],[In Stock Date]]&lt;&gt;""),Main[[#This Row],[In Stock Date]]-Main[[#This Row],[Revised Due Date]],""))</f>
        <v/>
      </c>
      <c r="I185" s="100" t="s">
        <v>4</v>
      </c>
      <c r="J185" s="94" t="s">
        <v>4</v>
      </c>
      <c r="K185" s="94" t="s">
        <v>4</v>
      </c>
      <c r="L185" s="84"/>
      <c r="M185" s="72" t="str">
        <f>IF(Main[[#This Row],[Tech Start Date]]&lt;1/1/1990,"",IF(Main[[#This Row],[Class]]="C",WORKDAY(Main[[#This Row],[Tech Start Date]],9),IF(Main[[#This Row],[Class]]="B", WORKDAY(Main[[#This Row],[Tech Start Date]],6),IF(Main[[#This Row],[Class]]="A",WORKDAY(Main[[#This Row],[Tech Start Date]],2),""))))</f>
        <v/>
      </c>
      <c r="N185" s="72" t="str">
        <f>IF(Main[[#This Row],[Tech Start Date]]&lt;1/1/1990,"",IF(Main[[#This Row],[Class]]="C",WORKDAY(Main[[#This Row],[Tech Start Date]],19),IF(Main[[#This Row],[Class]]="B", WORKDAY(Main[[#This Row],[Tech Start Date]],12),IF(Main[[#This Row],[Class]]="A",WORKDAY(Main[[#This Row],[Tech Start Date]],4),""))))</f>
        <v/>
      </c>
      <c r="O185" s="72" t="str">
        <f>IF(Main[[#This Row],[Tech Start Date]]&lt;1/1/1990,"",IF(Main[[#This Row],[Class]]="C",WORKDAY(Main[[#This Row],[Tech Start Date]],23),IF(Main[[#This Row],[Class]]="B", WORKDAY(Main[[#This Row],[Tech Start Date]],15),IF(Main[[#This Row],[Class]]="A",WORKDAY(Main[[#This Row],[Tech Start Date]],5),""))))</f>
        <v/>
      </c>
      <c r="P185" s="72" t="str">
        <f>IF(Main[[#This Row],[Tech Start Date]]&lt;1/1/1990,"",IF(Main[[#This Row],[Class]]="C",WORKDAY(Main[[#This Row],[Tech Start Date]],28),IF(Main[[#This Row],[Class]]="B", WORKDAY(Main[[#This Row],[Tech Start Date]],19),IF(Main[[#This Row],[Class]]="A",WORKDAY(Main[[#This Row],[Tech Start Date]],9),""))))</f>
        <v/>
      </c>
      <c r="Q185" s="84">
        <v>40908</v>
      </c>
      <c r="R185" s="110"/>
      <c r="S185" s="94" t="s">
        <v>11</v>
      </c>
      <c r="T185" s="73" t="s">
        <v>4</v>
      </c>
      <c r="U185" s="94" t="s">
        <v>14</v>
      </c>
      <c r="V185" s="94" t="s">
        <v>1899</v>
      </c>
      <c r="W185" s="94" t="s">
        <v>1898</v>
      </c>
      <c r="X185" s="94" t="s">
        <v>552</v>
      </c>
      <c r="Y185" s="71" t="s">
        <v>2852</v>
      </c>
      <c r="Z185" s="71" t="s">
        <v>4</v>
      </c>
      <c r="AA185" s="94" t="s">
        <v>552</v>
      </c>
      <c r="AB185" s="128"/>
      <c r="AC185" s="128"/>
      <c r="AD185" s="128"/>
      <c r="AE185" s="62"/>
      <c r="AF185" s="62"/>
      <c r="AG185" s="62"/>
      <c r="BB185" s="60" t="str">
        <f>IF(AND(isFlagged(Main[[#This Row],[Comments]], "AIS++"),Main[ [#This Row],[In Stock Date] ]&lt;&gt;""),TEXT(Main[[#This Row],[In Stock Date]]-1, "M/d/yyyy"), TEXT("1/1/1990", "M/d/yyyy"))</f>
        <v>1/1/1990</v>
      </c>
    </row>
    <row r="186" spans="1:54" ht="17.25" customHeight="1">
      <c r="A186" s="63" t="str">
        <f>IF(priority(Main[[#This Row],[Comments]])&lt;&gt;0, priority(Main[[#This Row],[Comments]]),"")</f>
        <v/>
      </c>
      <c r="B186" s="151" t="s">
        <v>3358</v>
      </c>
      <c r="C186" s="71" t="s">
        <v>4</v>
      </c>
      <c r="D186" s="59" t="s">
        <v>3359</v>
      </c>
      <c r="E186" s="84">
        <v>40949.644756944443</v>
      </c>
      <c r="F186" s="84"/>
      <c r="G186" s="63" t="str">
        <f>IF(stdProdLT(Main[[#This Row],[Comments]])=0.1,"N/A",IF(stdProdLT(Main[[#This Row],[Comments]])=0,"",stdProdLT(Main[[#This Row],[Comments]])))</f>
        <v/>
      </c>
      <c r="H186" s="93" t="str">
        <f>IF(OR(Main[[#This Row],[Std. Prod. Lead Time]]="N/A",Main[[#This Row],[Std. Prod. Lead Time]]=""), "",IF(AND(Main[[#This Row],[In Stock Date]]&lt;&gt;"",Main[[#This Row],[Revised Due Date]]&lt;&gt;"",Main[[#This Row],[In Stock Date]]&lt;&gt;""),Main[[#This Row],[In Stock Date]]-Main[[#This Row],[Revised Due Date]],""))</f>
        <v/>
      </c>
      <c r="I186" s="100" t="s">
        <v>4</v>
      </c>
      <c r="J186" s="94" t="s">
        <v>4</v>
      </c>
      <c r="K186" s="94" t="s">
        <v>4</v>
      </c>
      <c r="L186" s="84"/>
      <c r="M186" s="72" t="str">
        <f>IF(Main[[#This Row],[Tech Start Date]]&lt;1/1/1990,"",IF(Main[[#This Row],[Class]]="C",WORKDAY(Main[[#This Row],[Tech Start Date]],9),IF(Main[[#This Row],[Class]]="B", WORKDAY(Main[[#This Row],[Tech Start Date]],6),IF(Main[[#This Row],[Class]]="A",WORKDAY(Main[[#This Row],[Tech Start Date]],2),""))))</f>
        <v/>
      </c>
      <c r="N186" s="72" t="str">
        <f>IF(Main[[#This Row],[Tech Start Date]]&lt;1/1/1990,"",IF(Main[[#This Row],[Class]]="C",WORKDAY(Main[[#This Row],[Tech Start Date]],19),IF(Main[[#This Row],[Class]]="B", WORKDAY(Main[[#This Row],[Tech Start Date]],12),IF(Main[[#This Row],[Class]]="A",WORKDAY(Main[[#This Row],[Tech Start Date]],4),""))))</f>
        <v/>
      </c>
      <c r="O186" s="72" t="str">
        <f>IF(Main[[#This Row],[Tech Start Date]]&lt;1/1/1990,"",IF(Main[[#This Row],[Class]]="C",WORKDAY(Main[[#This Row],[Tech Start Date]],23),IF(Main[[#This Row],[Class]]="B", WORKDAY(Main[[#This Row],[Tech Start Date]],15),IF(Main[[#This Row],[Class]]="A",WORKDAY(Main[[#This Row],[Tech Start Date]],5),""))))</f>
        <v/>
      </c>
      <c r="P186" s="72" t="str">
        <f>IF(Main[[#This Row],[Tech Start Date]]&lt;1/1/1990,"",IF(Main[[#This Row],[Class]]="C",WORKDAY(Main[[#This Row],[Tech Start Date]],28),IF(Main[[#This Row],[Class]]="B", WORKDAY(Main[[#This Row],[Tech Start Date]],19),IF(Main[[#This Row],[Class]]="A",WORKDAY(Main[[#This Row],[Tech Start Date]],9),""))))</f>
        <v/>
      </c>
      <c r="Q186" s="84">
        <v>40959</v>
      </c>
      <c r="R186" s="110"/>
      <c r="S186" s="94" t="s">
        <v>4</v>
      </c>
      <c r="T186" s="73" t="s">
        <v>4</v>
      </c>
      <c r="U186" s="94" t="s">
        <v>7</v>
      </c>
      <c r="V186" s="94" t="s">
        <v>1896</v>
      </c>
      <c r="W186" s="94" t="s">
        <v>4</v>
      </c>
      <c r="X186" s="94" t="s">
        <v>952</v>
      </c>
      <c r="Y186" s="71" t="s">
        <v>4</v>
      </c>
      <c r="Z186" s="71" t="s">
        <v>4</v>
      </c>
      <c r="AA186" s="94" t="s">
        <v>4</v>
      </c>
      <c r="AB186" s="128"/>
      <c r="AC186" s="128"/>
      <c r="AD186" s="128"/>
      <c r="AE186" s="62"/>
      <c r="AF186" s="62"/>
      <c r="AG186" s="62"/>
      <c r="BB186" s="60" t="str">
        <f>IF(AND(isFlagged(Main[[#This Row],[Comments]], "AIS++"),Main[ [#This Row],[In Stock Date] ]&lt;&gt;""),TEXT(Main[[#This Row],[In Stock Date]]-1, "M/d/yyyy"), TEXT("1/1/1990", "M/d/yyyy"))</f>
        <v>1/1/1990</v>
      </c>
    </row>
    <row r="187" spans="1:54" ht="17.25" customHeight="1">
      <c r="A187" s="63" t="str">
        <f>IF(priority(Main[[#This Row],[Comments]])&lt;&gt;0, priority(Main[[#This Row],[Comments]]),"")</f>
        <v/>
      </c>
      <c r="B187" s="151" t="s">
        <v>1456</v>
      </c>
      <c r="C187" s="71" t="s">
        <v>72</v>
      </c>
      <c r="D187" s="59" t="s">
        <v>547</v>
      </c>
      <c r="E187" s="84"/>
      <c r="F187" s="84">
        <v>40030</v>
      </c>
      <c r="G187" s="63" t="str">
        <f>IF(stdProdLT(Main[[#This Row],[Comments]])=0.1,"N/A",IF(stdProdLT(Main[[#This Row],[Comments]])=0,"",stdProdLT(Main[[#This Row],[Comments]])))</f>
        <v/>
      </c>
      <c r="H187" s="93" t="str">
        <f>IF(OR(Main[[#This Row],[Std. Prod. Lead Time]]="N/A",Main[[#This Row],[Std. Prod. Lead Time]]=""), "",IF(AND(Main[[#This Row],[In Stock Date]]&lt;&gt;"",Main[[#This Row],[Revised Due Date]]&lt;&gt;"",Main[[#This Row],[In Stock Date]]&lt;&gt;""),Main[[#This Row],[In Stock Date]]-Main[[#This Row],[Revised Due Date]],""))</f>
        <v/>
      </c>
      <c r="I187" s="100" t="s">
        <v>4</v>
      </c>
      <c r="J187" s="94" t="s">
        <v>4</v>
      </c>
      <c r="K187" s="95" t="s">
        <v>4</v>
      </c>
      <c r="L187" s="84"/>
      <c r="M187" s="72" t="str">
        <f>IF(Main[[#This Row],[Tech Start Date]]&lt;1/1/1990,"",IF(Main[[#This Row],[Class]]="C",WORKDAY(Main[[#This Row],[Tech Start Date]],9),IF(Main[[#This Row],[Class]]="B", WORKDAY(Main[[#This Row],[Tech Start Date]],6),IF(Main[[#This Row],[Class]]="A",WORKDAY(Main[[#This Row],[Tech Start Date]],2),""))))</f>
        <v/>
      </c>
      <c r="N187" s="72" t="str">
        <f>IF(Main[[#This Row],[Tech Start Date]]&lt;1/1/1990,"",IF(Main[[#This Row],[Class]]="C",WORKDAY(Main[[#This Row],[Tech Start Date]],19),IF(Main[[#This Row],[Class]]="B", WORKDAY(Main[[#This Row],[Tech Start Date]],12),IF(Main[[#This Row],[Class]]="A",WORKDAY(Main[[#This Row],[Tech Start Date]],4),""))))</f>
        <v/>
      </c>
      <c r="O187" s="72" t="str">
        <f>IF(Main[[#This Row],[Tech Start Date]]&lt;1/1/1990,"",IF(Main[[#This Row],[Class]]="C",WORKDAY(Main[[#This Row],[Tech Start Date]],23),IF(Main[[#This Row],[Class]]="B", WORKDAY(Main[[#This Row],[Tech Start Date]],15),IF(Main[[#This Row],[Class]]="A",WORKDAY(Main[[#This Row],[Tech Start Date]],5),""))))</f>
        <v/>
      </c>
      <c r="P187" s="72" t="str">
        <f>IF(Main[[#This Row],[Tech Start Date]]&lt;1/1/1990,"",IF(Main[[#This Row],[Class]]="C",WORKDAY(Main[[#This Row],[Tech Start Date]],28),IF(Main[[#This Row],[Class]]="B", WORKDAY(Main[[#This Row],[Tech Start Date]],19),IF(Main[[#This Row],[Class]]="A",WORKDAY(Main[[#This Row],[Tech Start Date]],9),""))))</f>
        <v/>
      </c>
      <c r="Q187" s="84">
        <v>39959</v>
      </c>
      <c r="R187" s="110"/>
      <c r="S187" s="94" t="s">
        <v>11</v>
      </c>
      <c r="T187" s="73" t="s">
        <v>4</v>
      </c>
      <c r="U187" s="94" t="s">
        <v>14</v>
      </c>
      <c r="V187" s="94" t="s">
        <v>1906</v>
      </c>
      <c r="W187" s="94" t="s">
        <v>4</v>
      </c>
      <c r="X187" s="94" t="s">
        <v>2727</v>
      </c>
      <c r="Y187" s="71" t="s">
        <v>2843</v>
      </c>
      <c r="Z187" s="71" t="s">
        <v>4</v>
      </c>
      <c r="AA187" s="94" t="s">
        <v>2727</v>
      </c>
      <c r="AB187" s="128"/>
      <c r="AC187" s="128"/>
      <c r="AD187" s="128"/>
      <c r="AE187" s="62"/>
      <c r="AF187" s="62"/>
      <c r="AG187" s="62"/>
      <c r="BB187" s="60" t="str">
        <f>IF(AND(isFlagged(Main[[#This Row],[Comments]], "AIS++"),Main[ [#This Row],[In Stock Date] ]&lt;&gt;""),TEXT(Main[[#This Row],[In Stock Date]]-1, "M/d/yyyy"), TEXT("1/1/1990", "M/d/yyyy"))</f>
        <v>1/1/1990</v>
      </c>
    </row>
    <row r="188" spans="1:54" ht="17.25" customHeight="1">
      <c r="A188" s="63" t="str">
        <f>IF(priority(Main[[#This Row],[Comments]])&lt;&gt;0, priority(Main[[#This Row],[Comments]]),"")</f>
        <v/>
      </c>
      <c r="B188" s="151" t="s">
        <v>1640</v>
      </c>
      <c r="C188" s="71" t="s">
        <v>4</v>
      </c>
      <c r="D188" s="59" t="s">
        <v>719</v>
      </c>
      <c r="E188" s="84"/>
      <c r="F188" s="84">
        <v>40640</v>
      </c>
      <c r="G188" s="63" t="str">
        <f>IF(stdProdLT(Main[[#This Row],[Comments]])=0.1,"N/A",IF(stdProdLT(Main[[#This Row],[Comments]])=0,"",stdProdLT(Main[[#This Row],[Comments]])))</f>
        <v/>
      </c>
      <c r="H188" s="93" t="str">
        <f>IF(OR(Main[[#This Row],[Std. Prod. Lead Time]]="N/A",Main[[#This Row],[Std. Prod. Lead Time]]=""), "",IF(AND(Main[[#This Row],[In Stock Date]]&lt;&gt;"",Main[[#This Row],[Revised Due Date]]&lt;&gt;"",Main[[#This Row],[In Stock Date]]&lt;&gt;""),Main[[#This Row],[In Stock Date]]-Main[[#This Row],[Revised Due Date]],""))</f>
        <v/>
      </c>
      <c r="I188" s="100" t="s">
        <v>4</v>
      </c>
      <c r="J188" s="94" t="s">
        <v>28</v>
      </c>
      <c r="K188" s="94" t="s">
        <v>1909</v>
      </c>
      <c r="L188" s="84"/>
      <c r="M188" s="72" t="str">
        <f>IF(Main[[#This Row],[Tech Start Date]]&lt;1/1/1990,"",IF(Main[[#This Row],[Class]]="C",WORKDAY(Main[[#This Row],[Tech Start Date]],9),IF(Main[[#This Row],[Class]]="B", WORKDAY(Main[[#This Row],[Tech Start Date]],6),IF(Main[[#This Row],[Class]]="A",WORKDAY(Main[[#This Row],[Tech Start Date]],2),""))))</f>
        <v/>
      </c>
      <c r="N188" s="72" t="str">
        <f>IF(Main[[#This Row],[Tech Start Date]]&lt;1/1/1990,"",IF(Main[[#This Row],[Class]]="C",WORKDAY(Main[[#This Row],[Tech Start Date]],19),IF(Main[[#This Row],[Class]]="B", WORKDAY(Main[[#This Row],[Tech Start Date]],12),IF(Main[[#This Row],[Class]]="A",WORKDAY(Main[[#This Row],[Tech Start Date]],4),""))))</f>
        <v/>
      </c>
      <c r="O188" s="72" t="str">
        <f>IF(Main[[#This Row],[Tech Start Date]]&lt;1/1/1990,"",IF(Main[[#This Row],[Class]]="C",WORKDAY(Main[[#This Row],[Tech Start Date]],23),IF(Main[[#This Row],[Class]]="B", WORKDAY(Main[[#This Row],[Tech Start Date]],15),IF(Main[[#This Row],[Class]]="A",WORKDAY(Main[[#This Row],[Tech Start Date]],5),""))))</f>
        <v/>
      </c>
      <c r="P188" s="72" t="str">
        <f>IF(Main[[#This Row],[Tech Start Date]]&lt;1/1/1990,"",IF(Main[[#This Row],[Class]]="C",WORKDAY(Main[[#This Row],[Tech Start Date]],28),IF(Main[[#This Row],[Class]]="B", WORKDAY(Main[[#This Row],[Tech Start Date]],19),IF(Main[[#This Row],[Class]]="A",WORKDAY(Main[[#This Row],[Tech Start Date]],9),""))))</f>
        <v/>
      </c>
      <c r="Q188" s="84">
        <v>40640</v>
      </c>
      <c r="R188" s="110"/>
      <c r="S188" s="94" t="s">
        <v>11</v>
      </c>
      <c r="T188" s="73" t="s">
        <v>4</v>
      </c>
      <c r="U188" s="94" t="s">
        <v>14</v>
      </c>
      <c r="V188" s="94" t="s">
        <v>1896</v>
      </c>
      <c r="W188" s="94" t="s">
        <v>1904</v>
      </c>
      <c r="X188" s="94" t="s">
        <v>2764</v>
      </c>
      <c r="Y188" s="71" t="s">
        <v>2905</v>
      </c>
      <c r="Z188" s="71" t="s">
        <v>129</v>
      </c>
      <c r="AA188" s="94" t="s">
        <v>2764</v>
      </c>
      <c r="AB188" s="128"/>
      <c r="AC188" s="128"/>
      <c r="AD188" s="128"/>
      <c r="AE188" s="62"/>
      <c r="AF188" s="62"/>
      <c r="AG188" s="62"/>
      <c r="BB188" s="60" t="str">
        <f>IF(AND(isFlagged(Main[[#This Row],[Comments]], "AIS++"),Main[ [#This Row],[In Stock Date] ]&lt;&gt;""),TEXT(Main[[#This Row],[In Stock Date]]-1, "M/d/yyyy"), TEXT("1/1/1990", "M/d/yyyy"))</f>
        <v>1/1/1990</v>
      </c>
    </row>
    <row r="189" spans="1:54" ht="17.25" customHeight="1">
      <c r="A189" s="63" t="str">
        <f>IF(priority(Main[[#This Row],[Comments]])&lt;&gt;0, priority(Main[[#This Row],[Comments]]),"")</f>
        <v/>
      </c>
      <c r="B189" s="151" t="s">
        <v>1133</v>
      </c>
      <c r="C189" s="71" t="s">
        <v>4</v>
      </c>
      <c r="D189" s="59" t="s">
        <v>195</v>
      </c>
      <c r="E189" s="84"/>
      <c r="F189" s="84"/>
      <c r="G189" s="63" t="str">
        <f>IF(stdProdLT(Main[[#This Row],[Comments]])=0.1,"N/A",IF(stdProdLT(Main[[#This Row],[Comments]])=0,"",stdProdLT(Main[[#This Row],[Comments]])))</f>
        <v/>
      </c>
      <c r="H189" s="93" t="str">
        <f>IF(OR(Main[[#This Row],[Std. Prod. Lead Time]]="N/A",Main[[#This Row],[Std. Prod. Lead Time]]=""), "",IF(AND(Main[[#This Row],[In Stock Date]]&lt;&gt;"",Main[[#This Row],[Revised Due Date]]&lt;&gt;"",Main[[#This Row],[In Stock Date]]&lt;&gt;""),Main[[#This Row],[In Stock Date]]-Main[[#This Row],[Revised Due Date]],""))</f>
        <v/>
      </c>
      <c r="I189" s="100" t="s">
        <v>4</v>
      </c>
      <c r="J189" s="94" t="s">
        <v>4</v>
      </c>
      <c r="K189" s="94" t="s">
        <v>4</v>
      </c>
      <c r="L189" s="84"/>
      <c r="M189" s="72" t="str">
        <f>IF(Main[[#This Row],[Tech Start Date]]&lt;1/1/1990,"",IF(Main[[#This Row],[Class]]="C",WORKDAY(Main[[#This Row],[Tech Start Date]],9),IF(Main[[#This Row],[Class]]="B", WORKDAY(Main[[#This Row],[Tech Start Date]],6),IF(Main[[#This Row],[Class]]="A",WORKDAY(Main[[#This Row],[Tech Start Date]],2),""))))</f>
        <v/>
      </c>
      <c r="N189" s="72" t="str">
        <f>IF(Main[[#This Row],[Tech Start Date]]&lt;1/1/1990,"",IF(Main[[#This Row],[Class]]="C",WORKDAY(Main[[#This Row],[Tech Start Date]],19),IF(Main[[#This Row],[Class]]="B", WORKDAY(Main[[#This Row],[Tech Start Date]],12),IF(Main[[#This Row],[Class]]="A",WORKDAY(Main[[#This Row],[Tech Start Date]],4),""))))</f>
        <v/>
      </c>
      <c r="O189" s="72" t="str">
        <f>IF(Main[[#This Row],[Tech Start Date]]&lt;1/1/1990,"",IF(Main[[#This Row],[Class]]="C",WORKDAY(Main[[#This Row],[Tech Start Date]],23),IF(Main[[#This Row],[Class]]="B", WORKDAY(Main[[#This Row],[Tech Start Date]],15),IF(Main[[#This Row],[Class]]="A",WORKDAY(Main[[#This Row],[Tech Start Date]],5),""))))</f>
        <v/>
      </c>
      <c r="P189" s="72" t="str">
        <f>IF(Main[[#This Row],[Tech Start Date]]&lt;1/1/1990,"",IF(Main[[#This Row],[Class]]="C",WORKDAY(Main[[#This Row],[Tech Start Date]],28),IF(Main[[#This Row],[Class]]="B", WORKDAY(Main[[#This Row],[Tech Start Date]],19),IF(Main[[#This Row],[Class]]="A",WORKDAY(Main[[#This Row],[Tech Start Date]],9),""))))</f>
        <v/>
      </c>
      <c r="Q189" s="84">
        <v>40543</v>
      </c>
      <c r="R189" s="110"/>
      <c r="S189" s="94" t="s">
        <v>11</v>
      </c>
      <c r="T189" s="73" t="s">
        <v>4</v>
      </c>
      <c r="U189" s="94" t="s">
        <v>14</v>
      </c>
      <c r="V189" s="94" t="s">
        <v>1896</v>
      </c>
      <c r="W189" s="94" t="s">
        <v>1907</v>
      </c>
      <c r="X189" s="94" t="s">
        <v>2764</v>
      </c>
      <c r="Y189" s="71" t="s">
        <v>2905</v>
      </c>
      <c r="Z189" s="71" t="s">
        <v>4</v>
      </c>
      <c r="AA189" s="94" t="s">
        <v>2764</v>
      </c>
      <c r="AB189" s="128"/>
      <c r="AC189" s="128"/>
      <c r="AD189" s="128"/>
      <c r="AE189" s="62"/>
      <c r="AF189" s="62"/>
      <c r="AG189" s="62"/>
      <c r="BB189" s="60" t="str">
        <f>IF(AND(isFlagged(Main[[#This Row],[Comments]], "AIS++"),Main[ [#This Row],[In Stock Date] ]&lt;&gt;""),TEXT(Main[[#This Row],[In Stock Date]]-1, "M/d/yyyy"), TEXT("1/1/1990", "M/d/yyyy"))</f>
        <v>1/1/1990</v>
      </c>
    </row>
    <row r="190" spans="1:54" ht="17.25" customHeight="1">
      <c r="A190" s="63" t="str">
        <f>IF(priority(Main[[#This Row],[Comments]])&lt;&gt;0, priority(Main[[#This Row],[Comments]]),"")</f>
        <v/>
      </c>
      <c r="B190" s="151" t="s">
        <v>4161</v>
      </c>
      <c r="C190" s="71" t="s">
        <v>4162</v>
      </c>
      <c r="D190" s="59" t="s">
        <v>4163</v>
      </c>
      <c r="E190" s="84"/>
      <c r="F190" s="84">
        <v>41152</v>
      </c>
      <c r="G190" s="63" t="str">
        <f>IF(stdProdLT(Main[[#This Row],[Comments]])=0.1,"N/A",IF(stdProdLT(Main[[#This Row],[Comments]])=0,"",stdProdLT(Main[[#This Row],[Comments]])))</f>
        <v/>
      </c>
      <c r="H190" s="93" t="str">
        <f>IF(OR(Main[[#This Row],[Std. Prod. Lead Time]]="N/A",Main[[#This Row],[Std. Prod. Lead Time]]=""), "",IF(AND(Main[[#This Row],[In Stock Date]]&lt;&gt;"",Main[[#This Row],[Revised Due Date]]&lt;&gt;"",Main[[#This Row],[In Stock Date]]&lt;&gt;""),Main[[#This Row],[In Stock Date]]-Main[[#This Row],[Revised Due Date]],""))</f>
        <v/>
      </c>
      <c r="I190" s="100" t="s">
        <v>4</v>
      </c>
      <c r="J190" s="94" t="s">
        <v>4</v>
      </c>
      <c r="K190" s="94" t="s">
        <v>4</v>
      </c>
      <c r="L190" s="84"/>
      <c r="M190" s="72" t="str">
        <f>IF(Main[[#This Row],[Tech Start Date]]&lt;1/1/1990,"",IF(Main[[#This Row],[Class]]="C",WORKDAY(Main[[#This Row],[Tech Start Date]],9),IF(Main[[#This Row],[Class]]="B", WORKDAY(Main[[#This Row],[Tech Start Date]],6),IF(Main[[#This Row],[Class]]="A",WORKDAY(Main[[#This Row],[Tech Start Date]],2),""))))</f>
        <v/>
      </c>
      <c r="N190" s="72" t="str">
        <f>IF(Main[[#This Row],[Tech Start Date]]&lt;1/1/1990,"",IF(Main[[#This Row],[Class]]="C",WORKDAY(Main[[#This Row],[Tech Start Date]],19),IF(Main[[#This Row],[Class]]="B", WORKDAY(Main[[#This Row],[Tech Start Date]],12),IF(Main[[#This Row],[Class]]="A",WORKDAY(Main[[#This Row],[Tech Start Date]],4),""))))</f>
        <v/>
      </c>
      <c r="O190" s="72" t="str">
        <f>IF(Main[[#This Row],[Tech Start Date]]&lt;1/1/1990,"",IF(Main[[#This Row],[Class]]="C",WORKDAY(Main[[#This Row],[Tech Start Date]],23),IF(Main[[#This Row],[Class]]="B", WORKDAY(Main[[#This Row],[Tech Start Date]],15),IF(Main[[#This Row],[Class]]="A",WORKDAY(Main[[#This Row],[Tech Start Date]],5),""))))</f>
        <v/>
      </c>
      <c r="P190" s="72" t="str">
        <f>IF(Main[[#This Row],[Tech Start Date]]&lt;1/1/1990,"",IF(Main[[#This Row],[Class]]="C",WORKDAY(Main[[#This Row],[Tech Start Date]],28),IF(Main[[#This Row],[Class]]="B", WORKDAY(Main[[#This Row],[Tech Start Date]],19),IF(Main[[#This Row],[Class]]="A",WORKDAY(Main[[#This Row],[Tech Start Date]],9),""))))</f>
        <v/>
      </c>
      <c r="Q190" s="84">
        <v>41064</v>
      </c>
      <c r="R190" s="110"/>
      <c r="S190" s="94" t="s">
        <v>49</v>
      </c>
      <c r="T190" s="73" t="s">
        <v>4</v>
      </c>
      <c r="U190" s="94" t="s">
        <v>14</v>
      </c>
      <c r="V190" s="94" t="s">
        <v>1906</v>
      </c>
      <c r="W190" s="94" t="s">
        <v>1901</v>
      </c>
      <c r="X190" s="94" t="s">
        <v>3971</v>
      </c>
      <c r="Y190" s="71" t="s">
        <v>3972</v>
      </c>
      <c r="Z190" s="71" t="s">
        <v>4</v>
      </c>
      <c r="AA190" s="94" t="s">
        <v>3971</v>
      </c>
      <c r="AB190" s="128"/>
      <c r="AC190" s="128"/>
      <c r="AD190" s="128"/>
      <c r="AE190" s="62"/>
      <c r="AF190" s="62"/>
      <c r="AG190" s="62"/>
      <c r="BB190" s="60" t="str">
        <f>IF(AND(isFlagged(Main[[#This Row],[Comments]], "AIS++"),Main[ [#This Row],[In Stock Date] ]&lt;&gt;""),TEXT(Main[[#This Row],[In Stock Date]]-1, "M/d/yyyy"), TEXT("1/1/1990", "M/d/yyyy"))</f>
        <v>1/1/1990</v>
      </c>
    </row>
    <row r="191" spans="1:54" ht="17.25" customHeight="1">
      <c r="A191" s="63" t="str">
        <f>IF(priority(Main[[#This Row],[Comments]])&lt;&gt;0, priority(Main[[#This Row],[Comments]]),"")</f>
        <v/>
      </c>
      <c r="B191" s="151" t="s">
        <v>4233</v>
      </c>
      <c r="C191" s="71" t="s">
        <v>4234</v>
      </c>
      <c r="D191" s="59" t="s">
        <v>4235</v>
      </c>
      <c r="E191" s="84">
        <v>41059.101504629631</v>
      </c>
      <c r="F191" s="84">
        <v>41152</v>
      </c>
      <c r="G191" s="63" t="str">
        <f>IF(stdProdLT(Main[[#This Row],[Comments]])=0.1,"N/A",IF(stdProdLT(Main[[#This Row],[Comments]])=0,"",stdProdLT(Main[[#This Row],[Comments]])))</f>
        <v/>
      </c>
      <c r="H191" s="93" t="str">
        <f>IF(OR(Main[[#This Row],[Std. Prod. Lead Time]]="N/A",Main[[#This Row],[Std. Prod. Lead Time]]=""), "",IF(AND(Main[[#This Row],[In Stock Date]]&lt;&gt;"",Main[[#This Row],[Revised Due Date]]&lt;&gt;"",Main[[#This Row],[In Stock Date]]&lt;&gt;""),Main[[#This Row],[In Stock Date]]-Main[[#This Row],[Revised Due Date]],""))</f>
        <v/>
      </c>
      <c r="I191" s="100" t="s">
        <v>4</v>
      </c>
      <c r="J191" s="94" t="s">
        <v>4</v>
      </c>
      <c r="K191" s="94" t="s">
        <v>4</v>
      </c>
      <c r="L191" s="84"/>
      <c r="M191" s="72" t="str">
        <f>IF(Main[[#This Row],[Tech Start Date]]&lt;1/1/1990,"",IF(Main[[#This Row],[Class]]="C",WORKDAY(Main[[#This Row],[Tech Start Date]],9),IF(Main[[#This Row],[Class]]="B", WORKDAY(Main[[#This Row],[Tech Start Date]],6),IF(Main[[#This Row],[Class]]="A",WORKDAY(Main[[#This Row],[Tech Start Date]],2),""))))</f>
        <v/>
      </c>
      <c r="N191" s="72" t="str">
        <f>IF(Main[[#This Row],[Tech Start Date]]&lt;1/1/1990,"",IF(Main[[#This Row],[Class]]="C",WORKDAY(Main[[#This Row],[Tech Start Date]],19),IF(Main[[#This Row],[Class]]="B", WORKDAY(Main[[#This Row],[Tech Start Date]],12),IF(Main[[#This Row],[Class]]="A",WORKDAY(Main[[#This Row],[Tech Start Date]],4),""))))</f>
        <v/>
      </c>
      <c r="O191" s="72" t="str">
        <f>IF(Main[[#This Row],[Tech Start Date]]&lt;1/1/1990,"",IF(Main[[#This Row],[Class]]="C",WORKDAY(Main[[#This Row],[Tech Start Date]],23),IF(Main[[#This Row],[Class]]="B", WORKDAY(Main[[#This Row],[Tech Start Date]],15),IF(Main[[#This Row],[Class]]="A",WORKDAY(Main[[#This Row],[Tech Start Date]],5),""))))</f>
        <v/>
      </c>
      <c r="P191" s="72" t="str">
        <f>IF(Main[[#This Row],[Tech Start Date]]&lt;1/1/1990,"",IF(Main[[#This Row],[Class]]="C",WORKDAY(Main[[#This Row],[Tech Start Date]],28),IF(Main[[#This Row],[Class]]="B", WORKDAY(Main[[#This Row],[Tech Start Date]],19),IF(Main[[#This Row],[Class]]="A",WORKDAY(Main[[#This Row],[Tech Start Date]],9),""))))</f>
        <v/>
      </c>
      <c r="Q191" s="84">
        <v>41064</v>
      </c>
      <c r="R191" s="110"/>
      <c r="S191" s="94" t="s">
        <v>49</v>
      </c>
      <c r="T191" s="73" t="s">
        <v>4</v>
      </c>
      <c r="U191" s="94" t="s">
        <v>7</v>
      </c>
      <c r="V191" s="94" t="s">
        <v>1897</v>
      </c>
      <c r="W191" s="94" t="s">
        <v>1901</v>
      </c>
      <c r="X191" s="94" t="s">
        <v>3971</v>
      </c>
      <c r="Y191" s="71" t="s">
        <v>3972</v>
      </c>
      <c r="Z191" s="71" t="s">
        <v>4</v>
      </c>
      <c r="AA191" s="94" t="s">
        <v>3971</v>
      </c>
      <c r="AB191" s="128"/>
      <c r="AC191" s="128"/>
      <c r="AD191" s="128"/>
      <c r="AE191" s="62"/>
      <c r="AF191" s="62"/>
      <c r="AG191" s="62"/>
      <c r="BB191" s="60" t="str">
        <f>IF(AND(isFlagged(Main[[#This Row],[Comments]], "AIS++"),Main[ [#This Row],[In Stock Date] ]&lt;&gt;""),TEXT(Main[[#This Row],[In Stock Date]]-1, "M/d/yyyy"), TEXT("1/1/1990", "M/d/yyyy"))</f>
        <v>1/1/1990</v>
      </c>
    </row>
    <row r="192" spans="1:54" ht="17.25" customHeight="1">
      <c r="A192" s="63" t="str">
        <f>IF(priority(Main[[#This Row],[Comments]])&lt;&gt;0, priority(Main[[#This Row],[Comments]]),"")</f>
        <v/>
      </c>
      <c r="B192" s="151" t="s">
        <v>1676</v>
      </c>
      <c r="C192" s="71" t="s">
        <v>4</v>
      </c>
      <c r="D192" s="59" t="s">
        <v>746</v>
      </c>
      <c r="E192" s="84"/>
      <c r="F192" s="84"/>
      <c r="G192" s="63" t="str">
        <f>IF(stdProdLT(Main[[#This Row],[Comments]])=0.1,"N/A",IF(stdProdLT(Main[[#This Row],[Comments]])=0,"",stdProdLT(Main[[#This Row],[Comments]])))</f>
        <v/>
      </c>
      <c r="H192" s="93" t="str">
        <f>IF(OR(Main[[#This Row],[Std. Prod. Lead Time]]="N/A",Main[[#This Row],[Std. Prod. Lead Time]]=""), "",IF(AND(Main[[#This Row],[In Stock Date]]&lt;&gt;"",Main[[#This Row],[Revised Due Date]]&lt;&gt;"",Main[[#This Row],[In Stock Date]]&lt;&gt;""),Main[[#This Row],[In Stock Date]]-Main[[#This Row],[Revised Due Date]],""))</f>
        <v/>
      </c>
      <c r="I192" s="100" t="s">
        <v>4</v>
      </c>
      <c r="J192" s="94" t="s">
        <v>28</v>
      </c>
      <c r="K192" s="94" t="s">
        <v>1908</v>
      </c>
      <c r="L192" s="84"/>
      <c r="M192" s="72" t="str">
        <f>IF(Main[[#This Row],[Tech Start Date]]&lt;1/1/1990,"",IF(Main[[#This Row],[Class]]="C",WORKDAY(Main[[#This Row],[Tech Start Date]],9),IF(Main[[#This Row],[Class]]="B", WORKDAY(Main[[#This Row],[Tech Start Date]],6),IF(Main[[#This Row],[Class]]="A",WORKDAY(Main[[#This Row],[Tech Start Date]],2),""))))</f>
        <v/>
      </c>
      <c r="N192" s="72" t="str">
        <f>IF(Main[[#This Row],[Tech Start Date]]&lt;1/1/1990,"",IF(Main[[#This Row],[Class]]="C",WORKDAY(Main[[#This Row],[Tech Start Date]],19),IF(Main[[#This Row],[Class]]="B", WORKDAY(Main[[#This Row],[Tech Start Date]],12),IF(Main[[#This Row],[Class]]="A",WORKDAY(Main[[#This Row],[Tech Start Date]],4),""))))</f>
        <v/>
      </c>
      <c r="O192" s="72" t="str">
        <f>IF(Main[[#This Row],[Tech Start Date]]&lt;1/1/1990,"",IF(Main[[#This Row],[Class]]="C",WORKDAY(Main[[#This Row],[Tech Start Date]],23),IF(Main[[#This Row],[Class]]="B", WORKDAY(Main[[#This Row],[Tech Start Date]],15),IF(Main[[#This Row],[Class]]="A",WORKDAY(Main[[#This Row],[Tech Start Date]],5),""))))</f>
        <v/>
      </c>
      <c r="P192" s="72" t="str">
        <f>IF(Main[[#This Row],[Tech Start Date]]&lt;1/1/1990,"",IF(Main[[#This Row],[Class]]="C",WORKDAY(Main[[#This Row],[Tech Start Date]],28),IF(Main[[#This Row],[Class]]="B", WORKDAY(Main[[#This Row],[Tech Start Date]],19),IF(Main[[#This Row],[Class]]="A",WORKDAY(Main[[#This Row],[Tech Start Date]],9),""))))</f>
        <v/>
      </c>
      <c r="Q192" s="84">
        <v>40522</v>
      </c>
      <c r="R192" s="110"/>
      <c r="S192" s="94" t="s">
        <v>17</v>
      </c>
      <c r="T192" s="73" t="s">
        <v>4</v>
      </c>
      <c r="U192" s="94" t="s">
        <v>14</v>
      </c>
      <c r="V192" s="94" t="s">
        <v>1896</v>
      </c>
      <c r="W192" s="94" t="s">
        <v>1901</v>
      </c>
      <c r="X192" s="94" t="s">
        <v>2765</v>
      </c>
      <c r="Y192" s="71" t="s">
        <v>2906</v>
      </c>
      <c r="Z192" s="71" t="s">
        <v>129</v>
      </c>
      <c r="AA192" s="94" t="s">
        <v>2765</v>
      </c>
      <c r="AB192" s="128"/>
      <c r="AC192" s="128"/>
      <c r="AD192" s="128"/>
      <c r="AE192" s="62"/>
      <c r="AF192" s="62"/>
      <c r="AG192" s="62"/>
      <c r="BB192" s="60" t="str">
        <f>IF(AND(isFlagged(Main[[#This Row],[Comments]], "AIS++"),Main[ [#This Row],[In Stock Date] ]&lt;&gt;""),TEXT(Main[[#This Row],[In Stock Date]]-1, "M/d/yyyy"), TEXT("1/1/1990", "M/d/yyyy"))</f>
        <v>1/1/1990</v>
      </c>
    </row>
    <row r="193" spans="1:54" ht="17.25" customHeight="1">
      <c r="A193" s="63" t="str">
        <f>IF(priority(Main[[#This Row],[Comments]])&lt;&gt;0, priority(Main[[#This Row],[Comments]]),"")</f>
        <v/>
      </c>
      <c r="B193" s="151" t="s">
        <v>1120</v>
      </c>
      <c r="C193" s="71" t="s">
        <v>4</v>
      </c>
      <c r="D193" s="59" t="s">
        <v>179</v>
      </c>
      <c r="E193" s="84">
        <v>40644.277719907404</v>
      </c>
      <c r="F193" s="84"/>
      <c r="G193" s="63" t="str">
        <f>IF(stdProdLT(Main[[#This Row],[Comments]])=0.1,"N/A",IF(stdProdLT(Main[[#This Row],[Comments]])=0,"",stdProdLT(Main[[#This Row],[Comments]])))</f>
        <v/>
      </c>
      <c r="H193" s="93" t="str">
        <f>IF(OR(Main[[#This Row],[Std. Prod. Lead Time]]="N/A",Main[[#This Row],[Std. Prod. Lead Time]]=""), "",IF(AND(Main[[#This Row],[In Stock Date]]&lt;&gt;"",Main[[#This Row],[Revised Due Date]]&lt;&gt;"",Main[[#This Row],[In Stock Date]]&lt;&gt;""),Main[[#This Row],[In Stock Date]]-Main[[#This Row],[Revised Due Date]],""))</f>
        <v/>
      </c>
      <c r="I193" s="100" t="s">
        <v>4</v>
      </c>
      <c r="J193" s="94" t="s">
        <v>4</v>
      </c>
      <c r="K193" s="94" t="s">
        <v>4</v>
      </c>
      <c r="L193" s="84"/>
      <c r="M193" s="72" t="str">
        <f>IF(Main[[#This Row],[Tech Start Date]]&lt;1/1/1990,"",IF(Main[[#This Row],[Class]]="C",WORKDAY(Main[[#This Row],[Tech Start Date]],9),IF(Main[[#This Row],[Class]]="B", WORKDAY(Main[[#This Row],[Tech Start Date]],6),IF(Main[[#This Row],[Class]]="A",WORKDAY(Main[[#This Row],[Tech Start Date]],2),""))))</f>
        <v/>
      </c>
      <c r="N193" s="72" t="str">
        <f>IF(Main[[#This Row],[Tech Start Date]]&lt;1/1/1990,"",IF(Main[[#This Row],[Class]]="C",WORKDAY(Main[[#This Row],[Tech Start Date]],19),IF(Main[[#This Row],[Class]]="B", WORKDAY(Main[[#This Row],[Tech Start Date]],12),IF(Main[[#This Row],[Class]]="A",WORKDAY(Main[[#This Row],[Tech Start Date]],4),""))))</f>
        <v/>
      </c>
      <c r="O193" s="72" t="str">
        <f>IF(Main[[#This Row],[Tech Start Date]]&lt;1/1/1990,"",IF(Main[[#This Row],[Class]]="C",WORKDAY(Main[[#This Row],[Tech Start Date]],23),IF(Main[[#This Row],[Class]]="B", WORKDAY(Main[[#This Row],[Tech Start Date]],15),IF(Main[[#This Row],[Class]]="A",WORKDAY(Main[[#This Row],[Tech Start Date]],5),""))))</f>
        <v/>
      </c>
      <c r="P193" s="72" t="str">
        <f>IF(Main[[#This Row],[Tech Start Date]]&lt;1/1/1990,"",IF(Main[[#This Row],[Class]]="C",WORKDAY(Main[[#This Row],[Tech Start Date]],28),IF(Main[[#This Row],[Class]]="B", WORKDAY(Main[[#This Row],[Tech Start Date]],19),IF(Main[[#This Row],[Class]]="A",WORKDAY(Main[[#This Row],[Tech Start Date]],9),""))))</f>
        <v/>
      </c>
      <c r="Q193" s="84">
        <v>40673</v>
      </c>
      <c r="R193" s="110"/>
      <c r="S193" s="94" t="s">
        <v>6</v>
      </c>
      <c r="T193" s="73" t="s">
        <v>4</v>
      </c>
      <c r="U193" s="94" t="s">
        <v>7</v>
      </c>
      <c r="V193" s="94" t="s">
        <v>1896</v>
      </c>
      <c r="W193" s="94" t="s">
        <v>1904</v>
      </c>
      <c r="X193" s="94" t="s">
        <v>2724</v>
      </c>
      <c r="Y193" s="71" t="s">
        <v>2836</v>
      </c>
      <c r="Z193" s="71" t="s">
        <v>4</v>
      </c>
      <c r="AA193" s="94" t="s">
        <v>2724</v>
      </c>
      <c r="AB193" s="128"/>
      <c r="AC193" s="128"/>
      <c r="AD193" s="128"/>
      <c r="AE193" s="62"/>
      <c r="AF193" s="62"/>
      <c r="AG193" s="62"/>
      <c r="BB193" s="60" t="str">
        <f>IF(AND(isFlagged(Main[[#This Row],[Comments]], "AIS++"),Main[ [#This Row],[In Stock Date] ]&lt;&gt;""),TEXT(Main[[#This Row],[In Stock Date]]-1, "M/d/yyyy"), TEXT("1/1/1990", "M/d/yyyy"))</f>
        <v>1/1/1990</v>
      </c>
    </row>
    <row r="194" spans="1:54" ht="17.25" customHeight="1">
      <c r="A194" s="137" t="str">
        <f>IF(priority(Main[[#This Row],[Comments]])&lt;&gt;0, priority(Main[[#This Row],[Comments]]),"")</f>
        <v/>
      </c>
      <c r="B194" s="152" t="s">
        <v>3588</v>
      </c>
      <c r="C194" s="138" t="s">
        <v>4</v>
      </c>
      <c r="D194" s="139" t="s">
        <v>3589</v>
      </c>
      <c r="E194" s="140">
        <v>40970.970358796294</v>
      </c>
      <c r="F194" s="140"/>
      <c r="G194" s="137" t="str">
        <f>IF(stdProdLT(Main[[#This Row],[Comments]])=0.1,"N/A",IF(stdProdLT(Main[[#This Row],[Comments]])=0,"",stdProdLT(Main[[#This Row],[Comments]])))</f>
        <v/>
      </c>
      <c r="H194" s="141" t="str">
        <f>IF(OR(Main[[#This Row],[Std. Prod. Lead Time]]="N/A",Main[[#This Row],[Std. Prod. Lead Time]]=""), "",IF(AND(Main[[#This Row],[In Stock Date]]&lt;&gt;"",Main[[#This Row],[Revised Due Date]]&lt;&gt;"",Main[[#This Row],[In Stock Date]]&lt;&gt;""),Main[[#This Row],[In Stock Date]]-Main[[#This Row],[Revised Due Date]],""))</f>
        <v/>
      </c>
      <c r="I194" s="142" t="s">
        <v>4</v>
      </c>
      <c r="J194" s="143" t="s">
        <v>4</v>
      </c>
      <c r="K194" s="144" t="s">
        <v>4</v>
      </c>
      <c r="L194" s="140"/>
      <c r="M194" s="145" t="str">
        <f>IF(Main[[#This Row],[Tech Start Date]]&lt;1/1/1990,"",IF(Main[[#This Row],[Class]]="C",WORKDAY(Main[[#This Row],[Tech Start Date]],9),IF(Main[[#This Row],[Class]]="B", WORKDAY(Main[[#This Row],[Tech Start Date]],6),IF(Main[[#This Row],[Class]]="A",WORKDAY(Main[[#This Row],[Tech Start Date]],2),""))))</f>
        <v/>
      </c>
      <c r="N194" s="145" t="str">
        <f>IF(Main[[#This Row],[Tech Start Date]]&lt;1/1/1990,"",IF(Main[[#This Row],[Class]]="C",WORKDAY(Main[[#This Row],[Tech Start Date]],19),IF(Main[[#This Row],[Class]]="B", WORKDAY(Main[[#This Row],[Tech Start Date]],12),IF(Main[[#This Row],[Class]]="A",WORKDAY(Main[[#This Row],[Tech Start Date]],4),""))))</f>
        <v/>
      </c>
      <c r="O194" s="145" t="str">
        <f>IF(Main[[#This Row],[Tech Start Date]]&lt;1/1/1990,"",IF(Main[[#This Row],[Class]]="C",WORKDAY(Main[[#This Row],[Tech Start Date]],23),IF(Main[[#This Row],[Class]]="B", WORKDAY(Main[[#This Row],[Tech Start Date]],15),IF(Main[[#This Row],[Class]]="A",WORKDAY(Main[[#This Row],[Tech Start Date]],5),""))))</f>
        <v/>
      </c>
      <c r="P194" s="145" t="str">
        <f>IF(Main[[#This Row],[Tech Start Date]]&lt;1/1/1990,"",IF(Main[[#This Row],[Class]]="C",WORKDAY(Main[[#This Row],[Tech Start Date]],28),IF(Main[[#This Row],[Class]]="B", WORKDAY(Main[[#This Row],[Tech Start Date]],19),IF(Main[[#This Row],[Class]]="A",WORKDAY(Main[[#This Row],[Tech Start Date]],9),""))))</f>
        <v/>
      </c>
      <c r="Q194" s="140">
        <v>40984</v>
      </c>
      <c r="R194" s="146"/>
      <c r="S194" s="143" t="s">
        <v>6</v>
      </c>
      <c r="T194" s="147" t="s">
        <v>4</v>
      </c>
      <c r="U194" s="143" t="s">
        <v>7</v>
      </c>
      <c r="V194" s="143" t="s">
        <v>1896</v>
      </c>
      <c r="W194" s="143" t="s">
        <v>1904</v>
      </c>
      <c r="X194" s="143" t="s">
        <v>2724</v>
      </c>
      <c r="Y194" s="138" t="s">
        <v>2836</v>
      </c>
      <c r="Z194" s="138" t="s">
        <v>4</v>
      </c>
      <c r="AA194" s="143" t="s">
        <v>2724</v>
      </c>
      <c r="AB194" s="148"/>
      <c r="AC194" s="148"/>
      <c r="AD194" s="148"/>
      <c r="AE194" s="62"/>
      <c r="AF194" s="62"/>
      <c r="AG194" s="62"/>
      <c r="BB194" s="60" t="str">
        <f>IF(AND(isFlagged(Main[[#This Row],[Comments]], "AIS++"),Main[ [#This Row],[In Stock Date] ]&lt;&gt;""),TEXT(Main[[#This Row],[In Stock Date]]-1, "M/d/yyyy"), TEXT("1/1/1990", "M/d/yyyy"))</f>
        <v>1/1/1990</v>
      </c>
    </row>
    <row r="195" spans="1:54" ht="17.25" customHeight="1">
      <c r="A195" s="63" t="str">
        <f>IF(priority(Main[[#This Row],[Comments]])&lt;&gt;0, priority(Main[[#This Row],[Comments]]),"")</f>
        <v/>
      </c>
      <c r="B195" s="151" t="s">
        <v>1077</v>
      </c>
      <c r="C195" s="71" t="s">
        <v>4</v>
      </c>
      <c r="D195" s="59" t="s">
        <v>134</v>
      </c>
      <c r="E195" s="84">
        <v>40683.594340277778</v>
      </c>
      <c r="F195" s="84"/>
      <c r="G195" s="63" t="str">
        <f>IF(stdProdLT(Main[[#This Row],[Comments]])=0.1,"N/A",IF(stdProdLT(Main[[#This Row],[Comments]])=0,"",stdProdLT(Main[[#This Row],[Comments]])))</f>
        <v/>
      </c>
      <c r="H195" s="93" t="str">
        <f>IF(OR(Main[[#This Row],[Std. Prod. Lead Time]]="N/A",Main[[#This Row],[Std. Prod. Lead Time]]=""), "",IF(AND(Main[[#This Row],[In Stock Date]]&lt;&gt;"",Main[[#This Row],[Revised Due Date]]&lt;&gt;"",Main[[#This Row],[In Stock Date]]&lt;&gt;""),Main[[#This Row],[In Stock Date]]-Main[[#This Row],[Revised Due Date]],""))</f>
        <v/>
      </c>
      <c r="I195" s="100" t="s">
        <v>4</v>
      </c>
      <c r="J195" s="94" t="s">
        <v>4</v>
      </c>
      <c r="K195" s="94" t="s">
        <v>4</v>
      </c>
      <c r="L195" s="84"/>
      <c r="M195" s="72" t="str">
        <f>IF(Main[[#This Row],[Tech Start Date]]&lt;1/1/1990,"",IF(Main[[#This Row],[Class]]="C",WORKDAY(Main[[#This Row],[Tech Start Date]],9),IF(Main[[#This Row],[Class]]="B", WORKDAY(Main[[#This Row],[Tech Start Date]],6),IF(Main[[#This Row],[Class]]="A",WORKDAY(Main[[#This Row],[Tech Start Date]],2),""))))</f>
        <v/>
      </c>
      <c r="N195" s="72" t="str">
        <f>IF(Main[[#This Row],[Tech Start Date]]&lt;1/1/1990,"",IF(Main[[#This Row],[Class]]="C",WORKDAY(Main[[#This Row],[Tech Start Date]],19),IF(Main[[#This Row],[Class]]="B", WORKDAY(Main[[#This Row],[Tech Start Date]],12),IF(Main[[#This Row],[Class]]="A",WORKDAY(Main[[#This Row],[Tech Start Date]],4),""))))</f>
        <v/>
      </c>
      <c r="O195" s="72" t="str">
        <f>IF(Main[[#This Row],[Tech Start Date]]&lt;1/1/1990,"",IF(Main[[#This Row],[Class]]="C",WORKDAY(Main[[#This Row],[Tech Start Date]],23),IF(Main[[#This Row],[Class]]="B", WORKDAY(Main[[#This Row],[Tech Start Date]],15),IF(Main[[#This Row],[Class]]="A",WORKDAY(Main[[#This Row],[Tech Start Date]],5),""))))</f>
        <v/>
      </c>
      <c r="P195" s="72" t="str">
        <f>IF(Main[[#This Row],[Tech Start Date]]&lt;1/1/1990,"",IF(Main[[#This Row],[Class]]="C",WORKDAY(Main[[#This Row],[Tech Start Date]],28),IF(Main[[#This Row],[Class]]="B", WORKDAY(Main[[#This Row],[Tech Start Date]],19),IF(Main[[#This Row],[Class]]="A",WORKDAY(Main[[#This Row],[Tech Start Date]],9),""))))</f>
        <v/>
      </c>
      <c r="Q195" s="84">
        <v>40718</v>
      </c>
      <c r="R195" s="110"/>
      <c r="S195" s="94" t="s">
        <v>6</v>
      </c>
      <c r="T195" s="73" t="s">
        <v>4</v>
      </c>
      <c r="U195" s="94" t="s">
        <v>7</v>
      </c>
      <c r="V195" s="94" t="s">
        <v>1896</v>
      </c>
      <c r="W195" s="94" t="s">
        <v>1904</v>
      </c>
      <c r="X195" s="94" t="s">
        <v>2724</v>
      </c>
      <c r="Y195" s="71" t="s">
        <v>2836</v>
      </c>
      <c r="Z195" s="71" t="s">
        <v>4</v>
      </c>
      <c r="AA195" s="94" t="s">
        <v>2724</v>
      </c>
      <c r="AB195" s="128"/>
      <c r="AC195" s="128"/>
      <c r="AD195" s="128"/>
      <c r="AE195" s="62"/>
      <c r="AF195" s="62"/>
      <c r="AG195" s="62"/>
      <c r="BB195" s="60" t="str">
        <f>IF(AND(isFlagged(Main[[#This Row],[Comments]], "AIS++"),Main[ [#This Row],[In Stock Date] ]&lt;&gt;""),TEXT(Main[[#This Row],[In Stock Date]]-1, "M/d/yyyy"), TEXT("1/1/1990", "M/d/yyyy"))</f>
        <v>1/1/1990</v>
      </c>
    </row>
    <row r="196" spans="1:54" ht="17.25" customHeight="1">
      <c r="A196" s="63" t="str">
        <f>IF(priority(Main[[#This Row],[Comments]])&lt;&gt;0, priority(Main[[#This Row],[Comments]]),"")</f>
        <v/>
      </c>
      <c r="B196" s="151" t="s">
        <v>1615</v>
      </c>
      <c r="C196" s="71" t="s">
        <v>4</v>
      </c>
      <c r="D196" s="59" t="s">
        <v>701</v>
      </c>
      <c r="E196" s="84">
        <v>40711.477789351855</v>
      </c>
      <c r="F196" s="84"/>
      <c r="G196" s="63" t="str">
        <f>IF(stdProdLT(Main[[#This Row],[Comments]])=0.1,"N/A",IF(stdProdLT(Main[[#This Row],[Comments]])=0,"",stdProdLT(Main[[#This Row],[Comments]])))</f>
        <v/>
      </c>
      <c r="H196" s="93" t="str">
        <f>IF(OR(Main[[#This Row],[Std. Prod. Lead Time]]="N/A",Main[[#This Row],[Std. Prod. Lead Time]]=""), "",IF(AND(Main[[#This Row],[In Stock Date]]&lt;&gt;"",Main[[#This Row],[Revised Due Date]]&lt;&gt;"",Main[[#This Row],[In Stock Date]]&lt;&gt;""),Main[[#This Row],[In Stock Date]]-Main[[#This Row],[Revised Due Date]],""))</f>
        <v/>
      </c>
      <c r="I196" s="100" t="s">
        <v>4</v>
      </c>
      <c r="J196" s="94" t="s">
        <v>4</v>
      </c>
      <c r="K196" s="94" t="s">
        <v>4</v>
      </c>
      <c r="L196" s="84"/>
      <c r="M196" s="72" t="str">
        <f>IF(Main[[#This Row],[Tech Start Date]]&lt;1/1/1990,"",IF(Main[[#This Row],[Class]]="C",WORKDAY(Main[[#This Row],[Tech Start Date]],9),IF(Main[[#This Row],[Class]]="B", WORKDAY(Main[[#This Row],[Tech Start Date]],6),IF(Main[[#This Row],[Class]]="A",WORKDAY(Main[[#This Row],[Tech Start Date]],2),""))))</f>
        <v/>
      </c>
      <c r="N196" s="72" t="str">
        <f>IF(Main[[#This Row],[Tech Start Date]]&lt;1/1/1990,"",IF(Main[[#This Row],[Class]]="C",WORKDAY(Main[[#This Row],[Tech Start Date]],19),IF(Main[[#This Row],[Class]]="B", WORKDAY(Main[[#This Row],[Tech Start Date]],12),IF(Main[[#This Row],[Class]]="A",WORKDAY(Main[[#This Row],[Tech Start Date]],4),""))))</f>
        <v/>
      </c>
      <c r="O196" s="72" t="str">
        <f>IF(Main[[#This Row],[Tech Start Date]]&lt;1/1/1990,"",IF(Main[[#This Row],[Class]]="C",WORKDAY(Main[[#This Row],[Tech Start Date]],23),IF(Main[[#This Row],[Class]]="B", WORKDAY(Main[[#This Row],[Tech Start Date]],15),IF(Main[[#This Row],[Class]]="A",WORKDAY(Main[[#This Row],[Tech Start Date]],5),""))))</f>
        <v/>
      </c>
      <c r="P196" s="72" t="str">
        <f>IF(Main[[#This Row],[Tech Start Date]]&lt;1/1/1990,"",IF(Main[[#This Row],[Class]]="C",WORKDAY(Main[[#This Row],[Tech Start Date]],28),IF(Main[[#This Row],[Class]]="B", WORKDAY(Main[[#This Row],[Tech Start Date]],19),IF(Main[[#This Row],[Class]]="A",WORKDAY(Main[[#This Row],[Tech Start Date]],9),""))))</f>
        <v/>
      </c>
      <c r="Q196" s="84">
        <v>40753</v>
      </c>
      <c r="R196" s="110"/>
      <c r="S196" s="94" t="s">
        <v>6</v>
      </c>
      <c r="T196" s="73" t="s">
        <v>4</v>
      </c>
      <c r="U196" s="94" t="s">
        <v>7</v>
      </c>
      <c r="V196" s="94" t="s">
        <v>1896</v>
      </c>
      <c r="W196" s="94" t="s">
        <v>1904</v>
      </c>
      <c r="X196" s="94" t="s">
        <v>2724</v>
      </c>
      <c r="Y196" s="71" t="s">
        <v>2836</v>
      </c>
      <c r="Z196" s="71" t="s">
        <v>4</v>
      </c>
      <c r="AA196" s="94" t="s">
        <v>2724</v>
      </c>
      <c r="AB196" s="128"/>
      <c r="AC196" s="128"/>
      <c r="AD196" s="128"/>
      <c r="AE196" s="62"/>
      <c r="AF196" s="62"/>
      <c r="AG196" s="62"/>
      <c r="BB196" s="60" t="str">
        <f>IF(AND(isFlagged(Main[[#This Row],[Comments]], "AIS++"),Main[ [#This Row],[In Stock Date] ]&lt;&gt;""),TEXT(Main[[#This Row],[In Stock Date]]-1, "M/d/yyyy"), TEXT("1/1/1990", "M/d/yyyy"))</f>
        <v>1/1/1990</v>
      </c>
    </row>
    <row r="197" spans="1:54" ht="17.25" customHeight="1">
      <c r="A197" s="63" t="str">
        <f>IF(priority(Main[[#This Row],[Comments]])&lt;&gt;0, priority(Main[[#This Row],[Comments]]),"")</f>
        <v/>
      </c>
      <c r="B197" s="151" t="s">
        <v>2262</v>
      </c>
      <c r="C197" s="71" t="s">
        <v>4</v>
      </c>
      <c r="D197" s="59" t="s">
        <v>2538</v>
      </c>
      <c r="E197" s="84">
        <v>40820.42082175926</v>
      </c>
      <c r="F197" s="84"/>
      <c r="G197" s="63" t="str">
        <f>IF(stdProdLT(Main[[#This Row],[Comments]])=0.1,"N/A",IF(stdProdLT(Main[[#This Row],[Comments]])=0,"",stdProdLT(Main[[#This Row],[Comments]])))</f>
        <v/>
      </c>
      <c r="H197" s="93" t="str">
        <f>IF(OR(Main[[#This Row],[Std. Prod. Lead Time]]="N/A",Main[[#This Row],[Std. Prod. Lead Time]]=""), "",IF(AND(Main[[#This Row],[In Stock Date]]&lt;&gt;"",Main[[#This Row],[Revised Due Date]]&lt;&gt;"",Main[[#This Row],[In Stock Date]]&lt;&gt;""),Main[[#This Row],[In Stock Date]]-Main[[#This Row],[Revised Due Date]],""))</f>
        <v/>
      </c>
      <c r="I197" s="100" t="s">
        <v>560</v>
      </c>
      <c r="J197" s="94" t="s">
        <v>21</v>
      </c>
      <c r="K197" s="94" t="s">
        <v>4</v>
      </c>
      <c r="L197" s="84"/>
      <c r="M197" s="72" t="str">
        <f>IF(Main[[#This Row],[Tech Start Date]]&lt;1/1/1990,"",IF(Main[[#This Row],[Class]]="C",WORKDAY(Main[[#This Row],[Tech Start Date]],9),IF(Main[[#This Row],[Class]]="B", WORKDAY(Main[[#This Row],[Tech Start Date]],6),IF(Main[[#This Row],[Class]]="A",WORKDAY(Main[[#This Row],[Tech Start Date]],2),""))))</f>
        <v/>
      </c>
      <c r="N197" s="72" t="str">
        <f>IF(Main[[#This Row],[Tech Start Date]]&lt;1/1/1990,"",IF(Main[[#This Row],[Class]]="C",WORKDAY(Main[[#This Row],[Tech Start Date]],19),IF(Main[[#This Row],[Class]]="B", WORKDAY(Main[[#This Row],[Tech Start Date]],12),IF(Main[[#This Row],[Class]]="A",WORKDAY(Main[[#This Row],[Tech Start Date]],4),""))))</f>
        <v/>
      </c>
      <c r="O197" s="72" t="str">
        <f>IF(Main[[#This Row],[Tech Start Date]]&lt;1/1/1990,"",IF(Main[[#This Row],[Class]]="C",WORKDAY(Main[[#This Row],[Tech Start Date]],23),IF(Main[[#This Row],[Class]]="B", WORKDAY(Main[[#This Row],[Tech Start Date]],15),IF(Main[[#This Row],[Class]]="A",WORKDAY(Main[[#This Row],[Tech Start Date]],5),""))))</f>
        <v/>
      </c>
      <c r="P197" s="72" t="str">
        <f>IF(Main[[#This Row],[Tech Start Date]]&lt;1/1/1990,"",IF(Main[[#This Row],[Class]]="C",WORKDAY(Main[[#This Row],[Tech Start Date]],28),IF(Main[[#This Row],[Class]]="B", WORKDAY(Main[[#This Row],[Tech Start Date]],19),IF(Main[[#This Row],[Class]]="A",WORKDAY(Main[[#This Row],[Tech Start Date]],9),""))))</f>
        <v/>
      </c>
      <c r="Q197" s="84"/>
      <c r="R197" s="110">
        <v>40840</v>
      </c>
      <c r="S197" s="94" t="s">
        <v>6</v>
      </c>
      <c r="T197" s="73" t="s">
        <v>4</v>
      </c>
      <c r="U197" s="94" t="s">
        <v>29</v>
      </c>
      <c r="V197" s="94" t="s">
        <v>1896</v>
      </c>
      <c r="W197" s="94" t="s">
        <v>1904</v>
      </c>
      <c r="X197" s="94" t="s">
        <v>50</v>
      </c>
      <c r="Y197" s="71" t="s">
        <v>2859</v>
      </c>
      <c r="Z197" s="71" t="s">
        <v>4</v>
      </c>
      <c r="AA197" s="94" t="s">
        <v>2731</v>
      </c>
      <c r="AB197" s="128"/>
      <c r="AC197" s="128"/>
      <c r="AD197" s="128"/>
      <c r="AE197" s="62"/>
      <c r="AF197" s="62"/>
      <c r="AG197" s="62"/>
      <c r="BB197" s="60" t="str">
        <f>IF(AND(isFlagged(Main[[#This Row],[Comments]], "AIS++"),Main[ [#This Row],[In Stock Date] ]&lt;&gt;""),TEXT(Main[[#This Row],[In Stock Date]]-1, "M/d/yyyy"), TEXT("1/1/1990", "M/d/yyyy"))</f>
        <v>1/1/1990</v>
      </c>
    </row>
    <row r="198" spans="1:54" ht="17.25" customHeight="1">
      <c r="A198" s="137" t="str">
        <f>IF(priority(Main[[#This Row],[Comments]])&lt;&gt;0, priority(Main[[#This Row],[Comments]]),"")</f>
        <v/>
      </c>
      <c r="B198" s="152" t="s">
        <v>1865</v>
      </c>
      <c r="C198" s="138" t="s">
        <v>113</v>
      </c>
      <c r="D198" s="139" t="s">
        <v>2552</v>
      </c>
      <c r="E198" s="140">
        <v>40596.601666666669</v>
      </c>
      <c r="F198" s="140">
        <v>40605</v>
      </c>
      <c r="G198" s="137" t="str">
        <f>IF(stdProdLT(Main[[#This Row],[Comments]])=0.1,"N/A",IF(stdProdLT(Main[[#This Row],[Comments]])=0,"",stdProdLT(Main[[#This Row],[Comments]])))</f>
        <v/>
      </c>
      <c r="H198" s="141" t="str">
        <f>IF(OR(Main[[#This Row],[Std. Prod. Lead Time]]="N/A",Main[[#This Row],[Std. Prod. Lead Time]]=""), "",IF(AND(Main[[#This Row],[In Stock Date]]&lt;&gt;"",Main[[#This Row],[Revised Due Date]]&lt;&gt;"",Main[[#This Row],[In Stock Date]]&lt;&gt;""),Main[[#This Row],[In Stock Date]]-Main[[#This Row],[Revised Due Date]],""))</f>
        <v/>
      </c>
      <c r="I198" s="142" t="s">
        <v>4</v>
      </c>
      <c r="J198" s="143" t="s">
        <v>52</v>
      </c>
      <c r="K198" s="144" t="s">
        <v>1909</v>
      </c>
      <c r="L198" s="140">
        <v>40666</v>
      </c>
      <c r="M198" s="145">
        <f>IF(Main[[#This Row],[Tech Start Date]]&lt;1/1/1990,"",IF(Main[[#This Row],[Class]]="C",WORKDAY(Main[[#This Row],[Tech Start Date]],9),IF(Main[[#This Row],[Class]]="B", WORKDAY(Main[[#This Row],[Tech Start Date]],6),IF(Main[[#This Row],[Class]]="A",WORKDAY(Main[[#This Row],[Tech Start Date]],2),""))))</f>
        <v>40679</v>
      </c>
      <c r="N198" s="145">
        <f>IF(Main[[#This Row],[Tech Start Date]]&lt;1/1/1990,"",IF(Main[[#This Row],[Class]]="C",WORKDAY(Main[[#This Row],[Tech Start Date]],19),IF(Main[[#This Row],[Class]]="B", WORKDAY(Main[[#This Row],[Tech Start Date]],12),IF(Main[[#This Row],[Class]]="A",WORKDAY(Main[[#This Row],[Tech Start Date]],4),""))))</f>
        <v>40693</v>
      </c>
      <c r="O198" s="145">
        <f>IF(Main[[#This Row],[Tech Start Date]]&lt;1/1/1990,"",IF(Main[[#This Row],[Class]]="C",WORKDAY(Main[[#This Row],[Tech Start Date]],23),IF(Main[[#This Row],[Class]]="B", WORKDAY(Main[[#This Row],[Tech Start Date]],15),IF(Main[[#This Row],[Class]]="A",WORKDAY(Main[[#This Row],[Tech Start Date]],5),""))))</f>
        <v>40697</v>
      </c>
      <c r="P198" s="145">
        <f>IF(Main[[#This Row],[Tech Start Date]]&lt;1/1/1990,"",IF(Main[[#This Row],[Class]]="C",WORKDAY(Main[[#This Row],[Tech Start Date]],28),IF(Main[[#This Row],[Class]]="B", WORKDAY(Main[[#This Row],[Tech Start Date]],19),IF(Main[[#This Row],[Class]]="A",WORKDAY(Main[[#This Row],[Tech Start Date]],9),""))))</f>
        <v>40704</v>
      </c>
      <c r="Q198" s="140">
        <v>40701</v>
      </c>
      <c r="R198" s="146"/>
      <c r="S198" s="143" t="s">
        <v>17</v>
      </c>
      <c r="T198" s="147" t="s">
        <v>1976</v>
      </c>
      <c r="U198" s="143" t="s">
        <v>29</v>
      </c>
      <c r="V198" s="143" t="s">
        <v>1896</v>
      </c>
      <c r="W198" s="143" t="s">
        <v>1907</v>
      </c>
      <c r="X198" s="143" t="s">
        <v>2764</v>
      </c>
      <c r="Y198" s="138" t="s">
        <v>2905</v>
      </c>
      <c r="Z198" s="138" t="s">
        <v>129</v>
      </c>
      <c r="AA198" s="143" t="s">
        <v>2764</v>
      </c>
      <c r="AB198" s="148"/>
      <c r="AC198" s="148"/>
      <c r="AD198" s="148"/>
      <c r="AE198" s="62"/>
      <c r="AF198" s="62"/>
      <c r="AG198" s="62"/>
      <c r="BB198" s="60" t="str">
        <f>IF(AND(isFlagged(Main[[#This Row],[Comments]], "AIS++"),Main[ [#This Row],[In Stock Date] ]&lt;&gt;""),TEXT(Main[[#This Row],[In Stock Date]]-1, "M/d/yyyy"), TEXT("1/1/1990", "M/d/yyyy"))</f>
        <v>1/1/1990</v>
      </c>
    </row>
    <row r="199" spans="1:54" ht="17.25" customHeight="1">
      <c r="A199" s="63" t="str">
        <f>IF(priority(Main[[#This Row],[Comments]])&lt;&gt;0, priority(Main[[#This Row],[Comments]]),"")</f>
        <v/>
      </c>
      <c r="B199" s="151" t="s">
        <v>1685</v>
      </c>
      <c r="C199" s="71" t="s">
        <v>757</v>
      </c>
      <c r="D199" s="59" t="s">
        <v>758</v>
      </c>
      <c r="E199" s="84"/>
      <c r="F199" s="84"/>
      <c r="G199" s="63" t="str">
        <f>IF(stdProdLT(Main[[#This Row],[Comments]])=0.1,"N/A",IF(stdProdLT(Main[[#This Row],[Comments]])=0,"",stdProdLT(Main[[#This Row],[Comments]])))</f>
        <v/>
      </c>
      <c r="H199" s="93" t="str">
        <f>IF(OR(Main[[#This Row],[Std. Prod. Lead Time]]="N/A",Main[[#This Row],[Std. Prod. Lead Time]]=""), "",IF(AND(Main[[#This Row],[In Stock Date]]&lt;&gt;"",Main[[#This Row],[Revised Due Date]]&lt;&gt;"",Main[[#This Row],[In Stock Date]]&lt;&gt;""),Main[[#This Row],[In Stock Date]]-Main[[#This Row],[Revised Due Date]],""))</f>
        <v/>
      </c>
      <c r="I199" s="100" t="s">
        <v>4</v>
      </c>
      <c r="J199" s="94" t="s">
        <v>4</v>
      </c>
      <c r="K199" s="95" t="s">
        <v>1903</v>
      </c>
      <c r="L199" s="84"/>
      <c r="M199" s="72" t="str">
        <f>IF(Main[[#This Row],[Tech Start Date]]&lt;1/1/1990,"",IF(Main[[#This Row],[Class]]="C",WORKDAY(Main[[#This Row],[Tech Start Date]],9),IF(Main[[#This Row],[Class]]="B", WORKDAY(Main[[#This Row],[Tech Start Date]],6),IF(Main[[#This Row],[Class]]="A",WORKDAY(Main[[#This Row],[Tech Start Date]],2),""))))</f>
        <v/>
      </c>
      <c r="N199" s="72" t="str">
        <f>IF(Main[[#This Row],[Tech Start Date]]&lt;1/1/1990,"",IF(Main[[#This Row],[Class]]="C",WORKDAY(Main[[#This Row],[Tech Start Date]],19),IF(Main[[#This Row],[Class]]="B", WORKDAY(Main[[#This Row],[Tech Start Date]],12),IF(Main[[#This Row],[Class]]="A",WORKDAY(Main[[#This Row],[Tech Start Date]],4),""))))</f>
        <v/>
      </c>
      <c r="O199" s="72" t="str">
        <f>IF(Main[[#This Row],[Tech Start Date]]&lt;1/1/1990,"",IF(Main[[#This Row],[Class]]="C",WORKDAY(Main[[#This Row],[Tech Start Date]],23),IF(Main[[#This Row],[Class]]="B", WORKDAY(Main[[#This Row],[Tech Start Date]],15),IF(Main[[#This Row],[Class]]="A",WORKDAY(Main[[#This Row],[Tech Start Date]],5),""))))</f>
        <v/>
      </c>
      <c r="P199" s="72" t="str">
        <f>IF(Main[[#This Row],[Tech Start Date]]&lt;1/1/1990,"",IF(Main[[#This Row],[Class]]="C",WORKDAY(Main[[#This Row],[Tech Start Date]],28),IF(Main[[#This Row],[Class]]="B", WORKDAY(Main[[#This Row],[Tech Start Date]],19),IF(Main[[#This Row],[Class]]="A",WORKDAY(Main[[#This Row],[Tech Start Date]],9),""))))</f>
        <v/>
      </c>
      <c r="Q199" s="84">
        <v>40421</v>
      </c>
      <c r="R199" s="110"/>
      <c r="S199" s="94" t="s">
        <v>17</v>
      </c>
      <c r="T199" s="73" t="s">
        <v>4</v>
      </c>
      <c r="U199" s="94" t="s">
        <v>14</v>
      </c>
      <c r="V199" s="94" t="s">
        <v>1899</v>
      </c>
      <c r="W199" s="94" t="s">
        <v>1900</v>
      </c>
      <c r="X199" s="94" t="s">
        <v>163</v>
      </c>
      <c r="Y199" s="71" t="s">
        <v>3000</v>
      </c>
      <c r="Z199" s="71" t="s">
        <v>4</v>
      </c>
      <c r="AA199" s="94" t="s">
        <v>163</v>
      </c>
      <c r="AB199" s="128"/>
      <c r="AC199" s="128"/>
      <c r="AD199" s="128"/>
      <c r="AE199" s="62"/>
      <c r="AF199" s="62"/>
      <c r="AG199" s="62"/>
      <c r="BB199" s="60" t="str">
        <f>IF(AND(isFlagged(Main[[#This Row],[Comments]], "AIS++"),Main[ [#This Row],[In Stock Date] ]&lt;&gt;""),TEXT(Main[[#This Row],[In Stock Date]]-1, "M/d/yyyy"), TEXT("1/1/1990", "M/d/yyyy"))</f>
        <v>1/1/1990</v>
      </c>
    </row>
    <row r="200" spans="1:54" ht="17.25" customHeight="1">
      <c r="A200" s="63" t="str">
        <f>IF(priority(Main[[#This Row],[Comments]])&lt;&gt;0, priority(Main[[#This Row],[Comments]]),"")</f>
        <v/>
      </c>
      <c r="B200" s="151" t="s">
        <v>1037</v>
      </c>
      <c r="C200" s="71" t="s">
        <v>67</v>
      </c>
      <c r="D200" s="59" t="s">
        <v>68</v>
      </c>
      <c r="E200" s="84"/>
      <c r="F200" s="84"/>
      <c r="G200" s="63" t="str">
        <f>IF(stdProdLT(Main[[#This Row],[Comments]])=0.1,"N/A",IF(stdProdLT(Main[[#This Row],[Comments]])=0,"",stdProdLT(Main[[#This Row],[Comments]])))</f>
        <v/>
      </c>
      <c r="H200" s="93" t="str">
        <f>IF(OR(Main[[#This Row],[Std. Prod. Lead Time]]="N/A",Main[[#This Row],[Std. Prod. Lead Time]]=""), "",IF(AND(Main[[#This Row],[In Stock Date]]&lt;&gt;"",Main[[#This Row],[Revised Due Date]]&lt;&gt;"",Main[[#This Row],[In Stock Date]]&lt;&gt;""),Main[[#This Row],[In Stock Date]]-Main[[#This Row],[Revised Due Date]],""))</f>
        <v/>
      </c>
      <c r="I200" s="100" t="s">
        <v>4</v>
      </c>
      <c r="J200" s="94" t="s">
        <v>4</v>
      </c>
      <c r="K200" s="94" t="s">
        <v>4</v>
      </c>
      <c r="L200" s="84"/>
      <c r="M200" s="72" t="str">
        <f>IF(Main[[#This Row],[Tech Start Date]]&lt;1/1/1990,"",IF(Main[[#This Row],[Class]]="C",WORKDAY(Main[[#This Row],[Tech Start Date]],9),IF(Main[[#This Row],[Class]]="B", WORKDAY(Main[[#This Row],[Tech Start Date]],6),IF(Main[[#This Row],[Class]]="A",WORKDAY(Main[[#This Row],[Tech Start Date]],2),""))))</f>
        <v/>
      </c>
      <c r="N200" s="72" t="str">
        <f>IF(Main[[#This Row],[Tech Start Date]]&lt;1/1/1990,"",IF(Main[[#This Row],[Class]]="C",WORKDAY(Main[[#This Row],[Tech Start Date]],19),IF(Main[[#This Row],[Class]]="B", WORKDAY(Main[[#This Row],[Tech Start Date]],12),IF(Main[[#This Row],[Class]]="A",WORKDAY(Main[[#This Row],[Tech Start Date]],4),""))))</f>
        <v/>
      </c>
      <c r="O200" s="72" t="str">
        <f>IF(Main[[#This Row],[Tech Start Date]]&lt;1/1/1990,"",IF(Main[[#This Row],[Class]]="C",WORKDAY(Main[[#This Row],[Tech Start Date]],23),IF(Main[[#This Row],[Class]]="B", WORKDAY(Main[[#This Row],[Tech Start Date]],15),IF(Main[[#This Row],[Class]]="A",WORKDAY(Main[[#This Row],[Tech Start Date]],5),""))))</f>
        <v/>
      </c>
      <c r="P200" s="72" t="str">
        <f>IF(Main[[#This Row],[Tech Start Date]]&lt;1/1/1990,"",IF(Main[[#This Row],[Class]]="C",WORKDAY(Main[[#This Row],[Tech Start Date]],28),IF(Main[[#This Row],[Class]]="B", WORKDAY(Main[[#This Row],[Tech Start Date]],19),IF(Main[[#This Row],[Class]]="A",WORKDAY(Main[[#This Row],[Tech Start Date]],9),""))))</f>
        <v/>
      </c>
      <c r="Q200" s="84">
        <v>40298</v>
      </c>
      <c r="R200" s="110"/>
      <c r="S200" s="94" t="s">
        <v>17</v>
      </c>
      <c r="T200" s="73" t="s">
        <v>4</v>
      </c>
      <c r="U200" s="94" t="s">
        <v>14</v>
      </c>
      <c r="V200" s="94" t="s">
        <v>1899</v>
      </c>
      <c r="W200" s="94" t="s">
        <v>1904</v>
      </c>
      <c r="X200" s="94" t="s">
        <v>305</v>
      </c>
      <c r="Y200" s="71" t="s">
        <v>2849</v>
      </c>
      <c r="Z200" s="71" t="s">
        <v>4</v>
      </c>
      <c r="AA200" s="94" t="s">
        <v>414</v>
      </c>
      <c r="AB200" s="128"/>
      <c r="AC200" s="128"/>
      <c r="AD200" s="128"/>
      <c r="AE200" s="62"/>
      <c r="AF200" s="62"/>
      <c r="AG200" s="62"/>
      <c r="BB200" s="60" t="str">
        <f>IF(AND(isFlagged(Main[[#This Row],[Comments]], "AIS++"),Main[ [#This Row],[In Stock Date] ]&lt;&gt;""),TEXT(Main[[#This Row],[In Stock Date]]-1, "M/d/yyyy"), TEXT("1/1/1990", "M/d/yyyy"))</f>
        <v>1/1/1990</v>
      </c>
    </row>
    <row r="201" spans="1:54" ht="17.25" customHeight="1">
      <c r="A201" s="63" t="str">
        <f>IF(priority(Main[[#This Row],[Comments]])&lt;&gt;0, priority(Main[[#This Row],[Comments]]),"")</f>
        <v/>
      </c>
      <c r="B201" s="151" t="s">
        <v>1167</v>
      </c>
      <c r="C201" s="71" t="s">
        <v>67</v>
      </c>
      <c r="D201" s="59" t="s">
        <v>230</v>
      </c>
      <c r="E201" s="84"/>
      <c r="F201" s="84"/>
      <c r="G201" s="63" t="str">
        <f>IF(stdProdLT(Main[[#This Row],[Comments]])=0.1,"N/A",IF(stdProdLT(Main[[#This Row],[Comments]])=0,"",stdProdLT(Main[[#This Row],[Comments]])))</f>
        <v/>
      </c>
      <c r="H201" s="93" t="str">
        <f>IF(OR(Main[[#This Row],[Std. Prod. Lead Time]]="N/A",Main[[#This Row],[Std. Prod. Lead Time]]=""), "",IF(AND(Main[[#This Row],[In Stock Date]]&lt;&gt;"",Main[[#This Row],[Revised Due Date]]&lt;&gt;"",Main[[#This Row],[In Stock Date]]&lt;&gt;""),Main[[#This Row],[In Stock Date]]-Main[[#This Row],[Revised Due Date]],""))</f>
        <v/>
      </c>
      <c r="I201" s="100" t="s">
        <v>4</v>
      </c>
      <c r="J201" s="94" t="s">
        <v>4</v>
      </c>
      <c r="K201" s="94" t="s">
        <v>4</v>
      </c>
      <c r="L201" s="84"/>
      <c r="M201" s="72" t="str">
        <f>IF(Main[[#This Row],[Tech Start Date]]&lt;1/1/1990,"",IF(Main[[#This Row],[Class]]="C",WORKDAY(Main[[#This Row],[Tech Start Date]],9),IF(Main[[#This Row],[Class]]="B", WORKDAY(Main[[#This Row],[Tech Start Date]],6),IF(Main[[#This Row],[Class]]="A",WORKDAY(Main[[#This Row],[Tech Start Date]],2),""))))</f>
        <v/>
      </c>
      <c r="N201" s="72" t="str">
        <f>IF(Main[[#This Row],[Tech Start Date]]&lt;1/1/1990,"",IF(Main[[#This Row],[Class]]="C",WORKDAY(Main[[#This Row],[Tech Start Date]],19),IF(Main[[#This Row],[Class]]="B", WORKDAY(Main[[#This Row],[Tech Start Date]],12),IF(Main[[#This Row],[Class]]="A",WORKDAY(Main[[#This Row],[Tech Start Date]],4),""))))</f>
        <v/>
      </c>
      <c r="O201" s="72" t="str">
        <f>IF(Main[[#This Row],[Tech Start Date]]&lt;1/1/1990,"",IF(Main[[#This Row],[Class]]="C",WORKDAY(Main[[#This Row],[Tech Start Date]],23),IF(Main[[#This Row],[Class]]="B", WORKDAY(Main[[#This Row],[Tech Start Date]],15),IF(Main[[#This Row],[Class]]="A",WORKDAY(Main[[#This Row],[Tech Start Date]],5),""))))</f>
        <v/>
      </c>
      <c r="P201" s="72" t="str">
        <f>IF(Main[[#This Row],[Tech Start Date]]&lt;1/1/1990,"",IF(Main[[#This Row],[Class]]="C",WORKDAY(Main[[#This Row],[Tech Start Date]],28),IF(Main[[#This Row],[Class]]="B", WORKDAY(Main[[#This Row],[Tech Start Date]],19),IF(Main[[#This Row],[Class]]="A",WORKDAY(Main[[#This Row],[Tech Start Date]],9),""))))</f>
        <v/>
      </c>
      <c r="Q201" s="84">
        <v>40466</v>
      </c>
      <c r="R201" s="110"/>
      <c r="S201" s="94" t="s">
        <v>17</v>
      </c>
      <c r="T201" s="73" t="s">
        <v>4</v>
      </c>
      <c r="U201" s="94" t="s">
        <v>14</v>
      </c>
      <c r="V201" s="94" t="s">
        <v>1899</v>
      </c>
      <c r="W201" s="94" t="s">
        <v>1904</v>
      </c>
      <c r="X201" s="94" t="s">
        <v>414</v>
      </c>
      <c r="Y201" s="71" t="s">
        <v>2849</v>
      </c>
      <c r="Z201" s="71" t="s">
        <v>414</v>
      </c>
      <c r="AA201" s="94" t="s">
        <v>414</v>
      </c>
      <c r="AB201" s="128"/>
      <c r="AC201" s="128"/>
      <c r="AD201" s="128"/>
      <c r="AE201" s="62"/>
      <c r="AF201" s="62"/>
      <c r="AG201" s="62"/>
      <c r="BB201" s="60" t="str">
        <f>IF(AND(isFlagged(Main[[#This Row],[Comments]], "AIS++"),Main[ [#This Row],[In Stock Date] ]&lt;&gt;""),TEXT(Main[[#This Row],[In Stock Date]]-1, "M/d/yyyy"), TEXT("1/1/1990", "M/d/yyyy"))</f>
        <v>1/1/1990</v>
      </c>
    </row>
    <row r="202" spans="1:54" ht="17.25" customHeight="1">
      <c r="A202" s="63" t="str">
        <f>IF(priority(Main[[#This Row],[Comments]])&lt;&gt;0, priority(Main[[#This Row],[Comments]]),"")</f>
        <v/>
      </c>
      <c r="B202" s="151" t="s">
        <v>1828</v>
      </c>
      <c r="C202" s="71" t="s">
        <v>67</v>
      </c>
      <c r="D202" s="59" t="s">
        <v>2526</v>
      </c>
      <c r="E202" s="84">
        <v>40343.573750000003</v>
      </c>
      <c r="F202" s="84"/>
      <c r="G202" s="63" t="str">
        <f>IF(stdProdLT(Main[[#This Row],[Comments]])=0.1,"N/A",IF(stdProdLT(Main[[#This Row],[Comments]])=0,"",stdProdLT(Main[[#This Row],[Comments]])))</f>
        <v/>
      </c>
      <c r="H202" s="93" t="str">
        <f>IF(OR(Main[[#This Row],[Std. Prod. Lead Time]]="N/A",Main[[#This Row],[Std. Prod. Lead Time]]=""), "",IF(AND(Main[[#This Row],[In Stock Date]]&lt;&gt;"",Main[[#This Row],[Revised Due Date]]&lt;&gt;"",Main[[#This Row],[In Stock Date]]&lt;&gt;""),Main[[#This Row],[In Stock Date]]-Main[[#This Row],[Revised Due Date]],""))</f>
        <v/>
      </c>
      <c r="I202" s="100" t="s">
        <v>74</v>
      </c>
      <c r="J202" s="94" t="s">
        <v>28</v>
      </c>
      <c r="K202" s="94" t="s">
        <v>1908</v>
      </c>
      <c r="L202" s="84"/>
      <c r="M202" s="72" t="str">
        <f>IF(Main[[#This Row],[Tech Start Date]]&lt;1/1/1990,"",IF(Main[[#This Row],[Class]]="C",WORKDAY(Main[[#This Row],[Tech Start Date]],9),IF(Main[[#This Row],[Class]]="B", WORKDAY(Main[[#This Row],[Tech Start Date]],6),IF(Main[[#This Row],[Class]]="A",WORKDAY(Main[[#This Row],[Tech Start Date]],2),""))))</f>
        <v/>
      </c>
      <c r="N202" s="72" t="str">
        <f>IF(Main[[#This Row],[Tech Start Date]]&lt;1/1/1990,"",IF(Main[[#This Row],[Class]]="C",WORKDAY(Main[[#This Row],[Tech Start Date]],19),IF(Main[[#This Row],[Class]]="B", WORKDAY(Main[[#This Row],[Tech Start Date]],12),IF(Main[[#This Row],[Class]]="A",WORKDAY(Main[[#This Row],[Tech Start Date]],4),""))))</f>
        <v/>
      </c>
      <c r="O202" s="72" t="str">
        <f>IF(Main[[#This Row],[Tech Start Date]]&lt;1/1/1990,"",IF(Main[[#This Row],[Class]]="C",WORKDAY(Main[[#This Row],[Tech Start Date]],23),IF(Main[[#This Row],[Class]]="B", WORKDAY(Main[[#This Row],[Tech Start Date]],15),IF(Main[[#This Row],[Class]]="A",WORKDAY(Main[[#This Row],[Tech Start Date]],5),""))))</f>
        <v/>
      </c>
      <c r="P202" s="72" t="str">
        <f>IF(Main[[#This Row],[Tech Start Date]]&lt;1/1/1990,"",IF(Main[[#This Row],[Class]]="C",WORKDAY(Main[[#This Row],[Tech Start Date]],28),IF(Main[[#This Row],[Class]]="B", WORKDAY(Main[[#This Row],[Tech Start Date]],19),IF(Main[[#This Row],[Class]]="A",WORKDAY(Main[[#This Row],[Tech Start Date]],9),""))))</f>
        <v/>
      </c>
      <c r="Q202" s="84">
        <v>40466</v>
      </c>
      <c r="R202" s="110">
        <v>40868</v>
      </c>
      <c r="S202" s="94" t="s">
        <v>17</v>
      </c>
      <c r="T202" s="73" t="s">
        <v>4</v>
      </c>
      <c r="U202" s="94" t="s">
        <v>29</v>
      </c>
      <c r="V202" s="94" t="s">
        <v>1899</v>
      </c>
      <c r="W202" s="94" t="s">
        <v>1902</v>
      </c>
      <c r="X202" s="94" t="s">
        <v>305</v>
      </c>
      <c r="Y202" s="71" t="s">
        <v>2849</v>
      </c>
      <c r="Z202" s="71" t="s">
        <v>414</v>
      </c>
      <c r="AA202" s="94" t="s">
        <v>414</v>
      </c>
      <c r="AB202" s="128"/>
      <c r="AC202" s="128"/>
      <c r="AD202" s="128"/>
      <c r="AE202" s="62"/>
      <c r="AF202" s="62"/>
      <c r="AG202" s="62"/>
      <c r="BB202" s="60" t="str">
        <f>IF(AND(isFlagged(Main[[#This Row],[Comments]], "AIS++"),Main[ [#This Row],[In Stock Date] ]&lt;&gt;""),TEXT(Main[[#This Row],[In Stock Date]]-1, "M/d/yyyy"), TEXT("1/1/1990", "M/d/yyyy"))</f>
        <v>1/1/1990</v>
      </c>
    </row>
    <row r="203" spans="1:54" ht="17.25" customHeight="1">
      <c r="A203" s="63" t="str">
        <f>IF(priority(Main[[#This Row],[Comments]])&lt;&gt;0, priority(Main[[#This Row],[Comments]]),"")</f>
        <v/>
      </c>
      <c r="B203" s="151" t="s">
        <v>2294</v>
      </c>
      <c r="C203" s="71" t="s">
        <v>4</v>
      </c>
      <c r="D203" s="59" t="s">
        <v>2295</v>
      </c>
      <c r="E203" s="84"/>
      <c r="F203" s="84"/>
      <c r="G203" s="63" t="str">
        <f>IF(stdProdLT(Main[[#This Row],[Comments]])=0.1,"N/A",IF(stdProdLT(Main[[#This Row],[Comments]])=0,"",stdProdLT(Main[[#This Row],[Comments]])))</f>
        <v/>
      </c>
      <c r="H203" s="93" t="str">
        <f>IF(OR(Main[[#This Row],[Std. Prod. Lead Time]]="N/A",Main[[#This Row],[Std. Prod. Lead Time]]=""), "",IF(AND(Main[[#This Row],[In Stock Date]]&lt;&gt;"",Main[[#This Row],[Revised Due Date]]&lt;&gt;"",Main[[#This Row],[In Stock Date]]&lt;&gt;""),Main[[#This Row],[In Stock Date]]-Main[[#This Row],[Revised Due Date]],""))</f>
        <v/>
      </c>
      <c r="I203" s="100" t="s">
        <v>4</v>
      </c>
      <c r="J203" s="94" t="s">
        <v>4</v>
      </c>
      <c r="K203" s="94" t="s">
        <v>4</v>
      </c>
      <c r="L203" s="84"/>
      <c r="M203" s="72" t="str">
        <f>IF(Main[[#This Row],[Tech Start Date]]&lt;1/1/1990,"",IF(Main[[#This Row],[Class]]="C",WORKDAY(Main[[#This Row],[Tech Start Date]],9),IF(Main[[#This Row],[Class]]="B", WORKDAY(Main[[#This Row],[Tech Start Date]],6),IF(Main[[#This Row],[Class]]="A",WORKDAY(Main[[#This Row],[Tech Start Date]],2),""))))</f>
        <v/>
      </c>
      <c r="N203" s="72" t="str">
        <f>IF(Main[[#This Row],[Tech Start Date]]&lt;1/1/1990,"",IF(Main[[#This Row],[Class]]="C",WORKDAY(Main[[#This Row],[Tech Start Date]],19),IF(Main[[#This Row],[Class]]="B", WORKDAY(Main[[#This Row],[Tech Start Date]],12),IF(Main[[#This Row],[Class]]="A",WORKDAY(Main[[#This Row],[Tech Start Date]],4),""))))</f>
        <v/>
      </c>
      <c r="O203" s="72" t="str">
        <f>IF(Main[[#This Row],[Tech Start Date]]&lt;1/1/1990,"",IF(Main[[#This Row],[Class]]="C",WORKDAY(Main[[#This Row],[Tech Start Date]],23),IF(Main[[#This Row],[Class]]="B", WORKDAY(Main[[#This Row],[Tech Start Date]],15),IF(Main[[#This Row],[Class]]="A",WORKDAY(Main[[#This Row],[Tech Start Date]],5),""))))</f>
        <v/>
      </c>
      <c r="P203" s="72" t="str">
        <f>IF(Main[[#This Row],[Tech Start Date]]&lt;1/1/1990,"",IF(Main[[#This Row],[Class]]="C",WORKDAY(Main[[#This Row],[Tech Start Date]],28),IF(Main[[#This Row],[Class]]="B", WORKDAY(Main[[#This Row],[Tech Start Date]],19),IF(Main[[#This Row],[Class]]="A",WORKDAY(Main[[#This Row],[Tech Start Date]],9),""))))</f>
        <v/>
      </c>
      <c r="Q203" s="84"/>
      <c r="R203" s="110"/>
      <c r="S203" s="94" t="s">
        <v>11</v>
      </c>
      <c r="T203" s="73" t="s">
        <v>4</v>
      </c>
      <c r="U203" s="94" t="s">
        <v>14</v>
      </c>
      <c r="V203" s="94" t="s">
        <v>1896</v>
      </c>
      <c r="W203" s="94" t="s">
        <v>1904</v>
      </c>
      <c r="X203" s="94" t="s">
        <v>305</v>
      </c>
      <c r="Y203" s="71" t="s">
        <v>2841</v>
      </c>
      <c r="Z203" s="71" t="s">
        <v>4</v>
      </c>
      <c r="AA203" s="94" t="s">
        <v>305</v>
      </c>
      <c r="AB203" s="128"/>
      <c r="AC203" s="128"/>
      <c r="AD203" s="128"/>
      <c r="AE203" s="62"/>
      <c r="AF203" s="62"/>
      <c r="AG203" s="62"/>
      <c r="BB203" s="60" t="str">
        <f>IF(AND(isFlagged(Main[[#This Row],[Comments]], "AIS++"),Main[ [#This Row],[In Stock Date] ]&lt;&gt;""),TEXT(Main[[#This Row],[In Stock Date]]-1, "M/d/yyyy"), TEXT("1/1/1990", "M/d/yyyy"))</f>
        <v>1/1/1990</v>
      </c>
    </row>
    <row r="204" spans="1:54" ht="17.25" customHeight="1">
      <c r="A204" s="137" t="str">
        <f>IF(priority(Main[[#This Row],[Comments]])&lt;&gt;0, priority(Main[[#This Row],[Comments]]),"")</f>
        <v/>
      </c>
      <c r="B204" s="152" t="s">
        <v>1171</v>
      </c>
      <c r="C204" s="138" t="s">
        <v>4</v>
      </c>
      <c r="D204" s="139" t="s">
        <v>236</v>
      </c>
      <c r="E204" s="140"/>
      <c r="F204" s="140"/>
      <c r="G204" s="137" t="str">
        <f>IF(stdProdLT(Main[[#This Row],[Comments]])=0.1,"N/A",IF(stdProdLT(Main[[#This Row],[Comments]])=0,"",stdProdLT(Main[[#This Row],[Comments]])))</f>
        <v/>
      </c>
      <c r="H204" s="141" t="str">
        <f>IF(OR(Main[[#This Row],[Std. Prod. Lead Time]]="N/A",Main[[#This Row],[Std. Prod. Lead Time]]=""), "",IF(AND(Main[[#This Row],[In Stock Date]]&lt;&gt;"",Main[[#This Row],[Revised Due Date]]&lt;&gt;"",Main[[#This Row],[In Stock Date]]&lt;&gt;""),Main[[#This Row],[In Stock Date]]-Main[[#This Row],[Revised Due Date]],""))</f>
        <v/>
      </c>
      <c r="I204" s="142" t="s">
        <v>4</v>
      </c>
      <c r="J204" s="143" t="s">
        <v>4</v>
      </c>
      <c r="K204" s="144" t="s">
        <v>4</v>
      </c>
      <c r="L204" s="140"/>
      <c r="M204" s="145" t="str">
        <f>IF(Main[[#This Row],[Tech Start Date]]&lt;1/1/1990,"",IF(Main[[#This Row],[Class]]="C",WORKDAY(Main[[#This Row],[Tech Start Date]],9),IF(Main[[#This Row],[Class]]="B", WORKDAY(Main[[#This Row],[Tech Start Date]],6),IF(Main[[#This Row],[Class]]="A",WORKDAY(Main[[#This Row],[Tech Start Date]],2),""))))</f>
        <v/>
      </c>
      <c r="N204" s="145" t="str">
        <f>IF(Main[[#This Row],[Tech Start Date]]&lt;1/1/1990,"",IF(Main[[#This Row],[Class]]="C",WORKDAY(Main[[#This Row],[Tech Start Date]],19),IF(Main[[#This Row],[Class]]="B", WORKDAY(Main[[#This Row],[Tech Start Date]],12),IF(Main[[#This Row],[Class]]="A",WORKDAY(Main[[#This Row],[Tech Start Date]],4),""))))</f>
        <v/>
      </c>
      <c r="O204" s="145" t="str">
        <f>IF(Main[[#This Row],[Tech Start Date]]&lt;1/1/1990,"",IF(Main[[#This Row],[Class]]="C",WORKDAY(Main[[#This Row],[Tech Start Date]],23),IF(Main[[#This Row],[Class]]="B", WORKDAY(Main[[#This Row],[Tech Start Date]],15),IF(Main[[#This Row],[Class]]="A",WORKDAY(Main[[#This Row],[Tech Start Date]],5),""))))</f>
        <v/>
      </c>
      <c r="P204" s="145" t="str">
        <f>IF(Main[[#This Row],[Tech Start Date]]&lt;1/1/1990,"",IF(Main[[#This Row],[Class]]="C",WORKDAY(Main[[#This Row],[Tech Start Date]],28),IF(Main[[#This Row],[Class]]="B", WORKDAY(Main[[#This Row],[Tech Start Date]],19),IF(Main[[#This Row],[Class]]="A",WORKDAY(Main[[#This Row],[Tech Start Date]],9),""))))</f>
        <v/>
      </c>
      <c r="Q204" s="140"/>
      <c r="R204" s="146"/>
      <c r="S204" s="143" t="s">
        <v>11</v>
      </c>
      <c r="T204" s="147" t="s">
        <v>4</v>
      </c>
      <c r="U204" s="143" t="s">
        <v>14</v>
      </c>
      <c r="V204" s="143" t="s">
        <v>1896</v>
      </c>
      <c r="W204" s="143" t="s">
        <v>1900</v>
      </c>
      <c r="X204" s="143" t="s">
        <v>919</v>
      </c>
      <c r="Y204" s="138" t="s">
        <v>2882</v>
      </c>
      <c r="Z204" s="138" t="s">
        <v>4</v>
      </c>
      <c r="AA204" s="143" t="s">
        <v>919</v>
      </c>
      <c r="AB204" s="148"/>
      <c r="AC204" s="148"/>
      <c r="AD204" s="148"/>
      <c r="AE204" s="62"/>
      <c r="AF204" s="62"/>
      <c r="AG204" s="62"/>
      <c r="BB204" s="60" t="str">
        <f>IF(AND(isFlagged(Main[[#This Row],[Comments]], "AIS++"),Main[ [#This Row],[In Stock Date] ]&lt;&gt;""),TEXT(Main[[#This Row],[In Stock Date]]-1, "M/d/yyyy"), TEXT("1/1/1990", "M/d/yyyy"))</f>
        <v>1/1/1990</v>
      </c>
    </row>
    <row r="205" spans="1:54" ht="17.25" customHeight="1">
      <c r="A205" s="63" t="str">
        <f>IF(priority(Main[[#This Row],[Comments]])&lt;&gt;0, priority(Main[[#This Row],[Comments]]),"")</f>
        <v/>
      </c>
      <c r="B205" s="151" t="s">
        <v>1632</v>
      </c>
      <c r="C205" s="71" t="s">
        <v>4</v>
      </c>
      <c r="D205" s="59" t="s">
        <v>713</v>
      </c>
      <c r="E205" s="84">
        <v>40715.129143518519</v>
      </c>
      <c r="F205" s="84"/>
      <c r="G205" s="63" t="str">
        <f>IF(stdProdLT(Main[[#This Row],[Comments]])=0.1,"N/A",IF(stdProdLT(Main[[#This Row],[Comments]])=0,"",stdProdLT(Main[[#This Row],[Comments]])))</f>
        <v/>
      </c>
      <c r="H205" s="93" t="str">
        <f>IF(OR(Main[[#This Row],[Std. Prod. Lead Time]]="N/A",Main[[#This Row],[Std. Prod. Lead Time]]=""), "",IF(AND(Main[[#This Row],[In Stock Date]]&lt;&gt;"",Main[[#This Row],[Revised Due Date]]&lt;&gt;"",Main[[#This Row],[In Stock Date]]&lt;&gt;""),Main[[#This Row],[In Stock Date]]-Main[[#This Row],[Revised Due Date]],""))</f>
        <v/>
      </c>
      <c r="I205" s="100" t="s">
        <v>4</v>
      </c>
      <c r="J205" s="94" t="s">
        <v>4</v>
      </c>
      <c r="K205" s="94" t="s">
        <v>4</v>
      </c>
      <c r="L205" s="84"/>
      <c r="M205" s="72" t="str">
        <f>IF(Main[[#This Row],[Tech Start Date]]&lt;1/1/1990,"",IF(Main[[#This Row],[Class]]="C",WORKDAY(Main[[#This Row],[Tech Start Date]],9),IF(Main[[#This Row],[Class]]="B", WORKDAY(Main[[#This Row],[Tech Start Date]],6),IF(Main[[#This Row],[Class]]="A",WORKDAY(Main[[#This Row],[Tech Start Date]],2),""))))</f>
        <v/>
      </c>
      <c r="N205" s="72" t="str">
        <f>IF(Main[[#This Row],[Tech Start Date]]&lt;1/1/1990,"",IF(Main[[#This Row],[Class]]="C",WORKDAY(Main[[#This Row],[Tech Start Date]],19),IF(Main[[#This Row],[Class]]="B", WORKDAY(Main[[#This Row],[Tech Start Date]],12),IF(Main[[#This Row],[Class]]="A",WORKDAY(Main[[#This Row],[Tech Start Date]],4),""))))</f>
        <v/>
      </c>
      <c r="O205" s="72" t="str">
        <f>IF(Main[[#This Row],[Tech Start Date]]&lt;1/1/1990,"",IF(Main[[#This Row],[Class]]="C",WORKDAY(Main[[#This Row],[Tech Start Date]],23),IF(Main[[#This Row],[Class]]="B", WORKDAY(Main[[#This Row],[Tech Start Date]],15),IF(Main[[#This Row],[Class]]="A",WORKDAY(Main[[#This Row],[Tech Start Date]],5),""))))</f>
        <v/>
      </c>
      <c r="P205" s="72" t="str">
        <f>IF(Main[[#This Row],[Tech Start Date]]&lt;1/1/1990,"",IF(Main[[#This Row],[Class]]="C",WORKDAY(Main[[#This Row],[Tech Start Date]],28),IF(Main[[#This Row],[Class]]="B", WORKDAY(Main[[#This Row],[Tech Start Date]],19),IF(Main[[#This Row],[Class]]="A",WORKDAY(Main[[#This Row],[Tech Start Date]],9),""))))</f>
        <v/>
      </c>
      <c r="Q205" s="84">
        <v>40717</v>
      </c>
      <c r="R205" s="110"/>
      <c r="S205" s="94" t="s">
        <v>49</v>
      </c>
      <c r="T205" s="73" t="s">
        <v>4</v>
      </c>
      <c r="U205" s="94" t="s">
        <v>7</v>
      </c>
      <c r="V205" s="94" t="s">
        <v>1897</v>
      </c>
      <c r="W205" s="94" t="s">
        <v>1900</v>
      </c>
      <c r="X205" s="94" t="s">
        <v>2760</v>
      </c>
      <c r="Y205" s="71" t="s">
        <v>2898</v>
      </c>
      <c r="Z205" s="71" t="s">
        <v>4</v>
      </c>
      <c r="AA205" s="94" t="s">
        <v>2760</v>
      </c>
      <c r="AB205" s="128"/>
      <c r="AC205" s="128"/>
      <c r="AD205" s="128"/>
      <c r="AE205" s="62"/>
      <c r="AF205" s="62"/>
      <c r="AG205" s="62"/>
      <c r="BB205" s="60" t="str">
        <f>IF(AND(isFlagged(Main[[#This Row],[Comments]], "AIS++"),Main[ [#This Row],[In Stock Date] ]&lt;&gt;""),TEXT(Main[[#This Row],[In Stock Date]]-1, "M/d/yyyy"), TEXT("1/1/1990", "M/d/yyyy"))</f>
        <v>1/1/1990</v>
      </c>
    </row>
    <row r="206" spans="1:54" ht="17.25" customHeight="1">
      <c r="A206" s="63" t="str">
        <f>IF(priority(Main[[#This Row],[Comments]])&lt;&gt;0, priority(Main[[#This Row],[Comments]]),"")</f>
        <v/>
      </c>
      <c r="B206" s="151" t="s">
        <v>1641</v>
      </c>
      <c r="C206" s="71" t="s">
        <v>4</v>
      </c>
      <c r="D206" s="59" t="s">
        <v>720</v>
      </c>
      <c r="E206" s="84"/>
      <c r="F206" s="84"/>
      <c r="G206" s="63" t="str">
        <f>IF(stdProdLT(Main[[#This Row],[Comments]])=0.1,"N/A",IF(stdProdLT(Main[[#This Row],[Comments]])=0,"",stdProdLT(Main[[#This Row],[Comments]])))</f>
        <v/>
      </c>
      <c r="H206" s="93" t="str">
        <f>IF(OR(Main[[#This Row],[Std. Prod. Lead Time]]="N/A",Main[[#This Row],[Std. Prod. Lead Time]]=""), "",IF(AND(Main[[#This Row],[In Stock Date]]&lt;&gt;"",Main[[#This Row],[Revised Due Date]]&lt;&gt;"",Main[[#This Row],[In Stock Date]]&lt;&gt;""),Main[[#This Row],[In Stock Date]]-Main[[#This Row],[Revised Due Date]],""))</f>
        <v/>
      </c>
      <c r="I206" s="100" t="s">
        <v>4</v>
      </c>
      <c r="J206" s="94" t="s">
        <v>4</v>
      </c>
      <c r="K206" s="94" t="s">
        <v>4</v>
      </c>
      <c r="L206" s="84"/>
      <c r="M206" s="72" t="str">
        <f>IF(Main[[#This Row],[Tech Start Date]]&lt;1/1/1990,"",IF(Main[[#This Row],[Class]]="C",WORKDAY(Main[[#This Row],[Tech Start Date]],9),IF(Main[[#This Row],[Class]]="B", WORKDAY(Main[[#This Row],[Tech Start Date]],6),IF(Main[[#This Row],[Class]]="A",WORKDAY(Main[[#This Row],[Tech Start Date]],2),""))))</f>
        <v/>
      </c>
      <c r="N206" s="72" t="str">
        <f>IF(Main[[#This Row],[Tech Start Date]]&lt;1/1/1990,"",IF(Main[[#This Row],[Class]]="C",WORKDAY(Main[[#This Row],[Tech Start Date]],19),IF(Main[[#This Row],[Class]]="B", WORKDAY(Main[[#This Row],[Tech Start Date]],12),IF(Main[[#This Row],[Class]]="A",WORKDAY(Main[[#This Row],[Tech Start Date]],4),""))))</f>
        <v/>
      </c>
      <c r="O206" s="72" t="str">
        <f>IF(Main[[#This Row],[Tech Start Date]]&lt;1/1/1990,"",IF(Main[[#This Row],[Class]]="C",WORKDAY(Main[[#This Row],[Tech Start Date]],23),IF(Main[[#This Row],[Class]]="B", WORKDAY(Main[[#This Row],[Tech Start Date]],15),IF(Main[[#This Row],[Class]]="A",WORKDAY(Main[[#This Row],[Tech Start Date]],5),""))))</f>
        <v/>
      </c>
      <c r="P206" s="72" t="str">
        <f>IF(Main[[#This Row],[Tech Start Date]]&lt;1/1/1990,"",IF(Main[[#This Row],[Class]]="C",WORKDAY(Main[[#This Row],[Tech Start Date]],28),IF(Main[[#This Row],[Class]]="B", WORKDAY(Main[[#This Row],[Tech Start Date]],19),IF(Main[[#This Row],[Class]]="A",WORKDAY(Main[[#This Row],[Tech Start Date]],9),""))))</f>
        <v/>
      </c>
      <c r="Q206" s="84">
        <v>40385</v>
      </c>
      <c r="R206" s="110"/>
      <c r="S206" s="94" t="s">
        <v>6</v>
      </c>
      <c r="T206" s="73" t="s">
        <v>4</v>
      </c>
      <c r="U206" s="94" t="s">
        <v>14</v>
      </c>
      <c r="V206" s="94" t="s">
        <v>1899</v>
      </c>
      <c r="W206" s="94" t="s">
        <v>1898</v>
      </c>
      <c r="X206" s="94" t="s">
        <v>102</v>
      </c>
      <c r="Y206" s="71" t="s">
        <v>2932</v>
      </c>
      <c r="Z206" s="71" t="s">
        <v>4</v>
      </c>
      <c r="AA206" s="94" t="s">
        <v>3239</v>
      </c>
      <c r="AB206" s="128"/>
      <c r="AC206" s="128"/>
      <c r="AD206" s="128"/>
      <c r="AE206" s="62"/>
      <c r="AF206" s="62"/>
      <c r="AG206" s="62"/>
      <c r="BB206" s="60" t="str">
        <f>IF(AND(isFlagged(Main[[#This Row],[Comments]], "AIS++"),Main[ [#This Row],[In Stock Date] ]&lt;&gt;""),TEXT(Main[[#This Row],[In Stock Date]]-1, "M/d/yyyy"), TEXT("1/1/1990", "M/d/yyyy"))</f>
        <v>1/1/1990</v>
      </c>
    </row>
    <row r="207" spans="1:54" ht="17.25" customHeight="1">
      <c r="A207" s="64" t="str">
        <f>IF(priority(Main[[#This Row],[Comments]])&lt;&gt;0, priority(Main[[#This Row],[Comments]]),"")</f>
        <v/>
      </c>
      <c r="B207" s="151" t="s">
        <v>1549</v>
      </c>
      <c r="C207" s="77" t="s">
        <v>4</v>
      </c>
      <c r="D207" s="133" t="s">
        <v>638</v>
      </c>
      <c r="E207" s="86"/>
      <c r="F207" s="86">
        <v>40602</v>
      </c>
      <c r="G207" s="64" t="str">
        <f>IF(stdProdLT(Main[[#This Row],[Comments]])=0.1,"N/A",IF(stdProdLT(Main[[#This Row],[Comments]])=0,"",stdProdLT(Main[[#This Row],[Comments]])))</f>
        <v/>
      </c>
      <c r="H207" s="97" t="str">
        <f>IF(OR(Main[[#This Row],[Std. Prod. Lead Time]]="N/A",Main[[#This Row],[Std. Prod. Lead Time]]=""), "",IF(AND(Main[[#This Row],[In Stock Date]]&lt;&gt;"",Main[[#This Row],[Revised Due Date]]&lt;&gt;"",Main[[#This Row],[In Stock Date]]&lt;&gt;""),Main[[#This Row],[In Stock Date]]-Main[[#This Row],[Revised Due Date]],""))</f>
        <v/>
      </c>
      <c r="I207" s="102" t="s">
        <v>398</v>
      </c>
      <c r="J207" s="98" t="s">
        <v>75</v>
      </c>
      <c r="K207" s="98" t="s">
        <v>1905</v>
      </c>
      <c r="L207" s="86"/>
      <c r="M207" s="78" t="str">
        <f>IF(Main[[#This Row],[Tech Start Date]]&lt;1/1/1990,"",IF(Main[[#This Row],[Class]]="C",WORKDAY(Main[[#This Row],[Tech Start Date]],9),IF(Main[[#This Row],[Class]]="B", WORKDAY(Main[[#This Row],[Tech Start Date]],6),IF(Main[[#This Row],[Class]]="A",WORKDAY(Main[[#This Row],[Tech Start Date]],2),""))))</f>
        <v/>
      </c>
      <c r="N207" s="78" t="str">
        <f>IF(Main[[#This Row],[Tech Start Date]]&lt;1/1/1990,"",IF(Main[[#This Row],[Class]]="C",WORKDAY(Main[[#This Row],[Tech Start Date]],19),IF(Main[[#This Row],[Class]]="B", WORKDAY(Main[[#This Row],[Tech Start Date]],12),IF(Main[[#This Row],[Class]]="A",WORKDAY(Main[[#This Row],[Tech Start Date]],4),""))))</f>
        <v/>
      </c>
      <c r="O207" s="78" t="str">
        <f>IF(Main[[#This Row],[Tech Start Date]]&lt;1/1/1990,"",IF(Main[[#This Row],[Class]]="C",WORKDAY(Main[[#This Row],[Tech Start Date]],23),IF(Main[[#This Row],[Class]]="B", WORKDAY(Main[[#This Row],[Tech Start Date]],15),IF(Main[[#This Row],[Class]]="A",WORKDAY(Main[[#This Row],[Tech Start Date]],5),""))))</f>
        <v/>
      </c>
      <c r="P207" s="78" t="str">
        <f>IF(Main[[#This Row],[Tech Start Date]]&lt;1/1/1990,"",IF(Main[[#This Row],[Class]]="C",WORKDAY(Main[[#This Row],[Tech Start Date]],28),IF(Main[[#This Row],[Class]]="B", WORKDAY(Main[[#This Row],[Tech Start Date]],19),IF(Main[[#This Row],[Class]]="A",WORKDAY(Main[[#This Row],[Tech Start Date]],9),""))))</f>
        <v/>
      </c>
      <c r="Q207" s="86"/>
      <c r="R207" s="111"/>
      <c r="S207" s="98" t="s">
        <v>11</v>
      </c>
      <c r="T207" s="79" t="s">
        <v>4</v>
      </c>
      <c r="U207" s="98" t="s">
        <v>14</v>
      </c>
      <c r="V207" s="98" t="s">
        <v>1899</v>
      </c>
      <c r="W207" s="98" t="s">
        <v>1902</v>
      </c>
      <c r="X207" s="98" t="s">
        <v>50</v>
      </c>
      <c r="Y207" s="77" t="s">
        <v>2861</v>
      </c>
      <c r="Z207" s="77" t="s">
        <v>305</v>
      </c>
      <c r="AA207" s="98" t="s">
        <v>50</v>
      </c>
      <c r="AB207" s="130">
        <v>40602</v>
      </c>
      <c r="AC207" s="130">
        <v>40602</v>
      </c>
      <c r="AD207" s="130"/>
      <c r="AE207" s="62"/>
      <c r="AF207" s="62"/>
      <c r="AG207" s="62"/>
      <c r="BB207" s="60" t="str">
        <f>IF(AND(isFlagged(Main[[#This Row],[Comments]], "AIS++"),Main[ [#This Row],[In Stock Date] ]&lt;&gt;""),TEXT(Main[[#This Row],[In Stock Date]]-1, "M/d/yyyy"), TEXT("1/1/1990", "M/d/yyyy"))</f>
        <v>1/1/1990</v>
      </c>
    </row>
    <row r="208" spans="1:54" ht="17.25" customHeight="1">
      <c r="A208" s="63" t="str">
        <f>IF(priority(Main[[#This Row],[Comments]])&lt;&gt;0, priority(Main[[#This Row],[Comments]]),"")</f>
        <v/>
      </c>
      <c r="B208" s="151" t="s">
        <v>1688</v>
      </c>
      <c r="C208" s="71" t="s">
        <v>31</v>
      </c>
      <c r="D208" s="59" t="s">
        <v>752</v>
      </c>
      <c r="E208" s="84"/>
      <c r="F208" s="84">
        <v>40602</v>
      </c>
      <c r="G208" s="63" t="str">
        <f>IF(stdProdLT(Main[[#This Row],[Comments]])=0.1,"N/A",IF(stdProdLT(Main[[#This Row],[Comments]])=0,"",stdProdLT(Main[[#This Row],[Comments]])))</f>
        <v/>
      </c>
      <c r="H208" s="93" t="str">
        <f>IF(OR(Main[[#This Row],[Std. Prod. Lead Time]]="N/A",Main[[#This Row],[Std. Prod. Lead Time]]=""), "",IF(AND(Main[[#This Row],[In Stock Date]]&lt;&gt;"",Main[[#This Row],[Revised Due Date]]&lt;&gt;"",Main[[#This Row],[In Stock Date]]&lt;&gt;""),Main[[#This Row],[In Stock Date]]-Main[[#This Row],[Revised Due Date]],""))</f>
        <v/>
      </c>
      <c r="I208" s="100" t="s">
        <v>398</v>
      </c>
      <c r="J208" s="94" t="s">
        <v>75</v>
      </c>
      <c r="K208" s="94" t="s">
        <v>1905</v>
      </c>
      <c r="L208" s="84"/>
      <c r="M208" s="72" t="str">
        <f>IF(Main[[#This Row],[Tech Start Date]]&lt;1/1/1990,"",IF(Main[[#This Row],[Class]]="C",WORKDAY(Main[[#This Row],[Tech Start Date]],9),IF(Main[[#This Row],[Class]]="B", WORKDAY(Main[[#This Row],[Tech Start Date]],6),IF(Main[[#This Row],[Class]]="A",WORKDAY(Main[[#This Row],[Tech Start Date]],2),""))))</f>
        <v/>
      </c>
      <c r="N208" s="72" t="str">
        <f>IF(Main[[#This Row],[Tech Start Date]]&lt;1/1/1990,"",IF(Main[[#This Row],[Class]]="C",WORKDAY(Main[[#This Row],[Tech Start Date]],19),IF(Main[[#This Row],[Class]]="B", WORKDAY(Main[[#This Row],[Tech Start Date]],12),IF(Main[[#This Row],[Class]]="A",WORKDAY(Main[[#This Row],[Tech Start Date]],4),""))))</f>
        <v/>
      </c>
      <c r="O208" s="72" t="str">
        <f>IF(Main[[#This Row],[Tech Start Date]]&lt;1/1/1990,"",IF(Main[[#This Row],[Class]]="C",WORKDAY(Main[[#This Row],[Tech Start Date]],23),IF(Main[[#This Row],[Class]]="B", WORKDAY(Main[[#This Row],[Tech Start Date]],15),IF(Main[[#This Row],[Class]]="A",WORKDAY(Main[[#This Row],[Tech Start Date]],5),""))))</f>
        <v/>
      </c>
      <c r="P208" s="72" t="str">
        <f>IF(Main[[#This Row],[Tech Start Date]]&lt;1/1/1990,"",IF(Main[[#This Row],[Class]]="C",WORKDAY(Main[[#This Row],[Tech Start Date]],28),IF(Main[[#This Row],[Class]]="B", WORKDAY(Main[[#This Row],[Tech Start Date]],19),IF(Main[[#This Row],[Class]]="A",WORKDAY(Main[[#This Row],[Tech Start Date]],9),""))))</f>
        <v/>
      </c>
      <c r="Q208" s="84"/>
      <c r="R208" s="110"/>
      <c r="S208" s="94" t="s">
        <v>11</v>
      </c>
      <c r="T208" s="73" t="s">
        <v>4</v>
      </c>
      <c r="U208" s="94" t="s">
        <v>14</v>
      </c>
      <c r="V208" s="94" t="s">
        <v>1899</v>
      </c>
      <c r="W208" s="94" t="s">
        <v>1902</v>
      </c>
      <c r="X208" s="94" t="s">
        <v>50</v>
      </c>
      <c r="Y208" s="71" t="s">
        <v>2861</v>
      </c>
      <c r="Z208" s="71" t="s">
        <v>305</v>
      </c>
      <c r="AA208" s="94" t="s">
        <v>50</v>
      </c>
      <c r="AB208" s="128">
        <v>40602</v>
      </c>
      <c r="AC208" s="128">
        <v>40602</v>
      </c>
      <c r="AD208" s="128"/>
      <c r="AE208" s="62"/>
      <c r="AF208" s="62"/>
      <c r="AG208" s="62"/>
      <c r="BB208" s="60" t="str">
        <f>IF(AND(isFlagged(Main[[#This Row],[Comments]], "AIS++"),Main[ [#This Row],[In Stock Date] ]&lt;&gt;""),TEXT(Main[[#This Row],[In Stock Date]]-1, "M/d/yyyy"), TEXT("1/1/1990", "M/d/yyyy"))</f>
        <v>1/1/1990</v>
      </c>
    </row>
    <row r="209" spans="1:54" ht="17.25" customHeight="1">
      <c r="A209" s="63" t="str">
        <f>IF(priority(Main[[#This Row],[Comments]])&lt;&gt;0, priority(Main[[#This Row],[Comments]]),"")</f>
        <v/>
      </c>
      <c r="B209" s="151" t="s">
        <v>1501</v>
      </c>
      <c r="C209" s="71" t="s">
        <v>4</v>
      </c>
      <c r="D209" s="59" t="s">
        <v>587</v>
      </c>
      <c r="E209" s="84">
        <v>40217.626817129632</v>
      </c>
      <c r="F209" s="84"/>
      <c r="G209" s="63" t="str">
        <f>IF(stdProdLT(Main[[#This Row],[Comments]])=0.1,"N/A",IF(stdProdLT(Main[[#This Row],[Comments]])=0,"",stdProdLT(Main[[#This Row],[Comments]])))</f>
        <v/>
      </c>
      <c r="H209" s="93" t="str">
        <f>IF(OR(Main[[#This Row],[Std. Prod. Lead Time]]="N/A",Main[[#This Row],[Std. Prod. Lead Time]]=""), "",IF(AND(Main[[#This Row],[In Stock Date]]&lt;&gt;"",Main[[#This Row],[Revised Due Date]]&lt;&gt;"",Main[[#This Row],[In Stock Date]]&lt;&gt;""),Main[[#This Row],[In Stock Date]]-Main[[#This Row],[Revised Due Date]],""))</f>
        <v/>
      </c>
      <c r="I209" s="100" t="s">
        <v>4</v>
      </c>
      <c r="J209" s="94" t="s">
        <v>4</v>
      </c>
      <c r="K209" s="95" t="s">
        <v>4</v>
      </c>
      <c r="L209" s="84"/>
      <c r="M209" s="72" t="str">
        <f>IF(Main[[#This Row],[Tech Start Date]]&lt;1/1/1990,"",IF(Main[[#This Row],[Class]]="C",WORKDAY(Main[[#This Row],[Tech Start Date]],9),IF(Main[[#This Row],[Class]]="B", WORKDAY(Main[[#This Row],[Tech Start Date]],6),IF(Main[[#This Row],[Class]]="A",WORKDAY(Main[[#This Row],[Tech Start Date]],2),""))))</f>
        <v/>
      </c>
      <c r="N209" s="72" t="str">
        <f>IF(Main[[#This Row],[Tech Start Date]]&lt;1/1/1990,"",IF(Main[[#This Row],[Class]]="C",WORKDAY(Main[[#This Row],[Tech Start Date]],19),IF(Main[[#This Row],[Class]]="B", WORKDAY(Main[[#This Row],[Tech Start Date]],12),IF(Main[[#This Row],[Class]]="A",WORKDAY(Main[[#This Row],[Tech Start Date]],4),""))))</f>
        <v/>
      </c>
      <c r="O209" s="72" t="str">
        <f>IF(Main[[#This Row],[Tech Start Date]]&lt;1/1/1990,"",IF(Main[[#This Row],[Class]]="C",WORKDAY(Main[[#This Row],[Tech Start Date]],23),IF(Main[[#This Row],[Class]]="B", WORKDAY(Main[[#This Row],[Tech Start Date]],15),IF(Main[[#This Row],[Class]]="A",WORKDAY(Main[[#This Row],[Tech Start Date]],5),""))))</f>
        <v/>
      </c>
      <c r="P209" s="72" t="str">
        <f>IF(Main[[#This Row],[Tech Start Date]]&lt;1/1/1990,"",IF(Main[[#This Row],[Class]]="C",WORKDAY(Main[[#This Row],[Tech Start Date]],28),IF(Main[[#This Row],[Class]]="B", WORKDAY(Main[[#This Row],[Tech Start Date]],19),IF(Main[[#This Row],[Class]]="A",WORKDAY(Main[[#This Row],[Tech Start Date]],9),""))))</f>
        <v/>
      </c>
      <c r="Q209" s="84">
        <v>40229</v>
      </c>
      <c r="R209" s="110"/>
      <c r="S209" s="94" t="s">
        <v>6</v>
      </c>
      <c r="T209" s="73" t="s">
        <v>4</v>
      </c>
      <c r="U209" s="94" t="s">
        <v>7</v>
      </c>
      <c r="V209" s="94" t="s">
        <v>1896</v>
      </c>
      <c r="W209" s="94" t="s">
        <v>1900</v>
      </c>
      <c r="X209" s="94" t="s">
        <v>2724</v>
      </c>
      <c r="Y209" s="71" t="s">
        <v>2836</v>
      </c>
      <c r="Z209" s="71" t="s">
        <v>4</v>
      </c>
      <c r="AA209" s="94" t="s">
        <v>2724</v>
      </c>
      <c r="AB209" s="128"/>
      <c r="AC209" s="128"/>
      <c r="AD209" s="128"/>
      <c r="AE209" s="62"/>
      <c r="AF209" s="62"/>
      <c r="AG209" s="62"/>
      <c r="BB209" s="60" t="str">
        <f>IF(AND(isFlagged(Main[[#This Row],[Comments]], "AIS++"),Main[ [#This Row],[In Stock Date] ]&lt;&gt;""),TEXT(Main[[#This Row],[In Stock Date]]-1, "M/d/yyyy"), TEXT("1/1/1990", "M/d/yyyy"))</f>
        <v>1/1/1990</v>
      </c>
    </row>
    <row r="210" spans="1:54" ht="17.25" customHeight="1">
      <c r="A210" s="63" t="str">
        <f>IF(priority(Main[[#This Row],[Comments]])&lt;&gt;0, priority(Main[[#This Row],[Comments]]),"")</f>
        <v/>
      </c>
      <c r="B210" s="151" t="s">
        <v>1242</v>
      </c>
      <c r="C210" s="71" t="s">
        <v>4</v>
      </c>
      <c r="D210" s="59" t="s">
        <v>315</v>
      </c>
      <c r="E210" s="84"/>
      <c r="F210" s="84"/>
      <c r="G210" s="63" t="str">
        <f>IF(stdProdLT(Main[[#This Row],[Comments]])=0.1,"N/A",IF(stdProdLT(Main[[#This Row],[Comments]])=0,"",stdProdLT(Main[[#This Row],[Comments]])))</f>
        <v/>
      </c>
      <c r="H210" s="93" t="str">
        <f>IF(OR(Main[[#This Row],[Std. Prod. Lead Time]]="N/A",Main[[#This Row],[Std. Prod. Lead Time]]=""), "",IF(AND(Main[[#This Row],[In Stock Date]]&lt;&gt;"",Main[[#This Row],[Revised Due Date]]&lt;&gt;"",Main[[#This Row],[In Stock Date]]&lt;&gt;""),Main[[#This Row],[In Stock Date]]-Main[[#This Row],[Revised Due Date]],""))</f>
        <v/>
      </c>
      <c r="I210" s="100" t="s">
        <v>4</v>
      </c>
      <c r="J210" s="94" t="s">
        <v>4</v>
      </c>
      <c r="K210" s="94" t="s">
        <v>4</v>
      </c>
      <c r="L210" s="84"/>
      <c r="M210" s="72" t="str">
        <f>IF(Main[[#This Row],[Tech Start Date]]&lt;1/1/1990,"",IF(Main[[#This Row],[Class]]="C",WORKDAY(Main[[#This Row],[Tech Start Date]],9),IF(Main[[#This Row],[Class]]="B", WORKDAY(Main[[#This Row],[Tech Start Date]],6),IF(Main[[#This Row],[Class]]="A",WORKDAY(Main[[#This Row],[Tech Start Date]],2),""))))</f>
        <v/>
      </c>
      <c r="N210" s="72" t="str">
        <f>IF(Main[[#This Row],[Tech Start Date]]&lt;1/1/1990,"",IF(Main[[#This Row],[Class]]="C",WORKDAY(Main[[#This Row],[Tech Start Date]],19),IF(Main[[#This Row],[Class]]="B", WORKDAY(Main[[#This Row],[Tech Start Date]],12),IF(Main[[#This Row],[Class]]="A",WORKDAY(Main[[#This Row],[Tech Start Date]],4),""))))</f>
        <v/>
      </c>
      <c r="O210" s="72" t="str">
        <f>IF(Main[[#This Row],[Tech Start Date]]&lt;1/1/1990,"",IF(Main[[#This Row],[Class]]="C",WORKDAY(Main[[#This Row],[Tech Start Date]],23),IF(Main[[#This Row],[Class]]="B", WORKDAY(Main[[#This Row],[Tech Start Date]],15),IF(Main[[#This Row],[Class]]="A",WORKDAY(Main[[#This Row],[Tech Start Date]],5),""))))</f>
        <v/>
      </c>
      <c r="P210" s="72" t="str">
        <f>IF(Main[[#This Row],[Tech Start Date]]&lt;1/1/1990,"",IF(Main[[#This Row],[Class]]="C",WORKDAY(Main[[#This Row],[Tech Start Date]],28),IF(Main[[#This Row],[Class]]="B", WORKDAY(Main[[#This Row],[Tech Start Date]],19),IF(Main[[#This Row],[Class]]="A",WORKDAY(Main[[#This Row],[Tech Start Date]],9),""))))</f>
        <v/>
      </c>
      <c r="Q210" s="84">
        <v>40229</v>
      </c>
      <c r="R210" s="110"/>
      <c r="S210" s="94" t="s">
        <v>6</v>
      </c>
      <c r="T210" s="73" t="s">
        <v>4</v>
      </c>
      <c r="U210" s="94" t="s">
        <v>14</v>
      </c>
      <c r="V210" s="94" t="s">
        <v>1896</v>
      </c>
      <c r="W210" s="94" t="s">
        <v>1900</v>
      </c>
      <c r="X210" s="94" t="s">
        <v>2724</v>
      </c>
      <c r="Y210" s="71" t="s">
        <v>2836</v>
      </c>
      <c r="Z210" s="71" t="s">
        <v>4</v>
      </c>
      <c r="AA210" s="94" t="s">
        <v>2724</v>
      </c>
      <c r="AB210" s="128"/>
      <c r="AC210" s="128"/>
      <c r="AD210" s="128"/>
      <c r="AE210" s="62"/>
      <c r="AF210" s="62"/>
      <c r="AG210" s="62"/>
      <c r="BB210" s="60" t="str">
        <f>IF(AND(isFlagged(Main[[#This Row],[Comments]], "AIS++"),Main[ [#This Row],[In Stock Date] ]&lt;&gt;""),TEXT(Main[[#This Row],[In Stock Date]]-1, "M/d/yyyy"), TEXT("1/1/1990", "M/d/yyyy"))</f>
        <v>1/1/1990</v>
      </c>
    </row>
    <row r="211" spans="1:54" ht="17.25" customHeight="1">
      <c r="A211" s="63" t="str">
        <f>IF(priority(Main[[#This Row],[Comments]])&lt;&gt;0, priority(Main[[#This Row],[Comments]]),"")</f>
        <v/>
      </c>
      <c r="B211" s="151" t="s">
        <v>1258</v>
      </c>
      <c r="C211" s="71" t="s">
        <v>4</v>
      </c>
      <c r="D211" s="59" t="s">
        <v>335</v>
      </c>
      <c r="E211" s="84">
        <v>40542.302245370367</v>
      </c>
      <c r="F211" s="84"/>
      <c r="G211" s="63" t="str">
        <f>IF(stdProdLT(Main[[#This Row],[Comments]])=0.1,"N/A",IF(stdProdLT(Main[[#This Row],[Comments]])=0,"",stdProdLT(Main[[#This Row],[Comments]])))</f>
        <v/>
      </c>
      <c r="H211" s="93" t="str">
        <f>IF(OR(Main[[#This Row],[Std. Prod. Lead Time]]="N/A",Main[[#This Row],[Std. Prod. Lead Time]]=""), "",IF(AND(Main[[#This Row],[In Stock Date]]&lt;&gt;"",Main[[#This Row],[Revised Due Date]]&lt;&gt;"",Main[[#This Row],[In Stock Date]]&lt;&gt;""),Main[[#This Row],[In Stock Date]]-Main[[#This Row],[Revised Due Date]],""))</f>
        <v/>
      </c>
      <c r="I211" s="100" t="s">
        <v>4</v>
      </c>
      <c r="J211" s="94" t="s">
        <v>4</v>
      </c>
      <c r="K211" s="94" t="s">
        <v>1905</v>
      </c>
      <c r="L211" s="84"/>
      <c r="M211" s="72" t="str">
        <f>IF(Main[[#This Row],[Tech Start Date]]&lt;1/1/1990,"",IF(Main[[#This Row],[Class]]="C",WORKDAY(Main[[#This Row],[Tech Start Date]],9),IF(Main[[#This Row],[Class]]="B", WORKDAY(Main[[#This Row],[Tech Start Date]],6),IF(Main[[#This Row],[Class]]="A",WORKDAY(Main[[#This Row],[Tech Start Date]],2),""))))</f>
        <v/>
      </c>
      <c r="N211" s="72" t="str">
        <f>IF(Main[[#This Row],[Tech Start Date]]&lt;1/1/1990,"",IF(Main[[#This Row],[Class]]="C",WORKDAY(Main[[#This Row],[Tech Start Date]],19),IF(Main[[#This Row],[Class]]="B", WORKDAY(Main[[#This Row],[Tech Start Date]],12),IF(Main[[#This Row],[Class]]="A",WORKDAY(Main[[#This Row],[Tech Start Date]],4),""))))</f>
        <v/>
      </c>
      <c r="O211" s="72" t="str">
        <f>IF(Main[[#This Row],[Tech Start Date]]&lt;1/1/1990,"",IF(Main[[#This Row],[Class]]="C",WORKDAY(Main[[#This Row],[Tech Start Date]],23),IF(Main[[#This Row],[Class]]="B", WORKDAY(Main[[#This Row],[Tech Start Date]],15),IF(Main[[#This Row],[Class]]="A",WORKDAY(Main[[#This Row],[Tech Start Date]],5),""))))</f>
        <v/>
      </c>
      <c r="P211" s="72" t="str">
        <f>IF(Main[[#This Row],[Tech Start Date]]&lt;1/1/1990,"",IF(Main[[#This Row],[Class]]="C",WORKDAY(Main[[#This Row],[Tech Start Date]],28),IF(Main[[#This Row],[Class]]="B", WORKDAY(Main[[#This Row],[Tech Start Date]],19),IF(Main[[#This Row],[Class]]="A",WORKDAY(Main[[#This Row],[Tech Start Date]],9),""))))</f>
        <v/>
      </c>
      <c r="Q211" s="84"/>
      <c r="R211" s="110"/>
      <c r="S211" s="94" t="s">
        <v>6</v>
      </c>
      <c r="T211" s="73" t="s">
        <v>4</v>
      </c>
      <c r="U211" s="94" t="s">
        <v>29</v>
      </c>
      <c r="V211" s="94" t="s">
        <v>1896</v>
      </c>
      <c r="W211" s="94" t="s">
        <v>1900</v>
      </c>
      <c r="X211" s="94" t="s">
        <v>305</v>
      </c>
      <c r="Y211" s="71" t="s">
        <v>4</v>
      </c>
      <c r="Z211" s="71" t="s">
        <v>4</v>
      </c>
      <c r="AA211" s="94" t="s">
        <v>2771</v>
      </c>
      <c r="AB211" s="128"/>
      <c r="AC211" s="128"/>
      <c r="AD211" s="128"/>
      <c r="AE211" s="62"/>
      <c r="AF211" s="62"/>
      <c r="AG211" s="62"/>
      <c r="BB211" s="60" t="str">
        <f>IF(AND(isFlagged(Main[[#This Row],[Comments]], "AIS++"),Main[ [#This Row],[In Stock Date] ]&lt;&gt;""),TEXT(Main[[#This Row],[In Stock Date]]-1, "M/d/yyyy"), TEXT("1/1/1990", "M/d/yyyy"))</f>
        <v>1/1/1990</v>
      </c>
    </row>
    <row r="212" spans="1:54" ht="17.25" customHeight="1">
      <c r="A212" s="63" t="str">
        <f>IF(priority(Main[[#This Row],[Comments]])&lt;&gt;0, priority(Main[[#This Row],[Comments]]),"")</f>
        <v/>
      </c>
      <c r="B212" s="151" t="s">
        <v>2415</v>
      </c>
      <c r="C212" s="71" t="s">
        <v>4</v>
      </c>
      <c r="D212" s="59" t="s">
        <v>2416</v>
      </c>
      <c r="E212" s="84">
        <v>40876.411770833336</v>
      </c>
      <c r="F212" s="84"/>
      <c r="G212" s="63" t="str">
        <f>IF(stdProdLT(Main[[#This Row],[Comments]])=0.1,"N/A",IF(stdProdLT(Main[[#This Row],[Comments]])=0,"",stdProdLT(Main[[#This Row],[Comments]])))</f>
        <v/>
      </c>
      <c r="H212" s="93" t="str">
        <f>IF(OR(Main[[#This Row],[Std. Prod. Lead Time]]="N/A",Main[[#This Row],[Std. Prod. Lead Time]]=""), "",IF(AND(Main[[#This Row],[In Stock Date]]&lt;&gt;"",Main[[#This Row],[Revised Due Date]]&lt;&gt;"",Main[[#This Row],[In Stock Date]]&lt;&gt;""),Main[[#This Row],[In Stock Date]]-Main[[#This Row],[Revised Due Date]],""))</f>
        <v/>
      </c>
      <c r="I212" s="100" t="s">
        <v>4</v>
      </c>
      <c r="J212" s="94" t="s">
        <v>4</v>
      </c>
      <c r="K212" s="94" t="s">
        <v>4</v>
      </c>
      <c r="L212" s="84"/>
      <c r="M212" s="72" t="str">
        <f>IF(Main[[#This Row],[Tech Start Date]]&lt;1/1/1990,"",IF(Main[[#This Row],[Class]]="C",WORKDAY(Main[[#This Row],[Tech Start Date]],9),IF(Main[[#This Row],[Class]]="B", WORKDAY(Main[[#This Row],[Tech Start Date]],6),IF(Main[[#This Row],[Class]]="A",WORKDAY(Main[[#This Row],[Tech Start Date]],2),""))))</f>
        <v/>
      </c>
      <c r="N212" s="72" t="str">
        <f>IF(Main[[#This Row],[Tech Start Date]]&lt;1/1/1990,"",IF(Main[[#This Row],[Class]]="C",WORKDAY(Main[[#This Row],[Tech Start Date]],19),IF(Main[[#This Row],[Class]]="B", WORKDAY(Main[[#This Row],[Tech Start Date]],12),IF(Main[[#This Row],[Class]]="A",WORKDAY(Main[[#This Row],[Tech Start Date]],4),""))))</f>
        <v/>
      </c>
      <c r="O212" s="72" t="str">
        <f>IF(Main[[#This Row],[Tech Start Date]]&lt;1/1/1990,"",IF(Main[[#This Row],[Class]]="C",WORKDAY(Main[[#This Row],[Tech Start Date]],23),IF(Main[[#This Row],[Class]]="B", WORKDAY(Main[[#This Row],[Tech Start Date]],15),IF(Main[[#This Row],[Class]]="A",WORKDAY(Main[[#This Row],[Tech Start Date]],5),""))))</f>
        <v/>
      </c>
      <c r="P212" s="72" t="str">
        <f>IF(Main[[#This Row],[Tech Start Date]]&lt;1/1/1990,"",IF(Main[[#This Row],[Class]]="C",WORKDAY(Main[[#This Row],[Tech Start Date]],28),IF(Main[[#This Row],[Class]]="B", WORKDAY(Main[[#This Row],[Tech Start Date]],19),IF(Main[[#This Row],[Class]]="A",WORKDAY(Main[[#This Row],[Tech Start Date]],9),""))))</f>
        <v/>
      </c>
      <c r="Q212" s="84"/>
      <c r="R212" s="110"/>
      <c r="S212" s="94" t="s">
        <v>6</v>
      </c>
      <c r="T212" s="73" t="s">
        <v>4</v>
      </c>
      <c r="U212" s="94" t="s">
        <v>7</v>
      </c>
      <c r="V212" s="94" t="s">
        <v>1896</v>
      </c>
      <c r="W212" s="94" t="s">
        <v>1904</v>
      </c>
      <c r="X212" s="94" t="s">
        <v>305</v>
      </c>
      <c r="Y212" s="71" t="s">
        <v>4</v>
      </c>
      <c r="Z212" s="71" t="s">
        <v>4</v>
      </c>
      <c r="AA212" s="94" t="s">
        <v>3236</v>
      </c>
      <c r="AB212" s="128"/>
      <c r="AC212" s="128"/>
      <c r="AD212" s="128"/>
      <c r="AE212" s="62"/>
      <c r="AF212" s="62"/>
      <c r="AG212" s="62"/>
      <c r="BB212" s="60" t="str">
        <f>IF(AND(isFlagged(Main[[#This Row],[Comments]], "AIS++"),Main[ [#This Row],[In Stock Date] ]&lt;&gt;""),TEXT(Main[[#This Row],[In Stock Date]]-1, "M/d/yyyy"), TEXT("1/1/1990", "M/d/yyyy"))</f>
        <v>1/1/1990</v>
      </c>
    </row>
    <row r="213" spans="1:54" ht="17.25" customHeight="1">
      <c r="A213" s="63" t="str">
        <f>IF(priority(Main[[#This Row],[Comments]])&lt;&gt;0, priority(Main[[#This Row],[Comments]]),"")</f>
        <v/>
      </c>
      <c r="B213" s="151" t="s">
        <v>1180</v>
      </c>
      <c r="C213" s="71" t="s">
        <v>4</v>
      </c>
      <c r="D213" s="59" t="s">
        <v>250</v>
      </c>
      <c r="E213" s="84"/>
      <c r="F213" s="84"/>
      <c r="G213" s="63" t="str">
        <f>IF(stdProdLT(Main[[#This Row],[Comments]])=0.1,"N/A",IF(stdProdLT(Main[[#This Row],[Comments]])=0,"",stdProdLT(Main[[#This Row],[Comments]])))</f>
        <v/>
      </c>
      <c r="H213" s="93" t="str">
        <f>IF(OR(Main[[#This Row],[Std. Prod. Lead Time]]="N/A",Main[[#This Row],[Std. Prod. Lead Time]]=""), "",IF(AND(Main[[#This Row],[In Stock Date]]&lt;&gt;"",Main[[#This Row],[Revised Due Date]]&lt;&gt;"",Main[[#This Row],[In Stock Date]]&lt;&gt;""),Main[[#This Row],[In Stock Date]]-Main[[#This Row],[Revised Due Date]],""))</f>
        <v/>
      </c>
      <c r="I213" s="100" t="s">
        <v>4</v>
      </c>
      <c r="J213" s="94" t="s">
        <v>4</v>
      </c>
      <c r="K213" s="94" t="s">
        <v>4</v>
      </c>
      <c r="L213" s="84"/>
      <c r="M213" s="72" t="str">
        <f>IF(Main[[#This Row],[Tech Start Date]]&lt;1/1/1990,"",IF(Main[[#This Row],[Class]]="C",WORKDAY(Main[[#This Row],[Tech Start Date]],9),IF(Main[[#This Row],[Class]]="B", WORKDAY(Main[[#This Row],[Tech Start Date]],6),IF(Main[[#This Row],[Class]]="A",WORKDAY(Main[[#This Row],[Tech Start Date]],2),""))))</f>
        <v/>
      </c>
      <c r="N213" s="72" t="str">
        <f>IF(Main[[#This Row],[Tech Start Date]]&lt;1/1/1990,"",IF(Main[[#This Row],[Class]]="C",WORKDAY(Main[[#This Row],[Tech Start Date]],19),IF(Main[[#This Row],[Class]]="B", WORKDAY(Main[[#This Row],[Tech Start Date]],12),IF(Main[[#This Row],[Class]]="A",WORKDAY(Main[[#This Row],[Tech Start Date]],4),""))))</f>
        <v/>
      </c>
      <c r="O213" s="72" t="str">
        <f>IF(Main[[#This Row],[Tech Start Date]]&lt;1/1/1990,"",IF(Main[[#This Row],[Class]]="C",WORKDAY(Main[[#This Row],[Tech Start Date]],23),IF(Main[[#This Row],[Class]]="B", WORKDAY(Main[[#This Row],[Tech Start Date]],15),IF(Main[[#This Row],[Class]]="A",WORKDAY(Main[[#This Row],[Tech Start Date]],5),""))))</f>
        <v/>
      </c>
      <c r="P213" s="72" t="str">
        <f>IF(Main[[#This Row],[Tech Start Date]]&lt;1/1/1990,"",IF(Main[[#This Row],[Class]]="C",WORKDAY(Main[[#This Row],[Tech Start Date]],28),IF(Main[[#This Row],[Class]]="B", WORKDAY(Main[[#This Row],[Tech Start Date]],19),IF(Main[[#This Row],[Class]]="A",WORKDAY(Main[[#This Row],[Tech Start Date]],9),""))))</f>
        <v/>
      </c>
      <c r="Q213" s="84"/>
      <c r="R213" s="110"/>
      <c r="S213" s="94" t="s">
        <v>6</v>
      </c>
      <c r="T213" s="73" t="s">
        <v>4</v>
      </c>
      <c r="U213" s="94" t="s">
        <v>14</v>
      </c>
      <c r="V213" s="94" t="s">
        <v>1899</v>
      </c>
      <c r="W213" s="94" t="s">
        <v>1900</v>
      </c>
      <c r="X213" s="94" t="s">
        <v>305</v>
      </c>
      <c r="Y213" s="71" t="s">
        <v>4</v>
      </c>
      <c r="Z213" s="71" t="s">
        <v>4</v>
      </c>
      <c r="AA213" s="94" t="s">
        <v>414</v>
      </c>
      <c r="AB213" s="128"/>
      <c r="AC213" s="128"/>
      <c r="AD213" s="128"/>
      <c r="AE213" s="62"/>
      <c r="AF213" s="62"/>
      <c r="AG213" s="62"/>
      <c r="BB213" s="60" t="str">
        <f>IF(AND(isFlagged(Main[[#This Row],[Comments]], "AIS++"),Main[ [#This Row],[In Stock Date] ]&lt;&gt;""),TEXT(Main[[#This Row],[In Stock Date]]-1, "M/d/yyyy"), TEXT("1/1/1990", "M/d/yyyy"))</f>
        <v>1/1/1990</v>
      </c>
    </row>
    <row r="214" spans="1:54" ht="17.25" customHeight="1">
      <c r="A214" s="63" t="str">
        <f>IF(priority(Main[[#This Row],[Comments]])&lt;&gt;0, priority(Main[[#This Row],[Comments]]),"")</f>
        <v/>
      </c>
      <c r="B214" s="151" t="s">
        <v>1065</v>
      </c>
      <c r="C214" s="71" t="s">
        <v>4</v>
      </c>
      <c r="D214" s="59" t="s">
        <v>112</v>
      </c>
      <c r="E214" s="84"/>
      <c r="F214" s="84"/>
      <c r="G214" s="63" t="str">
        <f>IF(stdProdLT(Main[[#This Row],[Comments]])=0.1,"N/A",IF(stdProdLT(Main[[#This Row],[Comments]])=0,"",stdProdLT(Main[[#This Row],[Comments]])))</f>
        <v/>
      </c>
      <c r="H214" s="93" t="str">
        <f>IF(OR(Main[[#This Row],[Std. Prod. Lead Time]]="N/A",Main[[#This Row],[Std. Prod. Lead Time]]=""), "",IF(AND(Main[[#This Row],[In Stock Date]]&lt;&gt;"",Main[[#This Row],[Revised Due Date]]&lt;&gt;"",Main[[#This Row],[In Stock Date]]&lt;&gt;""),Main[[#This Row],[In Stock Date]]-Main[[#This Row],[Revised Due Date]],""))</f>
        <v/>
      </c>
      <c r="I214" s="100" t="s">
        <v>4</v>
      </c>
      <c r="J214" s="94" t="s">
        <v>4</v>
      </c>
      <c r="K214" s="94" t="s">
        <v>4</v>
      </c>
      <c r="L214" s="84"/>
      <c r="M214" s="72" t="str">
        <f>IF(Main[[#This Row],[Tech Start Date]]&lt;1/1/1990,"",IF(Main[[#This Row],[Class]]="C",WORKDAY(Main[[#This Row],[Tech Start Date]],9),IF(Main[[#This Row],[Class]]="B", WORKDAY(Main[[#This Row],[Tech Start Date]],6),IF(Main[[#This Row],[Class]]="A",WORKDAY(Main[[#This Row],[Tech Start Date]],2),""))))</f>
        <v/>
      </c>
      <c r="N214" s="72" t="str">
        <f>IF(Main[[#This Row],[Tech Start Date]]&lt;1/1/1990,"",IF(Main[[#This Row],[Class]]="C",WORKDAY(Main[[#This Row],[Tech Start Date]],19),IF(Main[[#This Row],[Class]]="B", WORKDAY(Main[[#This Row],[Tech Start Date]],12),IF(Main[[#This Row],[Class]]="A",WORKDAY(Main[[#This Row],[Tech Start Date]],4),""))))</f>
        <v/>
      </c>
      <c r="O214" s="72" t="str">
        <f>IF(Main[[#This Row],[Tech Start Date]]&lt;1/1/1990,"",IF(Main[[#This Row],[Class]]="C",WORKDAY(Main[[#This Row],[Tech Start Date]],23),IF(Main[[#This Row],[Class]]="B", WORKDAY(Main[[#This Row],[Tech Start Date]],15),IF(Main[[#This Row],[Class]]="A",WORKDAY(Main[[#This Row],[Tech Start Date]],5),""))))</f>
        <v/>
      </c>
      <c r="P214" s="72" t="str">
        <f>IF(Main[[#This Row],[Tech Start Date]]&lt;1/1/1990,"",IF(Main[[#This Row],[Class]]="C",WORKDAY(Main[[#This Row],[Tech Start Date]],28),IF(Main[[#This Row],[Class]]="B", WORKDAY(Main[[#This Row],[Tech Start Date]],19),IF(Main[[#This Row],[Class]]="A",WORKDAY(Main[[#This Row],[Tech Start Date]],9),""))))</f>
        <v/>
      </c>
      <c r="Q214" s="84"/>
      <c r="R214" s="110"/>
      <c r="S214" s="94" t="s">
        <v>23</v>
      </c>
      <c r="T214" s="73" t="s">
        <v>4</v>
      </c>
      <c r="U214" s="94" t="s">
        <v>14</v>
      </c>
      <c r="V214" s="94" t="s">
        <v>1896</v>
      </c>
      <c r="W214" s="94" t="s">
        <v>1904</v>
      </c>
      <c r="X214" s="94" t="s">
        <v>305</v>
      </c>
      <c r="Y214" s="71" t="s">
        <v>4</v>
      </c>
      <c r="Z214" s="71" t="s">
        <v>4</v>
      </c>
      <c r="AA214" s="94" t="s">
        <v>3226</v>
      </c>
      <c r="AB214" s="128"/>
      <c r="AC214" s="128"/>
      <c r="AD214" s="128"/>
      <c r="AE214" s="62"/>
      <c r="AF214" s="62"/>
      <c r="AG214" s="62"/>
      <c r="BB214" s="60" t="str">
        <f>IF(AND(isFlagged(Main[[#This Row],[Comments]], "AIS++"),Main[ [#This Row],[In Stock Date] ]&lt;&gt;""),TEXT(Main[[#This Row],[In Stock Date]]-1, "M/d/yyyy"), TEXT("1/1/1990", "M/d/yyyy"))</f>
        <v>1/1/1990</v>
      </c>
    </row>
    <row r="215" spans="1:54" ht="17.25" customHeight="1">
      <c r="A215" s="63" t="str">
        <f>IF(priority(Main[[#This Row],[Comments]])&lt;&gt;0, priority(Main[[#This Row],[Comments]]),"")</f>
        <v/>
      </c>
      <c r="B215" s="151" t="s">
        <v>3520</v>
      </c>
      <c r="C215" s="71" t="s">
        <v>4</v>
      </c>
      <c r="D215" s="59" t="s">
        <v>3521</v>
      </c>
      <c r="E215" s="84">
        <v>40968.434988425928</v>
      </c>
      <c r="F215" s="84"/>
      <c r="G215" s="63" t="str">
        <f>IF(stdProdLT(Main[[#This Row],[Comments]])=0.1,"N/A",IF(stdProdLT(Main[[#This Row],[Comments]])=0,"",stdProdLT(Main[[#This Row],[Comments]])))</f>
        <v/>
      </c>
      <c r="H215" s="93" t="str">
        <f>IF(OR(Main[[#This Row],[Std. Prod. Lead Time]]="N/A",Main[[#This Row],[Std. Prod. Lead Time]]=""), "",IF(AND(Main[[#This Row],[In Stock Date]]&lt;&gt;"",Main[[#This Row],[Revised Due Date]]&lt;&gt;"",Main[[#This Row],[In Stock Date]]&lt;&gt;""),Main[[#This Row],[In Stock Date]]-Main[[#This Row],[Revised Due Date]],""))</f>
        <v/>
      </c>
      <c r="I215" s="100" t="s">
        <v>2025</v>
      </c>
      <c r="J215" s="94" t="s">
        <v>28</v>
      </c>
      <c r="K215" s="94" t="s">
        <v>4</v>
      </c>
      <c r="L215" s="84"/>
      <c r="M215" s="72" t="str">
        <f>IF(Main[[#This Row],[Tech Start Date]]&lt;1/1/1990,"",IF(Main[[#This Row],[Class]]="C",WORKDAY(Main[[#This Row],[Tech Start Date]],9),IF(Main[[#This Row],[Class]]="B", WORKDAY(Main[[#This Row],[Tech Start Date]],6),IF(Main[[#This Row],[Class]]="A",WORKDAY(Main[[#This Row],[Tech Start Date]],2),""))))</f>
        <v/>
      </c>
      <c r="N215" s="72" t="str">
        <f>IF(Main[[#This Row],[Tech Start Date]]&lt;1/1/1990,"",IF(Main[[#This Row],[Class]]="C",WORKDAY(Main[[#This Row],[Tech Start Date]],19),IF(Main[[#This Row],[Class]]="B", WORKDAY(Main[[#This Row],[Tech Start Date]],12),IF(Main[[#This Row],[Class]]="A",WORKDAY(Main[[#This Row],[Tech Start Date]],4),""))))</f>
        <v/>
      </c>
      <c r="O215" s="72" t="str">
        <f>IF(Main[[#This Row],[Tech Start Date]]&lt;1/1/1990,"",IF(Main[[#This Row],[Class]]="C",WORKDAY(Main[[#This Row],[Tech Start Date]],23),IF(Main[[#This Row],[Class]]="B", WORKDAY(Main[[#This Row],[Tech Start Date]],15),IF(Main[[#This Row],[Class]]="A",WORKDAY(Main[[#This Row],[Tech Start Date]],5),""))))</f>
        <v/>
      </c>
      <c r="P215" s="72" t="str">
        <f>IF(Main[[#This Row],[Tech Start Date]]&lt;1/1/1990,"",IF(Main[[#This Row],[Class]]="C",WORKDAY(Main[[#This Row],[Tech Start Date]],28),IF(Main[[#This Row],[Class]]="B", WORKDAY(Main[[#This Row],[Tech Start Date]],19),IF(Main[[#This Row],[Class]]="A",WORKDAY(Main[[#This Row],[Tech Start Date]],9),""))))</f>
        <v/>
      </c>
      <c r="Q215" s="84"/>
      <c r="R215" s="110"/>
      <c r="S215" s="94" t="s">
        <v>6</v>
      </c>
      <c r="T215" s="73" t="s">
        <v>4</v>
      </c>
      <c r="U215" s="94" t="s">
        <v>29</v>
      </c>
      <c r="V215" s="94" t="s">
        <v>1899</v>
      </c>
      <c r="W215" s="94" t="s">
        <v>1900</v>
      </c>
      <c r="X215" s="94" t="s">
        <v>2744</v>
      </c>
      <c r="Y215" s="71" t="s">
        <v>2871</v>
      </c>
      <c r="Z215" s="71" t="s">
        <v>2025</v>
      </c>
      <c r="AA215" s="94" t="s">
        <v>2744</v>
      </c>
      <c r="AB215" s="128"/>
      <c r="AC215" s="128"/>
      <c r="AD215" s="128"/>
      <c r="AE215" s="62"/>
      <c r="AF215" s="62"/>
      <c r="AG215" s="62"/>
      <c r="BB215" s="60" t="str">
        <f>IF(AND(isFlagged(Main[[#This Row],[Comments]], "AIS++"),Main[ [#This Row],[In Stock Date] ]&lt;&gt;""),TEXT(Main[[#This Row],[In Stock Date]]-1, "M/d/yyyy"), TEXT("1/1/1990", "M/d/yyyy"))</f>
        <v>1/1/1990</v>
      </c>
    </row>
    <row r="216" spans="1:54" ht="17.25" customHeight="1">
      <c r="A216" s="63" t="str">
        <f>IF(priority(Main[[#This Row],[Comments]])&lt;&gt;0, priority(Main[[#This Row],[Comments]]),"")</f>
        <v/>
      </c>
      <c r="B216" s="151" t="s">
        <v>3122</v>
      </c>
      <c r="C216" s="71" t="s">
        <v>3123</v>
      </c>
      <c r="D216" s="59" t="s">
        <v>3124</v>
      </c>
      <c r="E216" s="84">
        <v>40931.373113425929</v>
      </c>
      <c r="F216" s="84"/>
      <c r="G216" s="63" t="str">
        <f>IF(stdProdLT(Main[[#This Row],[Comments]])=0.1,"N/A",IF(stdProdLT(Main[[#This Row],[Comments]])=0,"",stdProdLT(Main[[#This Row],[Comments]])))</f>
        <v/>
      </c>
      <c r="H216" s="93" t="str">
        <f>IF(OR(Main[[#This Row],[Std. Prod. Lead Time]]="N/A",Main[[#This Row],[Std. Prod. Lead Time]]=""), "",IF(AND(Main[[#This Row],[In Stock Date]]&lt;&gt;"",Main[[#This Row],[Revised Due Date]]&lt;&gt;"",Main[[#This Row],[In Stock Date]]&lt;&gt;""),Main[[#This Row],[In Stock Date]]-Main[[#This Row],[Revised Due Date]],""))</f>
        <v/>
      </c>
      <c r="I216" s="100" t="s">
        <v>937</v>
      </c>
      <c r="J216" s="94" t="s">
        <v>28</v>
      </c>
      <c r="K216" s="95" t="s">
        <v>1905</v>
      </c>
      <c r="L216" s="84"/>
      <c r="M216" s="72" t="str">
        <f>IF(Main[[#This Row],[Tech Start Date]]&lt;1/1/1990,"",IF(Main[[#This Row],[Class]]="C",WORKDAY(Main[[#This Row],[Tech Start Date]],9),IF(Main[[#This Row],[Class]]="B", WORKDAY(Main[[#This Row],[Tech Start Date]],6),IF(Main[[#This Row],[Class]]="A",WORKDAY(Main[[#This Row],[Tech Start Date]],2),""))))</f>
        <v/>
      </c>
      <c r="N216" s="72" t="str">
        <f>IF(Main[[#This Row],[Tech Start Date]]&lt;1/1/1990,"",IF(Main[[#This Row],[Class]]="C",WORKDAY(Main[[#This Row],[Tech Start Date]],19),IF(Main[[#This Row],[Class]]="B", WORKDAY(Main[[#This Row],[Tech Start Date]],12),IF(Main[[#This Row],[Class]]="A",WORKDAY(Main[[#This Row],[Tech Start Date]],4),""))))</f>
        <v/>
      </c>
      <c r="O216" s="72" t="str">
        <f>IF(Main[[#This Row],[Tech Start Date]]&lt;1/1/1990,"",IF(Main[[#This Row],[Class]]="C",WORKDAY(Main[[#This Row],[Tech Start Date]],23),IF(Main[[#This Row],[Class]]="B", WORKDAY(Main[[#This Row],[Tech Start Date]],15),IF(Main[[#This Row],[Class]]="A",WORKDAY(Main[[#This Row],[Tech Start Date]],5),""))))</f>
        <v/>
      </c>
      <c r="P216" s="72" t="str">
        <f>IF(Main[[#This Row],[Tech Start Date]]&lt;1/1/1990,"",IF(Main[[#This Row],[Class]]="C",WORKDAY(Main[[#This Row],[Tech Start Date]],28),IF(Main[[#This Row],[Class]]="B", WORKDAY(Main[[#This Row],[Tech Start Date]],19),IF(Main[[#This Row],[Class]]="A",WORKDAY(Main[[#This Row],[Tech Start Date]],9),""))))</f>
        <v/>
      </c>
      <c r="Q216" s="84"/>
      <c r="R216" s="110"/>
      <c r="S216" s="94" t="s">
        <v>6</v>
      </c>
      <c r="T216" s="73" t="s">
        <v>3125</v>
      </c>
      <c r="U216" s="94" t="s">
        <v>29</v>
      </c>
      <c r="V216" s="94" t="s">
        <v>1897</v>
      </c>
      <c r="W216" s="94" t="s">
        <v>1900</v>
      </c>
      <c r="X216" s="94" t="s">
        <v>2719</v>
      </c>
      <c r="Y216" s="71" t="s">
        <v>2893</v>
      </c>
      <c r="Z216" s="71" t="s">
        <v>2027</v>
      </c>
      <c r="AA216" s="94" t="s">
        <v>2719</v>
      </c>
      <c r="AB216" s="128"/>
      <c r="AC216" s="128"/>
      <c r="AD216" s="128"/>
      <c r="AE216" s="62"/>
      <c r="AF216" s="62"/>
      <c r="AG216" s="62"/>
      <c r="BB216" s="60" t="str">
        <f>IF(AND(isFlagged(Main[[#This Row],[Comments]], "AIS++"),Main[ [#This Row],[In Stock Date] ]&lt;&gt;""),TEXT(Main[[#This Row],[In Stock Date]]-1, "M/d/yyyy"), TEXT("1/1/1990", "M/d/yyyy"))</f>
        <v>1/1/1990</v>
      </c>
    </row>
    <row r="217" spans="1:54" ht="17.25" customHeight="1">
      <c r="A217" s="63" t="str">
        <f>IF(priority(Main[[#This Row],[Comments]])&lt;&gt;0, priority(Main[[#This Row],[Comments]]),"")</f>
        <v/>
      </c>
      <c r="B217" s="151" t="s">
        <v>3676</v>
      </c>
      <c r="C217" s="71" t="s">
        <v>517</v>
      </c>
      <c r="D217" s="59" t="s">
        <v>3677</v>
      </c>
      <c r="E217" s="84">
        <v>40989.462870370371</v>
      </c>
      <c r="F217" s="84"/>
      <c r="G217" s="63" t="str">
        <f>IF(stdProdLT(Main[[#This Row],[Comments]])=0.1,"N/A",IF(stdProdLT(Main[[#This Row],[Comments]])=0,"",stdProdLT(Main[[#This Row],[Comments]])))</f>
        <v/>
      </c>
      <c r="H217" s="93" t="str">
        <f>IF(OR(Main[[#This Row],[Std. Prod. Lead Time]]="N/A",Main[[#This Row],[Std. Prod. Lead Time]]=""), "",IF(AND(Main[[#This Row],[In Stock Date]]&lt;&gt;"",Main[[#This Row],[Revised Due Date]]&lt;&gt;"",Main[[#This Row],[In Stock Date]]&lt;&gt;""),Main[[#This Row],[In Stock Date]]-Main[[#This Row],[Revised Due Date]],""))</f>
        <v/>
      </c>
      <c r="I217" s="100" t="s">
        <v>936</v>
      </c>
      <c r="J217" s="94" t="s">
        <v>28</v>
      </c>
      <c r="K217" s="94" t="s">
        <v>1905</v>
      </c>
      <c r="L217" s="84"/>
      <c r="M217" s="72" t="str">
        <f>IF(Main[[#This Row],[Tech Start Date]]&lt;1/1/1990,"",IF(Main[[#This Row],[Class]]="C",WORKDAY(Main[[#This Row],[Tech Start Date]],9),IF(Main[[#This Row],[Class]]="B", WORKDAY(Main[[#This Row],[Tech Start Date]],6),IF(Main[[#This Row],[Class]]="A",WORKDAY(Main[[#This Row],[Tech Start Date]],2),""))))</f>
        <v/>
      </c>
      <c r="N217" s="72" t="str">
        <f>IF(Main[[#This Row],[Tech Start Date]]&lt;1/1/1990,"",IF(Main[[#This Row],[Class]]="C",WORKDAY(Main[[#This Row],[Tech Start Date]],19),IF(Main[[#This Row],[Class]]="B", WORKDAY(Main[[#This Row],[Tech Start Date]],12),IF(Main[[#This Row],[Class]]="A",WORKDAY(Main[[#This Row],[Tech Start Date]],4),""))))</f>
        <v/>
      </c>
      <c r="O217" s="72" t="str">
        <f>IF(Main[[#This Row],[Tech Start Date]]&lt;1/1/1990,"",IF(Main[[#This Row],[Class]]="C",WORKDAY(Main[[#This Row],[Tech Start Date]],23),IF(Main[[#This Row],[Class]]="B", WORKDAY(Main[[#This Row],[Tech Start Date]],15),IF(Main[[#This Row],[Class]]="A",WORKDAY(Main[[#This Row],[Tech Start Date]],5),""))))</f>
        <v/>
      </c>
      <c r="P217" s="72" t="str">
        <f>IF(Main[[#This Row],[Tech Start Date]]&lt;1/1/1990,"",IF(Main[[#This Row],[Class]]="C",WORKDAY(Main[[#This Row],[Tech Start Date]],28),IF(Main[[#This Row],[Class]]="B", WORKDAY(Main[[#This Row],[Tech Start Date]],19),IF(Main[[#This Row],[Class]]="A",WORKDAY(Main[[#This Row],[Tech Start Date]],9),""))))</f>
        <v/>
      </c>
      <c r="Q217" s="84"/>
      <c r="R217" s="110"/>
      <c r="S217" s="94" t="s">
        <v>6</v>
      </c>
      <c r="T217" s="73" t="s">
        <v>4</v>
      </c>
      <c r="U217" s="94" t="s">
        <v>29</v>
      </c>
      <c r="V217" s="94" t="s">
        <v>1897</v>
      </c>
      <c r="W217" s="94" t="s">
        <v>1904</v>
      </c>
      <c r="X217" s="94" t="s">
        <v>2027</v>
      </c>
      <c r="Y217" s="71" t="s">
        <v>3049</v>
      </c>
      <c r="Z217" s="71" t="s">
        <v>2027</v>
      </c>
      <c r="AA217" s="94" t="s">
        <v>2027</v>
      </c>
      <c r="AB217" s="128"/>
      <c r="AC217" s="128"/>
      <c r="AD217" s="128"/>
      <c r="AE217" s="62"/>
      <c r="AF217" s="62"/>
      <c r="AG217" s="62"/>
      <c r="BB217" s="60" t="str">
        <f>IF(AND(isFlagged(Main[[#This Row],[Comments]], "AIS++"),Main[ [#This Row],[In Stock Date] ]&lt;&gt;""),TEXT(Main[[#This Row],[In Stock Date]]-1, "M/d/yyyy"), TEXT("1/1/1990", "M/d/yyyy"))</f>
        <v>1/1/1990</v>
      </c>
    </row>
    <row r="218" spans="1:54" ht="17.25" customHeight="1">
      <c r="A218" s="63" t="str">
        <f>IF(priority(Main[[#This Row],[Comments]])&lt;&gt;0, priority(Main[[#This Row],[Comments]]),"")</f>
        <v/>
      </c>
      <c r="B218" s="151" t="s">
        <v>3096</v>
      </c>
      <c r="C218" s="71" t="s">
        <v>4</v>
      </c>
      <c r="D218" s="59" t="s">
        <v>3097</v>
      </c>
      <c r="E218" s="84">
        <v>40924.459930555553</v>
      </c>
      <c r="F218" s="84"/>
      <c r="G218" s="63" t="str">
        <f>IF(stdProdLT(Main[[#This Row],[Comments]])=0.1,"N/A",IF(stdProdLT(Main[[#This Row],[Comments]])=0,"",stdProdLT(Main[[#This Row],[Comments]])))</f>
        <v/>
      </c>
      <c r="H218" s="93" t="str">
        <f>IF(OR(Main[[#This Row],[Std. Prod. Lead Time]]="N/A",Main[[#This Row],[Std. Prod. Lead Time]]=""), "",IF(AND(Main[[#This Row],[In Stock Date]]&lt;&gt;"",Main[[#This Row],[Revised Due Date]]&lt;&gt;"",Main[[#This Row],[In Stock Date]]&lt;&gt;""),Main[[#This Row],[In Stock Date]]-Main[[#This Row],[Revised Due Date]],""))</f>
        <v/>
      </c>
      <c r="I218" s="100" t="s">
        <v>4</v>
      </c>
      <c r="J218" s="94" t="s">
        <v>28</v>
      </c>
      <c r="K218" s="94" t="s">
        <v>4</v>
      </c>
      <c r="L218" s="84"/>
      <c r="M218" s="72" t="str">
        <f>IF(Main[[#This Row],[Tech Start Date]]&lt;1/1/1990,"",IF(Main[[#This Row],[Class]]="C",WORKDAY(Main[[#This Row],[Tech Start Date]],9),IF(Main[[#This Row],[Class]]="B", WORKDAY(Main[[#This Row],[Tech Start Date]],6),IF(Main[[#This Row],[Class]]="A",WORKDAY(Main[[#This Row],[Tech Start Date]],2),""))))</f>
        <v/>
      </c>
      <c r="N218" s="72" t="str">
        <f>IF(Main[[#This Row],[Tech Start Date]]&lt;1/1/1990,"",IF(Main[[#This Row],[Class]]="C",WORKDAY(Main[[#This Row],[Tech Start Date]],19),IF(Main[[#This Row],[Class]]="B", WORKDAY(Main[[#This Row],[Tech Start Date]],12),IF(Main[[#This Row],[Class]]="A",WORKDAY(Main[[#This Row],[Tech Start Date]],4),""))))</f>
        <v/>
      </c>
      <c r="O218" s="72" t="str">
        <f>IF(Main[[#This Row],[Tech Start Date]]&lt;1/1/1990,"",IF(Main[[#This Row],[Class]]="C",WORKDAY(Main[[#This Row],[Tech Start Date]],23),IF(Main[[#This Row],[Class]]="B", WORKDAY(Main[[#This Row],[Tech Start Date]],15),IF(Main[[#This Row],[Class]]="A",WORKDAY(Main[[#This Row],[Tech Start Date]],5),""))))</f>
        <v/>
      </c>
      <c r="P218" s="72" t="str">
        <f>IF(Main[[#This Row],[Tech Start Date]]&lt;1/1/1990,"",IF(Main[[#This Row],[Class]]="C",WORKDAY(Main[[#This Row],[Tech Start Date]],28),IF(Main[[#This Row],[Class]]="B", WORKDAY(Main[[#This Row],[Tech Start Date]],19),IF(Main[[#This Row],[Class]]="A",WORKDAY(Main[[#This Row],[Tech Start Date]],9),""))))</f>
        <v/>
      </c>
      <c r="Q218" s="84"/>
      <c r="R218" s="110"/>
      <c r="S218" s="94" t="s">
        <v>6</v>
      </c>
      <c r="T218" s="73" t="s">
        <v>4</v>
      </c>
      <c r="U218" s="94" t="s">
        <v>29</v>
      </c>
      <c r="V218" s="94" t="s">
        <v>1899</v>
      </c>
      <c r="W218" s="94" t="s">
        <v>1900</v>
      </c>
      <c r="X218" s="94" t="s">
        <v>102</v>
      </c>
      <c r="Y218" s="71" t="s">
        <v>3098</v>
      </c>
      <c r="Z218" s="71" t="s">
        <v>30</v>
      </c>
      <c r="AA218" s="94" t="s">
        <v>3296</v>
      </c>
      <c r="AB218" s="128"/>
      <c r="AC218" s="128"/>
      <c r="AD218" s="128"/>
      <c r="AE218" s="62"/>
      <c r="AF218" s="62"/>
      <c r="AG218" s="62"/>
      <c r="BB218" s="60" t="str">
        <f>IF(AND(isFlagged(Main[[#This Row],[Comments]], "AIS++"),Main[ [#This Row],[In Stock Date] ]&lt;&gt;""),TEXT(Main[[#This Row],[In Stock Date]]-1, "M/d/yyyy"), TEXT("1/1/1990", "M/d/yyyy"))</f>
        <v>1/1/1990</v>
      </c>
    </row>
    <row r="219" spans="1:54" ht="17.25" customHeight="1">
      <c r="A219" s="63" t="str">
        <f>IF(priority(Main[[#This Row],[Comments]])&lt;&gt;0, priority(Main[[#This Row],[Comments]]),"")</f>
        <v/>
      </c>
      <c r="B219" s="151" t="s">
        <v>1715</v>
      </c>
      <c r="C219" s="71" t="s">
        <v>4</v>
      </c>
      <c r="D219" s="59" t="s">
        <v>784</v>
      </c>
      <c r="E219" s="84">
        <v>40371.351643518516</v>
      </c>
      <c r="F219" s="84"/>
      <c r="G219" s="63" t="str">
        <f>IF(stdProdLT(Main[[#This Row],[Comments]])=0.1,"N/A",IF(stdProdLT(Main[[#This Row],[Comments]])=0,"",stdProdLT(Main[[#This Row],[Comments]])))</f>
        <v/>
      </c>
      <c r="H219" s="93" t="str">
        <f>IF(OR(Main[[#This Row],[Std. Prod. Lead Time]]="N/A",Main[[#This Row],[Std. Prod. Lead Time]]=""), "",IF(AND(Main[[#This Row],[In Stock Date]]&lt;&gt;"",Main[[#This Row],[Revised Due Date]]&lt;&gt;"",Main[[#This Row],[In Stock Date]]&lt;&gt;""),Main[[#This Row],[In Stock Date]]-Main[[#This Row],[Revised Due Date]],""))</f>
        <v/>
      </c>
      <c r="I219" s="100" t="s">
        <v>4</v>
      </c>
      <c r="J219" s="94" t="s">
        <v>4</v>
      </c>
      <c r="K219" s="95" t="s">
        <v>4</v>
      </c>
      <c r="L219" s="84"/>
      <c r="M219" s="72" t="str">
        <f>IF(Main[[#This Row],[Tech Start Date]]&lt;1/1/1990,"",IF(Main[[#This Row],[Class]]="C",WORKDAY(Main[[#This Row],[Tech Start Date]],9),IF(Main[[#This Row],[Class]]="B", WORKDAY(Main[[#This Row],[Tech Start Date]],6),IF(Main[[#This Row],[Class]]="A",WORKDAY(Main[[#This Row],[Tech Start Date]],2),""))))</f>
        <v/>
      </c>
      <c r="N219" s="72" t="str">
        <f>IF(Main[[#This Row],[Tech Start Date]]&lt;1/1/1990,"",IF(Main[[#This Row],[Class]]="C",WORKDAY(Main[[#This Row],[Tech Start Date]],19),IF(Main[[#This Row],[Class]]="B", WORKDAY(Main[[#This Row],[Tech Start Date]],12),IF(Main[[#This Row],[Class]]="A",WORKDAY(Main[[#This Row],[Tech Start Date]],4),""))))</f>
        <v/>
      </c>
      <c r="O219" s="72" t="str">
        <f>IF(Main[[#This Row],[Tech Start Date]]&lt;1/1/1990,"",IF(Main[[#This Row],[Class]]="C",WORKDAY(Main[[#This Row],[Tech Start Date]],23),IF(Main[[#This Row],[Class]]="B", WORKDAY(Main[[#This Row],[Tech Start Date]],15),IF(Main[[#This Row],[Class]]="A",WORKDAY(Main[[#This Row],[Tech Start Date]],5),""))))</f>
        <v/>
      </c>
      <c r="P219" s="72" t="str">
        <f>IF(Main[[#This Row],[Tech Start Date]]&lt;1/1/1990,"",IF(Main[[#This Row],[Class]]="C",WORKDAY(Main[[#This Row],[Tech Start Date]],28),IF(Main[[#This Row],[Class]]="B", WORKDAY(Main[[#This Row],[Tech Start Date]],19),IF(Main[[#This Row],[Class]]="A",WORKDAY(Main[[#This Row],[Tech Start Date]],9),""))))</f>
        <v/>
      </c>
      <c r="Q219" s="84">
        <v>40385</v>
      </c>
      <c r="R219" s="110"/>
      <c r="S219" s="94" t="s">
        <v>6</v>
      </c>
      <c r="T219" s="73" t="s">
        <v>4</v>
      </c>
      <c r="U219" s="94" t="s">
        <v>7</v>
      </c>
      <c r="V219" s="94" t="s">
        <v>1896</v>
      </c>
      <c r="W219" s="94" t="s">
        <v>1898</v>
      </c>
      <c r="X219" s="94" t="s">
        <v>102</v>
      </c>
      <c r="Y219" s="71" t="s">
        <v>2932</v>
      </c>
      <c r="Z219" s="71" t="s">
        <v>4</v>
      </c>
      <c r="AA219" s="94" t="s">
        <v>3239</v>
      </c>
      <c r="AB219" s="128"/>
      <c r="AC219" s="128"/>
      <c r="AD219" s="128"/>
      <c r="AE219" s="62"/>
      <c r="AF219" s="62"/>
      <c r="AG219" s="62"/>
      <c r="BB219" s="60" t="str">
        <f>IF(AND(isFlagged(Main[[#This Row],[Comments]], "AIS++"),Main[ [#This Row],[In Stock Date] ]&lt;&gt;""),TEXT(Main[[#This Row],[In Stock Date]]-1, "M/d/yyyy"), TEXT("1/1/1990", "M/d/yyyy"))</f>
        <v>1/1/1990</v>
      </c>
    </row>
    <row r="220" spans="1:54" ht="17.25" customHeight="1">
      <c r="A220" s="63" t="str">
        <f>IF(priority(Main[[#This Row],[Comments]])&lt;&gt;0, priority(Main[[#This Row],[Comments]]),"")</f>
        <v/>
      </c>
      <c r="B220" s="151" t="s">
        <v>1538</v>
      </c>
      <c r="C220" s="71" t="s">
        <v>4</v>
      </c>
      <c r="D220" s="59" t="s">
        <v>629</v>
      </c>
      <c r="E220" s="84">
        <v>40371.35765046296</v>
      </c>
      <c r="F220" s="84"/>
      <c r="G220" s="63" t="str">
        <f>IF(stdProdLT(Main[[#This Row],[Comments]])=0.1,"N/A",IF(stdProdLT(Main[[#This Row],[Comments]])=0,"",stdProdLT(Main[[#This Row],[Comments]])))</f>
        <v/>
      </c>
      <c r="H220" s="93" t="str">
        <f>IF(OR(Main[[#This Row],[Std. Prod. Lead Time]]="N/A",Main[[#This Row],[Std. Prod. Lead Time]]=""), "",IF(AND(Main[[#This Row],[In Stock Date]]&lt;&gt;"",Main[[#This Row],[Revised Due Date]]&lt;&gt;"",Main[[#This Row],[In Stock Date]]&lt;&gt;""),Main[[#This Row],[In Stock Date]]-Main[[#This Row],[Revised Due Date]],""))</f>
        <v/>
      </c>
      <c r="I220" s="100" t="s">
        <v>4</v>
      </c>
      <c r="J220" s="94" t="s">
        <v>4</v>
      </c>
      <c r="K220" s="95" t="s">
        <v>4</v>
      </c>
      <c r="L220" s="84"/>
      <c r="M220" s="72" t="str">
        <f>IF(Main[[#This Row],[Tech Start Date]]&lt;1/1/1990,"",IF(Main[[#This Row],[Class]]="C",WORKDAY(Main[[#This Row],[Tech Start Date]],9),IF(Main[[#This Row],[Class]]="B", WORKDAY(Main[[#This Row],[Tech Start Date]],6),IF(Main[[#This Row],[Class]]="A",WORKDAY(Main[[#This Row],[Tech Start Date]],2),""))))</f>
        <v/>
      </c>
      <c r="N220" s="72" t="str">
        <f>IF(Main[[#This Row],[Tech Start Date]]&lt;1/1/1990,"",IF(Main[[#This Row],[Class]]="C",WORKDAY(Main[[#This Row],[Tech Start Date]],19),IF(Main[[#This Row],[Class]]="B", WORKDAY(Main[[#This Row],[Tech Start Date]],12),IF(Main[[#This Row],[Class]]="A",WORKDAY(Main[[#This Row],[Tech Start Date]],4),""))))</f>
        <v/>
      </c>
      <c r="O220" s="72" t="str">
        <f>IF(Main[[#This Row],[Tech Start Date]]&lt;1/1/1990,"",IF(Main[[#This Row],[Class]]="C",WORKDAY(Main[[#This Row],[Tech Start Date]],23),IF(Main[[#This Row],[Class]]="B", WORKDAY(Main[[#This Row],[Tech Start Date]],15),IF(Main[[#This Row],[Class]]="A",WORKDAY(Main[[#This Row],[Tech Start Date]],5),""))))</f>
        <v/>
      </c>
      <c r="P220" s="72" t="str">
        <f>IF(Main[[#This Row],[Tech Start Date]]&lt;1/1/1990,"",IF(Main[[#This Row],[Class]]="C",WORKDAY(Main[[#This Row],[Tech Start Date]],28),IF(Main[[#This Row],[Class]]="B", WORKDAY(Main[[#This Row],[Tech Start Date]],19),IF(Main[[#This Row],[Class]]="A",WORKDAY(Main[[#This Row],[Tech Start Date]],9),""))))</f>
        <v/>
      </c>
      <c r="Q220" s="84">
        <v>40385</v>
      </c>
      <c r="R220" s="110"/>
      <c r="S220" s="94" t="s">
        <v>6</v>
      </c>
      <c r="T220" s="73" t="s">
        <v>4</v>
      </c>
      <c r="U220" s="94" t="s">
        <v>7</v>
      </c>
      <c r="V220" s="94" t="s">
        <v>1896</v>
      </c>
      <c r="W220" s="94" t="s">
        <v>1898</v>
      </c>
      <c r="X220" s="94" t="s">
        <v>102</v>
      </c>
      <c r="Y220" s="71" t="s">
        <v>2932</v>
      </c>
      <c r="Z220" s="71" t="s">
        <v>4</v>
      </c>
      <c r="AA220" s="94" t="s">
        <v>3239</v>
      </c>
      <c r="AB220" s="128"/>
      <c r="AC220" s="128"/>
      <c r="AD220" s="128"/>
      <c r="AE220" s="62"/>
      <c r="AF220" s="62"/>
      <c r="AG220" s="62"/>
      <c r="BB220" s="60" t="str">
        <f>IF(AND(isFlagged(Main[[#This Row],[Comments]], "AIS++"),Main[ [#This Row],[In Stock Date] ]&lt;&gt;""),TEXT(Main[[#This Row],[In Stock Date]]-1, "M/d/yyyy"), TEXT("1/1/1990", "M/d/yyyy"))</f>
        <v>1/1/1990</v>
      </c>
    </row>
    <row r="221" spans="1:54" ht="17.25" customHeight="1">
      <c r="A221" s="63" t="str">
        <f>IF(priority(Main[[#This Row],[Comments]])&lt;&gt;0, priority(Main[[#This Row],[Comments]]),"")</f>
        <v/>
      </c>
      <c r="B221" s="151" t="s">
        <v>1479</v>
      </c>
      <c r="C221" s="71" t="s">
        <v>4</v>
      </c>
      <c r="D221" s="59" t="s">
        <v>620</v>
      </c>
      <c r="E221" s="84">
        <v>40371.36078703704</v>
      </c>
      <c r="F221" s="84"/>
      <c r="G221" s="63" t="str">
        <f>IF(stdProdLT(Main[[#This Row],[Comments]])=0.1,"N/A",IF(stdProdLT(Main[[#This Row],[Comments]])=0,"",stdProdLT(Main[[#This Row],[Comments]])))</f>
        <v/>
      </c>
      <c r="H221" s="93" t="str">
        <f>IF(OR(Main[[#This Row],[Std. Prod. Lead Time]]="N/A",Main[[#This Row],[Std. Prod. Lead Time]]=""), "",IF(AND(Main[[#This Row],[In Stock Date]]&lt;&gt;"",Main[[#This Row],[Revised Due Date]]&lt;&gt;"",Main[[#This Row],[In Stock Date]]&lt;&gt;""),Main[[#This Row],[In Stock Date]]-Main[[#This Row],[Revised Due Date]],""))</f>
        <v/>
      </c>
      <c r="I221" s="100" t="s">
        <v>4</v>
      </c>
      <c r="J221" s="94" t="s">
        <v>4</v>
      </c>
      <c r="K221" s="94" t="s">
        <v>4</v>
      </c>
      <c r="L221" s="84"/>
      <c r="M221" s="72" t="str">
        <f>IF(Main[[#This Row],[Tech Start Date]]&lt;1/1/1990,"",IF(Main[[#This Row],[Class]]="C",WORKDAY(Main[[#This Row],[Tech Start Date]],9),IF(Main[[#This Row],[Class]]="B", WORKDAY(Main[[#This Row],[Tech Start Date]],6),IF(Main[[#This Row],[Class]]="A",WORKDAY(Main[[#This Row],[Tech Start Date]],2),""))))</f>
        <v/>
      </c>
      <c r="N221" s="72" t="str">
        <f>IF(Main[[#This Row],[Tech Start Date]]&lt;1/1/1990,"",IF(Main[[#This Row],[Class]]="C",WORKDAY(Main[[#This Row],[Tech Start Date]],19),IF(Main[[#This Row],[Class]]="B", WORKDAY(Main[[#This Row],[Tech Start Date]],12),IF(Main[[#This Row],[Class]]="A",WORKDAY(Main[[#This Row],[Tech Start Date]],4),""))))</f>
        <v/>
      </c>
      <c r="O221" s="72" t="str">
        <f>IF(Main[[#This Row],[Tech Start Date]]&lt;1/1/1990,"",IF(Main[[#This Row],[Class]]="C",WORKDAY(Main[[#This Row],[Tech Start Date]],23),IF(Main[[#This Row],[Class]]="B", WORKDAY(Main[[#This Row],[Tech Start Date]],15),IF(Main[[#This Row],[Class]]="A",WORKDAY(Main[[#This Row],[Tech Start Date]],5),""))))</f>
        <v/>
      </c>
      <c r="P221" s="72" t="str">
        <f>IF(Main[[#This Row],[Tech Start Date]]&lt;1/1/1990,"",IF(Main[[#This Row],[Class]]="C",WORKDAY(Main[[#This Row],[Tech Start Date]],28),IF(Main[[#This Row],[Class]]="B", WORKDAY(Main[[#This Row],[Tech Start Date]],19),IF(Main[[#This Row],[Class]]="A",WORKDAY(Main[[#This Row],[Tech Start Date]],9),""))))</f>
        <v/>
      </c>
      <c r="Q221" s="84">
        <v>40385</v>
      </c>
      <c r="R221" s="110"/>
      <c r="S221" s="94" t="s">
        <v>6</v>
      </c>
      <c r="T221" s="73" t="s">
        <v>4</v>
      </c>
      <c r="U221" s="94" t="s">
        <v>7</v>
      </c>
      <c r="V221" s="94" t="s">
        <v>1896</v>
      </c>
      <c r="W221" s="94" t="s">
        <v>1898</v>
      </c>
      <c r="X221" s="94" t="s">
        <v>102</v>
      </c>
      <c r="Y221" s="71" t="s">
        <v>2932</v>
      </c>
      <c r="Z221" s="71" t="s">
        <v>4</v>
      </c>
      <c r="AA221" s="94" t="s">
        <v>3239</v>
      </c>
      <c r="AB221" s="128"/>
      <c r="AC221" s="128"/>
      <c r="AD221" s="128"/>
      <c r="AE221" s="62"/>
      <c r="AF221" s="62"/>
      <c r="AG221" s="62"/>
      <c r="BB221" s="60" t="str">
        <f>IF(AND(isFlagged(Main[[#This Row],[Comments]], "AIS++"),Main[ [#This Row],[In Stock Date] ]&lt;&gt;""),TEXT(Main[[#This Row],[In Stock Date]]-1, "M/d/yyyy"), TEXT("1/1/1990", "M/d/yyyy"))</f>
        <v>1/1/1990</v>
      </c>
    </row>
    <row r="222" spans="1:54" ht="17.25" customHeight="1">
      <c r="A222" s="63" t="str">
        <f>IF(priority(Main[[#This Row],[Comments]])&lt;&gt;0, priority(Main[[#This Row],[Comments]]),"")</f>
        <v/>
      </c>
      <c r="B222" s="151" t="s">
        <v>1342</v>
      </c>
      <c r="C222" s="71" t="s">
        <v>4</v>
      </c>
      <c r="D222" s="59" t="s">
        <v>440</v>
      </c>
      <c r="E222" s="84">
        <v>40371.342870370368</v>
      </c>
      <c r="F222" s="84"/>
      <c r="G222" s="63" t="str">
        <f>IF(stdProdLT(Main[[#This Row],[Comments]])=0.1,"N/A",IF(stdProdLT(Main[[#This Row],[Comments]])=0,"",stdProdLT(Main[[#This Row],[Comments]])))</f>
        <v/>
      </c>
      <c r="H222" s="93" t="str">
        <f>IF(OR(Main[[#This Row],[Std. Prod. Lead Time]]="N/A",Main[[#This Row],[Std. Prod. Lead Time]]=""), "",IF(AND(Main[[#This Row],[In Stock Date]]&lt;&gt;"",Main[[#This Row],[Revised Due Date]]&lt;&gt;"",Main[[#This Row],[In Stock Date]]&lt;&gt;""),Main[[#This Row],[In Stock Date]]-Main[[#This Row],[Revised Due Date]],""))</f>
        <v/>
      </c>
      <c r="I222" s="100" t="s">
        <v>4</v>
      </c>
      <c r="J222" s="94" t="s">
        <v>4</v>
      </c>
      <c r="K222" s="94" t="s">
        <v>4</v>
      </c>
      <c r="L222" s="84"/>
      <c r="M222" s="72" t="str">
        <f>IF(Main[[#This Row],[Tech Start Date]]&lt;1/1/1990,"",IF(Main[[#This Row],[Class]]="C",WORKDAY(Main[[#This Row],[Tech Start Date]],9),IF(Main[[#This Row],[Class]]="B", WORKDAY(Main[[#This Row],[Tech Start Date]],6),IF(Main[[#This Row],[Class]]="A",WORKDAY(Main[[#This Row],[Tech Start Date]],2),""))))</f>
        <v/>
      </c>
      <c r="N222" s="72" t="str">
        <f>IF(Main[[#This Row],[Tech Start Date]]&lt;1/1/1990,"",IF(Main[[#This Row],[Class]]="C",WORKDAY(Main[[#This Row],[Tech Start Date]],19),IF(Main[[#This Row],[Class]]="B", WORKDAY(Main[[#This Row],[Tech Start Date]],12),IF(Main[[#This Row],[Class]]="A",WORKDAY(Main[[#This Row],[Tech Start Date]],4),""))))</f>
        <v/>
      </c>
      <c r="O222" s="72" t="str">
        <f>IF(Main[[#This Row],[Tech Start Date]]&lt;1/1/1990,"",IF(Main[[#This Row],[Class]]="C",WORKDAY(Main[[#This Row],[Tech Start Date]],23),IF(Main[[#This Row],[Class]]="B", WORKDAY(Main[[#This Row],[Tech Start Date]],15),IF(Main[[#This Row],[Class]]="A",WORKDAY(Main[[#This Row],[Tech Start Date]],5),""))))</f>
        <v/>
      </c>
      <c r="P222" s="72" t="str">
        <f>IF(Main[[#This Row],[Tech Start Date]]&lt;1/1/1990,"",IF(Main[[#This Row],[Class]]="C",WORKDAY(Main[[#This Row],[Tech Start Date]],28),IF(Main[[#This Row],[Class]]="B", WORKDAY(Main[[#This Row],[Tech Start Date]],19),IF(Main[[#This Row],[Class]]="A",WORKDAY(Main[[#This Row],[Tech Start Date]],9),""))))</f>
        <v/>
      </c>
      <c r="Q222" s="84">
        <v>40385</v>
      </c>
      <c r="R222" s="110"/>
      <c r="S222" s="94" t="s">
        <v>6</v>
      </c>
      <c r="T222" s="73" t="s">
        <v>4</v>
      </c>
      <c r="U222" s="94" t="s">
        <v>7</v>
      </c>
      <c r="V222" s="94" t="s">
        <v>1896</v>
      </c>
      <c r="W222" s="94" t="s">
        <v>1898</v>
      </c>
      <c r="X222" s="94" t="s">
        <v>102</v>
      </c>
      <c r="Y222" s="71" t="s">
        <v>2932</v>
      </c>
      <c r="Z222" s="71" t="s">
        <v>4</v>
      </c>
      <c r="AA222" s="94" t="s">
        <v>3239</v>
      </c>
      <c r="AB222" s="128"/>
      <c r="AC222" s="128"/>
      <c r="AD222" s="128"/>
      <c r="AE222" s="62"/>
      <c r="AF222" s="62"/>
      <c r="AG222" s="62"/>
      <c r="BB222" s="60" t="str">
        <f>IF(AND(isFlagged(Main[[#This Row],[Comments]], "AIS++"),Main[ [#This Row],[In Stock Date] ]&lt;&gt;""),TEXT(Main[[#This Row],[In Stock Date]]-1, "M/d/yyyy"), TEXT("1/1/1990", "M/d/yyyy"))</f>
        <v>1/1/1990</v>
      </c>
    </row>
    <row r="223" spans="1:54" ht="17.25" customHeight="1">
      <c r="A223" s="63" t="str">
        <f>IF(priority(Main[[#This Row],[Comments]])&lt;&gt;0, priority(Main[[#This Row],[Comments]]),"")</f>
        <v/>
      </c>
      <c r="B223" s="151" t="s">
        <v>1539</v>
      </c>
      <c r="C223" s="71" t="s">
        <v>4</v>
      </c>
      <c r="D223" s="59" t="s">
        <v>630</v>
      </c>
      <c r="E223" s="84">
        <v>40371.37263888889</v>
      </c>
      <c r="F223" s="84"/>
      <c r="G223" s="63" t="str">
        <f>IF(stdProdLT(Main[[#This Row],[Comments]])=0.1,"N/A",IF(stdProdLT(Main[[#This Row],[Comments]])=0,"",stdProdLT(Main[[#This Row],[Comments]])))</f>
        <v/>
      </c>
      <c r="H223" s="93" t="str">
        <f>IF(OR(Main[[#This Row],[Std. Prod. Lead Time]]="N/A",Main[[#This Row],[Std. Prod. Lead Time]]=""), "",IF(AND(Main[[#This Row],[In Stock Date]]&lt;&gt;"",Main[[#This Row],[Revised Due Date]]&lt;&gt;"",Main[[#This Row],[In Stock Date]]&lt;&gt;""),Main[[#This Row],[In Stock Date]]-Main[[#This Row],[Revised Due Date]],""))</f>
        <v/>
      </c>
      <c r="I223" s="100" t="s">
        <v>4</v>
      </c>
      <c r="J223" s="94" t="s">
        <v>4</v>
      </c>
      <c r="K223" s="94" t="s">
        <v>4</v>
      </c>
      <c r="L223" s="84"/>
      <c r="M223" s="72" t="str">
        <f>IF(Main[[#This Row],[Tech Start Date]]&lt;1/1/1990,"",IF(Main[[#This Row],[Class]]="C",WORKDAY(Main[[#This Row],[Tech Start Date]],9),IF(Main[[#This Row],[Class]]="B", WORKDAY(Main[[#This Row],[Tech Start Date]],6),IF(Main[[#This Row],[Class]]="A",WORKDAY(Main[[#This Row],[Tech Start Date]],2),""))))</f>
        <v/>
      </c>
      <c r="N223" s="72" t="str">
        <f>IF(Main[[#This Row],[Tech Start Date]]&lt;1/1/1990,"",IF(Main[[#This Row],[Class]]="C",WORKDAY(Main[[#This Row],[Tech Start Date]],19),IF(Main[[#This Row],[Class]]="B", WORKDAY(Main[[#This Row],[Tech Start Date]],12),IF(Main[[#This Row],[Class]]="A",WORKDAY(Main[[#This Row],[Tech Start Date]],4),""))))</f>
        <v/>
      </c>
      <c r="O223" s="72" t="str">
        <f>IF(Main[[#This Row],[Tech Start Date]]&lt;1/1/1990,"",IF(Main[[#This Row],[Class]]="C",WORKDAY(Main[[#This Row],[Tech Start Date]],23),IF(Main[[#This Row],[Class]]="B", WORKDAY(Main[[#This Row],[Tech Start Date]],15),IF(Main[[#This Row],[Class]]="A",WORKDAY(Main[[#This Row],[Tech Start Date]],5),""))))</f>
        <v/>
      </c>
      <c r="P223" s="72" t="str">
        <f>IF(Main[[#This Row],[Tech Start Date]]&lt;1/1/1990,"",IF(Main[[#This Row],[Class]]="C",WORKDAY(Main[[#This Row],[Tech Start Date]],28),IF(Main[[#This Row],[Class]]="B", WORKDAY(Main[[#This Row],[Tech Start Date]],19),IF(Main[[#This Row],[Class]]="A",WORKDAY(Main[[#This Row],[Tech Start Date]],9),""))))</f>
        <v/>
      </c>
      <c r="Q223" s="84">
        <v>40385</v>
      </c>
      <c r="R223" s="110"/>
      <c r="S223" s="94" t="s">
        <v>6</v>
      </c>
      <c r="T223" s="73" t="s">
        <v>4</v>
      </c>
      <c r="U223" s="94" t="s">
        <v>7</v>
      </c>
      <c r="V223" s="94" t="s">
        <v>1896</v>
      </c>
      <c r="W223" s="94" t="s">
        <v>1898</v>
      </c>
      <c r="X223" s="94" t="s">
        <v>102</v>
      </c>
      <c r="Y223" s="71" t="s">
        <v>2932</v>
      </c>
      <c r="Z223" s="71" t="s">
        <v>4</v>
      </c>
      <c r="AA223" s="94" t="s">
        <v>3239</v>
      </c>
      <c r="AB223" s="128"/>
      <c r="AC223" s="128"/>
      <c r="AD223" s="128"/>
      <c r="AE223" s="62"/>
      <c r="AF223" s="62"/>
      <c r="AG223" s="62"/>
      <c r="BB223" s="60" t="str">
        <f>IF(AND(isFlagged(Main[[#This Row],[Comments]], "AIS++"),Main[ [#This Row],[In Stock Date] ]&lt;&gt;""),TEXT(Main[[#This Row],[In Stock Date]]-1, "M/d/yyyy"), TEXT("1/1/1990", "M/d/yyyy"))</f>
        <v>1/1/1990</v>
      </c>
    </row>
    <row r="224" spans="1:54" ht="17.25" customHeight="1">
      <c r="A224" s="63" t="str">
        <f>IF(priority(Main[[#This Row],[Comments]])&lt;&gt;0, priority(Main[[#This Row],[Comments]]),"")</f>
        <v/>
      </c>
      <c r="B224" s="151" t="s">
        <v>1461</v>
      </c>
      <c r="C224" s="71" t="s">
        <v>4</v>
      </c>
      <c r="D224" s="59" t="s">
        <v>553</v>
      </c>
      <c r="E224" s="84"/>
      <c r="F224" s="84"/>
      <c r="G224" s="63" t="str">
        <f>IF(stdProdLT(Main[[#This Row],[Comments]])=0.1,"N/A",IF(stdProdLT(Main[[#This Row],[Comments]])=0,"",stdProdLT(Main[[#This Row],[Comments]])))</f>
        <v/>
      </c>
      <c r="H224" s="93" t="str">
        <f>IF(OR(Main[[#This Row],[Std. Prod. Lead Time]]="N/A",Main[[#This Row],[Std. Prod. Lead Time]]=""), "",IF(AND(Main[[#This Row],[In Stock Date]]&lt;&gt;"",Main[[#This Row],[Revised Due Date]]&lt;&gt;"",Main[[#This Row],[In Stock Date]]&lt;&gt;""),Main[[#This Row],[In Stock Date]]-Main[[#This Row],[Revised Due Date]],""))</f>
        <v/>
      </c>
      <c r="I224" s="100" t="s">
        <v>4</v>
      </c>
      <c r="J224" s="94" t="s">
        <v>4</v>
      </c>
      <c r="K224" s="94" t="s">
        <v>4</v>
      </c>
      <c r="L224" s="84"/>
      <c r="M224" s="72" t="str">
        <f>IF(Main[[#This Row],[Tech Start Date]]&lt;1/1/1990,"",IF(Main[[#This Row],[Class]]="C",WORKDAY(Main[[#This Row],[Tech Start Date]],9),IF(Main[[#This Row],[Class]]="B", WORKDAY(Main[[#This Row],[Tech Start Date]],6),IF(Main[[#This Row],[Class]]="A",WORKDAY(Main[[#This Row],[Tech Start Date]],2),""))))</f>
        <v/>
      </c>
      <c r="N224" s="72" t="str">
        <f>IF(Main[[#This Row],[Tech Start Date]]&lt;1/1/1990,"",IF(Main[[#This Row],[Class]]="C",WORKDAY(Main[[#This Row],[Tech Start Date]],19),IF(Main[[#This Row],[Class]]="B", WORKDAY(Main[[#This Row],[Tech Start Date]],12),IF(Main[[#This Row],[Class]]="A",WORKDAY(Main[[#This Row],[Tech Start Date]],4),""))))</f>
        <v/>
      </c>
      <c r="O224" s="72" t="str">
        <f>IF(Main[[#This Row],[Tech Start Date]]&lt;1/1/1990,"",IF(Main[[#This Row],[Class]]="C",WORKDAY(Main[[#This Row],[Tech Start Date]],23),IF(Main[[#This Row],[Class]]="B", WORKDAY(Main[[#This Row],[Tech Start Date]],15),IF(Main[[#This Row],[Class]]="A",WORKDAY(Main[[#This Row],[Tech Start Date]],5),""))))</f>
        <v/>
      </c>
      <c r="P224" s="72" t="str">
        <f>IF(Main[[#This Row],[Tech Start Date]]&lt;1/1/1990,"",IF(Main[[#This Row],[Class]]="C",WORKDAY(Main[[#This Row],[Tech Start Date]],28),IF(Main[[#This Row],[Class]]="B", WORKDAY(Main[[#This Row],[Tech Start Date]],19),IF(Main[[#This Row],[Class]]="A",WORKDAY(Main[[#This Row],[Tech Start Date]],9),""))))</f>
        <v/>
      </c>
      <c r="Q224" s="84">
        <v>40385</v>
      </c>
      <c r="R224" s="110"/>
      <c r="S224" s="94" t="s">
        <v>6</v>
      </c>
      <c r="T224" s="73" t="s">
        <v>4</v>
      </c>
      <c r="U224" s="94" t="s">
        <v>14</v>
      </c>
      <c r="V224" s="94" t="s">
        <v>1896</v>
      </c>
      <c r="W224" s="94" t="s">
        <v>1898</v>
      </c>
      <c r="X224" s="94" t="s">
        <v>102</v>
      </c>
      <c r="Y224" s="71" t="s">
        <v>2932</v>
      </c>
      <c r="Z224" s="71" t="s">
        <v>4</v>
      </c>
      <c r="AA224" s="94" t="s">
        <v>3239</v>
      </c>
      <c r="AB224" s="128"/>
      <c r="AC224" s="128"/>
      <c r="AD224" s="128"/>
      <c r="AE224" s="62"/>
      <c r="AF224" s="62"/>
      <c r="AG224" s="62"/>
      <c r="BB224" s="60" t="str">
        <f>IF(AND(isFlagged(Main[[#This Row],[Comments]], "AIS++"),Main[ [#This Row],[In Stock Date] ]&lt;&gt;""),TEXT(Main[[#This Row],[In Stock Date]]-1, "M/d/yyyy"), TEXT("1/1/1990", "M/d/yyyy"))</f>
        <v>1/1/1990</v>
      </c>
    </row>
    <row r="225" spans="1:54" ht="17.25" customHeight="1">
      <c r="A225" s="63" t="str">
        <f>IF(priority(Main[[#This Row],[Comments]])&lt;&gt;0, priority(Main[[#This Row],[Comments]]),"")</f>
        <v/>
      </c>
      <c r="B225" s="151" t="s">
        <v>1130</v>
      </c>
      <c r="C225" s="71" t="s">
        <v>4</v>
      </c>
      <c r="D225" s="59" t="s">
        <v>192</v>
      </c>
      <c r="E225" s="84">
        <v>40371.395115740743</v>
      </c>
      <c r="F225" s="84"/>
      <c r="G225" s="63" t="str">
        <f>IF(stdProdLT(Main[[#This Row],[Comments]])=0.1,"N/A",IF(stdProdLT(Main[[#This Row],[Comments]])=0,"",stdProdLT(Main[[#This Row],[Comments]])))</f>
        <v/>
      </c>
      <c r="H225" s="93" t="str">
        <f>IF(OR(Main[[#This Row],[Std. Prod. Lead Time]]="N/A",Main[[#This Row],[Std. Prod. Lead Time]]=""), "",IF(AND(Main[[#This Row],[In Stock Date]]&lt;&gt;"",Main[[#This Row],[Revised Due Date]]&lt;&gt;"",Main[[#This Row],[In Stock Date]]&lt;&gt;""),Main[[#This Row],[In Stock Date]]-Main[[#This Row],[Revised Due Date]],""))</f>
        <v/>
      </c>
      <c r="I225" s="100" t="s">
        <v>4</v>
      </c>
      <c r="J225" s="94" t="s">
        <v>4</v>
      </c>
      <c r="K225" s="94" t="s">
        <v>4</v>
      </c>
      <c r="L225" s="84"/>
      <c r="M225" s="72" t="str">
        <f>IF(Main[[#This Row],[Tech Start Date]]&lt;1/1/1990,"",IF(Main[[#This Row],[Class]]="C",WORKDAY(Main[[#This Row],[Tech Start Date]],9),IF(Main[[#This Row],[Class]]="B", WORKDAY(Main[[#This Row],[Tech Start Date]],6),IF(Main[[#This Row],[Class]]="A",WORKDAY(Main[[#This Row],[Tech Start Date]],2),""))))</f>
        <v/>
      </c>
      <c r="N225" s="72" t="str">
        <f>IF(Main[[#This Row],[Tech Start Date]]&lt;1/1/1990,"",IF(Main[[#This Row],[Class]]="C",WORKDAY(Main[[#This Row],[Tech Start Date]],19),IF(Main[[#This Row],[Class]]="B", WORKDAY(Main[[#This Row],[Tech Start Date]],12),IF(Main[[#This Row],[Class]]="A",WORKDAY(Main[[#This Row],[Tech Start Date]],4),""))))</f>
        <v/>
      </c>
      <c r="O225" s="72" t="str">
        <f>IF(Main[[#This Row],[Tech Start Date]]&lt;1/1/1990,"",IF(Main[[#This Row],[Class]]="C",WORKDAY(Main[[#This Row],[Tech Start Date]],23),IF(Main[[#This Row],[Class]]="B", WORKDAY(Main[[#This Row],[Tech Start Date]],15),IF(Main[[#This Row],[Class]]="A",WORKDAY(Main[[#This Row],[Tech Start Date]],5),""))))</f>
        <v/>
      </c>
      <c r="P225" s="72" t="str">
        <f>IF(Main[[#This Row],[Tech Start Date]]&lt;1/1/1990,"",IF(Main[[#This Row],[Class]]="C",WORKDAY(Main[[#This Row],[Tech Start Date]],28),IF(Main[[#This Row],[Class]]="B", WORKDAY(Main[[#This Row],[Tech Start Date]],19),IF(Main[[#This Row],[Class]]="A",WORKDAY(Main[[#This Row],[Tech Start Date]],9),""))))</f>
        <v/>
      </c>
      <c r="Q225" s="84">
        <v>40385</v>
      </c>
      <c r="R225" s="110"/>
      <c r="S225" s="94" t="s">
        <v>6</v>
      </c>
      <c r="T225" s="73" t="s">
        <v>4</v>
      </c>
      <c r="U225" s="94" t="s">
        <v>7</v>
      </c>
      <c r="V225" s="94" t="s">
        <v>1896</v>
      </c>
      <c r="W225" s="94" t="s">
        <v>1898</v>
      </c>
      <c r="X225" s="94" t="s">
        <v>102</v>
      </c>
      <c r="Y225" s="71" t="s">
        <v>2901</v>
      </c>
      <c r="Z225" s="71" t="s">
        <v>4</v>
      </c>
      <c r="AA225" s="94" t="s">
        <v>3239</v>
      </c>
      <c r="AB225" s="128"/>
      <c r="AC225" s="128"/>
      <c r="AD225" s="128"/>
      <c r="AE225" s="62"/>
      <c r="AF225" s="62"/>
      <c r="AG225" s="62"/>
      <c r="BB225" s="60" t="str">
        <f>IF(AND(isFlagged(Main[[#This Row],[Comments]], "AIS++"),Main[ [#This Row],[In Stock Date] ]&lt;&gt;""),TEXT(Main[[#This Row],[In Stock Date]]-1, "M/d/yyyy"), TEXT("1/1/1990", "M/d/yyyy"))</f>
        <v>1/1/1990</v>
      </c>
    </row>
    <row r="226" spans="1:54" ht="17.25" customHeight="1">
      <c r="A226" s="63" t="str">
        <f>IF(priority(Main[[#This Row],[Comments]])&lt;&gt;0, priority(Main[[#This Row],[Comments]]),"")</f>
        <v/>
      </c>
      <c r="B226" s="151" t="s">
        <v>1505</v>
      </c>
      <c r="C226" s="71" t="s">
        <v>4</v>
      </c>
      <c r="D226" s="59" t="s">
        <v>591</v>
      </c>
      <c r="E226" s="84"/>
      <c r="F226" s="84"/>
      <c r="G226" s="63" t="str">
        <f>IF(stdProdLT(Main[[#This Row],[Comments]])=0.1,"N/A",IF(stdProdLT(Main[[#This Row],[Comments]])=0,"",stdProdLT(Main[[#This Row],[Comments]])))</f>
        <v/>
      </c>
      <c r="H226" s="93" t="str">
        <f>IF(OR(Main[[#This Row],[Std. Prod. Lead Time]]="N/A",Main[[#This Row],[Std. Prod. Lead Time]]=""), "",IF(AND(Main[[#This Row],[In Stock Date]]&lt;&gt;"",Main[[#This Row],[Revised Due Date]]&lt;&gt;"",Main[[#This Row],[In Stock Date]]&lt;&gt;""),Main[[#This Row],[In Stock Date]]-Main[[#This Row],[Revised Due Date]],""))</f>
        <v/>
      </c>
      <c r="I226" s="100" t="s">
        <v>4</v>
      </c>
      <c r="J226" s="94" t="s">
        <v>4</v>
      </c>
      <c r="K226" s="94" t="s">
        <v>4</v>
      </c>
      <c r="L226" s="84"/>
      <c r="M226" s="72" t="str">
        <f>IF(Main[[#This Row],[Tech Start Date]]&lt;1/1/1990,"",IF(Main[[#This Row],[Class]]="C",WORKDAY(Main[[#This Row],[Tech Start Date]],9),IF(Main[[#This Row],[Class]]="B", WORKDAY(Main[[#This Row],[Tech Start Date]],6),IF(Main[[#This Row],[Class]]="A",WORKDAY(Main[[#This Row],[Tech Start Date]],2),""))))</f>
        <v/>
      </c>
      <c r="N226" s="72" t="str">
        <f>IF(Main[[#This Row],[Tech Start Date]]&lt;1/1/1990,"",IF(Main[[#This Row],[Class]]="C",WORKDAY(Main[[#This Row],[Tech Start Date]],19),IF(Main[[#This Row],[Class]]="B", WORKDAY(Main[[#This Row],[Tech Start Date]],12),IF(Main[[#This Row],[Class]]="A",WORKDAY(Main[[#This Row],[Tech Start Date]],4),""))))</f>
        <v/>
      </c>
      <c r="O226" s="72" t="str">
        <f>IF(Main[[#This Row],[Tech Start Date]]&lt;1/1/1990,"",IF(Main[[#This Row],[Class]]="C",WORKDAY(Main[[#This Row],[Tech Start Date]],23),IF(Main[[#This Row],[Class]]="B", WORKDAY(Main[[#This Row],[Tech Start Date]],15),IF(Main[[#This Row],[Class]]="A",WORKDAY(Main[[#This Row],[Tech Start Date]],5),""))))</f>
        <v/>
      </c>
      <c r="P226" s="72" t="str">
        <f>IF(Main[[#This Row],[Tech Start Date]]&lt;1/1/1990,"",IF(Main[[#This Row],[Class]]="C",WORKDAY(Main[[#This Row],[Tech Start Date]],28),IF(Main[[#This Row],[Class]]="B", WORKDAY(Main[[#This Row],[Tech Start Date]],19),IF(Main[[#This Row],[Class]]="A",WORKDAY(Main[[#This Row],[Tech Start Date]],9),""))))</f>
        <v/>
      </c>
      <c r="Q226" s="84"/>
      <c r="R226" s="110"/>
      <c r="S226" s="94" t="s">
        <v>6</v>
      </c>
      <c r="T226" s="73" t="s">
        <v>4</v>
      </c>
      <c r="U226" s="94" t="s">
        <v>12</v>
      </c>
      <c r="V226" s="94" t="s">
        <v>1896</v>
      </c>
      <c r="W226" s="94" t="s">
        <v>1900</v>
      </c>
      <c r="X226" s="94" t="s">
        <v>706</v>
      </c>
      <c r="Y226" s="71" t="s">
        <v>2970</v>
      </c>
      <c r="Z226" s="71" t="s">
        <v>4</v>
      </c>
      <c r="AA226" s="94" t="s">
        <v>706</v>
      </c>
      <c r="AB226" s="128"/>
      <c r="AC226" s="128"/>
      <c r="AD226" s="128"/>
      <c r="AE226" s="62"/>
      <c r="AF226" s="62"/>
      <c r="AG226" s="62"/>
      <c r="BB226" s="60" t="str">
        <f>IF(AND(isFlagged(Main[[#This Row],[Comments]], "AIS++"),Main[ [#This Row],[In Stock Date] ]&lt;&gt;""),TEXT(Main[[#This Row],[In Stock Date]]-1, "M/d/yyyy"), TEXT("1/1/1990", "M/d/yyyy"))</f>
        <v>1/1/1990</v>
      </c>
    </row>
    <row r="227" spans="1:54" ht="17.25" customHeight="1">
      <c r="A227" s="63" t="str">
        <f>IF(priority(Main[[#This Row],[Comments]])&lt;&gt;0, priority(Main[[#This Row],[Comments]]),"")</f>
        <v/>
      </c>
      <c r="B227" s="151" t="s">
        <v>3093</v>
      </c>
      <c r="C227" s="71" t="s">
        <v>4</v>
      </c>
      <c r="D227" s="59" t="s">
        <v>3428</v>
      </c>
      <c r="E227" s="84">
        <v>40921.629143518519</v>
      </c>
      <c r="F227" s="84"/>
      <c r="G227" s="63" t="str">
        <f>IF(stdProdLT(Main[[#This Row],[Comments]])=0.1,"N/A",IF(stdProdLT(Main[[#This Row],[Comments]])=0,"",stdProdLT(Main[[#This Row],[Comments]])))</f>
        <v/>
      </c>
      <c r="H227" s="93" t="str">
        <f>IF(OR(Main[[#This Row],[Std. Prod. Lead Time]]="N/A",Main[[#This Row],[Std. Prod. Lead Time]]=""), "",IF(AND(Main[[#This Row],[In Stock Date]]&lt;&gt;"",Main[[#This Row],[Revised Due Date]]&lt;&gt;"",Main[[#This Row],[In Stock Date]]&lt;&gt;""),Main[[#This Row],[In Stock Date]]-Main[[#This Row],[Revised Due Date]],""))</f>
        <v/>
      </c>
      <c r="I227" s="100" t="s">
        <v>2025</v>
      </c>
      <c r="J227" s="94" t="s">
        <v>28</v>
      </c>
      <c r="K227" s="94" t="s">
        <v>1905</v>
      </c>
      <c r="L227" s="84"/>
      <c r="M227" s="72" t="str">
        <f>IF(Main[[#This Row],[Tech Start Date]]&lt;1/1/1990,"",IF(Main[[#This Row],[Class]]="C",WORKDAY(Main[[#This Row],[Tech Start Date]],9),IF(Main[[#This Row],[Class]]="B", WORKDAY(Main[[#This Row],[Tech Start Date]],6),IF(Main[[#This Row],[Class]]="A",WORKDAY(Main[[#This Row],[Tech Start Date]],2),""))))</f>
        <v/>
      </c>
      <c r="N227" s="72" t="str">
        <f>IF(Main[[#This Row],[Tech Start Date]]&lt;1/1/1990,"",IF(Main[[#This Row],[Class]]="C",WORKDAY(Main[[#This Row],[Tech Start Date]],19),IF(Main[[#This Row],[Class]]="B", WORKDAY(Main[[#This Row],[Tech Start Date]],12),IF(Main[[#This Row],[Class]]="A",WORKDAY(Main[[#This Row],[Tech Start Date]],4),""))))</f>
        <v/>
      </c>
      <c r="O227" s="72" t="str">
        <f>IF(Main[[#This Row],[Tech Start Date]]&lt;1/1/1990,"",IF(Main[[#This Row],[Class]]="C",WORKDAY(Main[[#This Row],[Tech Start Date]],23),IF(Main[[#This Row],[Class]]="B", WORKDAY(Main[[#This Row],[Tech Start Date]],15),IF(Main[[#This Row],[Class]]="A",WORKDAY(Main[[#This Row],[Tech Start Date]],5),""))))</f>
        <v/>
      </c>
      <c r="P227" s="72" t="str">
        <f>IF(Main[[#This Row],[Tech Start Date]]&lt;1/1/1990,"",IF(Main[[#This Row],[Class]]="C",WORKDAY(Main[[#This Row],[Tech Start Date]],28),IF(Main[[#This Row],[Class]]="B", WORKDAY(Main[[#This Row],[Tech Start Date]],19),IF(Main[[#This Row],[Class]]="A",WORKDAY(Main[[#This Row],[Tech Start Date]],9),""))))</f>
        <v/>
      </c>
      <c r="Q227" s="84"/>
      <c r="R227" s="110"/>
      <c r="S227" s="94" t="s">
        <v>6</v>
      </c>
      <c r="T227" s="73" t="s">
        <v>4</v>
      </c>
      <c r="U227" s="94" t="s">
        <v>29</v>
      </c>
      <c r="V227" s="94" t="s">
        <v>1906</v>
      </c>
      <c r="W227" s="94" t="s">
        <v>1900</v>
      </c>
      <c r="X227" s="94" t="s">
        <v>305</v>
      </c>
      <c r="Y227" s="71" t="s">
        <v>4</v>
      </c>
      <c r="Z227" s="71" t="s">
        <v>30</v>
      </c>
      <c r="AA227" s="94" t="s">
        <v>4</v>
      </c>
      <c r="AB227" s="128"/>
      <c r="AC227" s="128"/>
      <c r="AD227" s="128"/>
      <c r="AE227" s="62"/>
      <c r="AF227" s="62"/>
      <c r="AG227" s="62"/>
      <c r="BB227" s="60" t="str">
        <f>IF(AND(isFlagged(Main[[#This Row],[Comments]], "AIS++"),Main[ [#This Row],[In Stock Date] ]&lt;&gt;""),TEXT(Main[[#This Row],[In Stock Date]]-1, "M/d/yyyy"), TEXT("1/1/1990", "M/d/yyyy"))</f>
        <v>1/1/1990</v>
      </c>
    </row>
    <row r="228" spans="1:54" ht="17.25" customHeight="1">
      <c r="A228" s="63" t="str">
        <f>IF(priority(Main[[#This Row],[Comments]])&lt;&gt;0, priority(Main[[#This Row],[Comments]]),"")</f>
        <v/>
      </c>
      <c r="B228" s="151" t="s">
        <v>1692</v>
      </c>
      <c r="C228" s="71" t="s">
        <v>4</v>
      </c>
      <c r="D228" s="59" t="s">
        <v>708</v>
      </c>
      <c r="E228" s="84"/>
      <c r="F228" s="84"/>
      <c r="G228" s="63" t="str">
        <f>IF(stdProdLT(Main[[#This Row],[Comments]])=0.1,"N/A",IF(stdProdLT(Main[[#This Row],[Comments]])=0,"",stdProdLT(Main[[#This Row],[Comments]])))</f>
        <v/>
      </c>
      <c r="H228" s="93" t="str">
        <f>IF(OR(Main[[#This Row],[Std. Prod. Lead Time]]="N/A",Main[[#This Row],[Std. Prod. Lead Time]]=""), "",IF(AND(Main[[#This Row],[In Stock Date]]&lt;&gt;"",Main[[#This Row],[Revised Due Date]]&lt;&gt;"",Main[[#This Row],[In Stock Date]]&lt;&gt;""),Main[[#This Row],[In Stock Date]]-Main[[#This Row],[Revised Due Date]],""))</f>
        <v/>
      </c>
      <c r="I228" s="100" t="s">
        <v>4</v>
      </c>
      <c r="J228" s="94" t="s">
        <v>28</v>
      </c>
      <c r="K228" s="94" t="s">
        <v>1905</v>
      </c>
      <c r="L228" s="84"/>
      <c r="M228" s="72" t="str">
        <f>IF(Main[[#This Row],[Tech Start Date]]&lt;1/1/1990,"",IF(Main[[#This Row],[Class]]="C",WORKDAY(Main[[#This Row],[Tech Start Date]],9),IF(Main[[#This Row],[Class]]="B", WORKDAY(Main[[#This Row],[Tech Start Date]],6),IF(Main[[#This Row],[Class]]="A",WORKDAY(Main[[#This Row],[Tech Start Date]],2),""))))</f>
        <v/>
      </c>
      <c r="N228" s="72" t="str">
        <f>IF(Main[[#This Row],[Tech Start Date]]&lt;1/1/1990,"",IF(Main[[#This Row],[Class]]="C",WORKDAY(Main[[#This Row],[Tech Start Date]],19),IF(Main[[#This Row],[Class]]="B", WORKDAY(Main[[#This Row],[Tech Start Date]],12),IF(Main[[#This Row],[Class]]="A",WORKDAY(Main[[#This Row],[Tech Start Date]],4),""))))</f>
        <v/>
      </c>
      <c r="O228" s="72" t="str">
        <f>IF(Main[[#This Row],[Tech Start Date]]&lt;1/1/1990,"",IF(Main[[#This Row],[Class]]="C",WORKDAY(Main[[#This Row],[Tech Start Date]],23),IF(Main[[#This Row],[Class]]="B", WORKDAY(Main[[#This Row],[Tech Start Date]],15),IF(Main[[#This Row],[Class]]="A",WORKDAY(Main[[#This Row],[Tech Start Date]],5),""))))</f>
        <v/>
      </c>
      <c r="P228" s="72" t="str">
        <f>IF(Main[[#This Row],[Tech Start Date]]&lt;1/1/1990,"",IF(Main[[#This Row],[Class]]="C",WORKDAY(Main[[#This Row],[Tech Start Date]],28),IF(Main[[#This Row],[Class]]="B", WORKDAY(Main[[#This Row],[Tech Start Date]],19),IF(Main[[#This Row],[Class]]="A",WORKDAY(Main[[#This Row],[Tech Start Date]],9),""))))</f>
        <v/>
      </c>
      <c r="Q228" s="84">
        <v>40647</v>
      </c>
      <c r="R228" s="110"/>
      <c r="S228" s="94" t="s">
        <v>6</v>
      </c>
      <c r="T228" s="73" t="s">
        <v>4</v>
      </c>
      <c r="U228" s="94" t="s">
        <v>14</v>
      </c>
      <c r="V228" s="94" t="s">
        <v>1896</v>
      </c>
      <c r="W228" s="94" t="s">
        <v>1900</v>
      </c>
      <c r="X228" s="94" t="s">
        <v>2724</v>
      </c>
      <c r="Y228" s="71" t="s">
        <v>2836</v>
      </c>
      <c r="Z228" s="71" t="s">
        <v>129</v>
      </c>
      <c r="AA228" s="94" t="s">
        <v>2724</v>
      </c>
      <c r="AB228" s="128"/>
      <c r="AC228" s="128"/>
      <c r="AD228" s="128"/>
      <c r="AE228" s="62"/>
      <c r="AF228" s="62"/>
      <c r="AG228" s="62"/>
      <c r="BB228" s="60" t="str">
        <f>IF(AND(isFlagged(Main[[#This Row],[Comments]], "AIS++"),Main[ [#This Row],[In Stock Date] ]&lt;&gt;""),TEXT(Main[[#This Row],[In Stock Date]]-1, "M/d/yyyy"), TEXT("1/1/1990", "M/d/yyyy"))</f>
        <v>1/1/1990</v>
      </c>
    </row>
    <row r="229" spans="1:54" ht="17.25" customHeight="1">
      <c r="A229" s="63" t="str">
        <f>IF(priority(Main[[#This Row],[Comments]])&lt;&gt;0, priority(Main[[#This Row],[Comments]]),"")</f>
        <v/>
      </c>
      <c r="B229" s="151" t="s">
        <v>1626</v>
      </c>
      <c r="C229" s="71" t="s">
        <v>4</v>
      </c>
      <c r="D229" s="59" t="s">
        <v>708</v>
      </c>
      <c r="E229" s="84"/>
      <c r="F229" s="84"/>
      <c r="G229" s="63" t="str">
        <f>IF(stdProdLT(Main[[#This Row],[Comments]])=0.1,"N/A",IF(stdProdLT(Main[[#This Row],[Comments]])=0,"",stdProdLT(Main[[#This Row],[Comments]])))</f>
        <v/>
      </c>
      <c r="H229" s="93" t="str">
        <f>IF(OR(Main[[#This Row],[Std. Prod. Lead Time]]="N/A",Main[[#This Row],[Std. Prod. Lead Time]]=""), "",IF(AND(Main[[#This Row],[In Stock Date]]&lt;&gt;"",Main[[#This Row],[Revised Due Date]]&lt;&gt;"",Main[[#This Row],[In Stock Date]]&lt;&gt;""),Main[[#This Row],[In Stock Date]]-Main[[#This Row],[Revised Due Date]],""))</f>
        <v/>
      </c>
      <c r="I229" s="100" t="s">
        <v>4</v>
      </c>
      <c r="J229" s="94" t="s">
        <v>28</v>
      </c>
      <c r="K229" s="94" t="s">
        <v>1905</v>
      </c>
      <c r="L229" s="84"/>
      <c r="M229" s="72" t="str">
        <f>IF(Main[[#This Row],[Tech Start Date]]&lt;1/1/1990,"",IF(Main[[#This Row],[Class]]="C",WORKDAY(Main[[#This Row],[Tech Start Date]],9),IF(Main[[#This Row],[Class]]="B", WORKDAY(Main[[#This Row],[Tech Start Date]],6),IF(Main[[#This Row],[Class]]="A",WORKDAY(Main[[#This Row],[Tech Start Date]],2),""))))</f>
        <v/>
      </c>
      <c r="N229" s="72" t="str">
        <f>IF(Main[[#This Row],[Tech Start Date]]&lt;1/1/1990,"",IF(Main[[#This Row],[Class]]="C",WORKDAY(Main[[#This Row],[Tech Start Date]],19),IF(Main[[#This Row],[Class]]="B", WORKDAY(Main[[#This Row],[Tech Start Date]],12),IF(Main[[#This Row],[Class]]="A",WORKDAY(Main[[#This Row],[Tech Start Date]],4),""))))</f>
        <v/>
      </c>
      <c r="O229" s="72" t="str">
        <f>IF(Main[[#This Row],[Tech Start Date]]&lt;1/1/1990,"",IF(Main[[#This Row],[Class]]="C",WORKDAY(Main[[#This Row],[Tech Start Date]],23),IF(Main[[#This Row],[Class]]="B", WORKDAY(Main[[#This Row],[Tech Start Date]],15),IF(Main[[#This Row],[Class]]="A",WORKDAY(Main[[#This Row],[Tech Start Date]],5),""))))</f>
        <v/>
      </c>
      <c r="P229" s="72" t="str">
        <f>IF(Main[[#This Row],[Tech Start Date]]&lt;1/1/1990,"",IF(Main[[#This Row],[Class]]="C",WORKDAY(Main[[#This Row],[Tech Start Date]],28),IF(Main[[#This Row],[Class]]="B", WORKDAY(Main[[#This Row],[Tech Start Date]],19),IF(Main[[#This Row],[Class]]="A",WORKDAY(Main[[#This Row],[Tech Start Date]],9),""))))</f>
        <v/>
      </c>
      <c r="Q229" s="84">
        <v>40647</v>
      </c>
      <c r="R229" s="110"/>
      <c r="S229" s="94" t="s">
        <v>6</v>
      </c>
      <c r="T229" s="73" t="s">
        <v>4</v>
      </c>
      <c r="U229" s="94" t="s">
        <v>14</v>
      </c>
      <c r="V229" s="94" t="s">
        <v>1896</v>
      </c>
      <c r="W229" s="94" t="s">
        <v>1900</v>
      </c>
      <c r="X229" s="94" t="s">
        <v>2724</v>
      </c>
      <c r="Y229" s="71" t="s">
        <v>2836</v>
      </c>
      <c r="Z229" s="71" t="s">
        <v>129</v>
      </c>
      <c r="AA229" s="94" t="s">
        <v>2724</v>
      </c>
      <c r="AB229" s="128"/>
      <c r="AC229" s="128"/>
      <c r="AD229" s="128"/>
      <c r="AE229" s="62"/>
      <c r="AF229" s="62"/>
      <c r="AG229" s="62"/>
      <c r="BB229" s="60" t="str">
        <f>IF(AND(isFlagged(Main[[#This Row],[Comments]], "AIS++"),Main[ [#This Row],[In Stock Date] ]&lt;&gt;""),TEXT(Main[[#This Row],[In Stock Date]]-1, "M/d/yyyy"), TEXT("1/1/1990", "M/d/yyyy"))</f>
        <v>1/1/1990</v>
      </c>
    </row>
    <row r="230" spans="1:54" ht="17.25" customHeight="1">
      <c r="A230" s="63" t="str">
        <f>IF(priority(Main[[#This Row],[Comments]])&lt;&gt;0, priority(Main[[#This Row],[Comments]]),"")</f>
        <v/>
      </c>
      <c r="B230" s="151" t="s">
        <v>2532</v>
      </c>
      <c r="C230" s="71" t="s">
        <v>4</v>
      </c>
      <c r="D230" s="59" t="s">
        <v>2533</v>
      </c>
      <c r="E230" s="84">
        <v>40843.713865740741</v>
      </c>
      <c r="F230" s="84"/>
      <c r="G230" s="63" t="str">
        <f>IF(stdProdLT(Main[[#This Row],[Comments]])=0.1,"N/A",IF(stdProdLT(Main[[#This Row],[Comments]])=0,"",stdProdLT(Main[[#This Row],[Comments]])))</f>
        <v/>
      </c>
      <c r="H230" s="93" t="str">
        <f>IF(OR(Main[[#This Row],[Std. Prod. Lead Time]]="N/A",Main[[#This Row],[Std. Prod. Lead Time]]=""), "",IF(AND(Main[[#This Row],[In Stock Date]]&lt;&gt;"",Main[[#This Row],[Revised Due Date]]&lt;&gt;"",Main[[#This Row],[In Stock Date]]&lt;&gt;""),Main[[#This Row],[In Stock Date]]-Main[[#This Row],[Revised Due Date]],""))</f>
        <v/>
      </c>
      <c r="I230" s="100" t="s">
        <v>4</v>
      </c>
      <c r="J230" s="94" t="s">
        <v>51</v>
      </c>
      <c r="K230" s="94" t="s">
        <v>4</v>
      </c>
      <c r="L230" s="84"/>
      <c r="M230" s="72" t="str">
        <f>IF(Main[[#This Row],[Tech Start Date]]&lt;1/1/1990,"",IF(Main[[#This Row],[Class]]="C",WORKDAY(Main[[#This Row],[Tech Start Date]],9),IF(Main[[#This Row],[Class]]="B", WORKDAY(Main[[#This Row],[Tech Start Date]],6),IF(Main[[#This Row],[Class]]="A",WORKDAY(Main[[#This Row],[Tech Start Date]],2),""))))</f>
        <v/>
      </c>
      <c r="N230" s="72" t="str">
        <f>IF(Main[[#This Row],[Tech Start Date]]&lt;1/1/1990,"",IF(Main[[#This Row],[Class]]="C",WORKDAY(Main[[#This Row],[Tech Start Date]],19),IF(Main[[#This Row],[Class]]="B", WORKDAY(Main[[#This Row],[Tech Start Date]],12),IF(Main[[#This Row],[Class]]="A",WORKDAY(Main[[#This Row],[Tech Start Date]],4),""))))</f>
        <v/>
      </c>
      <c r="O230" s="72" t="str">
        <f>IF(Main[[#This Row],[Tech Start Date]]&lt;1/1/1990,"",IF(Main[[#This Row],[Class]]="C",WORKDAY(Main[[#This Row],[Tech Start Date]],23),IF(Main[[#This Row],[Class]]="B", WORKDAY(Main[[#This Row],[Tech Start Date]],15),IF(Main[[#This Row],[Class]]="A",WORKDAY(Main[[#This Row],[Tech Start Date]],5),""))))</f>
        <v/>
      </c>
      <c r="P230" s="72" t="str">
        <f>IF(Main[[#This Row],[Tech Start Date]]&lt;1/1/1990,"",IF(Main[[#This Row],[Class]]="C",WORKDAY(Main[[#This Row],[Tech Start Date]],28),IF(Main[[#This Row],[Class]]="B", WORKDAY(Main[[#This Row],[Tech Start Date]],19),IF(Main[[#This Row],[Class]]="A",WORKDAY(Main[[#This Row],[Tech Start Date]],9),""))))</f>
        <v/>
      </c>
      <c r="Q230" s="84"/>
      <c r="R230" s="110"/>
      <c r="S230" s="94" t="s">
        <v>6</v>
      </c>
      <c r="T230" s="73" t="s">
        <v>2370</v>
      </c>
      <c r="U230" s="94" t="s">
        <v>533</v>
      </c>
      <c r="V230" s="94" t="s">
        <v>1896</v>
      </c>
      <c r="W230" s="94" t="s">
        <v>1902</v>
      </c>
      <c r="X230" s="94" t="s">
        <v>305</v>
      </c>
      <c r="Y230" s="71" t="s">
        <v>4</v>
      </c>
      <c r="Z230" s="71" t="s">
        <v>4</v>
      </c>
      <c r="AA230" s="94" t="s">
        <v>2742</v>
      </c>
      <c r="AB230" s="128"/>
      <c r="AC230" s="128"/>
      <c r="AD230" s="128"/>
      <c r="AE230" s="62"/>
      <c r="AF230" s="62"/>
      <c r="AG230" s="62"/>
      <c r="BB230" s="60" t="str">
        <f>IF(AND(isFlagged(Main[[#This Row],[Comments]], "AIS++"),Main[ [#This Row],[In Stock Date] ]&lt;&gt;""),TEXT(Main[[#This Row],[In Stock Date]]-1, "M/d/yyyy"), TEXT("1/1/1990", "M/d/yyyy"))</f>
        <v>1/1/1990</v>
      </c>
    </row>
    <row r="231" spans="1:54" ht="17.25" customHeight="1">
      <c r="A231" s="63" t="str">
        <f>IF(priority(Main[[#This Row],[Comments]])&lt;&gt;0, priority(Main[[#This Row],[Comments]]),"")</f>
        <v/>
      </c>
      <c r="B231" s="151" t="s">
        <v>2368</v>
      </c>
      <c r="C231" s="71" t="s">
        <v>4</v>
      </c>
      <c r="D231" s="59" t="s">
        <v>2369</v>
      </c>
      <c r="E231" s="84">
        <v>40843.719166666669</v>
      </c>
      <c r="F231" s="84"/>
      <c r="G231" s="63" t="str">
        <f>IF(stdProdLT(Main[[#This Row],[Comments]])=0.1,"N/A",IF(stdProdLT(Main[[#This Row],[Comments]])=0,"",stdProdLT(Main[[#This Row],[Comments]])))</f>
        <v/>
      </c>
      <c r="H231" s="93" t="str">
        <f>IF(OR(Main[[#This Row],[Std. Prod. Lead Time]]="N/A",Main[[#This Row],[Std. Prod. Lead Time]]=""), "",IF(AND(Main[[#This Row],[In Stock Date]]&lt;&gt;"",Main[[#This Row],[Revised Due Date]]&lt;&gt;"",Main[[#This Row],[In Stock Date]]&lt;&gt;""),Main[[#This Row],[In Stock Date]]-Main[[#This Row],[Revised Due Date]],""))</f>
        <v/>
      </c>
      <c r="I231" s="100" t="s">
        <v>4</v>
      </c>
      <c r="J231" s="94" t="s">
        <v>51</v>
      </c>
      <c r="K231" s="94" t="s">
        <v>4</v>
      </c>
      <c r="L231" s="84"/>
      <c r="M231" s="72" t="str">
        <f>IF(Main[[#This Row],[Tech Start Date]]&lt;1/1/1990,"",IF(Main[[#This Row],[Class]]="C",WORKDAY(Main[[#This Row],[Tech Start Date]],9),IF(Main[[#This Row],[Class]]="B", WORKDAY(Main[[#This Row],[Tech Start Date]],6),IF(Main[[#This Row],[Class]]="A",WORKDAY(Main[[#This Row],[Tech Start Date]],2),""))))</f>
        <v/>
      </c>
      <c r="N231" s="72" t="str">
        <f>IF(Main[[#This Row],[Tech Start Date]]&lt;1/1/1990,"",IF(Main[[#This Row],[Class]]="C",WORKDAY(Main[[#This Row],[Tech Start Date]],19),IF(Main[[#This Row],[Class]]="B", WORKDAY(Main[[#This Row],[Tech Start Date]],12),IF(Main[[#This Row],[Class]]="A",WORKDAY(Main[[#This Row],[Tech Start Date]],4),""))))</f>
        <v/>
      </c>
      <c r="O231" s="72" t="str">
        <f>IF(Main[[#This Row],[Tech Start Date]]&lt;1/1/1990,"",IF(Main[[#This Row],[Class]]="C",WORKDAY(Main[[#This Row],[Tech Start Date]],23),IF(Main[[#This Row],[Class]]="B", WORKDAY(Main[[#This Row],[Tech Start Date]],15),IF(Main[[#This Row],[Class]]="A",WORKDAY(Main[[#This Row],[Tech Start Date]],5),""))))</f>
        <v/>
      </c>
      <c r="P231" s="72" t="str">
        <f>IF(Main[[#This Row],[Tech Start Date]]&lt;1/1/1990,"",IF(Main[[#This Row],[Class]]="C",WORKDAY(Main[[#This Row],[Tech Start Date]],28),IF(Main[[#This Row],[Class]]="B", WORKDAY(Main[[#This Row],[Tech Start Date]],19),IF(Main[[#This Row],[Class]]="A",WORKDAY(Main[[#This Row],[Tech Start Date]],9),""))))</f>
        <v/>
      </c>
      <c r="Q231" s="84"/>
      <c r="R231" s="110"/>
      <c r="S231" s="94" t="s">
        <v>6</v>
      </c>
      <c r="T231" s="73" t="s">
        <v>2370</v>
      </c>
      <c r="U231" s="94" t="s">
        <v>533</v>
      </c>
      <c r="V231" s="94" t="s">
        <v>1896</v>
      </c>
      <c r="W231" s="94" t="s">
        <v>1902</v>
      </c>
      <c r="X231" s="94" t="s">
        <v>305</v>
      </c>
      <c r="Y231" s="71" t="s">
        <v>4</v>
      </c>
      <c r="Z231" s="71" t="s">
        <v>4</v>
      </c>
      <c r="AA231" s="94" t="s">
        <v>2742</v>
      </c>
      <c r="AB231" s="128"/>
      <c r="AC231" s="128"/>
      <c r="AD231" s="128"/>
      <c r="AE231" s="62"/>
      <c r="AF231" s="62"/>
      <c r="AG231" s="62"/>
      <c r="BB231" s="60" t="str">
        <f>IF(AND(isFlagged(Main[[#This Row],[Comments]], "AIS++"),Main[ [#This Row],[In Stock Date] ]&lt;&gt;""),TEXT(Main[[#This Row],[In Stock Date]]-1, "M/d/yyyy"), TEXT("1/1/1990", "M/d/yyyy"))</f>
        <v>1/1/1990</v>
      </c>
    </row>
    <row r="232" spans="1:54" ht="17.25" customHeight="1">
      <c r="A232" s="63" t="str">
        <f>IF(priority(Main[[#This Row],[Comments]])&lt;&gt;0, priority(Main[[#This Row],[Comments]]),"")</f>
        <v/>
      </c>
      <c r="B232" s="151" t="s">
        <v>1298</v>
      </c>
      <c r="C232" s="71" t="s">
        <v>4</v>
      </c>
      <c r="D232" s="59" t="s">
        <v>388</v>
      </c>
      <c r="E232" s="84"/>
      <c r="F232" s="84"/>
      <c r="G232" s="63" t="str">
        <f>IF(stdProdLT(Main[[#This Row],[Comments]])=0.1,"N/A",IF(stdProdLT(Main[[#This Row],[Comments]])=0,"",stdProdLT(Main[[#This Row],[Comments]])))</f>
        <v/>
      </c>
      <c r="H232" s="93" t="str">
        <f>IF(OR(Main[[#This Row],[Std. Prod. Lead Time]]="N/A",Main[[#This Row],[Std. Prod. Lead Time]]=""), "",IF(AND(Main[[#This Row],[In Stock Date]]&lt;&gt;"",Main[[#This Row],[Revised Due Date]]&lt;&gt;"",Main[[#This Row],[In Stock Date]]&lt;&gt;""),Main[[#This Row],[In Stock Date]]-Main[[#This Row],[Revised Due Date]],""))</f>
        <v/>
      </c>
      <c r="I232" s="100" t="s">
        <v>4</v>
      </c>
      <c r="J232" s="94" t="s">
        <v>4</v>
      </c>
      <c r="K232" s="94" t="s">
        <v>4</v>
      </c>
      <c r="L232" s="84"/>
      <c r="M232" s="72" t="str">
        <f>IF(Main[[#This Row],[Tech Start Date]]&lt;1/1/1990,"",IF(Main[[#This Row],[Class]]="C",WORKDAY(Main[[#This Row],[Tech Start Date]],9),IF(Main[[#This Row],[Class]]="B", WORKDAY(Main[[#This Row],[Tech Start Date]],6),IF(Main[[#This Row],[Class]]="A",WORKDAY(Main[[#This Row],[Tech Start Date]],2),""))))</f>
        <v/>
      </c>
      <c r="N232" s="72" t="str">
        <f>IF(Main[[#This Row],[Tech Start Date]]&lt;1/1/1990,"",IF(Main[[#This Row],[Class]]="C",WORKDAY(Main[[#This Row],[Tech Start Date]],19),IF(Main[[#This Row],[Class]]="B", WORKDAY(Main[[#This Row],[Tech Start Date]],12),IF(Main[[#This Row],[Class]]="A",WORKDAY(Main[[#This Row],[Tech Start Date]],4),""))))</f>
        <v/>
      </c>
      <c r="O232" s="72" t="str">
        <f>IF(Main[[#This Row],[Tech Start Date]]&lt;1/1/1990,"",IF(Main[[#This Row],[Class]]="C",WORKDAY(Main[[#This Row],[Tech Start Date]],23),IF(Main[[#This Row],[Class]]="B", WORKDAY(Main[[#This Row],[Tech Start Date]],15),IF(Main[[#This Row],[Class]]="A",WORKDAY(Main[[#This Row],[Tech Start Date]],5),""))))</f>
        <v/>
      </c>
      <c r="P232" s="72" t="str">
        <f>IF(Main[[#This Row],[Tech Start Date]]&lt;1/1/1990,"",IF(Main[[#This Row],[Class]]="C",WORKDAY(Main[[#This Row],[Tech Start Date]],28),IF(Main[[#This Row],[Class]]="B", WORKDAY(Main[[#This Row],[Tech Start Date]],19),IF(Main[[#This Row],[Class]]="A",WORKDAY(Main[[#This Row],[Tech Start Date]],9),""))))</f>
        <v/>
      </c>
      <c r="Q232" s="84"/>
      <c r="R232" s="110"/>
      <c r="S232" s="94" t="s">
        <v>4</v>
      </c>
      <c r="T232" s="73" t="s">
        <v>4</v>
      </c>
      <c r="U232" s="94" t="s">
        <v>14</v>
      </c>
      <c r="V232" s="94" t="s">
        <v>1897</v>
      </c>
      <c r="W232" s="94" t="s">
        <v>4</v>
      </c>
      <c r="X232" s="94" t="s">
        <v>919</v>
      </c>
      <c r="Y232" s="71" t="s">
        <v>4</v>
      </c>
      <c r="Z232" s="71" t="s">
        <v>4</v>
      </c>
      <c r="AA232" s="94" t="s">
        <v>4</v>
      </c>
      <c r="AB232" s="128"/>
      <c r="AC232" s="128"/>
      <c r="AD232" s="128"/>
      <c r="AE232" s="62"/>
      <c r="AF232" s="62"/>
      <c r="AG232" s="62"/>
      <c r="BB232" s="60" t="str">
        <f>IF(AND(isFlagged(Main[[#This Row],[Comments]], "AIS++"),Main[ [#This Row],[In Stock Date] ]&lt;&gt;""),TEXT(Main[[#This Row],[In Stock Date]]-1, "M/d/yyyy"), TEXT("1/1/1990", "M/d/yyyy"))</f>
        <v>1/1/1990</v>
      </c>
    </row>
    <row r="233" spans="1:54" ht="17.25" customHeight="1">
      <c r="A233" s="63" t="str">
        <f>IF(priority(Main[[#This Row],[Comments]])&lt;&gt;0, priority(Main[[#This Row],[Comments]]),"")</f>
        <v/>
      </c>
      <c r="B233" s="151" t="s">
        <v>1563</v>
      </c>
      <c r="C233" s="71" t="s">
        <v>4</v>
      </c>
      <c r="D233" s="59" t="s">
        <v>654</v>
      </c>
      <c r="E233" s="84"/>
      <c r="F233" s="84"/>
      <c r="G233" s="63" t="str">
        <f>IF(stdProdLT(Main[[#This Row],[Comments]])=0.1,"N/A",IF(stdProdLT(Main[[#This Row],[Comments]])=0,"",stdProdLT(Main[[#This Row],[Comments]])))</f>
        <v/>
      </c>
      <c r="H233" s="93" t="str">
        <f>IF(OR(Main[[#This Row],[Std. Prod. Lead Time]]="N/A",Main[[#This Row],[Std. Prod. Lead Time]]=""), "",IF(AND(Main[[#This Row],[In Stock Date]]&lt;&gt;"",Main[[#This Row],[Revised Due Date]]&lt;&gt;"",Main[[#This Row],[In Stock Date]]&lt;&gt;""),Main[[#This Row],[In Stock Date]]-Main[[#This Row],[Revised Due Date]],""))</f>
        <v/>
      </c>
      <c r="I233" s="100" t="s">
        <v>4</v>
      </c>
      <c r="J233" s="94" t="s">
        <v>4</v>
      </c>
      <c r="K233" s="94" t="s">
        <v>4</v>
      </c>
      <c r="L233" s="84"/>
      <c r="M233" s="72" t="str">
        <f>IF(Main[[#This Row],[Tech Start Date]]&lt;1/1/1990,"",IF(Main[[#This Row],[Class]]="C",WORKDAY(Main[[#This Row],[Tech Start Date]],9),IF(Main[[#This Row],[Class]]="B", WORKDAY(Main[[#This Row],[Tech Start Date]],6),IF(Main[[#This Row],[Class]]="A",WORKDAY(Main[[#This Row],[Tech Start Date]],2),""))))</f>
        <v/>
      </c>
      <c r="N233" s="72" t="str">
        <f>IF(Main[[#This Row],[Tech Start Date]]&lt;1/1/1990,"",IF(Main[[#This Row],[Class]]="C",WORKDAY(Main[[#This Row],[Tech Start Date]],19),IF(Main[[#This Row],[Class]]="B", WORKDAY(Main[[#This Row],[Tech Start Date]],12),IF(Main[[#This Row],[Class]]="A",WORKDAY(Main[[#This Row],[Tech Start Date]],4),""))))</f>
        <v/>
      </c>
      <c r="O233" s="72" t="str">
        <f>IF(Main[[#This Row],[Tech Start Date]]&lt;1/1/1990,"",IF(Main[[#This Row],[Class]]="C",WORKDAY(Main[[#This Row],[Tech Start Date]],23),IF(Main[[#This Row],[Class]]="B", WORKDAY(Main[[#This Row],[Tech Start Date]],15),IF(Main[[#This Row],[Class]]="A",WORKDAY(Main[[#This Row],[Tech Start Date]],5),""))))</f>
        <v/>
      </c>
      <c r="P233" s="72" t="str">
        <f>IF(Main[[#This Row],[Tech Start Date]]&lt;1/1/1990,"",IF(Main[[#This Row],[Class]]="C",WORKDAY(Main[[#This Row],[Tech Start Date]],28),IF(Main[[#This Row],[Class]]="B", WORKDAY(Main[[#This Row],[Tech Start Date]],19),IF(Main[[#This Row],[Class]]="A",WORKDAY(Main[[#This Row],[Tech Start Date]],9),""))))</f>
        <v/>
      </c>
      <c r="Q233" s="84"/>
      <c r="R233" s="110"/>
      <c r="S233" s="94" t="s">
        <v>6</v>
      </c>
      <c r="T233" s="73" t="s">
        <v>4</v>
      </c>
      <c r="U233" s="94" t="s">
        <v>14</v>
      </c>
      <c r="V233" s="94" t="s">
        <v>1896</v>
      </c>
      <c r="W233" s="94" t="s">
        <v>1904</v>
      </c>
      <c r="X233" s="94" t="s">
        <v>706</v>
      </c>
      <c r="Y233" s="71" t="s">
        <v>2984</v>
      </c>
      <c r="Z233" s="71" t="s">
        <v>4</v>
      </c>
      <c r="AA233" s="94" t="s">
        <v>3268</v>
      </c>
      <c r="AB233" s="128"/>
      <c r="AC233" s="128"/>
      <c r="AD233" s="128"/>
      <c r="AE233" s="62"/>
      <c r="AF233" s="62"/>
      <c r="AG233" s="62"/>
      <c r="BB233" s="60" t="str">
        <f>IF(AND(isFlagged(Main[[#This Row],[Comments]], "AIS++"),Main[ [#This Row],[In Stock Date] ]&lt;&gt;""),TEXT(Main[[#This Row],[In Stock Date]]-1, "M/d/yyyy"), TEXT("1/1/1990", "M/d/yyyy"))</f>
        <v>1/1/1990</v>
      </c>
    </row>
    <row r="234" spans="1:54" ht="17.25" customHeight="1">
      <c r="A234" s="63" t="str">
        <f>IF(priority(Main[[#This Row],[Comments]])&lt;&gt;0, priority(Main[[#This Row],[Comments]]),"")</f>
        <v/>
      </c>
      <c r="B234" s="151" t="s">
        <v>2223</v>
      </c>
      <c r="C234" s="71" t="s">
        <v>4</v>
      </c>
      <c r="D234" s="59" t="s">
        <v>2257</v>
      </c>
      <c r="E234" s="84">
        <v>40806.662407407406</v>
      </c>
      <c r="F234" s="84"/>
      <c r="G234" s="63" t="str">
        <f>IF(stdProdLT(Main[[#This Row],[Comments]])=0.1,"N/A",IF(stdProdLT(Main[[#This Row],[Comments]])=0,"",stdProdLT(Main[[#This Row],[Comments]])))</f>
        <v/>
      </c>
      <c r="H234" s="93" t="str">
        <f>IF(OR(Main[[#This Row],[Std. Prod. Lead Time]]="N/A",Main[[#This Row],[Std. Prod. Lead Time]]=""), "",IF(AND(Main[[#This Row],[In Stock Date]]&lt;&gt;"",Main[[#This Row],[Revised Due Date]]&lt;&gt;"",Main[[#This Row],[In Stock Date]]&lt;&gt;""),Main[[#This Row],[In Stock Date]]-Main[[#This Row],[Revised Due Date]],""))</f>
        <v/>
      </c>
      <c r="I234" s="100" t="s">
        <v>30</v>
      </c>
      <c r="J234" s="94" t="s">
        <v>21</v>
      </c>
      <c r="K234" s="94" t="s">
        <v>1905</v>
      </c>
      <c r="L234" s="84"/>
      <c r="M234" s="72" t="str">
        <f>IF(Main[[#This Row],[Tech Start Date]]&lt;1/1/1990,"",IF(Main[[#This Row],[Class]]="C",WORKDAY(Main[[#This Row],[Tech Start Date]],9),IF(Main[[#This Row],[Class]]="B", WORKDAY(Main[[#This Row],[Tech Start Date]],6),IF(Main[[#This Row],[Class]]="A",WORKDAY(Main[[#This Row],[Tech Start Date]],2),""))))</f>
        <v/>
      </c>
      <c r="N234" s="72" t="str">
        <f>IF(Main[[#This Row],[Tech Start Date]]&lt;1/1/1990,"",IF(Main[[#This Row],[Class]]="C",WORKDAY(Main[[#This Row],[Tech Start Date]],19),IF(Main[[#This Row],[Class]]="B", WORKDAY(Main[[#This Row],[Tech Start Date]],12),IF(Main[[#This Row],[Class]]="A",WORKDAY(Main[[#This Row],[Tech Start Date]],4),""))))</f>
        <v/>
      </c>
      <c r="O234" s="72" t="str">
        <f>IF(Main[[#This Row],[Tech Start Date]]&lt;1/1/1990,"",IF(Main[[#This Row],[Class]]="C",WORKDAY(Main[[#This Row],[Tech Start Date]],23),IF(Main[[#This Row],[Class]]="B", WORKDAY(Main[[#This Row],[Tech Start Date]],15),IF(Main[[#This Row],[Class]]="A",WORKDAY(Main[[#This Row],[Tech Start Date]],5),""))))</f>
        <v/>
      </c>
      <c r="P234" s="72" t="str">
        <f>IF(Main[[#This Row],[Tech Start Date]]&lt;1/1/1990,"",IF(Main[[#This Row],[Class]]="C",WORKDAY(Main[[#This Row],[Tech Start Date]],28),IF(Main[[#This Row],[Class]]="B", WORKDAY(Main[[#This Row],[Tech Start Date]],19),IF(Main[[#This Row],[Class]]="A",WORKDAY(Main[[#This Row],[Tech Start Date]],9),""))))</f>
        <v/>
      </c>
      <c r="Q234" s="84"/>
      <c r="R234" s="110"/>
      <c r="S234" s="94" t="s">
        <v>6</v>
      </c>
      <c r="T234" s="73" t="s">
        <v>4</v>
      </c>
      <c r="U234" s="94" t="s">
        <v>29</v>
      </c>
      <c r="V234" s="94" t="s">
        <v>1899</v>
      </c>
      <c r="W234" s="94" t="s">
        <v>1900</v>
      </c>
      <c r="X234" s="94" t="s">
        <v>305</v>
      </c>
      <c r="Y234" s="71" t="s">
        <v>4</v>
      </c>
      <c r="Z234" s="71" t="s">
        <v>30</v>
      </c>
      <c r="AA234" s="94" t="s">
        <v>3229</v>
      </c>
      <c r="AB234" s="128"/>
      <c r="AC234" s="128"/>
      <c r="AD234" s="128"/>
      <c r="AE234" s="62"/>
      <c r="AF234" s="62"/>
      <c r="AG234" s="62"/>
      <c r="BB234" s="60" t="str">
        <f>IF(AND(isFlagged(Main[[#This Row],[Comments]], "AIS++"),Main[ [#This Row],[In Stock Date] ]&lt;&gt;""),TEXT(Main[[#This Row],[In Stock Date]]-1, "M/d/yyyy"), TEXT("1/1/1990", "M/d/yyyy"))</f>
        <v>1/1/1990</v>
      </c>
    </row>
    <row r="235" spans="1:54" ht="17.25" customHeight="1">
      <c r="A235" s="63" t="str">
        <f>IF(priority(Main[[#This Row],[Comments]])&lt;&gt;0, priority(Main[[#This Row],[Comments]]),"")</f>
        <v/>
      </c>
      <c r="B235" s="151" t="s">
        <v>2043</v>
      </c>
      <c r="C235" s="71" t="s">
        <v>4</v>
      </c>
      <c r="D235" s="59" t="s">
        <v>2044</v>
      </c>
      <c r="E235" s="84"/>
      <c r="F235" s="84"/>
      <c r="G235" s="63" t="str">
        <f>IF(stdProdLT(Main[[#This Row],[Comments]])=0.1,"N/A",IF(stdProdLT(Main[[#This Row],[Comments]])=0,"",stdProdLT(Main[[#This Row],[Comments]])))</f>
        <v/>
      </c>
      <c r="H235" s="93" t="str">
        <f>IF(OR(Main[[#This Row],[Std. Prod. Lead Time]]="N/A",Main[[#This Row],[Std. Prod. Lead Time]]=""), "",IF(AND(Main[[#This Row],[In Stock Date]]&lt;&gt;"",Main[[#This Row],[Revised Due Date]]&lt;&gt;"",Main[[#This Row],[In Stock Date]]&lt;&gt;""),Main[[#This Row],[In Stock Date]]-Main[[#This Row],[Revised Due Date]],""))</f>
        <v/>
      </c>
      <c r="I235" s="100" t="s">
        <v>4</v>
      </c>
      <c r="J235" s="94" t="s">
        <v>4</v>
      </c>
      <c r="K235" s="94" t="s">
        <v>4</v>
      </c>
      <c r="L235" s="84"/>
      <c r="M235" s="72" t="str">
        <f>IF(Main[[#This Row],[Tech Start Date]]&lt;1/1/1990,"",IF(Main[[#This Row],[Class]]="C",WORKDAY(Main[[#This Row],[Tech Start Date]],9),IF(Main[[#This Row],[Class]]="B", WORKDAY(Main[[#This Row],[Tech Start Date]],6),IF(Main[[#This Row],[Class]]="A",WORKDAY(Main[[#This Row],[Tech Start Date]],2),""))))</f>
        <v/>
      </c>
      <c r="N235" s="72" t="str">
        <f>IF(Main[[#This Row],[Tech Start Date]]&lt;1/1/1990,"",IF(Main[[#This Row],[Class]]="C",WORKDAY(Main[[#This Row],[Tech Start Date]],19),IF(Main[[#This Row],[Class]]="B", WORKDAY(Main[[#This Row],[Tech Start Date]],12),IF(Main[[#This Row],[Class]]="A",WORKDAY(Main[[#This Row],[Tech Start Date]],4),""))))</f>
        <v/>
      </c>
      <c r="O235" s="72" t="str">
        <f>IF(Main[[#This Row],[Tech Start Date]]&lt;1/1/1990,"",IF(Main[[#This Row],[Class]]="C",WORKDAY(Main[[#This Row],[Tech Start Date]],23),IF(Main[[#This Row],[Class]]="B", WORKDAY(Main[[#This Row],[Tech Start Date]],15),IF(Main[[#This Row],[Class]]="A",WORKDAY(Main[[#This Row],[Tech Start Date]],5),""))))</f>
        <v/>
      </c>
      <c r="P235" s="72" t="str">
        <f>IF(Main[[#This Row],[Tech Start Date]]&lt;1/1/1990,"",IF(Main[[#This Row],[Class]]="C",WORKDAY(Main[[#This Row],[Tech Start Date]],28),IF(Main[[#This Row],[Class]]="B", WORKDAY(Main[[#This Row],[Tech Start Date]],19),IF(Main[[#This Row],[Class]]="A",WORKDAY(Main[[#This Row],[Tech Start Date]],9),""))))</f>
        <v/>
      </c>
      <c r="Q235" s="84"/>
      <c r="R235" s="110"/>
      <c r="S235" s="94" t="s">
        <v>6</v>
      </c>
      <c r="T235" s="73" t="s">
        <v>4</v>
      </c>
      <c r="U235" s="94" t="s">
        <v>14</v>
      </c>
      <c r="V235" s="94" t="s">
        <v>1896</v>
      </c>
      <c r="W235" s="94" t="s">
        <v>1900</v>
      </c>
      <c r="X235" s="94" t="s">
        <v>305</v>
      </c>
      <c r="Y235" s="71" t="s">
        <v>4</v>
      </c>
      <c r="Z235" s="71" t="s">
        <v>4</v>
      </c>
      <c r="AA235" s="94" t="s">
        <v>3229</v>
      </c>
      <c r="AB235" s="128"/>
      <c r="AC235" s="128"/>
      <c r="AD235" s="128"/>
      <c r="AE235" s="62"/>
      <c r="AF235" s="62"/>
      <c r="AG235" s="62"/>
      <c r="BB235" s="60" t="str">
        <f>IF(AND(isFlagged(Main[[#This Row],[Comments]], "AIS++"),Main[ [#This Row],[In Stock Date] ]&lt;&gt;""),TEXT(Main[[#This Row],[In Stock Date]]-1, "M/d/yyyy"), TEXT("1/1/1990", "M/d/yyyy"))</f>
        <v>1/1/1990</v>
      </c>
    </row>
    <row r="236" spans="1:54" ht="17.25" customHeight="1">
      <c r="A236" s="63" t="str">
        <f>IF(priority(Main[[#This Row],[Comments]])&lt;&gt;0, priority(Main[[#This Row],[Comments]]),"")</f>
        <v/>
      </c>
      <c r="B236" s="151" t="s">
        <v>2089</v>
      </c>
      <c r="C236" s="71" t="s">
        <v>4</v>
      </c>
      <c r="D236" s="59" t="s">
        <v>2090</v>
      </c>
      <c r="E236" s="84"/>
      <c r="F236" s="84"/>
      <c r="G236" s="63" t="str">
        <f>IF(stdProdLT(Main[[#This Row],[Comments]])=0.1,"N/A",IF(stdProdLT(Main[[#This Row],[Comments]])=0,"",stdProdLT(Main[[#This Row],[Comments]])))</f>
        <v/>
      </c>
      <c r="H236" s="93" t="str">
        <f>IF(OR(Main[[#This Row],[Std. Prod. Lead Time]]="N/A",Main[[#This Row],[Std. Prod. Lead Time]]=""), "",IF(AND(Main[[#This Row],[In Stock Date]]&lt;&gt;"",Main[[#This Row],[Revised Due Date]]&lt;&gt;"",Main[[#This Row],[In Stock Date]]&lt;&gt;""),Main[[#This Row],[In Stock Date]]-Main[[#This Row],[Revised Due Date]],""))</f>
        <v/>
      </c>
      <c r="I236" s="100" t="s">
        <v>69</v>
      </c>
      <c r="J236" s="94" t="s">
        <v>70</v>
      </c>
      <c r="K236" s="94" t="s">
        <v>1905</v>
      </c>
      <c r="L236" s="84"/>
      <c r="M236" s="72" t="str">
        <f>IF(Main[[#This Row],[Tech Start Date]]&lt;1/1/1990,"",IF(Main[[#This Row],[Class]]="C",WORKDAY(Main[[#This Row],[Tech Start Date]],9),IF(Main[[#This Row],[Class]]="B", WORKDAY(Main[[#This Row],[Tech Start Date]],6),IF(Main[[#This Row],[Class]]="A",WORKDAY(Main[[#This Row],[Tech Start Date]],2),""))))</f>
        <v/>
      </c>
      <c r="N236" s="72" t="str">
        <f>IF(Main[[#This Row],[Tech Start Date]]&lt;1/1/1990,"",IF(Main[[#This Row],[Class]]="C",WORKDAY(Main[[#This Row],[Tech Start Date]],19),IF(Main[[#This Row],[Class]]="B", WORKDAY(Main[[#This Row],[Tech Start Date]],12),IF(Main[[#This Row],[Class]]="A",WORKDAY(Main[[#This Row],[Tech Start Date]],4),""))))</f>
        <v/>
      </c>
      <c r="O236" s="72" t="str">
        <f>IF(Main[[#This Row],[Tech Start Date]]&lt;1/1/1990,"",IF(Main[[#This Row],[Class]]="C",WORKDAY(Main[[#This Row],[Tech Start Date]],23),IF(Main[[#This Row],[Class]]="B", WORKDAY(Main[[#This Row],[Tech Start Date]],15),IF(Main[[#This Row],[Class]]="A",WORKDAY(Main[[#This Row],[Tech Start Date]],5),""))))</f>
        <v/>
      </c>
      <c r="P236" s="72" t="str">
        <f>IF(Main[[#This Row],[Tech Start Date]]&lt;1/1/1990,"",IF(Main[[#This Row],[Class]]="C",WORKDAY(Main[[#This Row],[Tech Start Date]],28),IF(Main[[#This Row],[Class]]="B", WORKDAY(Main[[#This Row],[Tech Start Date]],19),IF(Main[[#This Row],[Class]]="A",WORKDAY(Main[[#This Row],[Tech Start Date]],9),""))))</f>
        <v/>
      </c>
      <c r="Q236" s="84">
        <v>40816</v>
      </c>
      <c r="R236" s="110"/>
      <c r="S236" s="94" t="s">
        <v>6</v>
      </c>
      <c r="T236" s="73" t="s">
        <v>4</v>
      </c>
      <c r="U236" s="94" t="s">
        <v>14</v>
      </c>
      <c r="V236" s="94" t="s">
        <v>1899</v>
      </c>
      <c r="W236" s="94" t="s">
        <v>1900</v>
      </c>
      <c r="X236" s="94" t="s">
        <v>305</v>
      </c>
      <c r="Y236" s="71" t="s">
        <v>3011</v>
      </c>
      <c r="Z236" s="71" t="s">
        <v>30</v>
      </c>
      <c r="AA236" s="94" t="s">
        <v>3229</v>
      </c>
      <c r="AB236" s="128"/>
      <c r="AC236" s="128"/>
      <c r="AD236" s="128"/>
      <c r="AE236" s="62"/>
      <c r="AF236" s="62"/>
      <c r="AG236" s="62"/>
      <c r="BB236" s="60" t="str">
        <f>IF(AND(isFlagged(Main[[#This Row],[Comments]], "AIS++"),Main[ [#This Row],[In Stock Date] ]&lt;&gt;""),TEXT(Main[[#This Row],[In Stock Date]]-1, "M/d/yyyy"), TEXT("1/1/1990", "M/d/yyyy"))</f>
        <v>1/1/1990</v>
      </c>
    </row>
    <row r="237" spans="1:54" ht="17.25" customHeight="1">
      <c r="A237" s="63" t="str">
        <f>IF(priority(Main[[#This Row],[Comments]])&lt;&gt;0, priority(Main[[#This Row],[Comments]]),"")</f>
        <v/>
      </c>
      <c r="B237" s="151" t="s">
        <v>1649</v>
      </c>
      <c r="C237" s="71" t="s">
        <v>4</v>
      </c>
      <c r="D237" s="59" t="s">
        <v>726</v>
      </c>
      <c r="E237" s="84"/>
      <c r="F237" s="84"/>
      <c r="G237" s="63" t="str">
        <f>IF(stdProdLT(Main[[#This Row],[Comments]])=0.1,"N/A",IF(stdProdLT(Main[[#This Row],[Comments]])=0,"",stdProdLT(Main[[#This Row],[Comments]])))</f>
        <v/>
      </c>
      <c r="H237" s="93" t="str">
        <f>IF(OR(Main[[#This Row],[Std. Prod. Lead Time]]="N/A",Main[[#This Row],[Std. Prod. Lead Time]]=""), "",IF(AND(Main[[#This Row],[In Stock Date]]&lt;&gt;"",Main[[#This Row],[Revised Due Date]]&lt;&gt;"",Main[[#This Row],[In Stock Date]]&lt;&gt;""),Main[[#This Row],[In Stock Date]]-Main[[#This Row],[Revised Due Date]],""))</f>
        <v/>
      </c>
      <c r="I237" s="100" t="s">
        <v>4</v>
      </c>
      <c r="J237" s="94" t="s">
        <v>4</v>
      </c>
      <c r="K237" s="94" t="s">
        <v>4</v>
      </c>
      <c r="L237" s="84"/>
      <c r="M237" s="72" t="str">
        <f>IF(Main[[#This Row],[Tech Start Date]]&lt;1/1/1990,"",IF(Main[[#This Row],[Class]]="C",WORKDAY(Main[[#This Row],[Tech Start Date]],9),IF(Main[[#This Row],[Class]]="B", WORKDAY(Main[[#This Row],[Tech Start Date]],6),IF(Main[[#This Row],[Class]]="A",WORKDAY(Main[[#This Row],[Tech Start Date]],2),""))))</f>
        <v/>
      </c>
      <c r="N237" s="72" t="str">
        <f>IF(Main[[#This Row],[Tech Start Date]]&lt;1/1/1990,"",IF(Main[[#This Row],[Class]]="C",WORKDAY(Main[[#This Row],[Tech Start Date]],19),IF(Main[[#This Row],[Class]]="B", WORKDAY(Main[[#This Row],[Tech Start Date]],12),IF(Main[[#This Row],[Class]]="A",WORKDAY(Main[[#This Row],[Tech Start Date]],4),""))))</f>
        <v/>
      </c>
      <c r="O237" s="72" t="str">
        <f>IF(Main[[#This Row],[Tech Start Date]]&lt;1/1/1990,"",IF(Main[[#This Row],[Class]]="C",WORKDAY(Main[[#This Row],[Tech Start Date]],23),IF(Main[[#This Row],[Class]]="B", WORKDAY(Main[[#This Row],[Tech Start Date]],15),IF(Main[[#This Row],[Class]]="A",WORKDAY(Main[[#This Row],[Tech Start Date]],5),""))))</f>
        <v/>
      </c>
      <c r="P237" s="72" t="str">
        <f>IF(Main[[#This Row],[Tech Start Date]]&lt;1/1/1990,"",IF(Main[[#This Row],[Class]]="C",WORKDAY(Main[[#This Row],[Tech Start Date]],28),IF(Main[[#This Row],[Class]]="B", WORKDAY(Main[[#This Row],[Tech Start Date]],19),IF(Main[[#This Row],[Class]]="A",WORKDAY(Main[[#This Row],[Tech Start Date]],9),""))))</f>
        <v/>
      </c>
      <c r="Q237" s="84"/>
      <c r="R237" s="110"/>
      <c r="S237" s="94" t="s">
        <v>23</v>
      </c>
      <c r="T237" s="73" t="s">
        <v>4</v>
      </c>
      <c r="U237" s="94" t="s">
        <v>14</v>
      </c>
      <c r="V237" s="94" t="s">
        <v>1896</v>
      </c>
      <c r="W237" s="94" t="s">
        <v>1900</v>
      </c>
      <c r="X237" s="94" t="s">
        <v>102</v>
      </c>
      <c r="Y237" s="71" t="s">
        <v>2976</v>
      </c>
      <c r="Z237" s="71" t="s">
        <v>4</v>
      </c>
      <c r="AA237" s="94" t="s">
        <v>3266</v>
      </c>
      <c r="AB237" s="128"/>
      <c r="AC237" s="128"/>
      <c r="AD237" s="128"/>
      <c r="AE237" s="62"/>
      <c r="AF237" s="62"/>
      <c r="AG237" s="62"/>
      <c r="BB237" s="60" t="str">
        <f>IF(AND(isFlagged(Main[[#This Row],[Comments]], "AIS++"),Main[ [#This Row],[In Stock Date] ]&lt;&gt;""),TEXT(Main[[#This Row],[In Stock Date]]-1, "M/d/yyyy"), TEXT("1/1/1990", "M/d/yyyy"))</f>
        <v>1/1/1990</v>
      </c>
    </row>
    <row r="238" spans="1:54" ht="17.25" customHeight="1">
      <c r="A238" s="63" t="str">
        <f>IF(priority(Main[[#This Row],[Comments]])&lt;&gt;0, priority(Main[[#This Row],[Comments]]),"")</f>
        <v/>
      </c>
      <c r="B238" s="151" t="s">
        <v>2286</v>
      </c>
      <c r="C238" s="71" t="s">
        <v>4</v>
      </c>
      <c r="D238" s="59" t="s">
        <v>2287</v>
      </c>
      <c r="E238" s="84">
        <v>40828.669305555559</v>
      </c>
      <c r="F238" s="84"/>
      <c r="G238" s="63" t="str">
        <f>IF(stdProdLT(Main[[#This Row],[Comments]])=0.1,"N/A",IF(stdProdLT(Main[[#This Row],[Comments]])=0,"",stdProdLT(Main[[#This Row],[Comments]])))</f>
        <v/>
      </c>
      <c r="H238" s="93" t="str">
        <f>IF(OR(Main[[#This Row],[Std. Prod. Lead Time]]="N/A",Main[[#This Row],[Std. Prod. Lead Time]]=""), "",IF(AND(Main[[#This Row],[In Stock Date]]&lt;&gt;"",Main[[#This Row],[Revised Due Date]]&lt;&gt;"",Main[[#This Row],[In Stock Date]]&lt;&gt;""),Main[[#This Row],[In Stock Date]]-Main[[#This Row],[Revised Due Date]],""))</f>
        <v/>
      </c>
      <c r="I238" s="100" t="s">
        <v>4</v>
      </c>
      <c r="J238" s="94" t="s">
        <v>4</v>
      </c>
      <c r="K238" s="94" t="s">
        <v>4</v>
      </c>
      <c r="L238" s="84"/>
      <c r="M238" s="72" t="str">
        <f>IF(Main[[#This Row],[Tech Start Date]]&lt;1/1/1990,"",IF(Main[[#This Row],[Class]]="C",WORKDAY(Main[[#This Row],[Tech Start Date]],9),IF(Main[[#This Row],[Class]]="B", WORKDAY(Main[[#This Row],[Tech Start Date]],6),IF(Main[[#This Row],[Class]]="A",WORKDAY(Main[[#This Row],[Tech Start Date]],2),""))))</f>
        <v/>
      </c>
      <c r="N238" s="72" t="str">
        <f>IF(Main[[#This Row],[Tech Start Date]]&lt;1/1/1990,"",IF(Main[[#This Row],[Class]]="C",WORKDAY(Main[[#This Row],[Tech Start Date]],19),IF(Main[[#This Row],[Class]]="B", WORKDAY(Main[[#This Row],[Tech Start Date]],12),IF(Main[[#This Row],[Class]]="A",WORKDAY(Main[[#This Row],[Tech Start Date]],4),""))))</f>
        <v/>
      </c>
      <c r="O238" s="72" t="str">
        <f>IF(Main[[#This Row],[Tech Start Date]]&lt;1/1/1990,"",IF(Main[[#This Row],[Class]]="C",WORKDAY(Main[[#This Row],[Tech Start Date]],23),IF(Main[[#This Row],[Class]]="B", WORKDAY(Main[[#This Row],[Tech Start Date]],15),IF(Main[[#This Row],[Class]]="A",WORKDAY(Main[[#This Row],[Tech Start Date]],5),""))))</f>
        <v/>
      </c>
      <c r="P238" s="72" t="str">
        <f>IF(Main[[#This Row],[Tech Start Date]]&lt;1/1/1990,"",IF(Main[[#This Row],[Class]]="C",WORKDAY(Main[[#This Row],[Tech Start Date]],28),IF(Main[[#This Row],[Class]]="B", WORKDAY(Main[[#This Row],[Tech Start Date]],19),IF(Main[[#This Row],[Class]]="A",WORKDAY(Main[[#This Row],[Tech Start Date]],9),""))))</f>
        <v/>
      </c>
      <c r="Q238" s="84"/>
      <c r="R238" s="110"/>
      <c r="S238" s="94" t="s">
        <v>6</v>
      </c>
      <c r="T238" s="73" t="s">
        <v>4</v>
      </c>
      <c r="U238" s="94" t="s">
        <v>29</v>
      </c>
      <c r="V238" s="94" t="s">
        <v>1896</v>
      </c>
      <c r="W238" s="94" t="s">
        <v>1900</v>
      </c>
      <c r="X238" s="94" t="s">
        <v>102</v>
      </c>
      <c r="Y238" s="71" t="s">
        <v>2842</v>
      </c>
      <c r="Z238" s="71" t="s">
        <v>4</v>
      </c>
      <c r="AA238" s="94" t="s">
        <v>3216</v>
      </c>
      <c r="AB238" s="128"/>
      <c r="AC238" s="128"/>
      <c r="AD238" s="128"/>
      <c r="AE238" s="62"/>
      <c r="AF238" s="62"/>
      <c r="AG238" s="62"/>
      <c r="BB238" s="60" t="str">
        <f>IF(AND(isFlagged(Main[[#This Row],[Comments]], "AIS++"),Main[ [#This Row],[In Stock Date] ]&lt;&gt;""),TEXT(Main[[#This Row],[In Stock Date]]-1, "M/d/yyyy"), TEXT("1/1/1990", "M/d/yyyy"))</f>
        <v>1/1/1990</v>
      </c>
    </row>
    <row r="239" spans="1:54" ht="17.25" customHeight="1">
      <c r="A239" s="63" t="str">
        <f>IF(priority(Main[[#This Row],[Comments]])&lt;&gt;0, priority(Main[[#This Row],[Comments]]),"")</f>
        <v/>
      </c>
      <c r="B239" s="151" t="s">
        <v>2503</v>
      </c>
      <c r="C239" s="71" t="s">
        <v>4</v>
      </c>
      <c r="D239" s="59" t="s">
        <v>2504</v>
      </c>
      <c r="E239" s="84"/>
      <c r="F239" s="84"/>
      <c r="G239" s="63" t="str">
        <f>IF(stdProdLT(Main[[#This Row],[Comments]])=0.1,"N/A",IF(stdProdLT(Main[[#This Row],[Comments]])=0,"",stdProdLT(Main[[#This Row],[Comments]])))</f>
        <v/>
      </c>
      <c r="H239" s="93" t="str">
        <f>IF(OR(Main[[#This Row],[Std. Prod. Lead Time]]="N/A",Main[[#This Row],[Std. Prod. Lead Time]]=""), "",IF(AND(Main[[#This Row],[In Stock Date]]&lt;&gt;"",Main[[#This Row],[Revised Due Date]]&lt;&gt;"",Main[[#This Row],[In Stock Date]]&lt;&gt;""),Main[[#This Row],[In Stock Date]]-Main[[#This Row],[Revised Due Date]],""))</f>
        <v/>
      </c>
      <c r="I239" s="100" t="s">
        <v>30</v>
      </c>
      <c r="J239" s="94" t="s">
        <v>21</v>
      </c>
      <c r="K239" s="94" t="s">
        <v>4</v>
      </c>
      <c r="L239" s="84"/>
      <c r="M239" s="72" t="str">
        <f>IF(Main[[#This Row],[Tech Start Date]]&lt;1/1/1990,"",IF(Main[[#This Row],[Class]]="C",WORKDAY(Main[[#This Row],[Tech Start Date]],9),IF(Main[[#This Row],[Class]]="B", WORKDAY(Main[[#This Row],[Tech Start Date]],6),IF(Main[[#This Row],[Class]]="A",WORKDAY(Main[[#This Row],[Tech Start Date]],2),""))))</f>
        <v/>
      </c>
      <c r="N239" s="72" t="str">
        <f>IF(Main[[#This Row],[Tech Start Date]]&lt;1/1/1990,"",IF(Main[[#This Row],[Class]]="C",WORKDAY(Main[[#This Row],[Tech Start Date]],19),IF(Main[[#This Row],[Class]]="B", WORKDAY(Main[[#This Row],[Tech Start Date]],12),IF(Main[[#This Row],[Class]]="A",WORKDAY(Main[[#This Row],[Tech Start Date]],4),""))))</f>
        <v/>
      </c>
      <c r="O239" s="72" t="str">
        <f>IF(Main[[#This Row],[Tech Start Date]]&lt;1/1/1990,"",IF(Main[[#This Row],[Class]]="C",WORKDAY(Main[[#This Row],[Tech Start Date]],23),IF(Main[[#This Row],[Class]]="B", WORKDAY(Main[[#This Row],[Tech Start Date]],15),IF(Main[[#This Row],[Class]]="A",WORKDAY(Main[[#This Row],[Tech Start Date]],5),""))))</f>
        <v/>
      </c>
      <c r="P239" s="72" t="str">
        <f>IF(Main[[#This Row],[Tech Start Date]]&lt;1/1/1990,"",IF(Main[[#This Row],[Class]]="C",WORKDAY(Main[[#This Row],[Tech Start Date]],28),IF(Main[[#This Row],[Class]]="B", WORKDAY(Main[[#This Row],[Tech Start Date]],19),IF(Main[[#This Row],[Class]]="A",WORKDAY(Main[[#This Row],[Tech Start Date]],9),""))))</f>
        <v/>
      </c>
      <c r="Q239" s="84"/>
      <c r="R239" s="110"/>
      <c r="S239" s="94" t="s">
        <v>6</v>
      </c>
      <c r="T239" s="73" t="s">
        <v>4</v>
      </c>
      <c r="U239" s="94" t="s">
        <v>14</v>
      </c>
      <c r="V239" s="94" t="s">
        <v>1899</v>
      </c>
      <c r="W239" s="94" t="s">
        <v>1898</v>
      </c>
      <c r="X239" s="94" t="s">
        <v>305</v>
      </c>
      <c r="Y239" s="71" t="s">
        <v>4</v>
      </c>
      <c r="Z239" s="71" t="s">
        <v>30</v>
      </c>
      <c r="AA239" s="94" t="s">
        <v>3229</v>
      </c>
      <c r="AB239" s="128"/>
      <c r="AC239" s="128"/>
      <c r="AD239" s="128"/>
      <c r="AE239" s="62"/>
      <c r="AF239" s="62"/>
      <c r="AG239" s="62"/>
      <c r="BB239" s="60" t="str">
        <f>IF(AND(isFlagged(Main[[#This Row],[Comments]], "AIS++"),Main[ [#This Row],[In Stock Date] ]&lt;&gt;""),TEXT(Main[[#This Row],[In Stock Date]]-1, "M/d/yyyy"), TEXT("1/1/1990", "M/d/yyyy"))</f>
        <v>1/1/1990</v>
      </c>
    </row>
    <row r="240" spans="1:54" ht="17.25" customHeight="1">
      <c r="A240" s="63" t="str">
        <f>IF(priority(Main[[#This Row],[Comments]])&lt;&gt;0, priority(Main[[#This Row],[Comments]]),"")</f>
        <v/>
      </c>
      <c r="B240" s="151" t="s">
        <v>2318</v>
      </c>
      <c r="C240" s="71" t="s">
        <v>4</v>
      </c>
      <c r="D240" s="59" t="s">
        <v>2319</v>
      </c>
      <c r="E240" s="84">
        <v>40826.383356481485</v>
      </c>
      <c r="F240" s="84"/>
      <c r="G240" s="63" t="str">
        <f>IF(stdProdLT(Main[[#This Row],[Comments]])=0.1,"N/A",IF(stdProdLT(Main[[#This Row],[Comments]])=0,"",stdProdLT(Main[[#This Row],[Comments]])))</f>
        <v/>
      </c>
      <c r="H240" s="93" t="str">
        <f>IF(OR(Main[[#This Row],[Std. Prod. Lead Time]]="N/A",Main[[#This Row],[Std. Prod. Lead Time]]=""), "",IF(AND(Main[[#This Row],[In Stock Date]]&lt;&gt;"",Main[[#This Row],[Revised Due Date]]&lt;&gt;"",Main[[#This Row],[In Stock Date]]&lt;&gt;""),Main[[#This Row],[In Stock Date]]-Main[[#This Row],[Revised Due Date]],""))</f>
        <v/>
      </c>
      <c r="I240" s="100" t="s">
        <v>30</v>
      </c>
      <c r="J240" s="94" t="s">
        <v>2179</v>
      </c>
      <c r="K240" s="94" t="s">
        <v>4</v>
      </c>
      <c r="L240" s="84"/>
      <c r="M240" s="72" t="str">
        <f>IF(Main[[#This Row],[Tech Start Date]]&lt;1/1/1990,"",IF(Main[[#This Row],[Class]]="C",WORKDAY(Main[[#This Row],[Tech Start Date]],9),IF(Main[[#This Row],[Class]]="B", WORKDAY(Main[[#This Row],[Tech Start Date]],6),IF(Main[[#This Row],[Class]]="A",WORKDAY(Main[[#This Row],[Tech Start Date]],2),""))))</f>
        <v/>
      </c>
      <c r="N240" s="72" t="str">
        <f>IF(Main[[#This Row],[Tech Start Date]]&lt;1/1/1990,"",IF(Main[[#This Row],[Class]]="C",WORKDAY(Main[[#This Row],[Tech Start Date]],19),IF(Main[[#This Row],[Class]]="B", WORKDAY(Main[[#This Row],[Tech Start Date]],12),IF(Main[[#This Row],[Class]]="A",WORKDAY(Main[[#This Row],[Tech Start Date]],4),""))))</f>
        <v/>
      </c>
      <c r="O240" s="72" t="str">
        <f>IF(Main[[#This Row],[Tech Start Date]]&lt;1/1/1990,"",IF(Main[[#This Row],[Class]]="C",WORKDAY(Main[[#This Row],[Tech Start Date]],23),IF(Main[[#This Row],[Class]]="B", WORKDAY(Main[[#This Row],[Tech Start Date]],15),IF(Main[[#This Row],[Class]]="A",WORKDAY(Main[[#This Row],[Tech Start Date]],5),""))))</f>
        <v/>
      </c>
      <c r="P240" s="72" t="str">
        <f>IF(Main[[#This Row],[Tech Start Date]]&lt;1/1/1990,"",IF(Main[[#This Row],[Class]]="C",WORKDAY(Main[[#This Row],[Tech Start Date]],28),IF(Main[[#This Row],[Class]]="B", WORKDAY(Main[[#This Row],[Tech Start Date]],19),IF(Main[[#This Row],[Class]]="A",WORKDAY(Main[[#This Row],[Tech Start Date]],9),""))))</f>
        <v/>
      </c>
      <c r="Q240" s="84"/>
      <c r="R240" s="110"/>
      <c r="S240" s="94" t="s">
        <v>6</v>
      </c>
      <c r="T240" s="73" t="s">
        <v>4</v>
      </c>
      <c r="U240" s="94" t="s">
        <v>29</v>
      </c>
      <c r="V240" s="94" t="s">
        <v>1899</v>
      </c>
      <c r="W240" s="94" t="s">
        <v>1898</v>
      </c>
      <c r="X240" s="94" t="s">
        <v>305</v>
      </c>
      <c r="Y240" s="71" t="s">
        <v>4</v>
      </c>
      <c r="Z240" s="71" t="s">
        <v>81</v>
      </c>
      <c r="AA240" s="94" t="s">
        <v>3237</v>
      </c>
      <c r="AB240" s="128"/>
      <c r="AC240" s="128"/>
      <c r="AD240" s="128"/>
      <c r="AE240" s="62"/>
      <c r="AF240" s="62"/>
      <c r="AG240" s="62"/>
      <c r="BB240" s="60" t="str">
        <f>IF(AND(isFlagged(Main[[#This Row],[Comments]], "AIS++"),Main[ [#This Row],[In Stock Date] ]&lt;&gt;""),TEXT(Main[[#This Row],[In Stock Date]]-1, "M/d/yyyy"), TEXT("1/1/1990", "M/d/yyyy"))</f>
        <v>1/1/1990</v>
      </c>
    </row>
    <row r="241" spans="1:54" ht="17.25" customHeight="1">
      <c r="A241" s="63" t="str">
        <f>IF(priority(Main[[#This Row],[Comments]])&lt;&gt;0, priority(Main[[#This Row],[Comments]]),"")</f>
        <v/>
      </c>
      <c r="B241" s="151" t="s">
        <v>4174</v>
      </c>
      <c r="C241" s="71" t="s">
        <v>4</v>
      </c>
      <c r="D241" s="59" t="s">
        <v>4175</v>
      </c>
      <c r="E241" s="84">
        <v>41046.462268518517</v>
      </c>
      <c r="F241" s="84"/>
      <c r="G241" s="63" t="str">
        <f>IF(stdProdLT(Main[[#This Row],[Comments]])=0.1,"N/A",IF(stdProdLT(Main[[#This Row],[Comments]])=0,"",stdProdLT(Main[[#This Row],[Comments]])))</f>
        <v/>
      </c>
      <c r="H241" s="93" t="str">
        <f>IF(OR(Main[[#This Row],[Std. Prod. Lead Time]]="N/A",Main[[#This Row],[Std. Prod. Lead Time]]=""), "",IF(AND(Main[[#This Row],[In Stock Date]]&lt;&gt;"",Main[[#This Row],[Revised Due Date]]&lt;&gt;"",Main[[#This Row],[In Stock Date]]&lt;&gt;""),Main[[#This Row],[In Stock Date]]-Main[[#This Row],[Revised Due Date]],""))</f>
        <v/>
      </c>
      <c r="I241" s="100" t="s">
        <v>4</v>
      </c>
      <c r="J241" s="94" t="s">
        <v>4</v>
      </c>
      <c r="K241" s="94" t="s">
        <v>4</v>
      </c>
      <c r="L241" s="84"/>
      <c r="M241" s="72" t="str">
        <f>IF(Main[[#This Row],[Tech Start Date]]&lt;1/1/1990,"",IF(Main[[#This Row],[Class]]="C",WORKDAY(Main[[#This Row],[Tech Start Date]],9),IF(Main[[#This Row],[Class]]="B", WORKDAY(Main[[#This Row],[Tech Start Date]],6),IF(Main[[#This Row],[Class]]="A",WORKDAY(Main[[#This Row],[Tech Start Date]],2),""))))</f>
        <v/>
      </c>
      <c r="N241" s="72" t="str">
        <f>IF(Main[[#This Row],[Tech Start Date]]&lt;1/1/1990,"",IF(Main[[#This Row],[Class]]="C",WORKDAY(Main[[#This Row],[Tech Start Date]],19),IF(Main[[#This Row],[Class]]="B", WORKDAY(Main[[#This Row],[Tech Start Date]],12),IF(Main[[#This Row],[Class]]="A",WORKDAY(Main[[#This Row],[Tech Start Date]],4),""))))</f>
        <v/>
      </c>
      <c r="O241" s="72" t="str">
        <f>IF(Main[[#This Row],[Tech Start Date]]&lt;1/1/1990,"",IF(Main[[#This Row],[Class]]="C",WORKDAY(Main[[#This Row],[Tech Start Date]],23),IF(Main[[#This Row],[Class]]="B", WORKDAY(Main[[#This Row],[Tech Start Date]],15),IF(Main[[#This Row],[Class]]="A",WORKDAY(Main[[#This Row],[Tech Start Date]],5),""))))</f>
        <v/>
      </c>
      <c r="P241" s="72" t="str">
        <f>IF(Main[[#This Row],[Tech Start Date]]&lt;1/1/1990,"",IF(Main[[#This Row],[Class]]="C",WORKDAY(Main[[#This Row],[Tech Start Date]],28),IF(Main[[#This Row],[Class]]="B", WORKDAY(Main[[#This Row],[Tech Start Date]],19),IF(Main[[#This Row],[Class]]="A",WORKDAY(Main[[#This Row],[Tech Start Date]],9),""))))</f>
        <v/>
      </c>
      <c r="Q241" s="84"/>
      <c r="R241" s="110"/>
      <c r="S241" s="94" t="s">
        <v>6</v>
      </c>
      <c r="T241" s="73" t="s">
        <v>4</v>
      </c>
      <c r="U241" s="94" t="s">
        <v>29</v>
      </c>
      <c r="V241" s="94" t="s">
        <v>1896</v>
      </c>
      <c r="W241" s="94" t="s">
        <v>1900</v>
      </c>
      <c r="X241" s="94" t="s">
        <v>933</v>
      </c>
      <c r="Y241" s="71" t="s">
        <v>2884</v>
      </c>
      <c r="Z241" s="71" t="s">
        <v>4</v>
      </c>
      <c r="AA241" s="94" t="s">
        <v>933</v>
      </c>
      <c r="AB241" s="128"/>
      <c r="AC241" s="128"/>
      <c r="AD241" s="128"/>
      <c r="AE241" s="62"/>
      <c r="AF241" s="62"/>
      <c r="AG241" s="62"/>
      <c r="BB241" s="60" t="str">
        <f>IF(AND(isFlagged(Main[[#This Row],[Comments]], "AIS++"),Main[ [#This Row],[In Stock Date] ]&lt;&gt;""),TEXT(Main[[#This Row],[In Stock Date]]-1, "M/d/yyyy"), TEXT("1/1/1990", "M/d/yyyy"))</f>
        <v>1/1/1990</v>
      </c>
    </row>
    <row r="242" spans="1:54" ht="17.25" customHeight="1">
      <c r="A242" s="64" t="str">
        <f>IF(priority(Main[[#This Row],[Comments]])&lt;&gt;0, priority(Main[[#This Row],[Comments]]),"")</f>
        <v/>
      </c>
      <c r="B242" s="151" t="s">
        <v>1596</v>
      </c>
      <c r="C242" s="77" t="s">
        <v>4</v>
      </c>
      <c r="D242" s="133" t="s">
        <v>681</v>
      </c>
      <c r="E242" s="86"/>
      <c r="F242" s="86"/>
      <c r="G242" s="64" t="str">
        <f>IF(stdProdLT(Main[[#This Row],[Comments]])=0.1,"N/A",IF(stdProdLT(Main[[#This Row],[Comments]])=0,"",stdProdLT(Main[[#This Row],[Comments]])))</f>
        <v/>
      </c>
      <c r="H242" s="97" t="str">
        <f>IF(OR(Main[[#This Row],[Std. Prod. Lead Time]]="N/A",Main[[#This Row],[Std. Prod. Lead Time]]=""), "",IF(AND(Main[[#This Row],[In Stock Date]]&lt;&gt;"",Main[[#This Row],[Revised Due Date]]&lt;&gt;"",Main[[#This Row],[In Stock Date]]&lt;&gt;""),Main[[#This Row],[In Stock Date]]-Main[[#This Row],[Revised Due Date]],""))</f>
        <v/>
      </c>
      <c r="I242" s="102" t="s">
        <v>4</v>
      </c>
      <c r="J242" s="98" t="s">
        <v>4</v>
      </c>
      <c r="K242" s="98" t="s">
        <v>4</v>
      </c>
      <c r="L242" s="86"/>
      <c r="M242" s="78" t="str">
        <f>IF(Main[[#This Row],[Tech Start Date]]&lt;1/1/1990,"",IF(Main[[#This Row],[Class]]="C",WORKDAY(Main[[#This Row],[Tech Start Date]],9),IF(Main[[#This Row],[Class]]="B", WORKDAY(Main[[#This Row],[Tech Start Date]],6),IF(Main[[#This Row],[Class]]="A",WORKDAY(Main[[#This Row],[Tech Start Date]],2),""))))</f>
        <v/>
      </c>
      <c r="N242" s="78" t="str">
        <f>IF(Main[[#This Row],[Tech Start Date]]&lt;1/1/1990,"",IF(Main[[#This Row],[Class]]="C",WORKDAY(Main[[#This Row],[Tech Start Date]],19),IF(Main[[#This Row],[Class]]="B", WORKDAY(Main[[#This Row],[Tech Start Date]],12),IF(Main[[#This Row],[Class]]="A",WORKDAY(Main[[#This Row],[Tech Start Date]],4),""))))</f>
        <v/>
      </c>
      <c r="O242" s="78" t="str">
        <f>IF(Main[[#This Row],[Tech Start Date]]&lt;1/1/1990,"",IF(Main[[#This Row],[Class]]="C",WORKDAY(Main[[#This Row],[Tech Start Date]],23),IF(Main[[#This Row],[Class]]="B", WORKDAY(Main[[#This Row],[Tech Start Date]],15),IF(Main[[#This Row],[Class]]="A",WORKDAY(Main[[#This Row],[Tech Start Date]],5),""))))</f>
        <v/>
      </c>
      <c r="P242" s="78" t="str">
        <f>IF(Main[[#This Row],[Tech Start Date]]&lt;1/1/1990,"",IF(Main[[#This Row],[Class]]="C",WORKDAY(Main[[#This Row],[Tech Start Date]],28),IF(Main[[#This Row],[Class]]="B", WORKDAY(Main[[#This Row],[Tech Start Date]],19),IF(Main[[#This Row],[Class]]="A",WORKDAY(Main[[#This Row],[Tech Start Date]],9),""))))</f>
        <v/>
      </c>
      <c r="Q242" s="86"/>
      <c r="R242" s="111"/>
      <c r="S242" s="98" t="s">
        <v>23</v>
      </c>
      <c r="T242" s="79" t="s">
        <v>4</v>
      </c>
      <c r="U242" s="98" t="s">
        <v>14</v>
      </c>
      <c r="V242" s="98" t="s">
        <v>1906</v>
      </c>
      <c r="W242" s="98" t="s">
        <v>1900</v>
      </c>
      <c r="X242" s="98" t="s">
        <v>102</v>
      </c>
      <c r="Y242" s="77" t="s">
        <v>2987</v>
      </c>
      <c r="Z242" s="77" t="s">
        <v>4</v>
      </c>
      <c r="AA242" s="98" t="s">
        <v>3270</v>
      </c>
      <c r="AB242" s="130"/>
      <c r="AC242" s="130"/>
      <c r="AD242" s="130"/>
      <c r="AE242" s="62"/>
      <c r="AF242" s="62"/>
      <c r="AG242" s="62"/>
      <c r="BB242" s="60" t="str">
        <f>IF(AND(isFlagged(Main[[#This Row],[Comments]], "AIS++"),Main[ [#This Row],[In Stock Date] ]&lt;&gt;""),TEXT(Main[[#This Row],[In Stock Date]]-1, "M/d/yyyy"), TEXT("1/1/1990", "M/d/yyyy"))</f>
        <v>1/1/1990</v>
      </c>
    </row>
    <row r="243" spans="1:54" ht="17.25" customHeight="1">
      <c r="A243" s="63" t="str">
        <f>IF(priority(Main[[#This Row],[Comments]])&lt;&gt;0, priority(Main[[#This Row],[Comments]]),"")</f>
        <v/>
      </c>
      <c r="B243" s="151" t="s">
        <v>1312</v>
      </c>
      <c r="C243" s="71" t="s">
        <v>4</v>
      </c>
      <c r="D243" s="59" t="s">
        <v>403</v>
      </c>
      <c r="E243" s="84">
        <v>40387.702291666668</v>
      </c>
      <c r="F243" s="84"/>
      <c r="G243" s="63" t="str">
        <f>IF(stdProdLT(Main[[#This Row],[Comments]])=0.1,"N/A",IF(stdProdLT(Main[[#This Row],[Comments]])=0,"",stdProdLT(Main[[#This Row],[Comments]])))</f>
        <v/>
      </c>
      <c r="H243" s="93" t="str">
        <f>IF(OR(Main[[#This Row],[Std. Prod. Lead Time]]="N/A",Main[[#This Row],[Std. Prod. Lead Time]]=""), "",IF(AND(Main[[#This Row],[In Stock Date]]&lt;&gt;"",Main[[#This Row],[Revised Due Date]]&lt;&gt;"",Main[[#This Row],[In Stock Date]]&lt;&gt;""),Main[[#This Row],[In Stock Date]]-Main[[#This Row],[Revised Due Date]],""))</f>
        <v/>
      </c>
      <c r="I243" s="100" t="s">
        <v>4</v>
      </c>
      <c r="J243" s="94" t="s">
        <v>28</v>
      </c>
      <c r="K243" s="94" t="s">
        <v>4</v>
      </c>
      <c r="L243" s="84"/>
      <c r="M243" s="72" t="str">
        <f>IF(Main[[#This Row],[Tech Start Date]]&lt;1/1/1990,"",IF(Main[[#This Row],[Class]]="C",WORKDAY(Main[[#This Row],[Tech Start Date]],9),IF(Main[[#This Row],[Class]]="B", WORKDAY(Main[[#This Row],[Tech Start Date]],6),IF(Main[[#This Row],[Class]]="A",WORKDAY(Main[[#This Row],[Tech Start Date]],2),""))))</f>
        <v/>
      </c>
      <c r="N243" s="72" t="str">
        <f>IF(Main[[#This Row],[Tech Start Date]]&lt;1/1/1990,"",IF(Main[[#This Row],[Class]]="C",WORKDAY(Main[[#This Row],[Tech Start Date]],19),IF(Main[[#This Row],[Class]]="B", WORKDAY(Main[[#This Row],[Tech Start Date]],12),IF(Main[[#This Row],[Class]]="A",WORKDAY(Main[[#This Row],[Tech Start Date]],4),""))))</f>
        <v/>
      </c>
      <c r="O243" s="72" t="str">
        <f>IF(Main[[#This Row],[Tech Start Date]]&lt;1/1/1990,"",IF(Main[[#This Row],[Class]]="C",WORKDAY(Main[[#This Row],[Tech Start Date]],23),IF(Main[[#This Row],[Class]]="B", WORKDAY(Main[[#This Row],[Tech Start Date]],15),IF(Main[[#This Row],[Class]]="A",WORKDAY(Main[[#This Row],[Tech Start Date]],5),""))))</f>
        <v/>
      </c>
      <c r="P243" s="72" t="str">
        <f>IF(Main[[#This Row],[Tech Start Date]]&lt;1/1/1990,"",IF(Main[[#This Row],[Class]]="C",WORKDAY(Main[[#This Row],[Tech Start Date]],28),IF(Main[[#This Row],[Class]]="B", WORKDAY(Main[[#This Row],[Tech Start Date]],19),IF(Main[[#This Row],[Class]]="A",WORKDAY(Main[[#This Row],[Tech Start Date]],9),""))))</f>
        <v/>
      </c>
      <c r="Q243" s="84">
        <v>40400</v>
      </c>
      <c r="R243" s="110"/>
      <c r="S243" s="94" t="s">
        <v>6</v>
      </c>
      <c r="T243" s="73" t="s">
        <v>4</v>
      </c>
      <c r="U243" s="94" t="s">
        <v>7</v>
      </c>
      <c r="V243" s="94" t="s">
        <v>1896</v>
      </c>
      <c r="W243" s="94" t="s">
        <v>1898</v>
      </c>
      <c r="X243" s="94" t="s">
        <v>102</v>
      </c>
      <c r="Y243" s="71" t="s">
        <v>2932</v>
      </c>
      <c r="Z243" s="71" t="s">
        <v>129</v>
      </c>
      <c r="AA243" s="94" t="s">
        <v>3239</v>
      </c>
      <c r="AB243" s="128"/>
      <c r="AC243" s="128"/>
      <c r="AD243" s="128"/>
      <c r="AE243" s="62"/>
      <c r="AF243" s="62"/>
      <c r="AG243" s="62"/>
      <c r="BB243" s="60" t="str">
        <f>IF(AND(isFlagged(Main[[#This Row],[Comments]], "AIS++"),Main[ [#This Row],[In Stock Date] ]&lt;&gt;""),TEXT(Main[[#This Row],[In Stock Date]]-1, "M/d/yyyy"), TEXT("1/1/1990", "M/d/yyyy"))</f>
        <v>1/1/1990</v>
      </c>
    </row>
    <row r="244" spans="1:54" ht="17.25" customHeight="1">
      <c r="A244" s="63" t="str">
        <f>IF(priority(Main[[#This Row],[Comments]])&lt;&gt;0, priority(Main[[#This Row],[Comments]]),"")</f>
        <v/>
      </c>
      <c r="B244" s="151" t="s">
        <v>3356</v>
      </c>
      <c r="C244" s="71" t="s">
        <v>4</v>
      </c>
      <c r="D244" s="59" t="s">
        <v>3357</v>
      </c>
      <c r="E244" s="84">
        <v>40947.470821759256</v>
      </c>
      <c r="F244" s="84"/>
      <c r="G244" s="63" t="str">
        <f>IF(stdProdLT(Main[[#This Row],[Comments]])=0.1,"N/A",IF(stdProdLT(Main[[#This Row],[Comments]])=0,"",stdProdLT(Main[[#This Row],[Comments]])))</f>
        <v/>
      </c>
      <c r="H244" s="93" t="str">
        <f>IF(OR(Main[[#This Row],[Std. Prod. Lead Time]]="N/A",Main[[#This Row],[Std. Prod. Lead Time]]=""), "",IF(AND(Main[[#This Row],[In Stock Date]]&lt;&gt;"",Main[[#This Row],[Revised Due Date]]&lt;&gt;"",Main[[#This Row],[In Stock Date]]&lt;&gt;""),Main[[#This Row],[In Stock Date]]-Main[[#This Row],[Revised Due Date]],""))</f>
        <v/>
      </c>
      <c r="I244" s="100" t="s">
        <v>4</v>
      </c>
      <c r="J244" s="94" t="s">
        <v>4</v>
      </c>
      <c r="K244" s="95" t="s">
        <v>4</v>
      </c>
      <c r="L244" s="84"/>
      <c r="M244" s="72" t="str">
        <f>IF(Main[[#This Row],[Tech Start Date]]&lt;1/1/1990,"",IF(Main[[#This Row],[Class]]="C",WORKDAY(Main[[#This Row],[Tech Start Date]],9),IF(Main[[#This Row],[Class]]="B", WORKDAY(Main[[#This Row],[Tech Start Date]],6),IF(Main[[#This Row],[Class]]="A",WORKDAY(Main[[#This Row],[Tech Start Date]],2),""))))</f>
        <v/>
      </c>
      <c r="N244" s="72" t="str">
        <f>IF(Main[[#This Row],[Tech Start Date]]&lt;1/1/1990,"",IF(Main[[#This Row],[Class]]="C",WORKDAY(Main[[#This Row],[Tech Start Date]],19),IF(Main[[#This Row],[Class]]="B", WORKDAY(Main[[#This Row],[Tech Start Date]],12),IF(Main[[#This Row],[Class]]="A",WORKDAY(Main[[#This Row],[Tech Start Date]],4),""))))</f>
        <v/>
      </c>
      <c r="O244" s="72" t="str">
        <f>IF(Main[[#This Row],[Tech Start Date]]&lt;1/1/1990,"",IF(Main[[#This Row],[Class]]="C",WORKDAY(Main[[#This Row],[Tech Start Date]],23),IF(Main[[#This Row],[Class]]="B", WORKDAY(Main[[#This Row],[Tech Start Date]],15),IF(Main[[#This Row],[Class]]="A",WORKDAY(Main[[#This Row],[Tech Start Date]],5),""))))</f>
        <v/>
      </c>
      <c r="P244" s="72" t="str">
        <f>IF(Main[[#This Row],[Tech Start Date]]&lt;1/1/1990,"",IF(Main[[#This Row],[Class]]="C",WORKDAY(Main[[#This Row],[Tech Start Date]],28),IF(Main[[#This Row],[Class]]="B", WORKDAY(Main[[#This Row],[Tech Start Date]],19),IF(Main[[#This Row],[Class]]="A",WORKDAY(Main[[#This Row],[Tech Start Date]],9),""))))</f>
        <v/>
      </c>
      <c r="Q244" s="84"/>
      <c r="R244" s="110"/>
      <c r="S244" s="94" t="s">
        <v>6</v>
      </c>
      <c r="T244" s="73" t="s">
        <v>4</v>
      </c>
      <c r="U244" s="94" t="s">
        <v>29</v>
      </c>
      <c r="V244" s="94" t="s">
        <v>1897</v>
      </c>
      <c r="W244" s="94" t="s">
        <v>1900</v>
      </c>
      <c r="X244" s="94" t="s">
        <v>305</v>
      </c>
      <c r="Y244" s="71" t="s">
        <v>4</v>
      </c>
      <c r="Z244" s="71" t="s">
        <v>4</v>
      </c>
      <c r="AA244" s="94" t="s">
        <v>4</v>
      </c>
      <c r="AB244" s="128"/>
      <c r="AC244" s="128"/>
      <c r="AD244" s="128"/>
      <c r="AE244" s="62"/>
      <c r="AF244" s="62"/>
      <c r="AG244" s="62"/>
      <c r="BB244" s="60" t="str">
        <f>IF(AND(isFlagged(Main[[#This Row],[Comments]], "AIS++"),Main[ [#This Row],[In Stock Date] ]&lt;&gt;""),TEXT(Main[[#This Row],[In Stock Date]]-1, "M/d/yyyy"), TEXT("1/1/1990", "M/d/yyyy"))</f>
        <v>1/1/1990</v>
      </c>
    </row>
    <row r="245" spans="1:54" ht="17.25" customHeight="1">
      <c r="A245" s="63" t="str">
        <f>IF(priority(Main[[#This Row],[Comments]])&lt;&gt;0, priority(Main[[#This Row],[Comments]]),"")</f>
        <v/>
      </c>
      <c r="B245" s="151" t="s">
        <v>4245</v>
      </c>
      <c r="C245" s="71" t="s">
        <v>3579</v>
      </c>
      <c r="D245" s="59" t="s">
        <v>4246</v>
      </c>
      <c r="E245" s="84">
        <v>41059.400706018518</v>
      </c>
      <c r="F245" s="84"/>
      <c r="G245" s="63" t="str">
        <f>IF(stdProdLT(Main[[#This Row],[Comments]])=0.1,"N/A",IF(stdProdLT(Main[[#This Row],[Comments]])=0,"",stdProdLT(Main[[#This Row],[Comments]])))</f>
        <v/>
      </c>
      <c r="H245" s="93" t="str">
        <f>IF(OR(Main[[#This Row],[Std. Prod. Lead Time]]="N/A",Main[[#This Row],[Std. Prod. Lead Time]]=""), "",IF(AND(Main[[#This Row],[In Stock Date]]&lt;&gt;"",Main[[#This Row],[Revised Due Date]]&lt;&gt;"",Main[[#This Row],[In Stock Date]]&lt;&gt;""),Main[[#This Row],[In Stock Date]]-Main[[#This Row],[Revised Due Date]],""))</f>
        <v/>
      </c>
      <c r="I245" s="100" t="s">
        <v>4</v>
      </c>
      <c r="J245" s="94" t="s">
        <v>4</v>
      </c>
      <c r="K245" s="94" t="s">
        <v>4</v>
      </c>
      <c r="L245" s="84"/>
      <c r="M245" s="72" t="str">
        <f>IF(Main[[#This Row],[Tech Start Date]]&lt;1/1/1990,"",IF(Main[[#This Row],[Class]]="C",WORKDAY(Main[[#This Row],[Tech Start Date]],9),IF(Main[[#This Row],[Class]]="B", WORKDAY(Main[[#This Row],[Tech Start Date]],6),IF(Main[[#This Row],[Class]]="A",WORKDAY(Main[[#This Row],[Tech Start Date]],2),""))))</f>
        <v/>
      </c>
      <c r="N245" s="72" t="str">
        <f>IF(Main[[#This Row],[Tech Start Date]]&lt;1/1/1990,"",IF(Main[[#This Row],[Class]]="C",WORKDAY(Main[[#This Row],[Tech Start Date]],19),IF(Main[[#This Row],[Class]]="B", WORKDAY(Main[[#This Row],[Tech Start Date]],12),IF(Main[[#This Row],[Class]]="A",WORKDAY(Main[[#This Row],[Tech Start Date]],4),""))))</f>
        <v/>
      </c>
      <c r="O245" s="72" t="str">
        <f>IF(Main[[#This Row],[Tech Start Date]]&lt;1/1/1990,"",IF(Main[[#This Row],[Class]]="C",WORKDAY(Main[[#This Row],[Tech Start Date]],23),IF(Main[[#This Row],[Class]]="B", WORKDAY(Main[[#This Row],[Tech Start Date]],15),IF(Main[[#This Row],[Class]]="A",WORKDAY(Main[[#This Row],[Tech Start Date]],5),""))))</f>
        <v/>
      </c>
      <c r="P245" s="72" t="str">
        <f>IF(Main[[#This Row],[Tech Start Date]]&lt;1/1/1990,"",IF(Main[[#This Row],[Class]]="C",WORKDAY(Main[[#This Row],[Tech Start Date]],28),IF(Main[[#This Row],[Class]]="B", WORKDAY(Main[[#This Row],[Tech Start Date]],19),IF(Main[[#This Row],[Class]]="A",WORKDAY(Main[[#This Row],[Tech Start Date]],9),""))))</f>
        <v/>
      </c>
      <c r="Q245" s="84">
        <v>41090</v>
      </c>
      <c r="R245" s="110"/>
      <c r="S245" s="94" t="s">
        <v>6</v>
      </c>
      <c r="T245" s="73" t="s">
        <v>4</v>
      </c>
      <c r="U245" s="94" t="s">
        <v>7</v>
      </c>
      <c r="V245" s="94" t="s">
        <v>1896</v>
      </c>
      <c r="W245" s="94" t="s">
        <v>1900</v>
      </c>
      <c r="X245" s="94" t="s">
        <v>2744</v>
      </c>
      <c r="Y245" s="71" t="s">
        <v>2871</v>
      </c>
      <c r="Z245" s="71" t="s">
        <v>4</v>
      </c>
      <c r="AA245" s="94" t="s">
        <v>2744</v>
      </c>
      <c r="AB245" s="128"/>
      <c r="AC245" s="128"/>
      <c r="AD245" s="128"/>
      <c r="AE245" s="62"/>
      <c r="AF245" s="62"/>
      <c r="AG245" s="62"/>
      <c r="BB245" s="60" t="str">
        <f>IF(AND(isFlagged(Main[[#This Row],[Comments]], "AIS++"),Main[ [#This Row],[In Stock Date] ]&lt;&gt;""),TEXT(Main[[#This Row],[In Stock Date]]-1, "M/d/yyyy"), TEXT("1/1/1990", "M/d/yyyy"))</f>
        <v>1/1/1990</v>
      </c>
    </row>
    <row r="246" spans="1:54" ht="17.25" customHeight="1">
      <c r="A246" s="63" t="str">
        <f>IF(priority(Main[[#This Row],[Comments]])&lt;&gt;0, priority(Main[[#This Row],[Comments]]),"")</f>
        <v/>
      </c>
      <c r="B246" s="151" t="s">
        <v>3767</v>
      </c>
      <c r="C246" s="71" t="s">
        <v>4</v>
      </c>
      <c r="D246" s="59" t="s">
        <v>3768</v>
      </c>
      <c r="E246" s="84">
        <v>41005.687476851854</v>
      </c>
      <c r="F246" s="84"/>
      <c r="G246" s="63" t="str">
        <f>IF(stdProdLT(Main[[#This Row],[Comments]])=0.1,"N/A",IF(stdProdLT(Main[[#This Row],[Comments]])=0,"",stdProdLT(Main[[#This Row],[Comments]])))</f>
        <v/>
      </c>
      <c r="H246" s="93" t="str">
        <f>IF(OR(Main[[#This Row],[Std. Prod. Lead Time]]="N/A",Main[[#This Row],[Std. Prod. Lead Time]]=""), "",IF(AND(Main[[#This Row],[In Stock Date]]&lt;&gt;"",Main[[#This Row],[Revised Due Date]]&lt;&gt;"",Main[[#This Row],[In Stock Date]]&lt;&gt;""),Main[[#This Row],[In Stock Date]]-Main[[#This Row],[Revised Due Date]],""))</f>
        <v/>
      </c>
      <c r="I246" s="100" t="s">
        <v>238</v>
      </c>
      <c r="J246" s="94" t="s">
        <v>28</v>
      </c>
      <c r="K246" s="95" t="s">
        <v>4</v>
      </c>
      <c r="L246" s="84"/>
      <c r="M246" s="72" t="str">
        <f>IF(Main[[#This Row],[Tech Start Date]]&lt;1/1/1990,"",IF(Main[[#This Row],[Class]]="C",WORKDAY(Main[[#This Row],[Tech Start Date]],9),IF(Main[[#This Row],[Class]]="B", WORKDAY(Main[[#This Row],[Tech Start Date]],6),IF(Main[[#This Row],[Class]]="A",WORKDAY(Main[[#This Row],[Tech Start Date]],2),""))))</f>
        <v/>
      </c>
      <c r="N246" s="72" t="str">
        <f>IF(Main[[#This Row],[Tech Start Date]]&lt;1/1/1990,"",IF(Main[[#This Row],[Class]]="C",WORKDAY(Main[[#This Row],[Tech Start Date]],19),IF(Main[[#This Row],[Class]]="B", WORKDAY(Main[[#This Row],[Tech Start Date]],12),IF(Main[[#This Row],[Class]]="A",WORKDAY(Main[[#This Row],[Tech Start Date]],4),""))))</f>
        <v/>
      </c>
      <c r="O246" s="72" t="str">
        <f>IF(Main[[#This Row],[Tech Start Date]]&lt;1/1/1990,"",IF(Main[[#This Row],[Class]]="C",WORKDAY(Main[[#This Row],[Tech Start Date]],23),IF(Main[[#This Row],[Class]]="B", WORKDAY(Main[[#This Row],[Tech Start Date]],15),IF(Main[[#This Row],[Class]]="A",WORKDAY(Main[[#This Row],[Tech Start Date]],5),""))))</f>
        <v/>
      </c>
      <c r="P246" s="72" t="str">
        <f>IF(Main[[#This Row],[Tech Start Date]]&lt;1/1/1990,"",IF(Main[[#This Row],[Class]]="C",WORKDAY(Main[[#This Row],[Tech Start Date]],28),IF(Main[[#This Row],[Class]]="B", WORKDAY(Main[[#This Row],[Tech Start Date]],19),IF(Main[[#This Row],[Class]]="A",WORKDAY(Main[[#This Row],[Tech Start Date]],9),""))))</f>
        <v/>
      </c>
      <c r="Q246" s="84"/>
      <c r="R246" s="110"/>
      <c r="S246" s="94" t="s">
        <v>6</v>
      </c>
      <c r="T246" s="73" t="s">
        <v>4</v>
      </c>
      <c r="U246" s="94" t="s">
        <v>29</v>
      </c>
      <c r="V246" s="94" t="s">
        <v>1906</v>
      </c>
      <c r="W246" s="94" t="s">
        <v>1898</v>
      </c>
      <c r="X246" s="94" t="s">
        <v>2018</v>
      </c>
      <c r="Y246" s="71" t="s">
        <v>3052</v>
      </c>
      <c r="Z246" s="71" t="s">
        <v>529</v>
      </c>
      <c r="AA246" s="94" t="s">
        <v>2018</v>
      </c>
      <c r="AB246" s="128"/>
      <c r="AC246" s="128"/>
      <c r="AD246" s="128"/>
      <c r="AE246" s="62"/>
      <c r="AF246" s="62"/>
      <c r="AG246" s="62"/>
      <c r="BB246" s="60" t="str">
        <f>IF(AND(isFlagged(Main[[#This Row],[Comments]], "AIS++"),Main[ [#This Row],[In Stock Date] ]&lt;&gt;""),TEXT(Main[[#This Row],[In Stock Date]]-1, "M/d/yyyy"), TEXT("1/1/1990", "M/d/yyyy"))</f>
        <v>1/1/1990</v>
      </c>
    </row>
    <row r="247" spans="1:54" ht="17.25" customHeight="1">
      <c r="A247" s="63" t="str">
        <f>IF(priority(Main[[#This Row],[Comments]])&lt;&gt;0, priority(Main[[#This Row],[Comments]]),"")</f>
        <v/>
      </c>
      <c r="B247" s="151" t="s">
        <v>1749</v>
      </c>
      <c r="C247" s="71" t="s">
        <v>4</v>
      </c>
      <c r="D247" s="59" t="s">
        <v>2273</v>
      </c>
      <c r="E247" s="84">
        <v>40660.402291666665</v>
      </c>
      <c r="F247" s="84"/>
      <c r="G247" s="63" t="str">
        <f>IF(stdProdLT(Main[[#This Row],[Comments]])=0.1,"N/A",IF(stdProdLT(Main[[#This Row],[Comments]])=0,"",stdProdLT(Main[[#This Row],[Comments]])))</f>
        <v/>
      </c>
      <c r="H247" s="93" t="str">
        <f>IF(OR(Main[[#This Row],[Std. Prod. Lead Time]]="N/A",Main[[#This Row],[Std. Prod. Lead Time]]=""), "",IF(AND(Main[[#This Row],[In Stock Date]]&lt;&gt;"",Main[[#This Row],[Revised Due Date]]&lt;&gt;"",Main[[#This Row],[In Stock Date]]&lt;&gt;""),Main[[#This Row],[In Stock Date]]-Main[[#This Row],[Revised Due Date]],""))</f>
        <v/>
      </c>
      <c r="I247" s="100" t="s">
        <v>560</v>
      </c>
      <c r="J247" s="94" t="s">
        <v>21</v>
      </c>
      <c r="K247" s="94" t="s">
        <v>4</v>
      </c>
      <c r="L247" s="84"/>
      <c r="M247" s="72" t="str">
        <f>IF(Main[[#This Row],[Tech Start Date]]&lt;1/1/1990,"",IF(Main[[#This Row],[Class]]="C",WORKDAY(Main[[#This Row],[Tech Start Date]],9),IF(Main[[#This Row],[Class]]="B", WORKDAY(Main[[#This Row],[Tech Start Date]],6),IF(Main[[#This Row],[Class]]="A",WORKDAY(Main[[#This Row],[Tech Start Date]],2),""))))</f>
        <v/>
      </c>
      <c r="N247" s="72" t="str">
        <f>IF(Main[[#This Row],[Tech Start Date]]&lt;1/1/1990,"",IF(Main[[#This Row],[Class]]="C",WORKDAY(Main[[#This Row],[Tech Start Date]],19),IF(Main[[#This Row],[Class]]="B", WORKDAY(Main[[#This Row],[Tech Start Date]],12),IF(Main[[#This Row],[Class]]="A",WORKDAY(Main[[#This Row],[Tech Start Date]],4),""))))</f>
        <v/>
      </c>
      <c r="O247" s="72" t="str">
        <f>IF(Main[[#This Row],[Tech Start Date]]&lt;1/1/1990,"",IF(Main[[#This Row],[Class]]="C",WORKDAY(Main[[#This Row],[Tech Start Date]],23),IF(Main[[#This Row],[Class]]="B", WORKDAY(Main[[#This Row],[Tech Start Date]],15),IF(Main[[#This Row],[Class]]="A",WORKDAY(Main[[#This Row],[Tech Start Date]],5),""))))</f>
        <v/>
      </c>
      <c r="P247" s="72" t="str">
        <f>IF(Main[[#This Row],[Tech Start Date]]&lt;1/1/1990,"",IF(Main[[#This Row],[Class]]="C",WORKDAY(Main[[#This Row],[Tech Start Date]],28),IF(Main[[#This Row],[Class]]="B", WORKDAY(Main[[#This Row],[Tech Start Date]],19),IF(Main[[#This Row],[Class]]="A",WORKDAY(Main[[#This Row],[Tech Start Date]],9),""))))</f>
        <v/>
      </c>
      <c r="Q247" s="84">
        <v>40676</v>
      </c>
      <c r="R247" s="110"/>
      <c r="S247" s="94" t="s">
        <v>6</v>
      </c>
      <c r="T247" s="73" t="s">
        <v>4</v>
      </c>
      <c r="U247" s="94" t="s">
        <v>29</v>
      </c>
      <c r="V247" s="94" t="s">
        <v>1896</v>
      </c>
      <c r="W247" s="94" t="s">
        <v>1900</v>
      </c>
      <c r="X247" s="94" t="s">
        <v>2724</v>
      </c>
      <c r="Y247" s="71" t="s">
        <v>2836</v>
      </c>
      <c r="Z247" s="71" t="s">
        <v>4</v>
      </c>
      <c r="AA247" s="94" t="s">
        <v>2724</v>
      </c>
      <c r="AB247" s="128"/>
      <c r="AC247" s="128"/>
      <c r="AD247" s="128"/>
      <c r="AE247" s="62"/>
      <c r="AF247" s="62"/>
      <c r="AG247" s="62"/>
      <c r="BB247" s="60" t="str">
        <f>IF(AND(isFlagged(Main[[#This Row],[Comments]], "AIS++"),Main[ [#This Row],[In Stock Date] ]&lt;&gt;""),TEXT(Main[[#This Row],[In Stock Date]]-1, "M/d/yyyy"), TEXT("1/1/1990", "M/d/yyyy"))</f>
        <v>1/1/1990</v>
      </c>
    </row>
    <row r="248" spans="1:54" ht="17.25" customHeight="1">
      <c r="A248" s="63" t="str">
        <f>IF(priority(Main[[#This Row],[Comments]])&lt;&gt;0, priority(Main[[#This Row],[Comments]]),"")</f>
        <v/>
      </c>
      <c r="B248" s="151" t="s">
        <v>1033</v>
      </c>
      <c r="C248" s="71" t="s">
        <v>4</v>
      </c>
      <c r="D248" s="59" t="s">
        <v>62</v>
      </c>
      <c r="E248" s="84"/>
      <c r="F248" s="84"/>
      <c r="G248" s="63" t="str">
        <f>IF(stdProdLT(Main[[#This Row],[Comments]])=0.1,"N/A",IF(stdProdLT(Main[[#This Row],[Comments]])=0,"",stdProdLT(Main[[#This Row],[Comments]])))</f>
        <v/>
      </c>
      <c r="H248" s="93" t="str">
        <f>IF(OR(Main[[#This Row],[Std. Prod. Lead Time]]="N/A",Main[[#This Row],[Std. Prod. Lead Time]]=""), "",IF(AND(Main[[#This Row],[In Stock Date]]&lt;&gt;"",Main[[#This Row],[Revised Due Date]]&lt;&gt;"",Main[[#This Row],[In Stock Date]]&lt;&gt;""),Main[[#This Row],[In Stock Date]]-Main[[#This Row],[Revised Due Date]],""))</f>
        <v/>
      </c>
      <c r="I248" s="100" t="s">
        <v>44</v>
      </c>
      <c r="J248" s="94" t="s">
        <v>28</v>
      </c>
      <c r="K248" s="94" t="s">
        <v>1905</v>
      </c>
      <c r="L248" s="84"/>
      <c r="M248" s="72" t="str">
        <f>IF(Main[[#This Row],[Tech Start Date]]&lt;1/1/1990,"",IF(Main[[#This Row],[Class]]="C",WORKDAY(Main[[#This Row],[Tech Start Date]],9),IF(Main[[#This Row],[Class]]="B", WORKDAY(Main[[#This Row],[Tech Start Date]],6),IF(Main[[#This Row],[Class]]="A",WORKDAY(Main[[#This Row],[Tech Start Date]],2),""))))</f>
        <v/>
      </c>
      <c r="N248" s="72" t="str">
        <f>IF(Main[[#This Row],[Tech Start Date]]&lt;1/1/1990,"",IF(Main[[#This Row],[Class]]="C",WORKDAY(Main[[#This Row],[Tech Start Date]],19),IF(Main[[#This Row],[Class]]="B", WORKDAY(Main[[#This Row],[Tech Start Date]],12),IF(Main[[#This Row],[Class]]="A",WORKDAY(Main[[#This Row],[Tech Start Date]],4),""))))</f>
        <v/>
      </c>
      <c r="O248" s="72" t="str">
        <f>IF(Main[[#This Row],[Tech Start Date]]&lt;1/1/1990,"",IF(Main[[#This Row],[Class]]="C",WORKDAY(Main[[#This Row],[Tech Start Date]],23),IF(Main[[#This Row],[Class]]="B", WORKDAY(Main[[#This Row],[Tech Start Date]],15),IF(Main[[#This Row],[Class]]="A",WORKDAY(Main[[#This Row],[Tech Start Date]],5),""))))</f>
        <v/>
      </c>
      <c r="P248" s="72" t="str">
        <f>IF(Main[[#This Row],[Tech Start Date]]&lt;1/1/1990,"",IF(Main[[#This Row],[Class]]="C",WORKDAY(Main[[#This Row],[Tech Start Date]],28),IF(Main[[#This Row],[Class]]="B", WORKDAY(Main[[#This Row],[Tech Start Date]],19),IF(Main[[#This Row],[Class]]="A",WORKDAY(Main[[#This Row],[Tech Start Date]],9),""))))</f>
        <v/>
      </c>
      <c r="Q248" s="84"/>
      <c r="R248" s="110"/>
      <c r="S248" s="94" t="s">
        <v>23</v>
      </c>
      <c r="T248" s="73" t="s">
        <v>4</v>
      </c>
      <c r="U248" s="94" t="s">
        <v>14</v>
      </c>
      <c r="V248" s="94" t="s">
        <v>1899</v>
      </c>
      <c r="W248" s="94" t="s">
        <v>1898</v>
      </c>
      <c r="X248" s="94" t="s">
        <v>102</v>
      </c>
      <c r="Y248" s="71" t="s">
        <v>4</v>
      </c>
      <c r="Z248" s="71" t="s">
        <v>44</v>
      </c>
      <c r="AA248" s="94" t="s">
        <v>3222</v>
      </c>
      <c r="AB248" s="128"/>
      <c r="AC248" s="128"/>
      <c r="AD248" s="128"/>
      <c r="AE248" s="62"/>
      <c r="AF248" s="62"/>
      <c r="AG248" s="62"/>
      <c r="BB248" s="60" t="str">
        <f>IF(AND(isFlagged(Main[[#This Row],[Comments]], "AIS++"),Main[ [#This Row],[In Stock Date] ]&lt;&gt;""),TEXT(Main[[#This Row],[In Stock Date]]-1, "M/d/yyyy"), TEXT("1/1/1990", "M/d/yyyy"))</f>
        <v>1/1/1990</v>
      </c>
    </row>
    <row r="249" spans="1:54" ht="17.25" customHeight="1">
      <c r="A249" s="63" t="str">
        <f>IF(priority(Main[[#This Row],[Comments]])&lt;&gt;0, priority(Main[[#This Row],[Comments]]),"")</f>
        <v/>
      </c>
      <c r="B249" s="151" t="s">
        <v>2402</v>
      </c>
      <c r="C249" s="71" t="s">
        <v>4</v>
      </c>
      <c r="D249" s="59" t="s">
        <v>2403</v>
      </c>
      <c r="E249" s="84">
        <v>40834.417719907404</v>
      </c>
      <c r="F249" s="84"/>
      <c r="G249" s="63" t="str">
        <f>IF(stdProdLT(Main[[#This Row],[Comments]])=0.1,"N/A",IF(stdProdLT(Main[[#This Row],[Comments]])=0,"",stdProdLT(Main[[#This Row],[Comments]])))</f>
        <v/>
      </c>
      <c r="H249" s="93" t="str">
        <f>IF(OR(Main[[#This Row],[Std. Prod. Lead Time]]="N/A",Main[[#This Row],[Std. Prod. Lead Time]]=""), "",IF(AND(Main[[#This Row],[In Stock Date]]&lt;&gt;"",Main[[#This Row],[Revised Due Date]]&lt;&gt;"",Main[[#This Row],[In Stock Date]]&lt;&gt;""),Main[[#This Row],[In Stock Date]]-Main[[#This Row],[Revised Due Date]],""))</f>
        <v/>
      </c>
      <c r="I249" s="100" t="s">
        <v>4</v>
      </c>
      <c r="J249" s="94" t="s">
        <v>4</v>
      </c>
      <c r="K249" s="94" t="s">
        <v>4</v>
      </c>
      <c r="L249" s="84"/>
      <c r="M249" s="72" t="str">
        <f>IF(Main[[#This Row],[Tech Start Date]]&lt;1/1/1990,"",IF(Main[[#This Row],[Class]]="C",WORKDAY(Main[[#This Row],[Tech Start Date]],9),IF(Main[[#This Row],[Class]]="B", WORKDAY(Main[[#This Row],[Tech Start Date]],6),IF(Main[[#This Row],[Class]]="A",WORKDAY(Main[[#This Row],[Tech Start Date]],2),""))))</f>
        <v/>
      </c>
      <c r="N249" s="72" t="str">
        <f>IF(Main[[#This Row],[Tech Start Date]]&lt;1/1/1990,"",IF(Main[[#This Row],[Class]]="C",WORKDAY(Main[[#This Row],[Tech Start Date]],19),IF(Main[[#This Row],[Class]]="B", WORKDAY(Main[[#This Row],[Tech Start Date]],12),IF(Main[[#This Row],[Class]]="A",WORKDAY(Main[[#This Row],[Tech Start Date]],4),""))))</f>
        <v/>
      </c>
      <c r="O249" s="72" t="str">
        <f>IF(Main[[#This Row],[Tech Start Date]]&lt;1/1/1990,"",IF(Main[[#This Row],[Class]]="C",WORKDAY(Main[[#This Row],[Tech Start Date]],23),IF(Main[[#This Row],[Class]]="B", WORKDAY(Main[[#This Row],[Tech Start Date]],15),IF(Main[[#This Row],[Class]]="A",WORKDAY(Main[[#This Row],[Tech Start Date]],5),""))))</f>
        <v/>
      </c>
      <c r="P249" s="72" t="str">
        <f>IF(Main[[#This Row],[Tech Start Date]]&lt;1/1/1990,"",IF(Main[[#This Row],[Class]]="C",WORKDAY(Main[[#This Row],[Tech Start Date]],28),IF(Main[[#This Row],[Class]]="B", WORKDAY(Main[[#This Row],[Tech Start Date]],19),IF(Main[[#This Row],[Class]]="A",WORKDAY(Main[[#This Row],[Tech Start Date]],9),""))))</f>
        <v/>
      </c>
      <c r="Q249" s="84"/>
      <c r="R249" s="110"/>
      <c r="S249" s="94" t="s">
        <v>6</v>
      </c>
      <c r="T249" s="73" t="s">
        <v>4</v>
      </c>
      <c r="U249" s="94" t="s">
        <v>29</v>
      </c>
      <c r="V249" s="94" t="s">
        <v>1899</v>
      </c>
      <c r="W249" s="94" t="s">
        <v>1900</v>
      </c>
      <c r="X249" s="94" t="s">
        <v>305</v>
      </c>
      <c r="Y249" s="71" t="s">
        <v>4</v>
      </c>
      <c r="Z249" s="71" t="s">
        <v>4</v>
      </c>
      <c r="AA249" s="94" t="s">
        <v>4</v>
      </c>
      <c r="AB249" s="128"/>
      <c r="AC249" s="128"/>
      <c r="AD249" s="128"/>
      <c r="AE249" s="62"/>
      <c r="AF249" s="62"/>
      <c r="AG249" s="62"/>
      <c r="BB249" s="60" t="str">
        <f>IF(AND(isFlagged(Main[[#This Row],[Comments]], "AIS++"),Main[ [#This Row],[In Stock Date] ]&lt;&gt;""),TEXT(Main[[#This Row],[In Stock Date]]-1, "M/d/yyyy"), TEXT("1/1/1990", "M/d/yyyy"))</f>
        <v>1/1/1990</v>
      </c>
    </row>
    <row r="250" spans="1:54" ht="17.25" customHeight="1">
      <c r="A250" s="63" t="str">
        <f>IF(priority(Main[[#This Row],[Comments]])&lt;&gt;0, priority(Main[[#This Row],[Comments]]),"")</f>
        <v/>
      </c>
      <c r="B250" s="151" t="s">
        <v>2519</v>
      </c>
      <c r="C250" s="71" t="s">
        <v>4</v>
      </c>
      <c r="D250" s="59" t="s">
        <v>2520</v>
      </c>
      <c r="E250" s="84"/>
      <c r="F250" s="84"/>
      <c r="G250" s="63" t="str">
        <f>IF(stdProdLT(Main[[#This Row],[Comments]])=0.1,"N/A",IF(stdProdLT(Main[[#This Row],[Comments]])=0,"",stdProdLT(Main[[#This Row],[Comments]])))</f>
        <v/>
      </c>
      <c r="H250" s="93" t="str">
        <f>IF(OR(Main[[#This Row],[Std. Prod. Lead Time]]="N/A",Main[[#This Row],[Std. Prod. Lead Time]]=""), "",IF(AND(Main[[#This Row],[In Stock Date]]&lt;&gt;"",Main[[#This Row],[Revised Due Date]]&lt;&gt;"",Main[[#This Row],[In Stock Date]]&lt;&gt;""),Main[[#This Row],[In Stock Date]]-Main[[#This Row],[Revised Due Date]],""))</f>
        <v/>
      </c>
      <c r="I250" s="100" t="s">
        <v>4</v>
      </c>
      <c r="J250" s="94" t="s">
        <v>4</v>
      </c>
      <c r="K250" s="94" t="s">
        <v>4</v>
      </c>
      <c r="L250" s="84"/>
      <c r="M250" s="72" t="str">
        <f>IF(Main[[#This Row],[Tech Start Date]]&lt;1/1/1990,"",IF(Main[[#This Row],[Class]]="C",WORKDAY(Main[[#This Row],[Tech Start Date]],9),IF(Main[[#This Row],[Class]]="B", WORKDAY(Main[[#This Row],[Tech Start Date]],6),IF(Main[[#This Row],[Class]]="A",WORKDAY(Main[[#This Row],[Tech Start Date]],2),""))))</f>
        <v/>
      </c>
      <c r="N250" s="72" t="str">
        <f>IF(Main[[#This Row],[Tech Start Date]]&lt;1/1/1990,"",IF(Main[[#This Row],[Class]]="C",WORKDAY(Main[[#This Row],[Tech Start Date]],19),IF(Main[[#This Row],[Class]]="B", WORKDAY(Main[[#This Row],[Tech Start Date]],12),IF(Main[[#This Row],[Class]]="A",WORKDAY(Main[[#This Row],[Tech Start Date]],4),""))))</f>
        <v/>
      </c>
      <c r="O250" s="72" t="str">
        <f>IF(Main[[#This Row],[Tech Start Date]]&lt;1/1/1990,"",IF(Main[[#This Row],[Class]]="C",WORKDAY(Main[[#This Row],[Tech Start Date]],23),IF(Main[[#This Row],[Class]]="B", WORKDAY(Main[[#This Row],[Tech Start Date]],15),IF(Main[[#This Row],[Class]]="A",WORKDAY(Main[[#This Row],[Tech Start Date]],5),""))))</f>
        <v/>
      </c>
      <c r="P250" s="72" t="str">
        <f>IF(Main[[#This Row],[Tech Start Date]]&lt;1/1/1990,"",IF(Main[[#This Row],[Class]]="C",WORKDAY(Main[[#This Row],[Tech Start Date]],28),IF(Main[[#This Row],[Class]]="B", WORKDAY(Main[[#This Row],[Tech Start Date]],19),IF(Main[[#This Row],[Class]]="A",WORKDAY(Main[[#This Row],[Tech Start Date]],9),""))))</f>
        <v/>
      </c>
      <c r="Q250" s="84"/>
      <c r="R250" s="110"/>
      <c r="S250" s="94" t="s">
        <v>6</v>
      </c>
      <c r="T250" s="73" t="s">
        <v>4</v>
      </c>
      <c r="U250" s="94" t="s">
        <v>14</v>
      </c>
      <c r="V250" s="94" t="s">
        <v>1899</v>
      </c>
      <c r="W250" s="94" t="s">
        <v>1900</v>
      </c>
      <c r="X250" s="94" t="s">
        <v>305</v>
      </c>
      <c r="Y250" s="71" t="s">
        <v>2841</v>
      </c>
      <c r="Z250" s="71" t="s">
        <v>4</v>
      </c>
      <c r="AA250" s="94" t="s">
        <v>305</v>
      </c>
      <c r="AB250" s="128"/>
      <c r="AC250" s="128"/>
      <c r="AD250" s="128"/>
      <c r="AE250" s="62"/>
      <c r="AF250" s="62"/>
      <c r="AG250" s="62"/>
      <c r="BB250" s="60" t="str">
        <f>IF(AND(isFlagged(Main[[#This Row],[Comments]], "AIS++"),Main[ [#This Row],[In Stock Date] ]&lt;&gt;""),TEXT(Main[[#This Row],[In Stock Date]]-1, "M/d/yyyy"), TEXT("1/1/1990", "M/d/yyyy"))</f>
        <v>1/1/1990</v>
      </c>
    </row>
    <row r="251" spans="1:54" ht="17.25" customHeight="1">
      <c r="A251" s="63" t="str">
        <f>IF(priority(Main[[#This Row],[Comments]])&lt;&gt;0, priority(Main[[#This Row],[Comments]]),"")</f>
        <v/>
      </c>
      <c r="B251" s="151" t="s">
        <v>1592</v>
      </c>
      <c r="C251" s="71" t="s">
        <v>4</v>
      </c>
      <c r="D251" s="59" t="s">
        <v>677</v>
      </c>
      <c r="E251" s="84">
        <v>40619.658206018517</v>
      </c>
      <c r="F251" s="84"/>
      <c r="G251" s="63" t="str">
        <f>IF(stdProdLT(Main[[#This Row],[Comments]])=0.1,"N/A",IF(stdProdLT(Main[[#This Row],[Comments]])=0,"",stdProdLT(Main[[#This Row],[Comments]])))</f>
        <v/>
      </c>
      <c r="H251" s="93" t="str">
        <f>IF(OR(Main[[#This Row],[Std. Prod. Lead Time]]="N/A",Main[[#This Row],[Std. Prod. Lead Time]]=""), "",IF(AND(Main[[#This Row],[In Stock Date]]&lt;&gt;"",Main[[#This Row],[Revised Due Date]]&lt;&gt;"",Main[[#This Row],[In Stock Date]]&lt;&gt;""),Main[[#This Row],[In Stock Date]]-Main[[#This Row],[Revised Due Date]],""))</f>
        <v/>
      </c>
      <c r="I251" s="100" t="s">
        <v>919</v>
      </c>
      <c r="J251" s="94" t="s">
        <v>28</v>
      </c>
      <c r="K251" s="94" t="s">
        <v>1905</v>
      </c>
      <c r="L251" s="84"/>
      <c r="M251" s="72" t="str">
        <f>IF(Main[[#This Row],[Tech Start Date]]&lt;1/1/1990,"",IF(Main[[#This Row],[Class]]="C",WORKDAY(Main[[#This Row],[Tech Start Date]],9),IF(Main[[#This Row],[Class]]="B", WORKDAY(Main[[#This Row],[Tech Start Date]],6),IF(Main[[#This Row],[Class]]="A",WORKDAY(Main[[#This Row],[Tech Start Date]],2),""))))</f>
        <v/>
      </c>
      <c r="N251" s="72" t="str">
        <f>IF(Main[[#This Row],[Tech Start Date]]&lt;1/1/1990,"",IF(Main[[#This Row],[Class]]="C",WORKDAY(Main[[#This Row],[Tech Start Date]],19),IF(Main[[#This Row],[Class]]="B", WORKDAY(Main[[#This Row],[Tech Start Date]],12),IF(Main[[#This Row],[Class]]="A",WORKDAY(Main[[#This Row],[Tech Start Date]],4),""))))</f>
        <v/>
      </c>
      <c r="O251" s="72" t="str">
        <f>IF(Main[[#This Row],[Tech Start Date]]&lt;1/1/1990,"",IF(Main[[#This Row],[Class]]="C",WORKDAY(Main[[#This Row],[Tech Start Date]],23),IF(Main[[#This Row],[Class]]="B", WORKDAY(Main[[#This Row],[Tech Start Date]],15),IF(Main[[#This Row],[Class]]="A",WORKDAY(Main[[#This Row],[Tech Start Date]],5),""))))</f>
        <v/>
      </c>
      <c r="P251" s="72" t="str">
        <f>IF(Main[[#This Row],[Tech Start Date]]&lt;1/1/1990,"",IF(Main[[#This Row],[Class]]="C",WORKDAY(Main[[#This Row],[Tech Start Date]],28),IF(Main[[#This Row],[Class]]="B", WORKDAY(Main[[#This Row],[Tech Start Date]],19),IF(Main[[#This Row],[Class]]="A",WORKDAY(Main[[#This Row],[Tech Start Date]],9),""))))</f>
        <v/>
      </c>
      <c r="Q251" s="84"/>
      <c r="R251" s="110"/>
      <c r="S251" s="94" t="s">
        <v>6</v>
      </c>
      <c r="T251" s="73" t="s">
        <v>4</v>
      </c>
      <c r="U251" s="94" t="s">
        <v>29</v>
      </c>
      <c r="V251" s="94" t="s">
        <v>1911</v>
      </c>
      <c r="W251" s="94" t="s">
        <v>1898</v>
      </c>
      <c r="X251" s="94" t="s">
        <v>919</v>
      </c>
      <c r="Y251" s="71" t="s">
        <v>2882</v>
      </c>
      <c r="Z251" s="71" t="s">
        <v>2178</v>
      </c>
      <c r="AA251" s="94" t="s">
        <v>919</v>
      </c>
      <c r="AB251" s="128"/>
      <c r="AC251" s="128"/>
      <c r="AD251" s="128"/>
      <c r="AE251" s="62"/>
      <c r="AF251" s="62"/>
      <c r="AG251" s="62"/>
      <c r="BB251" s="60" t="str">
        <f>IF(AND(isFlagged(Main[[#This Row],[Comments]], "AIS++"),Main[ [#This Row],[In Stock Date] ]&lt;&gt;""),TEXT(Main[[#This Row],[In Stock Date]]-1, "M/d/yyyy"), TEXT("1/1/1990", "M/d/yyyy"))</f>
        <v>1/1/1990</v>
      </c>
    </row>
    <row r="252" spans="1:54" ht="17.25" customHeight="1">
      <c r="A252" s="63" t="str">
        <f>IF(priority(Main[[#This Row],[Comments]])&lt;&gt;0, priority(Main[[#This Row],[Comments]]),"")</f>
        <v/>
      </c>
      <c r="B252" s="151" t="s">
        <v>4047</v>
      </c>
      <c r="C252" s="71" t="s">
        <v>4</v>
      </c>
      <c r="D252" s="59" t="s">
        <v>4252</v>
      </c>
      <c r="E252" s="84">
        <v>41044.623252314814</v>
      </c>
      <c r="F252" s="84"/>
      <c r="G252" s="63" t="str">
        <f>IF(stdProdLT(Main[[#This Row],[Comments]])=0.1,"N/A",IF(stdProdLT(Main[[#This Row],[Comments]])=0,"",stdProdLT(Main[[#This Row],[Comments]])))</f>
        <v/>
      </c>
      <c r="H252" s="93" t="str">
        <f>IF(OR(Main[[#This Row],[Std. Prod. Lead Time]]="N/A",Main[[#This Row],[Std. Prod. Lead Time]]=""), "",IF(AND(Main[[#This Row],[In Stock Date]]&lt;&gt;"",Main[[#This Row],[Revised Due Date]]&lt;&gt;"",Main[[#This Row],[In Stock Date]]&lt;&gt;""),Main[[#This Row],[In Stock Date]]-Main[[#This Row],[Revised Due Date]],""))</f>
        <v/>
      </c>
      <c r="I252" s="100" t="s">
        <v>398</v>
      </c>
      <c r="J252" s="94" t="s">
        <v>75</v>
      </c>
      <c r="K252" s="95" t="s">
        <v>1905</v>
      </c>
      <c r="L252" s="84"/>
      <c r="M252" s="72" t="str">
        <f>IF(Main[[#This Row],[Tech Start Date]]&lt;1/1/1990,"",IF(Main[[#This Row],[Class]]="C",WORKDAY(Main[[#This Row],[Tech Start Date]],9),IF(Main[[#This Row],[Class]]="B", WORKDAY(Main[[#This Row],[Tech Start Date]],6),IF(Main[[#This Row],[Class]]="A",WORKDAY(Main[[#This Row],[Tech Start Date]],2),""))))</f>
        <v/>
      </c>
      <c r="N252" s="72" t="str">
        <f>IF(Main[[#This Row],[Tech Start Date]]&lt;1/1/1990,"",IF(Main[[#This Row],[Class]]="C",WORKDAY(Main[[#This Row],[Tech Start Date]],19),IF(Main[[#This Row],[Class]]="B", WORKDAY(Main[[#This Row],[Tech Start Date]],12),IF(Main[[#This Row],[Class]]="A",WORKDAY(Main[[#This Row],[Tech Start Date]],4),""))))</f>
        <v/>
      </c>
      <c r="O252" s="72" t="str">
        <f>IF(Main[[#This Row],[Tech Start Date]]&lt;1/1/1990,"",IF(Main[[#This Row],[Class]]="C",WORKDAY(Main[[#This Row],[Tech Start Date]],23),IF(Main[[#This Row],[Class]]="B", WORKDAY(Main[[#This Row],[Tech Start Date]],15),IF(Main[[#This Row],[Class]]="A",WORKDAY(Main[[#This Row],[Tech Start Date]],5),""))))</f>
        <v/>
      </c>
      <c r="P252" s="72" t="str">
        <f>IF(Main[[#This Row],[Tech Start Date]]&lt;1/1/1990,"",IF(Main[[#This Row],[Class]]="C",WORKDAY(Main[[#This Row],[Tech Start Date]],28),IF(Main[[#This Row],[Class]]="B", WORKDAY(Main[[#This Row],[Tech Start Date]],19),IF(Main[[#This Row],[Class]]="A",WORKDAY(Main[[#This Row],[Tech Start Date]],9),""))))</f>
        <v/>
      </c>
      <c r="Q252" s="84"/>
      <c r="R252" s="110"/>
      <c r="S252" s="94" t="s">
        <v>6</v>
      </c>
      <c r="T252" s="73" t="s">
        <v>4</v>
      </c>
      <c r="U252" s="94" t="s">
        <v>29</v>
      </c>
      <c r="V252" s="94" t="s">
        <v>1899</v>
      </c>
      <c r="W252" s="94" t="s">
        <v>1902</v>
      </c>
      <c r="X252" s="94" t="s">
        <v>4048</v>
      </c>
      <c r="Y252" s="71" t="s">
        <v>4049</v>
      </c>
      <c r="Z252" s="71" t="s">
        <v>529</v>
      </c>
      <c r="AA252" s="94" t="s">
        <v>4048</v>
      </c>
      <c r="AB252" s="128"/>
      <c r="AC252" s="128"/>
      <c r="AD252" s="128"/>
      <c r="AE252" s="62"/>
      <c r="AF252" s="62"/>
      <c r="AG252" s="62"/>
      <c r="BB252" s="60" t="str">
        <f>IF(AND(isFlagged(Main[[#This Row],[Comments]], "AIS++"),Main[ [#This Row],[In Stock Date] ]&lt;&gt;""),TEXT(Main[[#This Row],[In Stock Date]]-1, "M/d/yyyy"), TEXT("1/1/1990", "M/d/yyyy"))</f>
        <v>1/1/1990</v>
      </c>
    </row>
    <row r="253" spans="1:54" ht="17.25" customHeight="1">
      <c r="A253" s="63" t="str">
        <f>IF(priority(Main[[#This Row],[Comments]])&lt;&gt;0, priority(Main[[#This Row],[Comments]]),"")</f>
        <v/>
      </c>
      <c r="B253" s="151" t="s">
        <v>2413</v>
      </c>
      <c r="C253" s="71" t="s">
        <v>4</v>
      </c>
      <c r="D253" s="59" t="s">
        <v>2603</v>
      </c>
      <c r="E253" s="84">
        <v>40865.334965277776</v>
      </c>
      <c r="F253" s="84"/>
      <c r="G253" s="63" t="str">
        <f>IF(stdProdLT(Main[[#This Row],[Comments]])=0.1,"N/A",IF(stdProdLT(Main[[#This Row],[Comments]])=0,"",stdProdLT(Main[[#This Row],[Comments]])))</f>
        <v/>
      </c>
      <c r="H253" s="93" t="str">
        <f>IF(OR(Main[[#This Row],[Std. Prod. Lead Time]]="N/A",Main[[#This Row],[Std. Prod. Lead Time]]=""), "",IF(AND(Main[[#This Row],[In Stock Date]]&lt;&gt;"",Main[[#This Row],[Revised Due Date]]&lt;&gt;"",Main[[#This Row],[In Stock Date]]&lt;&gt;""),Main[[#This Row],[In Stock Date]]-Main[[#This Row],[Revised Due Date]],""))</f>
        <v/>
      </c>
      <c r="I253" s="100" t="s">
        <v>4</v>
      </c>
      <c r="J253" s="94" t="s">
        <v>4</v>
      </c>
      <c r="K253" s="94" t="s">
        <v>4</v>
      </c>
      <c r="L253" s="84"/>
      <c r="M253" s="72" t="str">
        <f>IF(Main[[#This Row],[Tech Start Date]]&lt;1/1/1990,"",IF(Main[[#This Row],[Class]]="C",WORKDAY(Main[[#This Row],[Tech Start Date]],9),IF(Main[[#This Row],[Class]]="B", WORKDAY(Main[[#This Row],[Tech Start Date]],6),IF(Main[[#This Row],[Class]]="A",WORKDAY(Main[[#This Row],[Tech Start Date]],2),""))))</f>
        <v/>
      </c>
      <c r="N253" s="72" t="str">
        <f>IF(Main[[#This Row],[Tech Start Date]]&lt;1/1/1990,"",IF(Main[[#This Row],[Class]]="C",WORKDAY(Main[[#This Row],[Tech Start Date]],19),IF(Main[[#This Row],[Class]]="B", WORKDAY(Main[[#This Row],[Tech Start Date]],12),IF(Main[[#This Row],[Class]]="A",WORKDAY(Main[[#This Row],[Tech Start Date]],4),""))))</f>
        <v/>
      </c>
      <c r="O253" s="72" t="str">
        <f>IF(Main[[#This Row],[Tech Start Date]]&lt;1/1/1990,"",IF(Main[[#This Row],[Class]]="C",WORKDAY(Main[[#This Row],[Tech Start Date]],23),IF(Main[[#This Row],[Class]]="B", WORKDAY(Main[[#This Row],[Tech Start Date]],15),IF(Main[[#This Row],[Class]]="A",WORKDAY(Main[[#This Row],[Tech Start Date]],5),""))))</f>
        <v/>
      </c>
      <c r="P253" s="72" t="str">
        <f>IF(Main[[#This Row],[Tech Start Date]]&lt;1/1/1990,"",IF(Main[[#This Row],[Class]]="C",WORKDAY(Main[[#This Row],[Tech Start Date]],28),IF(Main[[#This Row],[Class]]="B", WORKDAY(Main[[#This Row],[Tech Start Date]],19),IF(Main[[#This Row],[Class]]="A",WORKDAY(Main[[#This Row],[Tech Start Date]],9),""))))</f>
        <v/>
      </c>
      <c r="Q253" s="84"/>
      <c r="R253" s="110"/>
      <c r="S253" s="94" t="s">
        <v>6</v>
      </c>
      <c r="T253" s="73" t="s">
        <v>4</v>
      </c>
      <c r="U253" s="94" t="s">
        <v>7</v>
      </c>
      <c r="V253" s="94" t="s">
        <v>1896</v>
      </c>
      <c r="W253" s="94" t="s">
        <v>1900</v>
      </c>
      <c r="X253" s="94" t="s">
        <v>102</v>
      </c>
      <c r="Y253" s="71" t="s">
        <v>2980</v>
      </c>
      <c r="Z253" s="71" t="s">
        <v>4</v>
      </c>
      <c r="AA253" s="94" t="s">
        <v>3228</v>
      </c>
      <c r="AB253" s="128"/>
      <c r="AC253" s="128"/>
      <c r="AD253" s="128"/>
      <c r="AE253" s="62"/>
      <c r="AF253" s="62"/>
      <c r="AG253" s="62"/>
      <c r="BB253" s="60" t="str">
        <f>IF(AND(isFlagged(Main[[#This Row],[Comments]], "AIS++"),Main[ [#This Row],[In Stock Date] ]&lt;&gt;""),TEXT(Main[[#This Row],[In Stock Date]]-1, "M/d/yyyy"), TEXT("1/1/1990", "M/d/yyyy"))</f>
        <v>1/1/1990</v>
      </c>
    </row>
    <row r="254" spans="1:54" ht="17.25" customHeight="1">
      <c r="A254" s="63" t="str">
        <f>IF(priority(Main[[#This Row],[Comments]])&lt;&gt;0, priority(Main[[#This Row],[Comments]]),"")</f>
        <v/>
      </c>
      <c r="B254" s="151" t="s">
        <v>2394</v>
      </c>
      <c r="C254" s="71" t="s">
        <v>4</v>
      </c>
      <c r="D254" s="59" t="s">
        <v>2395</v>
      </c>
      <c r="E254" s="84">
        <v>40834.538703703707</v>
      </c>
      <c r="F254" s="84"/>
      <c r="G254" s="63" t="str">
        <f>IF(stdProdLT(Main[[#This Row],[Comments]])=0.1,"N/A",IF(stdProdLT(Main[[#This Row],[Comments]])=0,"",stdProdLT(Main[[#This Row],[Comments]])))</f>
        <v/>
      </c>
      <c r="H254" s="93" t="str">
        <f>IF(OR(Main[[#This Row],[Std. Prod. Lead Time]]="N/A",Main[[#This Row],[Std. Prod. Lead Time]]=""), "",IF(AND(Main[[#This Row],[In Stock Date]]&lt;&gt;"",Main[[#This Row],[Revised Due Date]]&lt;&gt;"",Main[[#This Row],[In Stock Date]]&lt;&gt;""),Main[[#This Row],[In Stock Date]]-Main[[#This Row],[Revised Due Date]],""))</f>
        <v/>
      </c>
      <c r="I254" s="100" t="s">
        <v>4</v>
      </c>
      <c r="J254" s="94" t="s">
        <v>4</v>
      </c>
      <c r="K254" s="94" t="s">
        <v>4</v>
      </c>
      <c r="L254" s="84"/>
      <c r="M254" s="72" t="str">
        <f>IF(Main[[#This Row],[Tech Start Date]]&lt;1/1/1990,"",IF(Main[[#This Row],[Class]]="C",WORKDAY(Main[[#This Row],[Tech Start Date]],9),IF(Main[[#This Row],[Class]]="B", WORKDAY(Main[[#This Row],[Tech Start Date]],6),IF(Main[[#This Row],[Class]]="A",WORKDAY(Main[[#This Row],[Tech Start Date]],2),""))))</f>
        <v/>
      </c>
      <c r="N254" s="72" t="str">
        <f>IF(Main[[#This Row],[Tech Start Date]]&lt;1/1/1990,"",IF(Main[[#This Row],[Class]]="C",WORKDAY(Main[[#This Row],[Tech Start Date]],19),IF(Main[[#This Row],[Class]]="B", WORKDAY(Main[[#This Row],[Tech Start Date]],12),IF(Main[[#This Row],[Class]]="A",WORKDAY(Main[[#This Row],[Tech Start Date]],4),""))))</f>
        <v/>
      </c>
      <c r="O254" s="72" t="str">
        <f>IF(Main[[#This Row],[Tech Start Date]]&lt;1/1/1990,"",IF(Main[[#This Row],[Class]]="C",WORKDAY(Main[[#This Row],[Tech Start Date]],23),IF(Main[[#This Row],[Class]]="B", WORKDAY(Main[[#This Row],[Tech Start Date]],15),IF(Main[[#This Row],[Class]]="A",WORKDAY(Main[[#This Row],[Tech Start Date]],5),""))))</f>
        <v/>
      </c>
      <c r="P254" s="72" t="str">
        <f>IF(Main[[#This Row],[Tech Start Date]]&lt;1/1/1990,"",IF(Main[[#This Row],[Class]]="C",WORKDAY(Main[[#This Row],[Tech Start Date]],28),IF(Main[[#This Row],[Class]]="B", WORKDAY(Main[[#This Row],[Tech Start Date]],19),IF(Main[[#This Row],[Class]]="A",WORKDAY(Main[[#This Row],[Tech Start Date]],9),""))))</f>
        <v/>
      </c>
      <c r="Q254" s="84"/>
      <c r="R254" s="110"/>
      <c r="S254" s="94" t="s">
        <v>6</v>
      </c>
      <c r="T254" s="73" t="s">
        <v>4</v>
      </c>
      <c r="U254" s="94" t="s">
        <v>29</v>
      </c>
      <c r="V254" s="94" t="s">
        <v>1896</v>
      </c>
      <c r="W254" s="94" t="s">
        <v>1898</v>
      </c>
      <c r="X254" s="94" t="s">
        <v>305</v>
      </c>
      <c r="Y254" s="71" t="s">
        <v>4</v>
      </c>
      <c r="Z254" s="71" t="s">
        <v>4</v>
      </c>
      <c r="AA254" s="94" t="s">
        <v>4</v>
      </c>
      <c r="AB254" s="128"/>
      <c r="AC254" s="128"/>
      <c r="AD254" s="128"/>
      <c r="AE254" s="62"/>
      <c r="AF254" s="62"/>
      <c r="AG254" s="62"/>
      <c r="BB254" s="60" t="str">
        <f>IF(AND(isFlagged(Main[[#This Row],[Comments]], "AIS++"),Main[ [#This Row],[In Stock Date] ]&lt;&gt;""),TEXT(Main[[#This Row],[In Stock Date]]-1, "M/d/yyyy"), TEXT("1/1/1990", "M/d/yyyy"))</f>
        <v>1/1/1990</v>
      </c>
    </row>
    <row r="255" spans="1:54" ht="17.25" customHeight="1">
      <c r="A255" s="63" t="str">
        <f>IF(priority(Main[[#This Row],[Comments]])&lt;&gt;0, priority(Main[[#This Row],[Comments]]),"")</f>
        <v/>
      </c>
      <c r="B255" s="151" t="s">
        <v>2204</v>
      </c>
      <c r="C255" s="71" t="s">
        <v>4</v>
      </c>
      <c r="D255" s="59" t="s">
        <v>2205</v>
      </c>
      <c r="E255" s="84">
        <v>40801.476770833331</v>
      </c>
      <c r="F255" s="84"/>
      <c r="G255" s="63" t="str">
        <f>IF(stdProdLT(Main[[#This Row],[Comments]])=0.1,"N/A",IF(stdProdLT(Main[[#This Row],[Comments]])=0,"",stdProdLT(Main[[#This Row],[Comments]])))</f>
        <v/>
      </c>
      <c r="H255" s="93" t="str">
        <f>IF(OR(Main[[#This Row],[Std. Prod. Lead Time]]="N/A",Main[[#This Row],[Std. Prod. Lead Time]]=""), "",IF(AND(Main[[#This Row],[In Stock Date]]&lt;&gt;"",Main[[#This Row],[Revised Due Date]]&lt;&gt;"",Main[[#This Row],[In Stock Date]]&lt;&gt;""),Main[[#This Row],[In Stock Date]]-Main[[#This Row],[Revised Due Date]],""))</f>
        <v/>
      </c>
      <c r="I255" s="100" t="s">
        <v>4</v>
      </c>
      <c r="J255" s="94" t="s">
        <v>4</v>
      </c>
      <c r="K255" s="94" t="s">
        <v>4</v>
      </c>
      <c r="L255" s="84"/>
      <c r="M255" s="72" t="str">
        <f>IF(Main[[#This Row],[Tech Start Date]]&lt;1/1/1990,"",IF(Main[[#This Row],[Class]]="C",WORKDAY(Main[[#This Row],[Tech Start Date]],9),IF(Main[[#This Row],[Class]]="B", WORKDAY(Main[[#This Row],[Tech Start Date]],6),IF(Main[[#This Row],[Class]]="A",WORKDAY(Main[[#This Row],[Tech Start Date]],2),""))))</f>
        <v/>
      </c>
      <c r="N255" s="72" t="str">
        <f>IF(Main[[#This Row],[Tech Start Date]]&lt;1/1/1990,"",IF(Main[[#This Row],[Class]]="C",WORKDAY(Main[[#This Row],[Tech Start Date]],19),IF(Main[[#This Row],[Class]]="B", WORKDAY(Main[[#This Row],[Tech Start Date]],12),IF(Main[[#This Row],[Class]]="A",WORKDAY(Main[[#This Row],[Tech Start Date]],4),""))))</f>
        <v/>
      </c>
      <c r="O255" s="72" t="str">
        <f>IF(Main[[#This Row],[Tech Start Date]]&lt;1/1/1990,"",IF(Main[[#This Row],[Class]]="C",WORKDAY(Main[[#This Row],[Tech Start Date]],23),IF(Main[[#This Row],[Class]]="B", WORKDAY(Main[[#This Row],[Tech Start Date]],15),IF(Main[[#This Row],[Class]]="A",WORKDAY(Main[[#This Row],[Tech Start Date]],5),""))))</f>
        <v/>
      </c>
      <c r="P255" s="72" t="str">
        <f>IF(Main[[#This Row],[Tech Start Date]]&lt;1/1/1990,"",IF(Main[[#This Row],[Class]]="C",WORKDAY(Main[[#This Row],[Tech Start Date]],28),IF(Main[[#This Row],[Class]]="B", WORKDAY(Main[[#This Row],[Tech Start Date]],19),IF(Main[[#This Row],[Class]]="A",WORKDAY(Main[[#This Row],[Tech Start Date]],9),""))))</f>
        <v/>
      </c>
      <c r="Q255" s="84">
        <v>40828</v>
      </c>
      <c r="R255" s="110"/>
      <c r="S255" s="94" t="s">
        <v>6</v>
      </c>
      <c r="T255" s="73" t="s">
        <v>4</v>
      </c>
      <c r="U255" s="94" t="s">
        <v>7</v>
      </c>
      <c r="V255" s="94" t="s">
        <v>1896</v>
      </c>
      <c r="W255" s="94" t="s">
        <v>1904</v>
      </c>
      <c r="X255" s="94" t="s">
        <v>2724</v>
      </c>
      <c r="Y255" s="71" t="s">
        <v>2836</v>
      </c>
      <c r="Z255" s="71" t="s">
        <v>4</v>
      </c>
      <c r="AA255" s="94" t="s">
        <v>2724</v>
      </c>
      <c r="AB255" s="128"/>
      <c r="AC255" s="128"/>
      <c r="AD255" s="128"/>
      <c r="AE255" s="62"/>
      <c r="AF255" s="62"/>
      <c r="AG255" s="62"/>
      <c r="BB255" s="60" t="str">
        <f>IF(AND(isFlagged(Main[[#This Row],[Comments]], "AIS++"),Main[ [#This Row],[In Stock Date] ]&lt;&gt;""),TEXT(Main[[#This Row],[In Stock Date]]-1, "M/d/yyyy"), TEXT("1/1/1990", "M/d/yyyy"))</f>
        <v>1/1/1990</v>
      </c>
    </row>
    <row r="256" spans="1:54" ht="17.25" customHeight="1">
      <c r="A256" s="64" t="str">
        <f>IF(priority(Main[[#This Row],[Comments]])&lt;&gt;0, priority(Main[[#This Row],[Comments]]),"")</f>
        <v/>
      </c>
      <c r="B256" s="151" t="s">
        <v>1562</v>
      </c>
      <c r="C256" s="77" t="s">
        <v>4</v>
      </c>
      <c r="D256" s="133" t="s">
        <v>653</v>
      </c>
      <c r="E256" s="86"/>
      <c r="F256" s="86"/>
      <c r="G256" s="64" t="str">
        <f>IF(stdProdLT(Main[[#This Row],[Comments]])=0.1,"N/A",IF(stdProdLT(Main[[#This Row],[Comments]])=0,"",stdProdLT(Main[[#This Row],[Comments]])))</f>
        <v/>
      </c>
      <c r="H256" s="97" t="str">
        <f>IF(OR(Main[[#This Row],[Std. Prod. Lead Time]]="N/A",Main[[#This Row],[Std. Prod. Lead Time]]=""), "",IF(AND(Main[[#This Row],[In Stock Date]]&lt;&gt;"",Main[[#This Row],[Revised Due Date]]&lt;&gt;"",Main[[#This Row],[In Stock Date]]&lt;&gt;""),Main[[#This Row],[In Stock Date]]-Main[[#This Row],[Revised Due Date]],""))</f>
        <v/>
      </c>
      <c r="I256" s="102" t="s">
        <v>4</v>
      </c>
      <c r="J256" s="98" t="s">
        <v>4</v>
      </c>
      <c r="K256" s="98" t="s">
        <v>4</v>
      </c>
      <c r="L256" s="86"/>
      <c r="M256" s="78" t="str">
        <f>IF(Main[[#This Row],[Tech Start Date]]&lt;1/1/1990,"",IF(Main[[#This Row],[Class]]="C",WORKDAY(Main[[#This Row],[Tech Start Date]],9),IF(Main[[#This Row],[Class]]="B", WORKDAY(Main[[#This Row],[Tech Start Date]],6),IF(Main[[#This Row],[Class]]="A",WORKDAY(Main[[#This Row],[Tech Start Date]],2),""))))</f>
        <v/>
      </c>
      <c r="N256" s="78" t="str">
        <f>IF(Main[[#This Row],[Tech Start Date]]&lt;1/1/1990,"",IF(Main[[#This Row],[Class]]="C",WORKDAY(Main[[#This Row],[Tech Start Date]],19),IF(Main[[#This Row],[Class]]="B", WORKDAY(Main[[#This Row],[Tech Start Date]],12),IF(Main[[#This Row],[Class]]="A",WORKDAY(Main[[#This Row],[Tech Start Date]],4),""))))</f>
        <v/>
      </c>
      <c r="O256" s="78" t="str">
        <f>IF(Main[[#This Row],[Tech Start Date]]&lt;1/1/1990,"",IF(Main[[#This Row],[Class]]="C",WORKDAY(Main[[#This Row],[Tech Start Date]],23),IF(Main[[#This Row],[Class]]="B", WORKDAY(Main[[#This Row],[Tech Start Date]],15),IF(Main[[#This Row],[Class]]="A",WORKDAY(Main[[#This Row],[Tech Start Date]],5),""))))</f>
        <v/>
      </c>
      <c r="P256" s="78" t="str">
        <f>IF(Main[[#This Row],[Tech Start Date]]&lt;1/1/1990,"",IF(Main[[#This Row],[Class]]="C",WORKDAY(Main[[#This Row],[Tech Start Date]],28),IF(Main[[#This Row],[Class]]="B", WORKDAY(Main[[#This Row],[Tech Start Date]],19),IF(Main[[#This Row],[Class]]="A",WORKDAY(Main[[#This Row],[Tech Start Date]],9),""))))</f>
        <v/>
      </c>
      <c r="Q256" s="86"/>
      <c r="R256" s="111"/>
      <c r="S256" s="98" t="s">
        <v>6</v>
      </c>
      <c r="T256" s="79" t="s">
        <v>4</v>
      </c>
      <c r="U256" s="98" t="s">
        <v>12</v>
      </c>
      <c r="V256" s="98" t="s">
        <v>1896</v>
      </c>
      <c r="W256" s="98" t="s">
        <v>4</v>
      </c>
      <c r="X256" s="98" t="s">
        <v>706</v>
      </c>
      <c r="Y256" s="77" t="s">
        <v>2970</v>
      </c>
      <c r="Z256" s="77" t="s">
        <v>4</v>
      </c>
      <c r="AA256" s="98" t="s">
        <v>706</v>
      </c>
      <c r="AB256" s="130"/>
      <c r="AC256" s="130"/>
      <c r="AD256" s="130"/>
      <c r="AE256" s="62"/>
      <c r="AF256" s="62"/>
      <c r="AG256" s="62"/>
      <c r="BB256" s="60" t="str">
        <f>IF(AND(isFlagged(Main[[#This Row],[Comments]], "AIS++"),Main[ [#This Row],[In Stock Date] ]&lt;&gt;""),TEXT(Main[[#This Row],[In Stock Date]]-1, "M/d/yyyy"), TEXT("1/1/1990", "M/d/yyyy"))</f>
        <v>1/1/1990</v>
      </c>
    </row>
    <row r="257" spans="1:54" ht="17.25" customHeight="1">
      <c r="A257" s="63" t="str">
        <f>IF(priority(Main[[#This Row],[Comments]])&lt;&gt;0, priority(Main[[#This Row],[Comments]]),"")</f>
        <v/>
      </c>
      <c r="B257" s="151" t="s">
        <v>1071</v>
      </c>
      <c r="C257" s="71" t="s">
        <v>4</v>
      </c>
      <c r="D257" s="59" t="s">
        <v>2133</v>
      </c>
      <c r="E257" s="84">
        <v>40696.780057870368</v>
      </c>
      <c r="F257" s="84"/>
      <c r="G257" s="63" t="str">
        <f>IF(stdProdLT(Main[[#This Row],[Comments]])=0.1,"N/A",IF(stdProdLT(Main[[#This Row],[Comments]])=0,"",stdProdLT(Main[[#This Row],[Comments]])))</f>
        <v/>
      </c>
      <c r="H257" s="93" t="str">
        <f>IF(OR(Main[[#This Row],[Std. Prod. Lead Time]]="N/A",Main[[#This Row],[Std. Prod. Lead Time]]=""), "",IF(AND(Main[[#This Row],[In Stock Date]]&lt;&gt;"",Main[[#This Row],[Revised Due Date]]&lt;&gt;"",Main[[#This Row],[In Stock Date]]&lt;&gt;""),Main[[#This Row],[In Stock Date]]-Main[[#This Row],[Revised Due Date]],""))</f>
        <v/>
      </c>
      <c r="I257" s="100" t="s">
        <v>488</v>
      </c>
      <c r="J257" s="94" t="s">
        <v>52</v>
      </c>
      <c r="K257" s="94" t="s">
        <v>1905</v>
      </c>
      <c r="L257" s="84"/>
      <c r="M257" s="72" t="str">
        <f>IF(Main[[#This Row],[Tech Start Date]]&lt;1/1/1990,"",IF(Main[[#This Row],[Class]]="C",WORKDAY(Main[[#This Row],[Tech Start Date]],9),IF(Main[[#This Row],[Class]]="B", WORKDAY(Main[[#This Row],[Tech Start Date]],6),IF(Main[[#This Row],[Class]]="A",WORKDAY(Main[[#This Row],[Tech Start Date]],2),""))))</f>
        <v/>
      </c>
      <c r="N257" s="72" t="str">
        <f>IF(Main[[#This Row],[Tech Start Date]]&lt;1/1/1990,"",IF(Main[[#This Row],[Class]]="C",WORKDAY(Main[[#This Row],[Tech Start Date]],19),IF(Main[[#This Row],[Class]]="B", WORKDAY(Main[[#This Row],[Tech Start Date]],12),IF(Main[[#This Row],[Class]]="A",WORKDAY(Main[[#This Row],[Tech Start Date]],4),""))))</f>
        <v/>
      </c>
      <c r="O257" s="72" t="str">
        <f>IF(Main[[#This Row],[Tech Start Date]]&lt;1/1/1990,"",IF(Main[[#This Row],[Class]]="C",WORKDAY(Main[[#This Row],[Tech Start Date]],23),IF(Main[[#This Row],[Class]]="B", WORKDAY(Main[[#This Row],[Tech Start Date]],15),IF(Main[[#This Row],[Class]]="A",WORKDAY(Main[[#This Row],[Tech Start Date]],5),""))))</f>
        <v/>
      </c>
      <c r="P257" s="72" t="str">
        <f>IF(Main[[#This Row],[Tech Start Date]]&lt;1/1/1990,"",IF(Main[[#This Row],[Class]]="C",WORKDAY(Main[[#This Row],[Tech Start Date]],28),IF(Main[[#This Row],[Class]]="B", WORKDAY(Main[[#This Row],[Tech Start Date]],19),IF(Main[[#This Row],[Class]]="A",WORKDAY(Main[[#This Row],[Tech Start Date]],9),""))))</f>
        <v/>
      </c>
      <c r="Q257" s="84">
        <v>40753</v>
      </c>
      <c r="R257" s="110"/>
      <c r="S257" s="94" t="s">
        <v>6</v>
      </c>
      <c r="T257" s="73" t="s">
        <v>4</v>
      </c>
      <c r="U257" s="94" t="s">
        <v>29</v>
      </c>
      <c r="V257" s="94" t="s">
        <v>1906</v>
      </c>
      <c r="W257" s="94" t="s">
        <v>1900</v>
      </c>
      <c r="X257" s="94" t="s">
        <v>30</v>
      </c>
      <c r="Y257" s="71" t="s">
        <v>2857</v>
      </c>
      <c r="Z257" s="71" t="s">
        <v>44</v>
      </c>
      <c r="AA257" s="94" t="s">
        <v>30</v>
      </c>
      <c r="AB257" s="128"/>
      <c r="AC257" s="128"/>
      <c r="AD257" s="128"/>
      <c r="AE257" s="62"/>
      <c r="AF257" s="62"/>
      <c r="AG257" s="62"/>
      <c r="BB257" s="60" t="str">
        <f>IF(AND(isFlagged(Main[[#This Row],[Comments]], "AIS++"),Main[ [#This Row],[In Stock Date] ]&lt;&gt;""),TEXT(Main[[#This Row],[In Stock Date]]-1, "M/d/yyyy"), TEXT("1/1/1990", "M/d/yyyy"))</f>
        <v>1/1/1990</v>
      </c>
    </row>
    <row r="258" spans="1:54" ht="17.25" customHeight="1">
      <c r="A258" s="63" t="str">
        <f>IF(priority(Main[[#This Row],[Comments]])&lt;&gt;0, priority(Main[[#This Row],[Comments]]),"")</f>
        <v/>
      </c>
      <c r="B258" s="151" t="s">
        <v>1283</v>
      </c>
      <c r="C258" s="71" t="s">
        <v>4</v>
      </c>
      <c r="D258" s="59" t="s">
        <v>343</v>
      </c>
      <c r="E258" s="84"/>
      <c r="F258" s="84"/>
      <c r="G258" s="63" t="str">
        <f>IF(stdProdLT(Main[[#This Row],[Comments]])=0.1,"N/A",IF(stdProdLT(Main[[#This Row],[Comments]])=0,"",stdProdLT(Main[[#This Row],[Comments]])))</f>
        <v/>
      </c>
      <c r="H258" s="93" t="str">
        <f>IF(OR(Main[[#This Row],[Std. Prod. Lead Time]]="N/A",Main[[#This Row],[Std. Prod. Lead Time]]=""), "",IF(AND(Main[[#This Row],[In Stock Date]]&lt;&gt;"",Main[[#This Row],[Revised Due Date]]&lt;&gt;"",Main[[#This Row],[In Stock Date]]&lt;&gt;""),Main[[#This Row],[In Stock Date]]-Main[[#This Row],[Revised Due Date]],""))</f>
        <v/>
      </c>
      <c r="I258" s="100" t="s">
        <v>4</v>
      </c>
      <c r="J258" s="94" t="s">
        <v>4</v>
      </c>
      <c r="K258" s="94" t="s">
        <v>4</v>
      </c>
      <c r="L258" s="84"/>
      <c r="M258" s="72" t="str">
        <f>IF(Main[[#This Row],[Tech Start Date]]&lt;1/1/1990,"",IF(Main[[#This Row],[Class]]="C",WORKDAY(Main[[#This Row],[Tech Start Date]],9),IF(Main[[#This Row],[Class]]="B", WORKDAY(Main[[#This Row],[Tech Start Date]],6),IF(Main[[#This Row],[Class]]="A",WORKDAY(Main[[#This Row],[Tech Start Date]],2),""))))</f>
        <v/>
      </c>
      <c r="N258" s="72" t="str">
        <f>IF(Main[[#This Row],[Tech Start Date]]&lt;1/1/1990,"",IF(Main[[#This Row],[Class]]="C",WORKDAY(Main[[#This Row],[Tech Start Date]],19),IF(Main[[#This Row],[Class]]="B", WORKDAY(Main[[#This Row],[Tech Start Date]],12),IF(Main[[#This Row],[Class]]="A",WORKDAY(Main[[#This Row],[Tech Start Date]],4),""))))</f>
        <v/>
      </c>
      <c r="O258" s="72" t="str">
        <f>IF(Main[[#This Row],[Tech Start Date]]&lt;1/1/1990,"",IF(Main[[#This Row],[Class]]="C",WORKDAY(Main[[#This Row],[Tech Start Date]],23),IF(Main[[#This Row],[Class]]="B", WORKDAY(Main[[#This Row],[Tech Start Date]],15),IF(Main[[#This Row],[Class]]="A",WORKDAY(Main[[#This Row],[Tech Start Date]],5),""))))</f>
        <v/>
      </c>
      <c r="P258" s="72" t="str">
        <f>IF(Main[[#This Row],[Tech Start Date]]&lt;1/1/1990,"",IF(Main[[#This Row],[Class]]="C",WORKDAY(Main[[#This Row],[Tech Start Date]],28),IF(Main[[#This Row],[Class]]="B", WORKDAY(Main[[#This Row],[Tech Start Date]],19),IF(Main[[#This Row],[Class]]="A",WORKDAY(Main[[#This Row],[Tech Start Date]],9),""))))</f>
        <v/>
      </c>
      <c r="Q258" s="84"/>
      <c r="R258" s="110"/>
      <c r="S258" s="94" t="s">
        <v>6</v>
      </c>
      <c r="T258" s="73" t="s">
        <v>4</v>
      </c>
      <c r="U258" s="94" t="s">
        <v>12</v>
      </c>
      <c r="V258" s="94" t="s">
        <v>1896</v>
      </c>
      <c r="W258" s="94" t="s">
        <v>1900</v>
      </c>
      <c r="X258" s="94" t="s">
        <v>706</v>
      </c>
      <c r="Y258" s="71" t="s">
        <v>2922</v>
      </c>
      <c r="Z258" s="71" t="s">
        <v>4</v>
      </c>
      <c r="AA258" s="94" t="s">
        <v>3244</v>
      </c>
      <c r="AB258" s="128"/>
      <c r="AC258" s="128"/>
      <c r="AD258" s="128"/>
      <c r="AE258" s="62"/>
      <c r="AF258" s="62"/>
      <c r="AG258" s="62"/>
      <c r="BB258" s="60" t="str">
        <f>IF(AND(isFlagged(Main[[#This Row],[Comments]], "AIS++"),Main[ [#This Row],[In Stock Date] ]&lt;&gt;""),TEXT(Main[[#This Row],[In Stock Date]]-1, "M/d/yyyy"), TEXT("1/1/1990", "M/d/yyyy"))</f>
        <v>1/1/1990</v>
      </c>
    </row>
    <row r="259" spans="1:54" ht="17.25" customHeight="1">
      <c r="A259" s="63" t="str">
        <f>IF(priority(Main[[#This Row],[Comments]])&lt;&gt;0, priority(Main[[#This Row],[Comments]]),"")</f>
        <v/>
      </c>
      <c r="B259" s="151" t="s">
        <v>1533</v>
      </c>
      <c r="C259" s="71" t="s">
        <v>4</v>
      </c>
      <c r="D259" s="59" t="s">
        <v>626</v>
      </c>
      <c r="E259" s="84"/>
      <c r="F259" s="84"/>
      <c r="G259" s="63" t="str">
        <f>IF(stdProdLT(Main[[#This Row],[Comments]])=0.1,"N/A",IF(stdProdLT(Main[[#This Row],[Comments]])=0,"",stdProdLT(Main[[#This Row],[Comments]])))</f>
        <v/>
      </c>
      <c r="H259" s="93" t="str">
        <f>IF(OR(Main[[#This Row],[Std. Prod. Lead Time]]="N/A",Main[[#This Row],[Std. Prod. Lead Time]]=""), "",IF(AND(Main[[#This Row],[In Stock Date]]&lt;&gt;"",Main[[#This Row],[Revised Due Date]]&lt;&gt;"",Main[[#This Row],[In Stock Date]]&lt;&gt;""),Main[[#This Row],[In Stock Date]]-Main[[#This Row],[Revised Due Date]],""))</f>
        <v/>
      </c>
      <c r="I259" s="100" t="s">
        <v>4</v>
      </c>
      <c r="J259" s="94" t="s">
        <v>4</v>
      </c>
      <c r="K259" s="94" t="s">
        <v>4</v>
      </c>
      <c r="L259" s="84"/>
      <c r="M259" s="72" t="str">
        <f>IF(Main[[#This Row],[Tech Start Date]]&lt;1/1/1990,"",IF(Main[[#This Row],[Class]]="C",WORKDAY(Main[[#This Row],[Tech Start Date]],9),IF(Main[[#This Row],[Class]]="B", WORKDAY(Main[[#This Row],[Tech Start Date]],6),IF(Main[[#This Row],[Class]]="A",WORKDAY(Main[[#This Row],[Tech Start Date]],2),""))))</f>
        <v/>
      </c>
      <c r="N259" s="72" t="str">
        <f>IF(Main[[#This Row],[Tech Start Date]]&lt;1/1/1990,"",IF(Main[[#This Row],[Class]]="C",WORKDAY(Main[[#This Row],[Tech Start Date]],19),IF(Main[[#This Row],[Class]]="B", WORKDAY(Main[[#This Row],[Tech Start Date]],12),IF(Main[[#This Row],[Class]]="A",WORKDAY(Main[[#This Row],[Tech Start Date]],4),""))))</f>
        <v/>
      </c>
      <c r="O259" s="72" t="str">
        <f>IF(Main[[#This Row],[Tech Start Date]]&lt;1/1/1990,"",IF(Main[[#This Row],[Class]]="C",WORKDAY(Main[[#This Row],[Tech Start Date]],23),IF(Main[[#This Row],[Class]]="B", WORKDAY(Main[[#This Row],[Tech Start Date]],15),IF(Main[[#This Row],[Class]]="A",WORKDAY(Main[[#This Row],[Tech Start Date]],5),""))))</f>
        <v/>
      </c>
      <c r="P259" s="72" t="str">
        <f>IF(Main[[#This Row],[Tech Start Date]]&lt;1/1/1990,"",IF(Main[[#This Row],[Class]]="C",WORKDAY(Main[[#This Row],[Tech Start Date]],28),IF(Main[[#This Row],[Class]]="B", WORKDAY(Main[[#This Row],[Tech Start Date]],19),IF(Main[[#This Row],[Class]]="A",WORKDAY(Main[[#This Row],[Tech Start Date]],9),""))))</f>
        <v/>
      </c>
      <c r="Q259" s="84"/>
      <c r="R259" s="110"/>
      <c r="S259" s="94" t="s">
        <v>6</v>
      </c>
      <c r="T259" s="73" t="s">
        <v>4</v>
      </c>
      <c r="U259" s="94" t="s">
        <v>12</v>
      </c>
      <c r="V259" s="94" t="s">
        <v>1896</v>
      </c>
      <c r="W259" s="94" t="s">
        <v>4</v>
      </c>
      <c r="X259" s="94" t="s">
        <v>706</v>
      </c>
      <c r="Y259" s="71" t="s">
        <v>2978</v>
      </c>
      <c r="Z259" s="71" t="s">
        <v>4</v>
      </c>
      <c r="AA259" s="94" t="s">
        <v>3267</v>
      </c>
      <c r="AB259" s="128"/>
      <c r="AC259" s="128"/>
      <c r="AD259" s="128"/>
      <c r="AE259" s="62"/>
      <c r="AF259" s="62"/>
      <c r="AG259" s="62"/>
      <c r="BB259" s="60" t="str">
        <f>IF(AND(isFlagged(Main[[#This Row],[Comments]], "AIS++"),Main[ [#This Row],[In Stock Date] ]&lt;&gt;""),TEXT(Main[[#This Row],[In Stock Date]]-1, "M/d/yyyy"), TEXT("1/1/1990", "M/d/yyyy"))</f>
        <v>1/1/1990</v>
      </c>
    </row>
    <row r="260" spans="1:54" ht="17.25" customHeight="1">
      <c r="A260" s="63" t="str">
        <f>IF(priority(Main[[#This Row],[Comments]])&lt;&gt;0, priority(Main[[#This Row],[Comments]]),"")</f>
        <v/>
      </c>
      <c r="B260" s="151" t="s">
        <v>1638</v>
      </c>
      <c r="C260" s="71" t="s">
        <v>4</v>
      </c>
      <c r="D260" s="59" t="s">
        <v>718</v>
      </c>
      <c r="E260" s="84"/>
      <c r="F260" s="84"/>
      <c r="G260" s="63" t="str">
        <f>IF(stdProdLT(Main[[#This Row],[Comments]])=0.1,"N/A",IF(stdProdLT(Main[[#This Row],[Comments]])=0,"",stdProdLT(Main[[#This Row],[Comments]])))</f>
        <v/>
      </c>
      <c r="H260" s="93" t="str">
        <f>IF(OR(Main[[#This Row],[Std. Prod. Lead Time]]="N/A",Main[[#This Row],[Std. Prod. Lead Time]]=""), "",IF(AND(Main[[#This Row],[In Stock Date]]&lt;&gt;"",Main[[#This Row],[Revised Due Date]]&lt;&gt;"",Main[[#This Row],[In Stock Date]]&lt;&gt;""),Main[[#This Row],[In Stock Date]]-Main[[#This Row],[Revised Due Date]],""))</f>
        <v/>
      </c>
      <c r="I260" s="100" t="s">
        <v>4</v>
      </c>
      <c r="J260" s="94" t="s">
        <v>4</v>
      </c>
      <c r="K260" s="94" t="s">
        <v>4</v>
      </c>
      <c r="L260" s="84"/>
      <c r="M260" s="72" t="str">
        <f>IF(Main[[#This Row],[Tech Start Date]]&lt;1/1/1990,"",IF(Main[[#This Row],[Class]]="C",WORKDAY(Main[[#This Row],[Tech Start Date]],9),IF(Main[[#This Row],[Class]]="B", WORKDAY(Main[[#This Row],[Tech Start Date]],6),IF(Main[[#This Row],[Class]]="A",WORKDAY(Main[[#This Row],[Tech Start Date]],2),""))))</f>
        <v/>
      </c>
      <c r="N260" s="72" t="str">
        <f>IF(Main[[#This Row],[Tech Start Date]]&lt;1/1/1990,"",IF(Main[[#This Row],[Class]]="C",WORKDAY(Main[[#This Row],[Tech Start Date]],19),IF(Main[[#This Row],[Class]]="B", WORKDAY(Main[[#This Row],[Tech Start Date]],12),IF(Main[[#This Row],[Class]]="A",WORKDAY(Main[[#This Row],[Tech Start Date]],4),""))))</f>
        <v/>
      </c>
      <c r="O260" s="72" t="str">
        <f>IF(Main[[#This Row],[Tech Start Date]]&lt;1/1/1990,"",IF(Main[[#This Row],[Class]]="C",WORKDAY(Main[[#This Row],[Tech Start Date]],23),IF(Main[[#This Row],[Class]]="B", WORKDAY(Main[[#This Row],[Tech Start Date]],15),IF(Main[[#This Row],[Class]]="A",WORKDAY(Main[[#This Row],[Tech Start Date]],5),""))))</f>
        <v/>
      </c>
      <c r="P260" s="72" t="str">
        <f>IF(Main[[#This Row],[Tech Start Date]]&lt;1/1/1990,"",IF(Main[[#This Row],[Class]]="C",WORKDAY(Main[[#This Row],[Tech Start Date]],28),IF(Main[[#This Row],[Class]]="B", WORKDAY(Main[[#This Row],[Tech Start Date]],19),IF(Main[[#This Row],[Class]]="A",WORKDAY(Main[[#This Row],[Tech Start Date]],9),""))))</f>
        <v/>
      </c>
      <c r="Q260" s="84">
        <v>40676</v>
      </c>
      <c r="R260" s="110"/>
      <c r="S260" s="94" t="s">
        <v>6</v>
      </c>
      <c r="T260" s="73" t="s">
        <v>4</v>
      </c>
      <c r="U260" s="94" t="s">
        <v>14</v>
      </c>
      <c r="V260" s="94" t="s">
        <v>1896</v>
      </c>
      <c r="W260" s="94" t="s">
        <v>1900</v>
      </c>
      <c r="X260" s="94" t="s">
        <v>2724</v>
      </c>
      <c r="Y260" s="71" t="s">
        <v>2836</v>
      </c>
      <c r="Z260" s="71" t="s">
        <v>4</v>
      </c>
      <c r="AA260" s="94" t="s">
        <v>2724</v>
      </c>
      <c r="AB260" s="128"/>
      <c r="AC260" s="128"/>
      <c r="AD260" s="128"/>
      <c r="AE260" s="62"/>
      <c r="AF260" s="62"/>
      <c r="AG260" s="62"/>
      <c r="BB260" s="60" t="str">
        <f>IF(AND(isFlagged(Main[[#This Row],[Comments]], "AIS++"),Main[ [#This Row],[In Stock Date] ]&lt;&gt;""),TEXT(Main[[#This Row],[In Stock Date]]-1, "M/d/yyyy"), TEXT("1/1/1990", "M/d/yyyy"))</f>
        <v>1/1/1990</v>
      </c>
    </row>
    <row r="261" spans="1:54" ht="17.25" customHeight="1">
      <c r="A261" s="12" t="str">
        <f>IF(priority(Main[[#This Row],[Comments]])&lt;&gt;0, priority(Main[[#This Row],[Comments]]),"")</f>
        <v/>
      </c>
      <c r="B261" s="151" t="s">
        <v>2298</v>
      </c>
      <c r="C261" s="74" t="s">
        <v>4</v>
      </c>
      <c r="D261" s="108" t="s">
        <v>2299</v>
      </c>
      <c r="E261" s="85">
        <v>40841.293483796297</v>
      </c>
      <c r="F261" s="85"/>
      <c r="G261" s="12" t="str">
        <f>IF(stdProdLT(Main[[#This Row],[Comments]])=0.1,"N/A",IF(stdProdLT(Main[[#This Row],[Comments]])=0,"",stdProdLT(Main[[#This Row],[Comments]])))</f>
        <v/>
      </c>
      <c r="H261" s="96" t="str">
        <f>IF(OR(Main[[#This Row],[Std. Prod. Lead Time]]="N/A",Main[[#This Row],[Std. Prod. Lead Time]]=""), "",IF(AND(Main[[#This Row],[In Stock Date]]&lt;&gt;"",Main[[#This Row],[Revised Due Date]]&lt;&gt;"",Main[[#This Row],[In Stock Date]]&lt;&gt;""),Main[[#This Row],[In Stock Date]]-Main[[#This Row],[Revised Due Date]],""))</f>
        <v/>
      </c>
      <c r="I261" s="101" t="s">
        <v>909</v>
      </c>
      <c r="J261" s="12" t="s">
        <v>52</v>
      </c>
      <c r="K261" s="12" t="s">
        <v>4</v>
      </c>
      <c r="L261" s="85"/>
      <c r="M261" s="72" t="str">
        <f>IF(Main[[#This Row],[Tech Start Date]]&lt;1/1/1990,"",IF(Main[[#This Row],[Class]]="C",WORKDAY(Main[[#This Row],[Tech Start Date]],9),IF(Main[[#This Row],[Class]]="B", WORKDAY(Main[[#This Row],[Tech Start Date]],6),IF(Main[[#This Row],[Class]]="A",WORKDAY(Main[[#This Row],[Tech Start Date]],2),""))))</f>
        <v/>
      </c>
      <c r="N261" s="72" t="str">
        <f>IF(Main[[#This Row],[Tech Start Date]]&lt;1/1/1990,"",IF(Main[[#This Row],[Class]]="C",WORKDAY(Main[[#This Row],[Tech Start Date]],19),IF(Main[[#This Row],[Class]]="B", WORKDAY(Main[[#This Row],[Tech Start Date]],12),IF(Main[[#This Row],[Class]]="A",WORKDAY(Main[[#This Row],[Tech Start Date]],4),""))))</f>
        <v/>
      </c>
      <c r="O261" s="72" t="str">
        <f>IF(Main[[#This Row],[Tech Start Date]]&lt;1/1/1990,"",IF(Main[[#This Row],[Class]]="C",WORKDAY(Main[[#This Row],[Tech Start Date]],23),IF(Main[[#This Row],[Class]]="B", WORKDAY(Main[[#This Row],[Tech Start Date]],15),IF(Main[[#This Row],[Class]]="A",WORKDAY(Main[[#This Row],[Tech Start Date]],5),""))))</f>
        <v/>
      </c>
      <c r="P261" s="72" t="str">
        <f>IF(Main[[#This Row],[Tech Start Date]]&lt;1/1/1990,"",IF(Main[[#This Row],[Class]]="C",WORKDAY(Main[[#This Row],[Tech Start Date]],28),IF(Main[[#This Row],[Class]]="B", WORKDAY(Main[[#This Row],[Tech Start Date]],19),IF(Main[[#This Row],[Class]]="A",WORKDAY(Main[[#This Row],[Tech Start Date]],9),""))))</f>
        <v/>
      </c>
      <c r="Q261" s="85"/>
      <c r="R261" s="112"/>
      <c r="S261" s="12" t="s">
        <v>6</v>
      </c>
      <c r="T261" s="75" t="s">
        <v>4</v>
      </c>
      <c r="U261" s="12" t="s">
        <v>29</v>
      </c>
      <c r="V261" s="12" t="s">
        <v>1896</v>
      </c>
      <c r="W261" s="12" t="s">
        <v>1900</v>
      </c>
      <c r="X261" s="12" t="s">
        <v>933</v>
      </c>
      <c r="Y261" s="74" t="s">
        <v>2884</v>
      </c>
      <c r="Z261" s="74" t="s">
        <v>4</v>
      </c>
      <c r="AA261" s="94" t="s">
        <v>933</v>
      </c>
      <c r="AB261" s="128"/>
      <c r="AC261" s="128"/>
      <c r="AD261" s="128"/>
      <c r="AE261" s="62"/>
      <c r="AF261" s="62"/>
      <c r="AG261" s="62"/>
      <c r="BB261" s="60" t="str">
        <f>IF(AND(isFlagged(Main[[#This Row],[Comments]], "AIS++"),Main[ [#This Row],[In Stock Date] ]&lt;&gt;""),TEXT(Main[[#This Row],[In Stock Date]]-1, "M/d/yyyy"), TEXT("1/1/1990", "M/d/yyyy"))</f>
        <v>1/1/1990</v>
      </c>
    </row>
    <row r="262" spans="1:54" ht="17.25" customHeight="1">
      <c r="A262" s="63" t="str">
        <f>IF(priority(Main[[#This Row],[Comments]])&lt;&gt;0, priority(Main[[#This Row],[Comments]]),"")</f>
        <v/>
      </c>
      <c r="B262" s="151" t="s">
        <v>1769</v>
      </c>
      <c r="C262" s="71" t="s">
        <v>4</v>
      </c>
      <c r="D262" s="59" t="s">
        <v>827</v>
      </c>
      <c r="E262" s="84"/>
      <c r="F262" s="84"/>
      <c r="G262" s="63" t="str">
        <f>IF(stdProdLT(Main[[#This Row],[Comments]])=0.1,"N/A",IF(stdProdLT(Main[[#This Row],[Comments]])=0,"",stdProdLT(Main[[#This Row],[Comments]])))</f>
        <v/>
      </c>
      <c r="H262" s="93" t="str">
        <f>IF(OR(Main[[#This Row],[Std. Prod. Lead Time]]="N/A",Main[[#This Row],[Std. Prod. Lead Time]]=""), "",IF(AND(Main[[#This Row],[In Stock Date]]&lt;&gt;"",Main[[#This Row],[Revised Due Date]]&lt;&gt;"",Main[[#This Row],[In Stock Date]]&lt;&gt;""),Main[[#This Row],[In Stock Date]]-Main[[#This Row],[Revised Due Date]],""))</f>
        <v/>
      </c>
      <c r="I262" s="100" t="s">
        <v>4</v>
      </c>
      <c r="J262" s="94" t="s">
        <v>4</v>
      </c>
      <c r="K262" s="95" t="s">
        <v>4</v>
      </c>
      <c r="L262" s="84"/>
      <c r="M262" s="72" t="str">
        <f>IF(Main[[#This Row],[Tech Start Date]]&lt;1/1/1990,"",IF(Main[[#This Row],[Class]]="C",WORKDAY(Main[[#This Row],[Tech Start Date]],9),IF(Main[[#This Row],[Class]]="B", WORKDAY(Main[[#This Row],[Tech Start Date]],6),IF(Main[[#This Row],[Class]]="A",WORKDAY(Main[[#This Row],[Tech Start Date]],2),""))))</f>
        <v/>
      </c>
      <c r="N262" s="72" t="str">
        <f>IF(Main[[#This Row],[Tech Start Date]]&lt;1/1/1990,"",IF(Main[[#This Row],[Class]]="C",WORKDAY(Main[[#This Row],[Tech Start Date]],19),IF(Main[[#This Row],[Class]]="B", WORKDAY(Main[[#This Row],[Tech Start Date]],12),IF(Main[[#This Row],[Class]]="A",WORKDAY(Main[[#This Row],[Tech Start Date]],4),""))))</f>
        <v/>
      </c>
      <c r="O262" s="72" t="str">
        <f>IF(Main[[#This Row],[Tech Start Date]]&lt;1/1/1990,"",IF(Main[[#This Row],[Class]]="C",WORKDAY(Main[[#This Row],[Tech Start Date]],23),IF(Main[[#This Row],[Class]]="B", WORKDAY(Main[[#This Row],[Tech Start Date]],15),IF(Main[[#This Row],[Class]]="A",WORKDAY(Main[[#This Row],[Tech Start Date]],5),""))))</f>
        <v/>
      </c>
      <c r="P262" s="72" t="str">
        <f>IF(Main[[#This Row],[Tech Start Date]]&lt;1/1/1990,"",IF(Main[[#This Row],[Class]]="C",WORKDAY(Main[[#This Row],[Tech Start Date]],28),IF(Main[[#This Row],[Class]]="B", WORKDAY(Main[[#This Row],[Tech Start Date]],19),IF(Main[[#This Row],[Class]]="A",WORKDAY(Main[[#This Row],[Tech Start Date]],9),""))))</f>
        <v/>
      </c>
      <c r="Q262" s="84"/>
      <c r="R262" s="110"/>
      <c r="S262" s="94" t="s">
        <v>23</v>
      </c>
      <c r="T262" s="73" t="s">
        <v>4</v>
      </c>
      <c r="U262" s="94" t="s">
        <v>14</v>
      </c>
      <c r="V262" s="94" t="s">
        <v>1896</v>
      </c>
      <c r="W262" s="94" t="s">
        <v>1900</v>
      </c>
      <c r="X262" s="94" t="s">
        <v>305</v>
      </c>
      <c r="Y262" s="71" t="s">
        <v>4</v>
      </c>
      <c r="Z262" s="71" t="s">
        <v>4</v>
      </c>
      <c r="AA262" s="94" t="s">
        <v>3285</v>
      </c>
      <c r="AB262" s="128"/>
      <c r="AC262" s="128"/>
      <c r="AD262" s="128"/>
      <c r="AE262" s="62"/>
      <c r="AF262" s="62"/>
      <c r="AG262" s="62"/>
      <c r="BB262" s="60" t="str">
        <f>IF(AND(isFlagged(Main[[#This Row],[Comments]], "AIS++"),Main[ [#This Row],[In Stock Date] ]&lt;&gt;""),TEXT(Main[[#This Row],[In Stock Date]]-1, "M/d/yyyy"), TEXT("1/1/1990", "M/d/yyyy"))</f>
        <v>1/1/1990</v>
      </c>
    </row>
    <row r="263" spans="1:54" ht="17.25" customHeight="1">
      <c r="A263" s="63" t="str">
        <f>IF(priority(Main[[#This Row],[Comments]])&lt;&gt;0, priority(Main[[#This Row],[Comments]]),"")</f>
        <v/>
      </c>
      <c r="B263" s="151" t="s">
        <v>2100</v>
      </c>
      <c r="C263" s="71" t="s">
        <v>4</v>
      </c>
      <c r="D263" s="59" t="s">
        <v>2101</v>
      </c>
      <c r="E263" s="84">
        <v>40760.662685185183</v>
      </c>
      <c r="F263" s="84"/>
      <c r="G263" s="63" t="str">
        <f>IF(stdProdLT(Main[[#This Row],[Comments]])=0.1,"N/A",IF(stdProdLT(Main[[#This Row],[Comments]])=0,"",stdProdLT(Main[[#This Row],[Comments]])))</f>
        <v/>
      </c>
      <c r="H263" s="93" t="str">
        <f>IF(OR(Main[[#This Row],[Std. Prod. Lead Time]]="N/A",Main[[#This Row],[Std. Prod. Lead Time]]=""), "",IF(AND(Main[[#This Row],[In Stock Date]]&lt;&gt;"",Main[[#This Row],[Revised Due Date]]&lt;&gt;"",Main[[#This Row],[In Stock Date]]&lt;&gt;""),Main[[#This Row],[In Stock Date]]-Main[[#This Row],[Revised Due Date]],""))</f>
        <v/>
      </c>
      <c r="I263" s="100" t="s">
        <v>4</v>
      </c>
      <c r="J263" s="94" t="s">
        <v>4</v>
      </c>
      <c r="K263" s="94" t="s">
        <v>4</v>
      </c>
      <c r="L263" s="84"/>
      <c r="M263" s="72" t="str">
        <f>IF(Main[[#This Row],[Tech Start Date]]&lt;1/1/1990,"",IF(Main[[#This Row],[Class]]="C",WORKDAY(Main[[#This Row],[Tech Start Date]],9),IF(Main[[#This Row],[Class]]="B", WORKDAY(Main[[#This Row],[Tech Start Date]],6),IF(Main[[#This Row],[Class]]="A",WORKDAY(Main[[#This Row],[Tech Start Date]],2),""))))</f>
        <v/>
      </c>
      <c r="N263" s="72" t="str">
        <f>IF(Main[[#This Row],[Tech Start Date]]&lt;1/1/1990,"",IF(Main[[#This Row],[Class]]="C",WORKDAY(Main[[#This Row],[Tech Start Date]],19),IF(Main[[#This Row],[Class]]="B", WORKDAY(Main[[#This Row],[Tech Start Date]],12),IF(Main[[#This Row],[Class]]="A",WORKDAY(Main[[#This Row],[Tech Start Date]],4),""))))</f>
        <v/>
      </c>
      <c r="O263" s="72" t="str">
        <f>IF(Main[[#This Row],[Tech Start Date]]&lt;1/1/1990,"",IF(Main[[#This Row],[Class]]="C",WORKDAY(Main[[#This Row],[Tech Start Date]],23),IF(Main[[#This Row],[Class]]="B", WORKDAY(Main[[#This Row],[Tech Start Date]],15),IF(Main[[#This Row],[Class]]="A",WORKDAY(Main[[#This Row],[Tech Start Date]],5),""))))</f>
        <v/>
      </c>
      <c r="P263" s="72" t="str">
        <f>IF(Main[[#This Row],[Tech Start Date]]&lt;1/1/1990,"",IF(Main[[#This Row],[Class]]="C",WORKDAY(Main[[#This Row],[Tech Start Date]],28),IF(Main[[#This Row],[Class]]="B", WORKDAY(Main[[#This Row],[Tech Start Date]],19),IF(Main[[#This Row],[Class]]="A",WORKDAY(Main[[#This Row],[Tech Start Date]],9),""))))</f>
        <v/>
      </c>
      <c r="Q263" s="84"/>
      <c r="R263" s="110"/>
      <c r="S263" s="94" t="s">
        <v>6</v>
      </c>
      <c r="T263" s="73" t="s">
        <v>4</v>
      </c>
      <c r="U263" s="94" t="s">
        <v>7</v>
      </c>
      <c r="V263" s="94" t="s">
        <v>1896</v>
      </c>
      <c r="W263" s="94" t="s">
        <v>4</v>
      </c>
      <c r="X263" s="94" t="s">
        <v>305</v>
      </c>
      <c r="Y263" s="71" t="s">
        <v>4</v>
      </c>
      <c r="Z263" s="71" t="s">
        <v>4</v>
      </c>
      <c r="AA263" s="94" t="s">
        <v>3233</v>
      </c>
      <c r="AB263" s="128"/>
      <c r="AC263" s="128"/>
      <c r="AD263" s="128"/>
      <c r="AE263" s="62"/>
      <c r="AF263" s="62"/>
      <c r="AG263" s="62"/>
      <c r="BB263" s="60" t="str">
        <f>IF(AND(isFlagged(Main[[#This Row],[Comments]], "AIS++"),Main[ [#This Row],[In Stock Date] ]&lt;&gt;""),TEXT(Main[[#This Row],[In Stock Date]]-1, "M/d/yyyy"), TEXT("1/1/1990", "M/d/yyyy"))</f>
        <v>1/1/1990</v>
      </c>
    </row>
    <row r="264" spans="1:54" ht="17.25" customHeight="1">
      <c r="A264" s="63" t="str">
        <f>IF(priority(Main[[#This Row],[Comments]])&lt;&gt;0, priority(Main[[#This Row],[Comments]]),"")</f>
        <v/>
      </c>
      <c r="B264" s="151" t="s">
        <v>3201</v>
      </c>
      <c r="C264" s="71" t="s">
        <v>4</v>
      </c>
      <c r="D264" s="59" t="s">
        <v>3202</v>
      </c>
      <c r="E264" s="84"/>
      <c r="F264" s="84"/>
      <c r="G264" s="63" t="str">
        <f>IF(stdProdLT(Main[[#This Row],[Comments]])=0.1,"N/A",IF(stdProdLT(Main[[#This Row],[Comments]])=0,"",stdProdLT(Main[[#This Row],[Comments]])))</f>
        <v/>
      </c>
      <c r="H264" s="93" t="str">
        <f>IF(OR(Main[[#This Row],[Std. Prod. Lead Time]]="N/A",Main[[#This Row],[Std. Prod. Lead Time]]=""), "",IF(AND(Main[[#This Row],[In Stock Date]]&lt;&gt;"",Main[[#This Row],[Revised Due Date]]&lt;&gt;"",Main[[#This Row],[In Stock Date]]&lt;&gt;""),Main[[#This Row],[In Stock Date]]-Main[[#This Row],[Revised Due Date]],""))</f>
        <v/>
      </c>
      <c r="I264" s="100" t="s">
        <v>4</v>
      </c>
      <c r="J264" s="94" t="s">
        <v>4</v>
      </c>
      <c r="K264" s="95" t="s">
        <v>4</v>
      </c>
      <c r="L264" s="84"/>
      <c r="M264" s="72" t="str">
        <f>IF(Main[[#This Row],[Tech Start Date]]&lt;1/1/1990,"",IF(Main[[#This Row],[Class]]="C",WORKDAY(Main[[#This Row],[Tech Start Date]],9),IF(Main[[#This Row],[Class]]="B", WORKDAY(Main[[#This Row],[Tech Start Date]],6),IF(Main[[#This Row],[Class]]="A",WORKDAY(Main[[#This Row],[Tech Start Date]],2),""))))</f>
        <v/>
      </c>
      <c r="N264" s="72" t="str">
        <f>IF(Main[[#This Row],[Tech Start Date]]&lt;1/1/1990,"",IF(Main[[#This Row],[Class]]="C",WORKDAY(Main[[#This Row],[Tech Start Date]],19),IF(Main[[#This Row],[Class]]="B", WORKDAY(Main[[#This Row],[Tech Start Date]],12),IF(Main[[#This Row],[Class]]="A",WORKDAY(Main[[#This Row],[Tech Start Date]],4),""))))</f>
        <v/>
      </c>
      <c r="O264" s="72" t="str">
        <f>IF(Main[[#This Row],[Tech Start Date]]&lt;1/1/1990,"",IF(Main[[#This Row],[Class]]="C",WORKDAY(Main[[#This Row],[Tech Start Date]],23),IF(Main[[#This Row],[Class]]="B", WORKDAY(Main[[#This Row],[Tech Start Date]],15),IF(Main[[#This Row],[Class]]="A",WORKDAY(Main[[#This Row],[Tech Start Date]],5),""))))</f>
        <v/>
      </c>
      <c r="P264" s="72" t="str">
        <f>IF(Main[[#This Row],[Tech Start Date]]&lt;1/1/1990,"",IF(Main[[#This Row],[Class]]="C",WORKDAY(Main[[#This Row],[Tech Start Date]],28),IF(Main[[#This Row],[Class]]="B", WORKDAY(Main[[#This Row],[Tech Start Date]],19),IF(Main[[#This Row],[Class]]="A",WORKDAY(Main[[#This Row],[Tech Start Date]],9),""))))</f>
        <v/>
      </c>
      <c r="Q264" s="84"/>
      <c r="R264" s="110"/>
      <c r="S264" s="94" t="s">
        <v>11</v>
      </c>
      <c r="T264" s="73" t="s">
        <v>4</v>
      </c>
      <c r="U264" s="94" t="s">
        <v>14</v>
      </c>
      <c r="V264" s="94" t="s">
        <v>1911</v>
      </c>
      <c r="W264" s="94" t="s">
        <v>1900</v>
      </c>
      <c r="X264" s="94" t="s">
        <v>919</v>
      </c>
      <c r="Y264" s="71" t="s">
        <v>2882</v>
      </c>
      <c r="Z264" s="71" t="s">
        <v>4</v>
      </c>
      <c r="AA264" s="94" t="s">
        <v>919</v>
      </c>
      <c r="AB264" s="128"/>
      <c r="AC264" s="128"/>
      <c r="AD264" s="128"/>
      <c r="AE264" s="62"/>
      <c r="AF264" s="62"/>
      <c r="AG264" s="62"/>
      <c r="BB264" s="60" t="str">
        <f>IF(AND(isFlagged(Main[[#This Row],[Comments]], "AIS++"),Main[ [#This Row],[In Stock Date] ]&lt;&gt;""),TEXT(Main[[#This Row],[In Stock Date]]-1, "M/d/yyyy"), TEXT("1/1/1990", "M/d/yyyy"))</f>
        <v>1/1/1990</v>
      </c>
    </row>
    <row r="265" spans="1:54" ht="17.25" customHeight="1">
      <c r="A265" s="63" t="str">
        <f>IF(priority(Main[[#This Row],[Comments]])&lt;&gt;0, priority(Main[[#This Row],[Comments]]),"")</f>
        <v/>
      </c>
      <c r="B265" s="151" t="s">
        <v>3178</v>
      </c>
      <c r="C265" s="71" t="s">
        <v>4</v>
      </c>
      <c r="D265" s="59" t="s">
        <v>3179</v>
      </c>
      <c r="E265" s="84">
        <v>40938.460057870368</v>
      </c>
      <c r="F265" s="84"/>
      <c r="G265" s="63" t="str">
        <f>IF(stdProdLT(Main[[#This Row],[Comments]])=0.1,"N/A",IF(stdProdLT(Main[[#This Row],[Comments]])=0,"",stdProdLT(Main[[#This Row],[Comments]])))</f>
        <v/>
      </c>
      <c r="H265" s="93" t="str">
        <f>IF(OR(Main[[#This Row],[Std. Prod. Lead Time]]="N/A",Main[[#This Row],[Std. Prod. Lead Time]]=""), "",IF(AND(Main[[#This Row],[In Stock Date]]&lt;&gt;"",Main[[#This Row],[Revised Due Date]]&lt;&gt;"",Main[[#This Row],[In Stock Date]]&lt;&gt;""),Main[[#This Row],[In Stock Date]]-Main[[#This Row],[Revised Due Date]],""))</f>
        <v/>
      </c>
      <c r="I265" s="100" t="s">
        <v>4</v>
      </c>
      <c r="J265" s="94" t="s">
        <v>4</v>
      </c>
      <c r="K265" s="94" t="s">
        <v>4</v>
      </c>
      <c r="L265" s="84"/>
      <c r="M265" s="72" t="str">
        <f>IF(Main[[#This Row],[Tech Start Date]]&lt;1/1/1990,"",IF(Main[[#This Row],[Class]]="C",WORKDAY(Main[[#This Row],[Tech Start Date]],9),IF(Main[[#This Row],[Class]]="B", WORKDAY(Main[[#This Row],[Tech Start Date]],6),IF(Main[[#This Row],[Class]]="A",WORKDAY(Main[[#This Row],[Tech Start Date]],2),""))))</f>
        <v/>
      </c>
      <c r="N265" s="72" t="str">
        <f>IF(Main[[#This Row],[Tech Start Date]]&lt;1/1/1990,"",IF(Main[[#This Row],[Class]]="C",WORKDAY(Main[[#This Row],[Tech Start Date]],19),IF(Main[[#This Row],[Class]]="B", WORKDAY(Main[[#This Row],[Tech Start Date]],12),IF(Main[[#This Row],[Class]]="A",WORKDAY(Main[[#This Row],[Tech Start Date]],4),""))))</f>
        <v/>
      </c>
      <c r="O265" s="72" t="str">
        <f>IF(Main[[#This Row],[Tech Start Date]]&lt;1/1/1990,"",IF(Main[[#This Row],[Class]]="C",WORKDAY(Main[[#This Row],[Tech Start Date]],23),IF(Main[[#This Row],[Class]]="B", WORKDAY(Main[[#This Row],[Tech Start Date]],15),IF(Main[[#This Row],[Class]]="A",WORKDAY(Main[[#This Row],[Tech Start Date]],5),""))))</f>
        <v/>
      </c>
      <c r="P265" s="72" t="str">
        <f>IF(Main[[#This Row],[Tech Start Date]]&lt;1/1/1990,"",IF(Main[[#This Row],[Class]]="C",WORKDAY(Main[[#This Row],[Tech Start Date]],28),IF(Main[[#This Row],[Class]]="B", WORKDAY(Main[[#This Row],[Tech Start Date]],19),IF(Main[[#This Row],[Class]]="A",WORKDAY(Main[[#This Row],[Tech Start Date]],9),""))))</f>
        <v/>
      </c>
      <c r="Q265" s="84"/>
      <c r="R265" s="110"/>
      <c r="S265" s="94" t="s">
        <v>6</v>
      </c>
      <c r="T265" s="73" t="s">
        <v>4</v>
      </c>
      <c r="U265" s="94" t="s">
        <v>7</v>
      </c>
      <c r="V265" s="94" t="s">
        <v>1911</v>
      </c>
      <c r="W265" s="94" t="s">
        <v>1900</v>
      </c>
      <c r="X265" s="94" t="s">
        <v>919</v>
      </c>
      <c r="Y265" s="71" t="s">
        <v>2882</v>
      </c>
      <c r="Z265" s="71" t="s">
        <v>4</v>
      </c>
      <c r="AA265" s="94" t="s">
        <v>919</v>
      </c>
      <c r="AB265" s="128"/>
      <c r="AC265" s="128"/>
      <c r="AD265" s="128"/>
      <c r="AE265" s="62"/>
      <c r="AF265" s="62"/>
      <c r="AG265" s="62"/>
      <c r="BB265" s="60" t="str">
        <f>IF(AND(isFlagged(Main[[#This Row],[Comments]], "AIS++"),Main[ [#This Row],[In Stock Date] ]&lt;&gt;""),TEXT(Main[[#This Row],[In Stock Date]]-1, "M/d/yyyy"), TEXT("1/1/1990", "M/d/yyyy"))</f>
        <v>1/1/1990</v>
      </c>
    </row>
    <row r="266" spans="1:54" ht="17.25" customHeight="1">
      <c r="A266" s="63" t="str">
        <f>IF(priority(Main[[#This Row],[Comments]])&lt;&gt;0, priority(Main[[#This Row],[Comments]]),"")</f>
        <v/>
      </c>
      <c r="B266" s="151" t="s">
        <v>1317</v>
      </c>
      <c r="C266" s="71" t="s">
        <v>4</v>
      </c>
      <c r="D266" s="59" t="s">
        <v>408</v>
      </c>
      <c r="E266" s="84"/>
      <c r="F266" s="84"/>
      <c r="G266" s="63" t="str">
        <f>IF(stdProdLT(Main[[#This Row],[Comments]])=0.1,"N/A",IF(stdProdLT(Main[[#This Row],[Comments]])=0,"",stdProdLT(Main[[#This Row],[Comments]])))</f>
        <v/>
      </c>
      <c r="H266" s="93" t="str">
        <f>IF(OR(Main[[#This Row],[Std. Prod. Lead Time]]="N/A",Main[[#This Row],[Std. Prod. Lead Time]]=""), "",IF(AND(Main[[#This Row],[In Stock Date]]&lt;&gt;"",Main[[#This Row],[Revised Due Date]]&lt;&gt;"",Main[[#This Row],[In Stock Date]]&lt;&gt;""),Main[[#This Row],[In Stock Date]]-Main[[#This Row],[Revised Due Date]],""))</f>
        <v/>
      </c>
      <c r="I266" s="100" t="s">
        <v>4</v>
      </c>
      <c r="J266" s="94" t="s">
        <v>4</v>
      </c>
      <c r="K266" s="94" t="s">
        <v>4</v>
      </c>
      <c r="L266" s="84"/>
      <c r="M266" s="72" t="str">
        <f>IF(Main[[#This Row],[Tech Start Date]]&lt;1/1/1990,"",IF(Main[[#This Row],[Class]]="C",WORKDAY(Main[[#This Row],[Tech Start Date]],9),IF(Main[[#This Row],[Class]]="B", WORKDAY(Main[[#This Row],[Tech Start Date]],6),IF(Main[[#This Row],[Class]]="A",WORKDAY(Main[[#This Row],[Tech Start Date]],2),""))))</f>
        <v/>
      </c>
      <c r="N266" s="72" t="str">
        <f>IF(Main[[#This Row],[Tech Start Date]]&lt;1/1/1990,"",IF(Main[[#This Row],[Class]]="C",WORKDAY(Main[[#This Row],[Tech Start Date]],19),IF(Main[[#This Row],[Class]]="B", WORKDAY(Main[[#This Row],[Tech Start Date]],12),IF(Main[[#This Row],[Class]]="A",WORKDAY(Main[[#This Row],[Tech Start Date]],4),""))))</f>
        <v/>
      </c>
      <c r="O266" s="72" t="str">
        <f>IF(Main[[#This Row],[Tech Start Date]]&lt;1/1/1990,"",IF(Main[[#This Row],[Class]]="C",WORKDAY(Main[[#This Row],[Tech Start Date]],23),IF(Main[[#This Row],[Class]]="B", WORKDAY(Main[[#This Row],[Tech Start Date]],15),IF(Main[[#This Row],[Class]]="A",WORKDAY(Main[[#This Row],[Tech Start Date]],5),""))))</f>
        <v/>
      </c>
      <c r="P266" s="72" t="str">
        <f>IF(Main[[#This Row],[Tech Start Date]]&lt;1/1/1990,"",IF(Main[[#This Row],[Class]]="C",WORKDAY(Main[[#This Row],[Tech Start Date]],28),IF(Main[[#This Row],[Class]]="B", WORKDAY(Main[[#This Row],[Tech Start Date]],19),IF(Main[[#This Row],[Class]]="A",WORKDAY(Main[[#This Row],[Tech Start Date]],9),""))))</f>
        <v/>
      </c>
      <c r="Q266" s="84"/>
      <c r="R266" s="110"/>
      <c r="S266" s="94" t="s">
        <v>6</v>
      </c>
      <c r="T266" s="73" t="s">
        <v>4</v>
      </c>
      <c r="U266" s="94" t="s">
        <v>12</v>
      </c>
      <c r="V266" s="94" t="s">
        <v>1897</v>
      </c>
      <c r="W266" s="94" t="s">
        <v>1904</v>
      </c>
      <c r="X266" s="94" t="s">
        <v>937</v>
      </c>
      <c r="Y266" s="71" t="s">
        <v>2895</v>
      </c>
      <c r="Z266" s="71" t="s">
        <v>4</v>
      </c>
      <c r="AA266" s="94" t="s">
        <v>937</v>
      </c>
      <c r="AB266" s="128"/>
      <c r="AC266" s="128"/>
      <c r="AD266" s="128"/>
      <c r="AE266" s="62"/>
      <c r="AF266" s="62"/>
      <c r="AG266" s="62"/>
      <c r="BB266" s="60" t="str">
        <f>IF(AND(isFlagged(Main[[#This Row],[Comments]], "AIS++"),Main[ [#This Row],[In Stock Date] ]&lt;&gt;""),TEXT(Main[[#This Row],[In Stock Date]]-1, "M/d/yyyy"), TEXT("1/1/1990", "M/d/yyyy"))</f>
        <v>1/1/1990</v>
      </c>
    </row>
    <row r="267" spans="1:54" ht="17.25" customHeight="1">
      <c r="A267" s="63" t="str">
        <f>IF(priority(Main[[#This Row],[Comments]])&lt;&gt;0, priority(Main[[#This Row],[Comments]]),"")</f>
        <v/>
      </c>
      <c r="B267" s="151" t="s">
        <v>1066</v>
      </c>
      <c r="C267" s="71" t="s">
        <v>113</v>
      </c>
      <c r="D267" s="59" t="s">
        <v>114</v>
      </c>
      <c r="E267" s="84"/>
      <c r="F267" s="84"/>
      <c r="G267" s="63" t="str">
        <f>IF(stdProdLT(Main[[#This Row],[Comments]])=0.1,"N/A",IF(stdProdLT(Main[[#This Row],[Comments]])=0,"",stdProdLT(Main[[#This Row],[Comments]])))</f>
        <v/>
      </c>
      <c r="H267" s="93" t="str">
        <f>IF(OR(Main[[#This Row],[Std. Prod. Lead Time]]="N/A",Main[[#This Row],[Std. Prod. Lead Time]]=""), "",IF(AND(Main[[#This Row],[In Stock Date]]&lt;&gt;"",Main[[#This Row],[Revised Due Date]]&lt;&gt;"",Main[[#This Row],[In Stock Date]]&lt;&gt;""),Main[[#This Row],[In Stock Date]]-Main[[#This Row],[Revised Due Date]],""))</f>
        <v/>
      </c>
      <c r="I267" s="100" t="s">
        <v>4</v>
      </c>
      <c r="J267" s="94" t="s">
        <v>28</v>
      </c>
      <c r="K267" s="94" t="s">
        <v>4</v>
      </c>
      <c r="L267" s="84"/>
      <c r="M267" s="72" t="str">
        <f>IF(Main[[#This Row],[Tech Start Date]]&lt;1/1/1990,"",IF(Main[[#This Row],[Class]]="C",WORKDAY(Main[[#This Row],[Tech Start Date]],9),IF(Main[[#This Row],[Class]]="B", WORKDAY(Main[[#This Row],[Tech Start Date]],6),IF(Main[[#This Row],[Class]]="A",WORKDAY(Main[[#This Row],[Tech Start Date]],2),""))))</f>
        <v/>
      </c>
      <c r="N267" s="72" t="str">
        <f>IF(Main[[#This Row],[Tech Start Date]]&lt;1/1/1990,"",IF(Main[[#This Row],[Class]]="C",WORKDAY(Main[[#This Row],[Tech Start Date]],19),IF(Main[[#This Row],[Class]]="B", WORKDAY(Main[[#This Row],[Tech Start Date]],12),IF(Main[[#This Row],[Class]]="A",WORKDAY(Main[[#This Row],[Tech Start Date]],4),""))))</f>
        <v/>
      </c>
      <c r="O267" s="72" t="str">
        <f>IF(Main[[#This Row],[Tech Start Date]]&lt;1/1/1990,"",IF(Main[[#This Row],[Class]]="C",WORKDAY(Main[[#This Row],[Tech Start Date]],23),IF(Main[[#This Row],[Class]]="B", WORKDAY(Main[[#This Row],[Tech Start Date]],15),IF(Main[[#This Row],[Class]]="A",WORKDAY(Main[[#This Row],[Tech Start Date]],5),""))))</f>
        <v/>
      </c>
      <c r="P267" s="72" t="str">
        <f>IF(Main[[#This Row],[Tech Start Date]]&lt;1/1/1990,"",IF(Main[[#This Row],[Class]]="C",WORKDAY(Main[[#This Row],[Tech Start Date]],28),IF(Main[[#This Row],[Class]]="B", WORKDAY(Main[[#This Row],[Tech Start Date]],19),IF(Main[[#This Row],[Class]]="A",WORKDAY(Main[[#This Row],[Tech Start Date]],9),""))))</f>
        <v/>
      </c>
      <c r="Q267" s="84">
        <v>40634</v>
      </c>
      <c r="R267" s="110"/>
      <c r="S267" s="94" t="s">
        <v>11</v>
      </c>
      <c r="T267" s="73" t="s">
        <v>4</v>
      </c>
      <c r="U267" s="94" t="s">
        <v>12</v>
      </c>
      <c r="V267" s="94" t="s">
        <v>1896</v>
      </c>
      <c r="W267" s="94" t="s">
        <v>1898</v>
      </c>
      <c r="X267" s="94" t="s">
        <v>2736</v>
      </c>
      <c r="Y267" s="71" t="s">
        <v>2839</v>
      </c>
      <c r="Z267" s="71" t="s">
        <v>129</v>
      </c>
      <c r="AA267" s="94" t="s">
        <v>2736</v>
      </c>
      <c r="AB267" s="128"/>
      <c r="AC267" s="128"/>
      <c r="AD267" s="128"/>
      <c r="AE267" s="62"/>
      <c r="AF267" s="62"/>
      <c r="AG267" s="62"/>
      <c r="BB267" s="60" t="str">
        <f>IF(AND(isFlagged(Main[[#This Row],[Comments]], "AIS++"),Main[ [#This Row],[In Stock Date] ]&lt;&gt;""),TEXT(Main[[#This Row],[In Stock Date]]-1, "M/d/yyyy"), TEXT("1/1/1990", "M/d/yyyy"))</f>
        <v>1/1/1990</v>
      </c>
    </row>
    <row r="268" spans="1:54" ht="17.25" customHeight="1">
      <c r="A268" s="63" t="str">
        <f>IF(priority(Main[[#This Row],[Comments]])&lt;&gt;0, priority(Main[[#This Row],[Comments]]),"")</f>
        <v/>
      </c>
      <c r="B268" s="151" t="s">
        <v>3607</v>
      </c>
      <c r="C268" s="71" t="s">
        <v>3608</v>
      </c>
      <c r="D268" s="59" t="s">
        <v>3609</v>
      </c>
      <c r="E268" s="84">
        <v>40977.637395833335</v>
      </c>
      <c r="F268" s="84"/>
      <c r="G268" s="63" t="str">
        <f>IF(stdProdLT(Main[[#This Row],[Comments]])=0.1,"N/A",IF(stdProdLT(Main[[#This Row],[Comments]])=0,"",stdProdLT(Main[[#This Row],[Comments]])))</f>
        <v/>
      </c>
      <c r="H268" s="93" t="str">
        <f>IF(OR(Main[[#This Row],[Std. Prod. Lead Time]]="N/A",Main[[#This Row],[Std. Prod. Lead Time]]=""), "",IF(AND(Main[[#This Row],[In Stock Date]]&lt;&gt;"",Main[[#This Row],[Revised Due Date]]&lt;&gt;"",Main[[#This Row],[In Stock Date]]&lt;&gt;""),Main[[#This Row],[In Stock Date]]-Main[[#This Row],[Revised Due Date]],""))</f>
        <v/>
      </c>
      <c r="I268" s="100" t="s">
        <v>2175</v>
      </c>
      <c r="J268" s="94" t="s">
        <v>75</v>
      </c>
      <c r="K268" s="94" t="s">
        <v>1903</v>
      </c>
      <c r="L268" s="84"/>
      <c r="M268" s="72" t="str">
        <f>IF(Main[[#This Row],[Tech Start Date]]&lt;1/1/1990,"",IF(Main[[#This Row],[Class]]="C",WORKDAY(Main[[#This Row],[Tech Start Date]],9),IF(Main[[#This Row],[Class]]="B", WORKDAY(Main[[#This Row],[Tech Start Date]],6),IF(Main[[#This Row],[Class]]="A",WORKDAY(Main[[#This Row],[Tech Start Date]],2),""))))</f>
        <v/>
      </c>
      <c r="N268" s="72" t="str">
        <f>IF(Main[[#This Row],[Tech Start Date]]&lt;1/1/1990,"",IF(Main[[#This Row],[Class]]="C",WORKDAY(Main[[#This Row],[Tech Start Date]],19),IF(Main[[#This Row],[Class]]="B", WORKDAY(Main[[#This Row],[Tech Start Date]],12),IF(Main[[#This Row],[Class]]="A",WORKDAY(Main[[#This Row],[Tech Start Date]],4),""))))</f>
        <v/>
      </c>
      <c r="O268" s="72" t="str">
        <f>IF(Main[[#This Row],[Tech Start Date]]&lt;1/1/1990,"",IF(Main[[#This Row],[Class]]="C",WORKDAY(Main[[#This Row],[Tech Start Date]],23),IF(Main[[#This Row],[Class]]="B", WORKDAY(Main[[#This Row],[Tech Start Date]],15),IF(Main[[#This Row],[Class]]="A",WORKDAY(Main[[#This Row],[Tech Start Date]],5),""))))</f>
        <v/>
      </c>
      <c r="P268" s="72" t="str">
        <f>IF(Main[[#This Row],[Tech Start Date]]&lt;1/1/1990,"",IF(Main[[#This Row],[Class]]="C",WORKDAY(Main[[#This Row],[Tech Start Date]],28),IF(Main[[#This Row],[Class]]="B", WORKDAY(Main[[#This Row],[Tech Start Date]],19),IF(Main[[#This Row],[Class]]="A",WORKDAY(Main[[#This Row],[Tech Start Date]],9),""))))</f>
        <v/>
      </c>
      <c r="Q268" s="84"/>
      <c r="R268" s="110"/>
      <c r="S268" s="94" t="s">
        <v>6</v>
      </c>
      <c r="T268" s="73" t="s">
        <v>4</v>
      </c>
      <c r="U268" s="94" t="s">
        <v>29</v>
      </c>
      <c r="V268" s="94" t="s">
        <v>1897</v>
      </c>
      <c r="W268" s="94" t="s">
        <v>1904</v>
      </c>
      <c r="X268" s="94" t="s">
        <v>2175</v>
      </c>
      <c r="Y268" s="71" t="s">
        <v>4</v>
      </c>
      <c r="Z268" s="71" t="s">
        <v>2027</v>
      </c>
      <c r="AA268" s="94" t="s">
        <v>3285</v>
      </c>
      <c r="AB268" s="128"/>
      <c r="AC268" s="128"/>
      <c r="AD268" s="128"/>
      <c r="AE268" s="62"/>
      <c r="AF268" s="62"/>
      <c r="AG268" s="62"/>
      <c r="BB268" s="60" t="str">
        <f>IF(AND(isFlagged(Main[[#This Row],[Comments]], "AIS++"),Main[ [#This Row],[In Stock Date] ]&lt;&gt;""),TEXT(Main[[#This Row],[In Stock Date]]-1, "M/d/yyyy"), TEXT("1/1/1990", "M/d/yyyy"))</f>
        <v>1/1/1990</v>
      </c>
    </row>
    <row r="269" spans="1:54" ht="17.25" customHeight="1">
      <c r="A269" s="63" t="str">
        <f>IF(priority(Main[[#This Row],[Comments]])&lt;&gt;0, priority(Main[[#This Row],[Comments]]),"")</f>
        <v/>
      </c>
      <c r="B269" s="151" t="s">
        <v>1148</v>
      </c>
      <c r="C269" s="71" t="s">
        <v>4</v>
      </c>
      <c r="D269" s="59" t="s">
        <v>2300</v>
      </c>
      <c r="E269" s="84">
        <v>40274.393113425926</v>
      </c>
      <c r="F269" s="84"/>
      <c r="G269" s="63" t="str">
        <f>IF(stdProdLT(Main[[#This Row],[Comments]])=0.1,"N/A",IF(stdProdLT(Main[[#This Row],[Comments]])=0,"",stdProdLT(Main[[#This Row],[Comments]])))</f>
        <v/>
      </c>
      <c r="H269" s="93" t="str">
        <f>IF(OR(Main[[#This Row],[Std. Prod. Lead Time]]="N/A",Main[[#This Row],[Std. Prod. Lead Time]]=""), "",IF(AND(Main[[#This Row],[In Stock Date]]&lt;&gt;"",Main[[#This Row],[Revised Due Date]]&lt;&gt;"",Main[[#This Row],[In Stock Date]]&lt;&gt;""),Main[[#This Row],[In Stock Date]]-Main[[#This Row],[Revised Due Date]],""))</f>
        <v/>
      </c>
      <c r="I269" s="100" t="s">
        <v>4</v>
      </c>
      <c r="J269" s="94" t="s">
        <v>4</v>
      </c>
      <c r="K269" s="94" t="s">
        <v>4</v>
      </c>
      <c r="L269" s="84"/>
      <c r="M269" s="72" t="str">
        <f>IF(Main[[#This Row],[Tech Start Date]]&lt;1/1/1990,"",IF(Main[[#This Row],[Class]]="C",WORKDAY(Main[[#This Row],[Tech Start Date]],9),IF(Main[[#This Row],[Class]]="B", WORKDAY(Main[[#This Row],[Tech Start Date]],6),IF(Main[[#This Row],[Class]]="A",WORKDAY(Main[[#This Row],[Tech Start Date]],2),""))))</f>
        <v/>
      </c>
      <c r="N269" s="72" t="str">
        <f>IF(Main[[#This Row],[Tech Start Date]]&lt;1/1/1990,"",IF(Main[[#This Row],[Class]]="C",WORKDAY(Main[[#This Row],[Tech Start Date]],19),IF(Main[[#This Row],[Class]]="B", WORKDAY(Main[[#This Row],[Tech Start Date]],12),IF(Main[[#This Row],[Class]]="A",WORKDAY(Main[[#This Row],[Tech Start Date]],4),""))))</f>
        <v/>
      </c>
      <c r="O269" s="72" t="str">
        <f>IF(Main[[#This Row],[Tech Start Date]]&lt;1/1/1990,"",IF(Main[[#This Row],[Class]]="C",WORKDAY(Main[[#This Row],[Tech Start Date]],23),IF(Main[[#This Row],[Class]]="B", WORKDAY(Main[[#This Row],[Tech Start Date]],15),IF(Main[[#This Row],[Class]]="A",WORKDAY(Main[[#This Row],[Tech Start Date]],5),""))))</f>
        <v/>
      </c>
      <c r="P269" s="72" t="str">
        <f>IF(Main[[#This Row],[Tech Start Date]]&lt;1/1/1990,"",IF(Main[[#This Row],[Class]]="C",WORKDAY(Main[[#This Row],[Tech Start Date]],28),IF(Main[[#This Row],[Class]]="B", WORKDAY(Main[[#This Row],[Tech Start Date]],19),IF(Main[[#This Row],[Class]]="A",WORKDAY(Main[[#This Row],[Tech Start Date]],9),""))))</f>
        <v/>
      </c>
      <c r="Q269" s="84">
        <v>40302</v>
      </c>
      <c r="R269" s="110"/>
      <c r="S269" s="94" t="s">
        <v>6</v>
      </c>
      <c r="T269" s="73" t="s">
        <v>4</v>
      </c>
      <c r="U269" s="94" t="s">
        <v>7</v>
      </c>
      <c r="V269" s="94" t="s">
        <v>1896</v>
      </c>
      <c r="W269" s="94" t="s">
        <v>1898</v>
      </c>
      <c r="X269" s="94" t="s">
        <v>2724</v>
      </c>
      <c r="Y269" s="71" t="s">
        <v>2836</v>
      </c>
      <c r="Z269" s="71" t="s">
        <v>4</v>
      </c>
      <c r="AA269" s="94" t="s">
        <v>2724</v>
      </c>
      <c r="AB269" s="128"/>
      <c r="AC269" s="128"/>
      <c r="AD269" s="128"/>
      <c r="AE269" s="62"/>
      <c r="AF269" s="62"/>
      <c r="AG269" s="62"/>
      <c r="BB269" s="60" t="str">
        <f>IF(AND(isFlagged(Main[[#This Row],[Comments]], "AIS++"),Main[ [#This Row],[In Stock Date] ]&lt;&gt;""),TEXT(Main[[#This Row],[In Stock Date]]-1, "M/d/yyyy"), TEXT("1/1/1990", "M/d/yyyy"))</f>
        <v>1/1/1990</v>
      </c>
    </row>
    <row r="270" spans="1:54" ht="17.25" customHeight="1">
      <c r="A270" s="63" t="str">
        <f>IF(priority(Main[[#This Row],[Comments]])&lt;&gt;0, priority(Main[[#This Row],[Comments]]),"")</f>
        <v/>
      </c>
      <c r="B270" s="151" t="s">
        <v>1658</v>
      </c>
      <c r="C270" s="71" t="s">
        <v>37</v>
      </c>
      <c r="D270" s="59" t="s">
        <v>2543</v>
      </c>
      <c r="E270" s="84">
        <v>40681.624918981484</v>
      </c>
      <c r="F270" s="84"/>
      <c r="G270" s="63" t="str">
        <f>IF(stdProdLT(Main[[#This Row],[Comments]])=0.1,"N/A",IF(stdProdLT(Main[[#This Row],[Comments]])=0,"",stdProdLT(Main[[#This Row],[Comments]])))</f>
        <v/>
      </c>
      <c r="H270" s="93" t="str">
        <f>IF(OR(Main[[#This Row],[Std. Prod. Lead Time]]="N/A",Main[[#This Row],[Std. Prod. Lead Time]]=""), "",IF(AND(Main[[#This Row],[In Stock Date]]&lt;&gt;"",Main[[#This Row],[Revised Due Date]]&lt;&gt;"",Main[[#This Row],[In Stock Date]]&lt;&gt;""),Main[[#This Row],[In Stock Date]]-Main[[#This Row],[Revised Due Date]],""))</f>
        <v/>
      </c>
      <c r="I270" s="100" t="s">
        <v>4</v>
      </c>
      <c r="J270" s="94" t="s">
        <v>4</v>
      </c>
      <c r="K270" s="94" t="s">
        <v>4</v>
      </c>
      <c r="L270" s="84"/>
      <c r="M270" s="72" t="str">
        <f>IF(Main[[#This Row],[Tech Start Date]]&lt;1/1/1990,"",IF(Main[[#This Row],[Class]]="C",WORKDAY(Main[[#This Row],[Tech Start Date]],9),IF(Main[[#This Row],[Class]]="B", WORKDAY(Main[[#This Row],[Tech Start Date]],6),IF(Main[[#This Row],[Class]]="A",WORKDAY(Main[[#This Row],[Tech Start Date]],2),""))))</f>
        <v/>
      </c>
      <c r="N270" s="72" t="str">
        <f>IF(Main[[#This Row],[Tech Start Date]]&lt;1/1/1990,"",IF(Main[[#This Row],[Class]]="C",WORKDAY(Main[[#This Row],[Tech Start Date]],19),IF(Main[[#This Row],[Class]]="B", WORKDAY(Main[[#This Row],[Tech Start Date]],12),IF(Main[[#This Row],[Class]]="A",WORKDAY(Main[[#This Row],[Tech Start Date]],4),""))))</f>
        <v/>
      </c>
      <c r="O270" s="72" t="str">
        <f>IF(Main[[#This Row],[Tech Start Date]]&lt;1/1/1990,"",IF(Main[[#This Row],[Class]]="C",WORKDAY(Main[[#This Row],[Tech Start Date]],23),IF(Main[[#This Row],[Class]]="B", WORKDAY(Main[[#This Row],[Tech Start Date]],15),IF(Main[[#This Row],[Class]]="A",WORKDAY(Main[[#This Row],[Tech Start Date]],5),""))))</f>
        <v/>
      </c>
      <c r="P270" s="72" t="str">
        <f>IF(Main[[#This Row],[Tech Start Date]]&lt;1/1/1990,"",IF(Main[[#This Row],[Class]]="C",WORKDAY(Main[[#This Row],[Tech Start Date]],28),IF(Main[[#This Row],[Class]]="B", WORKDAY(Main[[#This Row],[Tech Start Date]],19),IF(Main[[#This Row],[Class]]="A",WORKDAY(Main[[#This Row],[Tech Start Date]],9),""))))</f>
        <v/>
      </c>
      <c r="Q270" s="84"/>
      <c r="R270" s="110"/>
      <c r="S270" s="94" t="s">
        <v>6</v>
      </c>
      <c r="T270" s="73" t="s">
        <v>4</v>
      </c>
      <c r="U270" s="94" t="s">
        <v>533</v>
      </c>
      <c r="V270" s="94" t="s">
        <v>1896</v>
      </c>
      <c r="W270" s="94" t="s">
        <v>1907</v>
      </c>
      <c r="X270" s="94" t="s">
        <v>966</v>
      </c>
      <c r="Y270" s="71" t="s">
        <v>2997</v>
      </c>
      <c r="Z270" s="71" t="s">
        <v>4</v>
      </c>
      <c r="AA270" s="94" t="s">
        <v>966</v>
      </c>
      <c r="AB270" s="128"/>
      <c r="AC270" s="128"/>
      <c r="AD270" s="128"/>
      <c r="AE270" s="62"/>
      <c r="AF270" s="62"/>
      <c r="AG270" s="62"/>
      <c r="BB270" s="60" t="str">
        <f>IF(AND(isFlagged(Main[[#This Row],[Comments]], "AIS++"),Main[ [#This Row],[In Stock Date] ]&lt;&gt;""),TEXT(Main[[#This Row],[In Stock Date]]-1, "M/d/yyyy"), TEXT("1/1/1990", "M/d/yyyy"))</f>
        <v>1/1/1990</v>
      </c>
    </row>
    <row r="271" spans="1:54" ht="17.25" customHeight="1">
      <c r="A271" s="63" t="str">
        <f>IF(priority(Main[[#This Row],[Comments]])&lt;&gt;0, priority(Main[[#This Row],[Comments]]),"")</f>
        <v/>
      </c>
      <c r="B271" s="151" t="s">
        <v>1106</v>
      </c>
      <c r="C271" s="71" t="s">
        <v>37</v>
      </c>
      <c r="D271" s="59" t="s">
        <v>2435</v>
      </c>
      <c r="E271" s="84">
        <v>40767.459861111114</v>
      </c>
      <c r="F271" s="84"/>
      <c r="G271" s="63" t="str">
        <f>IF(stdProdLT(Main[[#This Row],[Comments]])=0.1,"N/A",IF(stdProdLT(Main[[#This Row],[Comments]])=0,"",stdProdLT(Main[[#This Row],[Comments]])))</f>
        <v/>
      </c>
      <c r="H271" s="93" t="str">
        <f>IF(OR(Main[[#This Row],[Std. Prod. Lead Time]]="N/A",Main[[#This Row],[Std. Prod. Lead Time]]=""), "",IF(AND(Main[[#This Row],[In Stock Date]]&lt;&gt;"",Main[[#This Row],[Revised Due Date]]&lt;&gt;"",Main[[#This Row],[In Stock Date]]&lt;&gt;""),Main[[#This Row],[In Stock Date]]-Main[[#This Row],[Revised Due Date]],""))</f>
        <v/>
      </c>
      <c r="I271" s="100" t="s">
        <v>4</v>
      </c>
      <c r="J271" s="94" t="s">
        <v>4</v>
      </c>
      <c r="K271" s="94" t="s">
        <v>4</v>
      </c>
      <c r="L271" s="84"/>
      <c r="M271" s="72" t="str">
        <f>IF(Main[[#This Row],[Tech Start Date]]&lt;1/1/1990,"",IF(Main[[#This Row],[Class]]="C",WORKDAY(Main[[#This Row],[Tech Start Date]],9),IF(Main[[#This Row],[Class]]="B", WORKDAY(Main[[#This Row],[Tech Start Date]],6),IF(Main[[#This Row],[Class]]="A",WORKDAY(Main[[#This Row],[Tech Start Date]],2),""))))</f>
        <v/>
      </c>
      <c r="N271" s="72" t="str">
        <f>IF(Main[[#This Row],[Tech Start Date]]&lt;1/1/1990,"",IF(Main[[#This Row],[Class]]="C",WORKDAY(Main[[#This Row],[Tech Start Date]],19),IF(Main[[#This Row],[Class]]="B", WORKDAY(Main[[#This Row],[Tech Start Date]],12),IF(Main[[#This Row],[Class]]="A",WORKDAY(Main[[#This Row],[Tech Start Date]],4),""))))</f>
        <v/>
      </c>
      <c r="O271" s="72" t="str">
        <f>IF(Main[[#This Row],[Tech Start Date]]&lt;1/1/1990,"",IF(Main[[#This Row],[Class]]="C",WORKDAY(Main[[#This Row],[Tech Start Date]],23),IF(Main[[#This Row],[Class]]="B", WORKDAY(Main[[#This Row],[Tech Start Date]],15),IF(Main[[#This Row],[Class]]="A",WORKDAY(Main[[#This Row],[Tech Start Date]],5),""))))</f>
        <v/>
      </c>
      <c r="P271" s="72" t="str">
        <f>IF(Main[[#This Row],[Tech Start Date]]&lt;1/1/1990,"",IF(Main[[#This Row],[Class]]="C",WORKDAY(Main[[#This Row],[Tech Start Date]],28),IF(Main[[#This Row],[Class]]="B", WORKDAY(Main[[#This Row],[Tech Start Date]],19),IF(Main[[#This Row],[Class]]="A",WORKDAY(Main[[#This Row],[Tech Start Date]],9),""))))</f>
        <v/>
      </c>
      <c r="Q271" s="84">
        <v>40716</v>
      </c>
      <c r="R271" s="110"/>
      <c r="S271" s="94" t="s">
        <v>6</v>
      </c>
      <c r="T271" s="73" t="s">
        <v>4</v>
      </c>
      <c r="U271" s="94" t="s">
        <v>7</v>
      </c>
      <c r="V271" s="94" t="s">
        <v>1896</v>
      </c>
      <c r="W271" s="94" t="s">
        <v>1907</v>
      </c>
      <c r="X271" s="94" t="s">
        <v>966</v>
      </c>
      <c r="Y271" s="71" t="s">
        <v>2997</v>
      </c>
      <c r="Z271" s="71" t="s">
        <v>4</v>
      </c>
      <c r="AA271" s="94" t="s">
        <v>966</v>
      </c>
      <c r="AB271" s="128"/>
      <c r="AC271" s="128"/>
      <c r="AD271" s="128"/>
      <c r="AE271" s="62"/>
      <c r="AF271" s="62"/>
      <c r="AG271" s="62"/>
      <c r="BB271" s="60" t="str">
        <f>IF(AND(isFlagged(Main[[#This Row],[Comments]], "AIS++"),Main[ [#This Row],[In Stock Date] ]&lt;&gt;""),TEXT(Main[[#This Row],[In Stock Date]]-1, "M/d/yyyy"), TEXT("1/1/1990", "M/d/yyyy"))</f>
        <v>1/1/1990</v>
      </c>
    </row>
    <row r="272" spans="1:54" ht="17.25" customHeight="1">
      <c r="A272" s="63" t="str">
        <f>IF(priority(Main[[#This Row],[Comments]])&lt;&gt;0, priority(Main[[#This Row],[Comments]]),"")</f>
        <v/>
      </c>
      <c r="B272" s="151" t="s">
        <v>1273</v>
      </c>
      <c r="C272" s="71" t="s">
        <v>37</v>
      </c>
      <c r="D272" s="59" t="s">
        <v>2434</v>
      </c>
      <c r="E272" s="84">
        <v>40767.457106481481</v>
      </c>
      <c r="F272" s="84"/>
      <c r="G272" s="63" t="str">
        <f>IF(stdProdLT(Main[[#This Row],[Comments]])=0.1,"N/A",IF(stdProdLT(Main[[#This Row],[Comments]])=0,"",stdProdLT(Main[[#This Row],[Comments]])))</f>
        <v/>
      </c>
      <c r="H272" s="93" t="str">
        <f>IF(OR(Main[[#This Row],[Std. Prod. Lead Time]]="N/A",Main[[#This Row],[Std. Prod. Lead Time]]=""), "",IF(AND(Main[[#This Row],[In Stock Date]]&lt;&gt;"",Main[[#This Row],[Revised Due Date]]&lt;&gt;"",Main[[#This Row],[In Stock Date]]&lt;&gt;""),Main[[#This Row],[In Stock Date]]-Main[[#This Row],[Revised Due Date]],""))</f>
        <v/>
      </c>
      <c r="I272" s="100" t="s">
        <v>4</v>
      </c>
      <c r="J272" s="94" t="s">
        <v>4</v>
      </c>
      <c r="K272" s="94" t="s">
        <v>4</v>
      </c>
      <c r="L272" s="84"/>
      <c r="M272" s="72" t="str">
        <f>IF(Main[[#This Row],[Tech Start Date]]&lt;1/1/1990,"",IF(Main[[#This Row],[Class]]="C",WORKDAY(Main[[#This Row],[Tech Start Date]],9),IF(Main[[#This Row],[Class]]="B", WORKDAY(Main[[#This Row],[Tech Start Date]],6),IF(Main[[#This Row],[Class]]="A",WORKDAY(Main[[#This Row],[Tech Start Date]],2),""))))</f>
        <v/>
      </c>
      <c r="N272" s="72" t="str">
        <f>IF(Main[[#This Row],[Tech Start Date]]&lt;1/1/1990,"",IF(Main[[#This Row],[Class]]="C",WORKDAY(Main[[#This Row],[Tech Start Date]],19),IF(Main[[#This Row],[Class]]="B", WORKDAY(Main[[#This Row],[Tech Start Date]],12),IF(Main[[#This Row],[Class]]="A",WORKDAY(Main[[#This Row],[Tech Start Date]],4),""))))</f>
        <v/>
      </c>
      <c r="O272" s="72" t="str">
        <f>IF(Main[[#This Row],[Tech Start Date]]&lt;1/1/1990,"",IF(Main[[#This Row],[Class]]="C",WORKDAY(Main[[#This Row],[Tech Start Date]],23),IF(Main[[#This Row],[Class]]="B", WORKDAY(Main[[#This Row],[Tech Start Date]],15),IF(Main[[#This Row],[Class]]="A",WORKDAY(Main[[#This Row],[Tech Start Date]],5),""))))</f>
        <v/>
      </c>
      <c r="P272" s="72" t="str">
        <f>IF(Main[[#This Row],[Tech Start Date]]&lt;1/1/1990,"",IF(Main[[#This Row],[Class]]="C",WORKDAY(Main[[#This Row],[Tech Start Date]],28),IF(Main[[#This Row],[Class]]="B", WORKDAY(Main[[#This Row],[Tech Start Date]],19),IF(Main[[#This Row],[Class]]="A",WORKDAY(Main[[#This Row],[Tech Start Date]],9),""))))</f>
        <v/>
      </c>
      <c r="Q272" s="84">
        <v>40715</v>
      </c>
      <c r="R272" s="110"/>
      <c r="S272" s="94" t="s">
        <v>6</v>
      </c>
      <c r="T272" s="73" t="s">
        <v>4</v>
      </c>
      <c r="U272" s="94" t="s">
        <v>7</v>
      </c>
      <c r="V272" s="94" t="s">
        <v>1896</v>
      </c>
      <c r="W272" s="94" t="s">
        <v>1907</v>
      </c>
      <c r="X272" s="94" t="s">
        <v>966</v>
      </c>
      <c r="Y272" s="71" t="s">
        <v>2997</v>
      </c>
      <c r="Z272" s="71" t="s">
        <v>4</v>
      </c>
      <c r="AA272" s="94" t="s">
        <v>966</v>
      </c>
      <c r="AB272" s="128"/>
      <c r="AC272" s="128"/>
      <c r="AD272" s="128"/>
      <c r="AE272" s="62"/>
      <c r="AF272" s="62"/>
      <c r="AG272" s="62"/>
      <c r="BB272" s="60" t="str">
        <f>IF(AND(isFlagged(Main[[#This Row],[Comments]], "AIS++"),Main[ [#This Row],[In Stock Date] ]&lt;&gt;""),TEXT(Main[[#This Row],[In Stock Date]]-1, "M/d/yyyy"), TEXT("1/1/1990", "M/d/yyyy"))</f>
        <v>1/1/1990</v>
      </c>
    </row>
    <row r="273" spans="1:54" ht="17.25" customHeight="1">
      <c r="A273" s="63" t="str">
        <f>IF(priority(Main[[#This Row],[Comments]])&lt;&gt;0, priority(Main[[#This Row],[Comments]]),"")</f>
        <v/>
      </c>
      <c r="B273" s="151" t="s">
        <v>1725</v>
      </c>
      <c r="C273" s="71" t="s">
        <v>37</v>
      </c>
      <c r="D273" s="59" t="s">
        <v>2527</v>
      </c>
      <c r="E273" s="84">
        <v>40682.487210648149</v>
      </c>
      <c r="F273" s="84"/>
      <c r="G273" s="63" t="str">
        <f>IF(stdProdLT(Main[[#This Row],[Comments]])=0.1,"N/A",IF(stdProdLT(Main[[#This Row],[Comments]])=0,"",stdProdLT(Main[[#This Row],[Comments]])))</f>
        <v/>
      </c>
      <c r="H273" s="93" t="str">
        <f>IF(OR(Main[[#This Row],[Std. Prod. Lead Time]]="N/A",Main[[#This Row],[Std. Prod. Lead Time]]=""), "",IF(AND(Main[[#This Row],[In Stock Date]]&lt;&gt;"",Main[[#This Row],[Revised Due Date]]&lt;&gt;"",Main[[#This Row],[In Stock Date]]&lt;&gt;""),Main[[#This Row],[In Stock Date]]-Main[[#This Row],[Revised Due Date]],""))</f>
        <v/>
      </c>
      <c r="I273" s="100" t="s">
        <v>4</v>
      </c>
      <c r="J273" s="94" t="s">
        <v>4</v>
      </c>
      <c r="K273" s="94" t="s">
        <v>4</v>
      </c>
      <c r="L273" s="84"/>
      <c r="M273" s="72" t="str">
        <f>IF(Main[[#This Row],[Tech Start Date]]&lt;1/1/1990,"",IF(Main[[#This Row],[Class]]="C",WORKDAY(Main[[#This Row],[Tech Start Date]],9),IF(Main[[#This Row],[Class]]="B", WORKDAY(Main[[#This Row],[Tech Start Date]],6),IF(Main[[#This Row],[Class]]="A",WORKDAY(Main[[#This Row],[Tech Start Date]],2),""))))</f>
        <v/>
      </c>
      <c r="N273" s="72" t="str">
        <f>IF(Main[[#This Row],[Tech Start Date]]&lt;1/1/1990,"",IF(Main[[#This Row],[Class]]="C",WORKDAY(Main[[#This Row],[Tech Start Date]],19),IF(Main[[#This Row],[Class]]="B", WORKDAY(Main[[#This Row],[Tech Start Date]],12),IF(Main[[#This Row],[Class]]="A",WORKDAY(Main[[#This Row],[Tech Start Date]],4),""))))</f>
        <v/>
      </c>
      <c r="O273" s="72" t="str">
        <f>IF(Main[[#This Row],[Tech Start Date]]&lt;1/1/1990,"",IF(Main[[#This Row],[Class]]="C",WORKDAY(Main[[#This Row],[Tech Start Date]],23),IF(Main[[#This Row],[Class]]="B", WORKDAY(Main[[#This Row],[Tech Start Date]],15),IF(Main[[#This Row],[Class]]="A",WORKDAY(Main[[#This Row],[Tech Start Date]],5),""))))</f>
        <v/>
      </c>
      <c r="P273" s="72" t="str">
        <f>IF(Main[[#This Row],[Tech Start Date]]&lt;1/1/1990,"",IF(Main[[#This Row],[Class]]="C",WORKDAY(Main[[#This Row],[Tech Start Date]],28),IF(Main[[#This Row],[Class]]="B", WORKDAY(Main[[#This Row],[Tech Start Date]],19),IF(Main[[#This Row],[Class]]="A",WORKDAY(Main[[#This Row],[Tech Start Date]],9),""))))</f>
        <v/>
      </c>
      <c r="Q273" s="84">
        <v>40701</v>
      </c>
      <c r="R273" s="110"/>
      <c r="S273" s="94" t="s">
        <v>6</v>
      </c>
      <c r="T273" s="73" t="s">
        <v>4</v>
      </c>
      <c r="U273" s="94" t="s">
        <v>7</v>
      </c>
      <c r="V273" s="94" t="s">
        <v>1896</v>
      </c>
      <c r="W273" s="94" t="s">
        <v>1907</v>
      </c>
      <c r="X273" s="94" t="s">
        <v>966</v>
      </c>
      <c r="Y273" s="71" t="s">
        <v>2997</v>
      </c>
      <c r="Z273" s="71" t="s">
        <v>4</v>
      </c>
      <c r="AA273" s="94" t="s">
        <v>966</v>
      </c>
      <c r="AB273" s="128"/>
      <c r="AC273" s="128"/>
      <c r="AD273" s="128"/>
      <c r="AE273" s="62"/>
      <c r="AF273" s="62"/>
      <c r="AG273" s="62"/>
      <c r="BB273" s="60" t="str">
        <f>IF(AND(isFlagged(Main[[#This Row],[Comments]], "AIS++"),Main[ [#This Row],[In Stock Date] ]&lt;&gt;""),TEXT(Main[[#This Row],[In Stock Date]]-1, "M/d/yyyy"), TEXT("1/1/1990", "M/d/yyyy"))</f>
        <v>1/1/1990</v>
      </c>
    </row>
    <row r="274" spans="1:54" ht="17.25" customHeight="1">
      <c r="A274" s="63" t="str">
        <f>IF(priority(Main[[#This Row],[Comments]])&lt;&gt;0, priority(Main[[#This Row],[Comments]]),"")</f>
        <v/>
      </c>
      <c r="B274" s="151" t="s">
        <v>1477</v>
      </c>
      <c r="C274" s="71" t="s">
        <v>37</v>
      </c>
      <c r="D274" s="59" t="s">
        <v>2351</v>
      </c>
      <c r="E274" s="84">
        <v>40682.490115740744</v>
      </c>
      <c r="F274" s="84"/>
      <c r="G274" s="63" t="str">
        <f>IF(stdProdLT(Main[[#This Row],[Comments]])=0.1,"N/A",IF(stdProdLT(Main[[#This Row],[Comments]])=0,"",stdProdLT(Main[[#This Row],[Comments]])))</f>
        <v/>
      </c>
      <c r="H274" s="93" t="str">
        <f>IF(OR(Main[[#This Row],[Std. Prod. Lead Time]]="N/A",Main[[#This Row],[Std. Prod. Lead Time]]=""), "",IF(AND(Main[[#This Row],[In Stock Date]]&lt;&gt;"",Main[[#This Row],[Revised Due Date]]&lt;&gt;"",Main[[#This Row],[In Stock Date]]&lt;&gt;""),Main[[#This Row],[In Stock Date]]-Main[[#This Row],[Revised Due Date]],""))</f>
        <v/>
      </c>
      <c r="I274" s="100" t="s">
        <v>4</v>
      </c>
      <c r="J274" s="94" t="s">
        <v>4</v>
      </c>
      <c r="K274" s="94" t="s">
        <v>4</v>
      </c>
      <c r="L274" s="84"/>
      <c r="M274" s="72" t="str">
        <f>IF(Main[[#This Row],[Tech Start Date]]&lt;1/1/1990,"",IF(Main[[#This Row],[Class]]="C",WORKDAY(Main[[#This Row],[Tech Start Date]],9),IF(Main[[#This Row],[Class]]="B", WORKDAY(Main[[#This Row],[Tech Start Date]],6),IF(Main[[#This Row],[Class]]="A",WORKDAY(Main[[#This Row],[Tech Start Date]],2),""))))</f>
        <v/>
      </c>
      <c r="N274" s="72" t="str">
        <f>IF(Main[[#This Row],[Tech Start Date]]&lt;1/1/1990,"",IF(Main[[#This Row],[Class]]="C",WORKDAY(Main[[#This Row],[Tech Start Date]],19),IF(Main[[#This Row],[Class]]="B", WORKDAY(Main[[#This Row],[Tech Start Date]],12),IF(Main[[#This Row],[Class]]="A",WORKDAY(Main[[#This Row],[Tech Start Date]],4),""))))</f>
        <v/>
      </c>
      <c r="O274" s="72" t="str">
        <f>IF(Main[[#This Row],[Tech Start Date]]&lt;1/1/1990,"",IF(Main[[#This Row],[Class]]="C",WORKDAY(Main[[#This Row],[Tech Start Date]],23),IF(Main[[#This Row],[Class]]="B", WORKDAY(Main[[#This Row],[Tech Start Date]],15),IF(Main[[#This Row],[Class]]="A",WORKDAY(Main[[#This Row],[Tech Start Date]],5),""))))</f>
        <v/>
      </c>
      <c r="P274" s="72" t="str">
        <f>IF(Main[[#This Row],[Tech Start Date]]&lt;1/1/1990,"",IF(Main[[#This Row],[Class]]="C",WORKDAY(Main[[#This Row],[Tech Start Date]],28),IF(Main[[#This Row],[Class]]="B", WORKDAY(Main[[#This Row],[Tech Start Date]],19),IF(Main[[#This Row],[Class]]="A",WORKDAY(Main[[#This Row],[Tech Start Date]],9),""))))</f>
        <v/>
      </c>
      <c r="Q274" s="84">
        <v>40703</v>
      </c>
      <c r="R274" s="110"/>
      <c r="S274" s="94" t="s">
        <v>6</v>
      </c>
      <c r="T274" s="73" t="s">
        <v>4</v>
      </c>
      <c r="U274" s="94" t="s">
        <v>7</v>
      </c>
      <c r="V274" s="94" t="s">
        <v>1896</v>
      </c>
      <c r="W274" s="94" t="s">
        <v>1907</v>
      </c>
      <c r="X274" s="94" t="s">
        <v>966</v>
      </c>
      <c r="Y274" s="71" t="s">
        <v>2997</v>
      </c>
      <c r="Z274" s="71" t="s">
        <v>4</v>
      </c>
      <c r="AA274" s="94" t="s">
        <v>966</v>
      </c>
      <c r="AB274" s="128"/>
      <c r="AC274" s="128"/>
      <c r="AD274" s="128"/>
      <c r="AE274" s="62"/>
      <c r="AF274" s="62"/>
      <c r="AG274" s="62"/>
      <c r="BB274" s="60" t="str">
        <f>IF(AND(isFlagged(Main[[#This Row],[Comments]], "AIS++"),Main[ [#This Row],[In Stock Date] ]&lt;&gt;""),TEXT(Main[[#This Row],[In Stock Date]]-1, "M/d/yyyy"), TEXT("1/1/1990", "M/d/yyyy"))</f>
        <v>1/1/1990</v>
      </c>
    </row>
    <row r="275" spans="1:54" ht="17.25" customHeight="1">
      <c r="A275" s="63" t="str">
        <f>IF(priority(Main[[#This Row],[Comments]])&lt;&gt;0, priority(Main[[#This Row],[Comments]]),"")</f>
        <v/>
      </c>
      <c r="B275" s="151" t="s">
        <v>1665</v>
      </c>
      <c r="C275" s="71" t="s">
        <v>37</v>
      </c>
      <c r="D275" s="59" t="s">
        <v>2352</v>
      </c>
      <c r="E275" s="84">
        <v>40682.483831018515</v>
      </c>
      <c r="F275" s="84"/>
      <c r="G275" s="63" t="str">
        <f>IF(stdProdLT(Main[[#This Row],[Comments]])=0.1,"N/A",IF(stdProdLT(Main[[#This Row],[Comments]])=0,"",stdProdLT(Main[[#This Row],[Comments]])))</f>
        <v/>
      </c>
      <c r="H275" s="93" t="str">
        <f>IF(OR(Main[[#This Row],[Std. Prod. Lead Time]]="N/A",Main[[#This Row],[Std. Prod. Lead Time]]=""), "",IF(AND(Main[[#This Row],[In Stock Date]]&lt;&gt;"",Main[[#This Row],[Revised Due Date]]&lt;&gt;"",Main[[#This Row],[In Stock Date]]&lt;&gt;""),Main[[#This Row],[In Stock Date]]-Main[[#This Row],[Revised Due Date]],""))</f>
        <v/>
      </c>
      <c r="I275" s="100" t="s">
        <v>4</v>
      </c>
      <c r="J275" s="94" t="s">
        <v>4</v>
      </c>
      <c r="K275" s="94" t="s">
        <v>4</v>
      </c>
      <c r="L275" s="84"/>
      <c r="M275" s="72" t="str">
        <f>IF(Main[[#This Row],[Tech Start Date]]&lt;1/1/1990,"",IF(Main[[#This Row],[Class]]="C",WORKDAY(Main[[#This Row],[Tech Start Date]],9),IF(Main[[#This Row],[Class]]="B", WORKDAY(Main[[#This Row],[Tech Start Date]],6),IF(Main[[#This Row],[Class]]="A",WORKDAY(Main[[#This Row],[Tech Start Date]],2),""))))</f>
        <v/>
      </c>
      <c r="N275" s="72" t="str">
        <f>IF(Main[[#This Row],[Tech Start Date]]&lt;1/1/1990,"",IF(Main[[#This Row],[Class]]="C",WORKDAY(Main[[#This Row],[Tech Start Date]],19),IF(Main[[#This Row],[Class]]="B", WORKDAY(Main[[#This Row],[Tech Start Date]],12),IF(Main[[#This Row],[Class]]="A",WORKDAY(Main[[#This Row],[Tech Start Date]],4),""))))</f>
        <v/>
      </c>
      <c r="O275" s="72" t="str">
        <f>IF(Main[[#This Row],[Tech Start Date]]&lt;1/1/1990,"",IF(Main[[#This Row],[Class]]="C",WORKDAY(Main[[#This Row],[Tech Start Date]],23),IF(Main[[#This Row],[Class]]="B", WORKDAY(Main[[#This Row],[Tech Start Date]],15),IF(Main[[#This Row],[Class]]="A",WORKDAY(Main[[#This Row],[Tech Start Date]],5),""))))</f>
        <v/>
      </c>
      <c r="P275" s="72" t="str">
        <f>IF(Main[[#This Row],[Tech Start Date]]&lt;1/1/1990,"",IF(Main[[#This Row],[Class]]="C",WORKDAY(Main[[#This Row],[Tech Start Date]],28),IF(Main[[#This Row],[Class]]="B", WORKDAY(Main[[#This Row],[Tech Start Date]],19),IF(Main[[#This Row],[Class]]="A",WORKDAY(Main[[#This Row],[Tech Start Date]],9),""))))</f>
        <v/>
      </c>
      <c r="Q275" s="84">
        <v>40700</v>
      </c>
      <c r="R275" s="110"/>
      <c r="S275" s="94" t="s">
        <v>6</v>
      </c>
      <c r="T275" s="73" t="s">
        <v>4</v>
      </c>
      <c r="U275" s="94" t="s">
        <v>533</v>
      </c>
      <c r="V275" s="94" t="s">
        <v>1896</v>
      </c>
      <c r="W275" s="94" t="s">
        <v>1907</v>
      </c>
      <c r="X275" s="94" t="s">
        <v>966</v>
      </c>
      <c r="Y275" s="71" t="s">
        <v>2997</v>
      </c>
      <c r="Z275" s="71" t="s">
        <v>4</v>
      </c>
      <c r="AA275" s="94" t="s">
        <v>966</v>
      </c>
      <c r="AB275" s="128"/>
      <c r="AC275" s="128"/>
      <c r="AD275" s="128"/>
      <c r="AE275" s="62"/>
      <c r="AF275" s="62"/>
      <c r="AG275" s="62"/>
      <c r="BB275" s="60" t="str">
        <f>IF(AND(isFlagged(Main[[#This Row],[Comments]], "AIS++"),Main[ [#This Row],[In Stock Date] ]&lt;&gt;""),TEXT(Main[[#This Row],[In Stock Date]]-1, "M/d/yyyy"), TEXT("1/1/1990", "M/d/yyyy"))</f>
        <v>1/1/1990</v>
      </c>
    </row>
    <row r="276" spans="1:54" ht="17.25" customHeight="1">
      <c r="A276" s="137" t="str">
        <f>IF(priority(Main[[#This Row],[Comments]])&lt;&gt;0, priority(Main[[#This Row],[Comments]]),"")</f>
        <v/>
      </c>
      <c r="B276" s="152" t="s">
        <v>1603</v>
      </c>
      <c r="C276" s="138" t="s">
        <v>4</v>
      </c>
      <c r="D276" s="139" t="s">
        <v>690</v>
      </c>
      <c r="E276" s="140"/>
      <c r="F276" s="140"/>
      <c r="G276" s="137" t="str">
        <f>IF(stdProdLT(Main[[#This Row],[Comments]])=0.1,"N/A",IF(stdProdLT(Main[[#This Row],[Comments]])=0,"",stdProdLT(Main[[#This Row],[Comments]])))</f>
        <v/>
      </c>
      <c r="H276" s="141" t="str">
        <f>IF(OR(Main[[#This Row],[Std. Prod. Lead Time]]="N/A",Main[[#This Row],[Std. Prod. Lead Time]]=""), "",IF(AND(Main[[#This Row],[In Stock Date]]&lt;&gt;"",Main[[#This Row],[Revised Due Date]]&lt;&gt;"",Main[[#This Row],[In Stock Date]]&lt;&gt;""),Main[[#This Row],[In Stock Date]]-Main[[#This Row],[Revised Due Date]],""))</f>
        <v/>
      </c>
      <c r="I276" s="142" t="s">
        <v>4</v>
      </c>
      <c r="J276" s="143" t="s">
        <v>4</v>
      </c>
      <c r="K276" s="144" t="s">
        <v>4</v>
      </c>
      <c r="L276" s="140"/>
      <c r="M276" s="145" t="str">
        <f>IF(Main[[#This Row],[Tech Start Date]]&lt;1/1/1990,"",IF(Main[[#This Row],[Class]]="C",WORKDAY(Main[[#This Row],[Tech Start Date]],9),IF(Main[[#This Row],[Class]]="B", WORKDAY(Main[[#This Row],[Tech Start Date]],6),IF(Main[[#This Row],[Class]]="A",WORKDAY(Main[[#This Row],[Tech Start Date]],2),""))))</f>
        <v/>
      </c>
      <c r="N276" s="145" t="str">
        <f>IF(Main[[#This Row],[Tech Start Date]]&lt;1/1/1990,"",IF(Main[[#This Row],[Class]]="C",WORKDAY(Main[[#This Row],[Tech Start Date]],19),IF(Main[[#This Row],[Class]]="B", WORKDAY(Main[[#This Row],[Tech Start Date]],12),IF(Main[[#This Row],[Class]]="A",WORKDAY(Main[[#This Row],[Tech Start Date]],4),""))))</f>
        <v/>
      </c>
      <c r="O276" s="145" t="str">
        <f>IF(Main[[#This Row],[Tech Start Date]]&lt;1/1/1990,"",IF(Main[[#This Row],[Class]]="C",WORKDAY(Main[[#This Row],[Tech Start Date]],23),IF(Main[[#This Row],[Class]]="B", WORKDAY(Main[[#This Row],[Tech Start Date]],15),IF(Main[[#This Row],[Class]]="A",WORKDAY(Main[[#This Row],[Tech Start Date]],5),""))))</f>
        <v/>
      </c>
      <c r="P276" s="145" t="str">
        <f>IF(Main[[#This Row],[Tech Start Date]]&lt;1/1/1990,"",IF(Main[[#This Row],[Class]]="C",WORKDAY(Main[[#This Row],[Tech Start Date]],28),IF(Main[[#This Row],[Class]]="B", WORKDAY(Main[[#This Row],[Tech Start Date]],19),IF(Main[[#This Row],[Class]]="A",WORKDAY(Main[[#This Row],[Tech Start Date]],9),""))))</f>
        <v/>
      </c>
      <c r="Q276" s="140"/>
      <c r="R276" s="146"/>
      <c r="S276" s="143" t="s">
        <v>11</v>
      </c>
      <c r="T276" s="147" t="s">
        <v>4</v>
      </c>
      <c r="U276" s="143" t="s">
        <v>14</v>
      </c>
      <c r="V276" s="143" t="s">
        <v>1896</v>
      </c>
      <c r="W276" s="143" t="s">
        <v>4</v>
      </c>
      <c r="X276" s="143" t="s">
        <v>706</v>
      </c>
      <c r="Y276" s="138" t="s">
        <v>2922</v>
      </c>
      <c r="Z276" s="138" t="s">
        <v>4</v>
      </c>
      <c r="AA276" s="143" t="s">
        <v>3244</v>
      </c>
      <c r="AB276" s="148"/>
      <c r="AC276" s="148"/>
      <c r="AD276" s="148"/>
      <c r="AE276" s="62"/>
      <c r="AF276" s="62"/>
      <c r="AG276" s="62"/>
      <c r="BB276" s="60" t="str">
        <f>IF(AND(isFlagged(Main[[#This Row],[Comments]], "AIS++"),Main[ [#This Row],[In Stock Date] ]&lt;&gt;""),TEXT(Main[[#This Row],[In Stock Date]]-1, "M/d/yyyy"), TEXT("1/1/1990", "M/d/yyyy"))</f>
        <v>1/1/1990</v>
      </c>
    </row>
    <row r="277" spans="1:54" ht="17.25" customHeight="1">
      <c r="A277" s="63" t="str">
        <f>IF(priority(Main[[#This Row],[Comments]])&lt;&gt;0, priority(Main[[#This Row],[Comments]]),"")</f>
        <v/>
      </c>
      <c r="B277" s="151" t="s">
        <v>1264</v>
      </c>
      <c r="C277" s="71" t="s">
        <v>4</v>
      </c>
      <c r="D277" s="59" t="s">
        <v>345</v>
      </c>
      <c r="E277" s="84">
        <v>40422.66909722222</v>
      </c>
      <c r="F277" s="84"/>
      <c r="G277" s="63" t="str">
        <f>IF(stdProdLT(Main[[#This Row],[Comments]])=0.1,"N/A",IF(stdProdLT(Main[[#This Row],[Comments]])=0,"",stdProdLT(Main[[#This Row],[Comments]])))</f>
        <v/>
      </c>
      <c r="H277" s="93" t="str">
        <f>IF(OR(Main[[#This Row],[Std. Prod. Lead Time]]="N/A",Main[[#This Row],[Std. Prod. Lead Time]]=""), "",IF(AND(Main[[#This Row],[In Stock Date]]&lt;&gt;"",Main[[#This Row],[Revised Due Date]]&lt;&gt;"",Main[[#This Row],[In Stock Date]]&lt;&gt;""),Main[[#This Row],[In Stock Date]]-Main[[#This Row],[Revised Due Date]],""))</f>
        <v/>
      </c>
      <c r="I277" s="100" t="s">
        <v>4</v>
      </c>
      <c r="J277" s="94" t="s">
        <v>28</v>
      </c>
      <c r="K277" s="94" t="s">
        <v>4</v>
      </c>
      <c r="L277" s="84"/>
      <c r="M277" s="72" t="str">
        <f>IF(Main[[#This Row],[Tech Start Date]]&lt;1/1/1990,"",IF(Main[[#This Row],[Class]]="C",WORKDAY(Main[[#This Row],[Tech Start Date]],9),IF(Main[[#This Row],[Class]]="B", WORKDAY(Main[[#This Row],[Tech Start Date]],6),IF(Main[[#This Row],[Class]]="A",WORKDAY(Main[[#This Row],[Tech Start Date]],2),""))))</f>
        <v/>
      </c>
      <c r="N277" s="72" t="str">
        <f>IF(Main[[#This Row],[Tech Start Date]]&lt;1/1/1990,"",IF(Main[[#This Row],[Class]]="C",WORKDAY(Main[[#This Row],[Tech Start Date]],19),IF(Main[[#This Row],[Class]]="B", WORKDAY(Main[[#This Row],[Tech Start Date]],12),IF(Main[[#This Row],[Class]]="A",WORKDAY(Main[[#This Row],[Tech Start Date]],4),""))))</f>
        <v/>
      </c>
      <c r="O277" s="72" t="str">
        <f>IF(Main[[#This Row],[Tech Start Date]]&lt;1/1/1990,"",IF(Main[[#This Row],[Class]]="C",WORKDAY(Main[[#This Row],[Tech Start Date]],23),IF(Main[[#This Row],[Class]]="B", WORKDAY(Main[[#This Row],[Tech Start Date]],15),IF(Main[[#This Row],[Class]]="A",WORKDAY(Main[[#This Row],[Tech Start Date]],5),""))))</f>
        <v/>
      </c>
      <c r="P277" s="72" t="str">
        <f>IF(Main[[#This Row],[Tech Start Date]]&lt;1/1/1990,"",IF(Main[[#This Row],[Class]]="C",WORKDAY(Main[[#This Row],[Tech Start Date]],28),IF(Main[[#This Row],[Class]]="B", WORKDAY(Main[[#This Row],[Tech Start Date]],19),IF(Main[[#This Row],[Class]]="A",WORKDAY(Main[[#This Row],[Tech Start Date]],9),""))))</f>
        <v/>
      </c>
      <c r="Q277" s="84"/>
      <c r="R277" s="110"/>
      <c r="S277" s="94" t="s">
        <v>6</v>
      </c>
      <c r="T277" s="73" t="s">
        <v>4</v>
      </c>
      <c r="U277" s="94" t="s">
        <v>29</v>
      </c>
      <c r="V277" s="94" t="s">
        <v>1896</v>
      </c>
      <c r="W277" s="94" t="s">
        <v>1900</v>
      </c>
      <c r="X277" s="94" t="s">
        <v>398</v>
      </c>
      <c r="Y277" s="71" t="s">
        <v>2923</v>
      </c>
      <c r="Z277" s="71" t="s">
        <v>129</v>
      </c>
      <c r="AA277" s="94" t="s">
        <v>3221</v>
      </c>
      <c r="AB277" s="128"/>
      <c r="AC277" s="128"/>
      <c r="AD277" s="128"/>
      <c r="AE277" s="62"/>
      <c r="AF277" s="62"/>
      <c r="AG277" s="62"/>
      <c r="BB277" s="60" t="str">
        <f>IF(AND(isFlagged(Main[[#This Row],[Comments]], "AIS++"),Main[ [#This Row],[In Stock Date] ]&lt;&gt;""),TEXT(Main[[#This Row],[In Stock Date]]-1, "M/d/yyyy"), TEXT("1/1/1990", "M/d/yyyy"))</f>
        <v>1/1/1990</v>
      </c>
    </row>
    <row r="278" spans="1:54" ht="17.25" customHeight="1">
      <c r="A278" s="63" t="str">
        <f>IF(priority(Main[[#This Row],[Comments]])&lt;&gt;0, priority(Main[[#This Row],[Comments]]),"")</f>
        <v/>
      </c>
      <c r="B278" s="151" t="s">
        <v>1069</v>
      </c>
      <c r="C278" s="71" t="s">
        <v>42</v>
      </c>
      <c r="D278" s="59" t="s">
        <v>119</v>
      </c>
      <c r="E278" s="84"/>
      <c r="F278" s="84"/>
      <c r="G278" s="63" t="str">
        <f>IF(stdProdLT(Main[[#This Row],[Comments]])=0.1,"N/A",IF(stdProdLT(Main[[#This Row],[Comments]])=0,"",stdProdLT(Main[[#This Row],[Comments]])))</f>
        <v/>
      </c>
      <c r="H278" s="93" t="str">
        <f>IF(OR(Main[[#This Row],[Std. Prod. Lead Time]]="N/A",Main[[#This Row],[Std. Prod. Lead Time]]=""), "",IF(AND(Main[[#This Row],[In Stock Date]]&lt;&gt;"",Main[[#This Row],[Revised Due Date]]&lt;&gt;"",Main[[#This Row],[In Stock Date]]&lt;&gt;""),Main[[#This Row],[In Stock Date]]-Main[[#This Row],[Revised Due Date]],""))</f>
        <v/>
      </c>
      <c r="I278" s="100" t="s">
        <v>4</v>
      </c>
      <c r="J278" s="94" t="s">
        <v>4</v>
      </c>
      <c r="K278" s="94" t="s">
        <v>4</v>
      </c>
      <c r="L278" s="84"/>
      <c r="M278" s="72" t="str">
        <f>IF(Main[[#This Row],[Tech Start Date]]&lt;1/1/1990,"",IF(Main[[#This Row],[Class]]="C",WORKDAY(Main[[#This Row],[Tech Start Date]],9),IF(Main[[#This Row],[Class]]="B", WORKDAY(Main[[#This Row],[Tech Start Date]],6),IF(Main[[#This Row],[Class]]="A",WORKDAY(Main[[#This Row],[Tech Start Date]],2),""))))</f>
        <v/>
      </c>
      <c r="N278" s="72" t="str">
        <f>IF(Main[[#This Row],[Tech Start Date]]&lt;1/1/1990,"",IF(Main[[#This Row],[Class]]="C",WORKDAY(Main[[#This Row],[Tech Start Date]],19),IF(Main[[#This Row],[Class]]="B", WORKDAY(Main[[#This Row],[Tech Start Date]],12),IF(Main[[#This Row],[Class]]="A",WORKDAY(Main[[#This Row],[Tech Start Date]],4),""))))</f>
        <v/>
      </c>
      <c r="O278" s="72" t="str">
        <f>IF(Main[[#This Row],[Tech Start Date]]&lt;1/1/1990,"",IF(Main[[#This Row],[Class]]="C",WORKDAY(Main[[#This Row],[Tech Start Date]],23),IF(Main[[#This Row],[Class]]="B", WORKDAY(Main[[#This Row],[Tech Start Date]],15),IF(Main[[#This Row],[Class]]="A",WORKDAY(Main[[#This Row],[Tech Start Date]],5),""))))</f>
        <v/>
      </c>
      <c r="P278" s="72" t="str">
        <f>IF(Main[[#This Row],[Tech Start Date]]&lt;1/1/1990,"",IF(Main[[#This Row],[Class]]="C",WORKDAY(Main[[#This Row],[Tech Start Date]],28),IF(Main[[#This Row],[Class]]="B", WORKDAY(Main[[#This Row],[Tech Start Date]],19),IF(Main[[#This Row],[Class]]="A",WORKDAY(Main[[#This Row],[Tech Start Date]],9),""))))</f>
        <v/>
      </c>
      <c r="Q278" s="84"/>
      <c r="R278" s="110"/>
      <c r="S278" s="94" t="s">
        <v>11</v>
      </c>
      <c r="T278" s="73" t="s">
        <v>4</v>
      </c>
      <c r="U278" s="94" t="s">
        <v>14</v>
      </c>
      <c r="V278" s="94" t="s">
        <v>1897</v>
      </c>
      <c r="W278" s="94" t="s">
        <v>1904</v>
      </c>
      <c r="X278" s="94" t="s">
        <v>398</v>
      </c>
      <c r="Y278" s="71" t="s">
        <v>2848</v>
      </c>
      <c r="Z278" s="71" t="s">
        <v>4</v>
      </c>
      <c r="AA278" s="94" t="s">
        <v>398</v>
      </c>
      <c r="AB278" s="128"/>
      <c r="AC278" s="128"/>
      <c r="AD278" s="128"/>
      <c r="AE278" s="62"/>
      <c r="AF278" s="62"/>
      <c r="AG278" s="62"/>
      <c r="BB278" s="60" t="str">
        <f>IF(AND(isFlagged(Main[[#This Row],[Comments]], "AIS++"),Main[ [#This Row],[In Stock Date] ]&lt;&gt;""),TEXT(Main[[#This Row],[In Stock Date]]-1, "M/d/yyyy"), TEXT("1/1/1990", "M/d/yyyy"))</f>
        <v>1/1/1990</v>
      </c>
    </row>
    <row r="279" spans="1:54" ht="17.25" customHeight="1">
      <c r="A279" s="63" t="str">
        <f>IF(priority(Main[[#This Row],[Comments]])&lt;&gt;0, priority(Main[[#This Row],[Comments]]),"")</f>
        <v/>
      </c>
      <c r="B279" s="151" t="s">
        <v>3842</v>
      </c>
      <c r="C279" s="71" t="s">
        <v>4</v>
      </c>
      <c r="D279" s="59" t="s">
        <v>3843</v>
      </c>
      <c r="E279" s="84">
        <v>41018.672858796293</v>
      </c>
      <c r="F279" s="84"/>
      <c r="G279" s="63" t="str">
        <f>IF(stdProdLT(Main[[#This Row],[Comments]])=0.1,"N/A",IF(stdProdLT(Main[[#This Row],[Comments]])=0,"",stdProdLT(Main[[#This Row],[Comments]])))</f>
        <v/>
      </c>
      <c r="H279" s="93" t="str">
        <f>IF(OR(Main[[#This Row],[Std. Prod. Lead Time]]="N/A",Main[[#This Row],[Std. Prod. Lead Time]]=""), "",IF(AND(Main[[#This Row],[In Stock Date]]&lt;&gt;"",Main[[#This Row],[Revised Due Date]]&lt;&gt;"",Main[[#This Row],[In Stock Date]]&lt;&gt;""),Main[[#This Row],[In Stock Date]]-Main[[#This Row],[Revised Due Date]],""))</f>
        <v/>
      </c>
      <c r="I279" s="100" t="s">
        <v>4</v>
      </c>
      <c r="J279" s="94" t="s">
        <v>4</v>
      </c>
      <c r="K279" s="94" t="s">
        <v>4</v>
      </c>
      <c r="L279" s="84"/>
      <c r="M279" s="72" t="str">
        <f>IF(Main[[#This Row],[Tech Start Date]]&lt;1/1/1990,"",IF(Main[[#This Row],[Class]]="C",WORKDAY(Main[[#This Row],[Tech Start Date]],9),IF(Main[[#This Row],[Class]]="B", WORKDAY(Main[[#This Row],[Tech Start Date]],6),IF(Main[[#This Row],[Class]]="A",WORKDAY(Main[[#This Row],[Tech Start Date]],2),""))))</f>
        <v/>
      </c>
      <c r="N279" s="72" t="str">
        <f>IF(Main[[#This Row],[Tech Start Date]]&lt;1/1/1990,"",IF(Main[[#This Row],[Class]]="C",WORKDAY(Main[[#This Row],[Tech Start Date]],19),IF(Main[[#This Row],[Class]]="B", WORKDAY(Main[[#This Row],[Tech Start Date]],12),IF(Main[[#This Row],[Class]]="A",WORKDAY(Main[[#This Row],[Tech Start Date]],4),""))))</f>
        <v/>
      </c>
      <c r="O279" s="72" t="str">
        <f>IF(Main[[#This Row],[Tech Start Date]]&lt;1/1/1990,"",IF(Main[[#This Row],[Class]]="C",WORKDAY(Main[[#This Row],[Tech Start Date]],23),IF(Main[[#This Row],[Class]]="B", WORKDAY(Main[[#This Row],[Tech Start Date]],15),IF(Main[[#This Row],[Class]]="A",WORKDAY(Main[[#This Row],[Tech Start Date]],5),""))))</f>
        <v/>
      </c>
      <c r="P279" s="72" t="str">
        <f>IF(Main[[#This Row],[Tech Start Date]]&lt;1/1/1990,"",IF(Main[[#This Row],[Class]]="C",WORKDAY(Main[[#This Row],[Tech Start Date]],28),IF(Main[[#This Row],[Class]]="B", WORKDAY(Main[[#This Row],[Tech Start Date]],19),IF(Main[[#This Row],[Class]]="A",WORKDAY(Main[[#This Row],[Tech Start Date]],9),""))))</f>
        <v/>
      </c>
      <c r="Q279" s="84"/>
      <c r="R279" s="110"/>
      <c r="S279" s="94" t="s">
        <v>6</v>
      </c>
      <c r="T279" s="73" t="s">
        <v>4</v>
      </c>
      <c r="U279" s="94" t="s">
        <v>7</v>
      </c>
      <c r="V279" s="94" t="s">
        <v>1896</v>
      </c>
      <c r="W279" s="94" t="s">
        <v>1900</v>
      </c>
      <c r="X279" s="94" t="s">
        <v>3605</v>
      </c>
      <c r="Y279" s="71" t="s">
        <v>3606</v>
      </c>
      <c r="Z279" s="71" t="s">
        <v>4</v>
      </c>
      <c r="AA279" s="94" t="s">
        <v>3605</v>
      </c>
      <c r="AB279" s="128"/>
      <c r="AC279" s="128"/>
      <c r="AD279" s="128"/>
      <c r="AE279" s="62"/>
      <c r="AF279" s="62"/>
      <c r="AG279" s="62"/>
      <c r="BB279" s="60" t="str">
        <f>IF(AND(isFlagged(Main[[#This Row],[Comments]], "AIS++"),Main[ [#This Row],[In Stock Date] ]&lt;&gt;""),TEXT(Main[[#This Row],[In Stock Date]]-1, "M/d/yyyy"), TEXT("1/1/1990", "M/d/yyyy"))</f>
        <v>1/1/1990</v>
      </c>
    </row>
    <row r="280" spans="1:54" ht="17.25" customHeight="1">
      <c r="A280" s="63" t="str">
        <f>IF(priority(Main[[#This Row],[Comments]])&lt;&gt;0, priority(Main[[#This Row],[Comments]]),"")</f>
        <v/>
      </c>
      <c r="B280" s="151" t="s">
        <v>1246</v>
      </c>
      <c r="C280" s="71" t="s">
        <v>4</v>
      </c>
      <c r="D280" s="59" t="s">
        <v>320</v>
      </c>
      <c r="E280" s="84"/>
      <c r="F280" s="84"/>
      <c r="G280" s="63" t="str">
        <f>IF(stdProdLT(Main[[#This Row],[Comments]])=0.1,"N/A",IF(stdProdLT(Main[[#This Row],[Comments]])=0,"",stdProdLT(Main[[#This Row],[Comments]])))</f>
        <v/>
      </c>
      <c r="H280" s="93" t="str">
        <f>IF(OR(Main[[#This Row],[Std. Prod. Lead Time]]="N/A",Main[[#This Row],[Std. Prod. Lead Time]]=""), "",IF(AND(Main[[#This Row],[In Stock Date]]&lt;&gt;"",Main[[#This Row],[Revised Due Date]]&lt;&gt;"",Main[[#This Row],[In Stock Date]]&lt;&gt;""),Main[[#This Row],[In Stock Date]]-Main[[#This Row],[Revised Due Date]],""))</f>
        <v/>
      </c>
      <c r="I280" s="100" t="s">
        <v>4</v>
      </c>
      <c r="J280" s="94" t="s">
        <v>4</v>
      </c>
      <c r="K280" s="94" t="s">
        <v>4</v>
      </c>
      <c r="L280" s="84"/>
      <c r="M280" s="72" t="str">
        <f>IF(Main[[#This Row],[Tech Start Date]]&lt;1/1/1990,"",IF(Main[[#This Row],[Class]]="C",WORKDAY(Main[[#This Row],[Tech Start Date]],9),IF(Main[[#This Row],[Class]]="B", WORKDAY(Main[[#This Row],[Tech Start Date]],6),IF(Main[[#This Row],[Class]]="A",WORKDAY(Main[[#This Row],[Tech Start Date]],2),""))))</f>
        <v/>
      </c>
      <c r="N280" s="72" t="str">
        <f>IF(Main[[#This Row],[Tech Start Date]]&lt;1/1/1990,"",IF(Main[[#This Row],[Class]]="C",WORKDAY(Main[[#This Row],[Tech Start Date]],19),IF(Main[[#This Row],[Class]]="B", WORKDAY(Main[[#This Row],[Tech Start Date]],12),IF(Main[[#This Row],[Class]]="A",WORKDAY(Main[[#This Row],[Tech Start Date]],4),""))))</f>
        <v/>
      </c>
      <c r="O280" s="72" t="str">
        <f>IF(Main[[#This Row],[Tech Start Date]]&lt;1/1/1990,"",IF(Main[[#This Row],[Class]]="C",WORKDAY(Main[[#This Row],[Tech Start Date]],23),IF(Main[[#This Row],[Class]]="B", WORKDAY(Main[[#This Row],[Tech Start Date]],15),IF(Main[[#This Row],[Class]]="A",WORKDAY(Main[[#This Row],[Tech Start Date]],5),""))))</f>
        <v/>
      </c>
      <c r="P280" s="72" t="str">
        <f>IF(Main[[#This Row],[Tech Start Date]]&lt;1/1/1990,"",IF(Main[[#This Row],[Class]]="C",WORKDAY(Main[[#This Row],[Tech Start Date]],28),IF(Main[[#This Row],[Class]]="B", WORKDAY(Main[[#This Row],[Tech Start Date]],19),IF(Main[[#This Row],[Class]]="A",WORKDAY(Main[[#This Row],[Tech Start Date]],9),""))))</f>
        <v/>
      </c>
      <c r="Q280" s="84">
        <v>40725</v>
      </c>
      <c r="R280" s="110"/>
      <c r="S280" s="94" t="s">
        <v>17</v>
      </c>
      <c r="T280" s="73" t="s">
        <v>4</v>
      </c>
      <c r="U280" s="94" t="s">
        <v>14</v>
      </c>
      <c r="V280" s="94" t="s">
        <v>1896</v>
      </c>
      <c r="W280" s="94" t="s">
        <v>1898</v>
      </c>
      <c r="X280" s="94" t="s">
        <v>904</v>
      </c>
      <c r="Y280" s="71" t="s">
        <v>2917</v>
      </c>
      <c r="Z280" s="71" t="s">
        <v>4</v>
      </c>
      <c r="AA280" s="94" t="s">
        <v>904</v>
      </c>
      <c r="AB280" s="128"/>
      <c r="AC280" s="128"/>
      <c r="AD280" s="128"/>
      <c r="AE280" s="62"/>
      <c r="AF280" s="62"/>
      <c r="AG280" s="62"/>
      <c r="BB280" s="60" t="str">
        <f>IF(AND(isFlagged(Main[[#This Row],[Comments]], "AIS++"),Main[ [#This Row],[In Stock Date] ]&lt;&gt;""),TEXT(Main[[#This Row],[In Stock Date]]-1, "M/d/yyyy"), TEXT("1/1/1990", "M/d/yyyy"))</f>
        <v>1/1/1990</v>
      </c>
    </row>
    <row r="281" spans="1:54" ht="17.25" customHeight="1">
      <c r="A281" s="63" t="str">
        <f>IF(priority(Main[[#This Row],[Comments]])&lt;&gt;0, priority(Main[[#This Row],[Comments]]),"")</f>
        <v/>
      </c>
      <c r="B281" s="151" t="s">
        <v>3400</v>
      </c>
      <c r="C281" s="71" t="s">
        <v>3401</v>
      </c>
      <c r="D281" s="59" t="s">
        <v>3402</v>
      </c>
      <c r="E281" s="84"/>
      <c r="F281" s="84">
        <v>41146</v>
      </c>
      <c r="G281" s="63">
        <f>IF(stdProdLT(Main[[#This Row],[Comments]])=0.1,"N/A",IF(stdProdLT(Main[[#This Row],[Comments]])=0,"",stdProdLT(Main[[#This Row],[Comments]])))</f>
        <v>126</v>
      </c>
      <c r="H281" s="93" t="str">
        <f>IF(OR(Main[[#This Row],[Std. Prod. Lead Time]]="N/A",Main[[#This Row],[Std. Prod. Lead Time]]=""), "",IF(AND(Main[[#This Row],[In Stock Date]]&lt;&gt;"",Main[[#This Row],[Revised Due Date]]&lt;&gt;"",Main[[#This Row],[In Stock Date]]&lt;&gt;""),Main[[#This Row],[In Stock Date]]-Main[[#This Row],[Revised Due Date]],""))</f>
        <v/>
      </c>
      <c r="I281" s="100" t="s">
        <v>4</v>
      </c>
      <c r="J281" s="94" t="s">
        <v>4</v>
      </c>
      <c r="K281" s="95" t="s">
        <v>4</v>
      </c>
      <c r="L281" s="84"/>
      <c r="M281" s="72" t="str">
        <f>IF(Main[[#This Row],[Tech Start Date]]&lt;1/1/1990,"",IF(Main[[#This Row],[Class]]="C",WORKDAY(Main[[#This Row],[Tech Start Date]],9),IF(Main[[#This Row],[Class]]="B", WORKDAY(Main[[#This Row],[Tech Start Date]],6),IF(Main[[#This Row],[Class]]="A",WORKDAY(Main[[#This Row],[Tech Start Date]],2),""))))</f>
        <v/>
      </c>
      <c r="N281" s="72" t="str">
        <f>IF(Main[[#This Row],[Tech Start Date]]&lt;1/1/1990,"",IF(Main[[#This Row],[Class]]="C",WORKDAY(Main[[#This Row],[Tech Start Date]],19),IF(Main[[#This Row],[Class]]="B", WORKDAY(Main[[#This Row],[Tech Start Date]],12),IF(Main[[#This Row],[Class]]="A",WORKDAY(Main[[#This Row],[Tech Start Date]],4),""))))</f>
        <v/>
      </c>
      <c r="O281" s="72" t="str">
        <f>IF(Main[[#This Row],[Tech Start Date]]&lt;1/1/1990,"",IF(Main[[#This Row],[Class]]="C",WORKDAY(Main[[#This Row],[Tech Start Date]],23),IF(Main[[#This Row],[Class]]="B", WORKDAY(Main[[#This Row],[Tech Start Date]],15),IF(Main[[#This Row],[Class]]="A",WORKDAY(Main[[#This Row],[Tech Start Date]],5),""))))</f>
        <v/>
      </c>
      <c r="P281" s="72" t="str">
        <f>IF(Main[[#This Row],[Tech Start Date]]&lt;1/1/1990,"",IF(Main[[#This Row],[Class]]="C",WORKDAY(Main[[#This Row],[Tech Start Date]],28),IF(Main[[#This Row],[Class]]="B", WORKDAY(Main[[#This Row],[Tech Start Date]],19),IF(Main[[#This Row],[Class]]="A",WORKDAY(Main[[#This Row],[Tech Start Date]],9),""))))</f>
        <v/>
      </c>
      <c r="Q281" s="84"/>
      <c r="R281" s="110"/>
      <c r="S281" s="94" t="s">
        <v>11</v>
      </c>
      <c r="T281" s="73" t="s">
        <v>3403</v>
      </c>
      <c r="U281" s="94" t="s">
        <v>14</v>
      </c>
      <c r="V281" s="94" t="s">
        <v>1899</v>
      </c>
      <c r="W281" s="94" t="s">
        <v>1901</v>
      </c>
      <c r="X281" s="94" t="s">
        <v>2796</v>
      </c>
      <c r="Y281" s="71" t="s">
        <v>2955</v>
      </c>
      <c r="Z281" s="71" t="s">
        <v>4</v>
      </c>
      <c r="AA281" s="94" t="s">
        <v>2796</v>
      </c>
      <c r="AB281" s="128"/>
      <c r="AC281" s="128"/>
      <c r="AD281" s="128"/>
      <c r="AE281" s="62"/>
      <c r="AF281" s="62"/>
      <c r="AG281" s="62"/>
      <c r="BB281" s="60" t="str">
        <f>IF(AND(isFlagged(Main[[#This Row],[Comments]], "AIS++"),Main[ [#This Row],[In Stock Date] ]&lt;&gt;""),TEXT(Main[[#This Row],[In Stock Date]]-1, "M/d/yyyy"), TEXT("1/1/1990", "M/d/yyyy"))</f>
        <v>1/1/1990</v>
      </c>
    </row>
    <row r="282" spans="1:54" ht="17.25" customHeight="1">
      <c r="A282" s="63" t="str">
        <f>IF(priority(Main[[#This Row],[Comments]])&lt;&gt;0, priority(Main[[#This Row],[Comments]]),"")</f>
        <v/>
      </c>
      <c r="B282" s="151" t="s">
        <v>3460</v>
      </c>
      <c r="C282" s="71" t="s">
        <v>3401</v>
      </c>
      <c r="D282" s="59" t="s">
        <v>3461</v>
      </c>
      <c r="E282" s="84"/>
      <c r="F282" s="84">
        <v>41146</v>
      </c>
      <c r="G282" s="63">
        <f>IF(stdProdLT(Main[[#This Row],[Comments]])=0.1,"N/A",IF(stdProdLT(Main[[#This Row],[Comments]])=0,"",stdProdLT(Main[[#This Row],[Comments]])))</f>
        <v>126</v>
      </c>
      <c r="H282" s="93" t="str">
        <f>IF(OR(Main[[#This Row],[Std. Prod. Lead Time]]="N/A",Main[[#This Row],[Std. Prod. Lead Time]]=""), "",IF(AND(Main[[#This Row],[In Stock Date]]&lt;&gt;"",Main[[#This Row],[Revised Due Date]]&lt;&gt;"",Main[[#This Row],[In Stock Date]]&lt;&gt;""),Main[[#This Row],[In Stock Date]]-Main[[#This Row],[Revised Due Date]],""))</f>
        <v/>
      </c>
      <c r="I282" s="100" t="s">
        <v>4</v>
      </c>
      <c r="J282" s="94" t="s">
        <v>4</v>
      </c>
      <c r="K282" s="94" t="s">
        <v>4</v>
      </c>
      <c r="L282" s="84"/>
      <c r="M282" s="72" t="str">
        <f>IF(Main[[#This Row],[Tech Start Date]]&lt;1/1/1990,"",IF(Main[[#This Row],[Class]]="C",WORKDAY(Main[[#This Row],[Tech Start Date]],9),IF(Main[[#This Row],[Class]]="B", WORKDAY(Main[[#This Row],[Tech Start Date]],6),IF(Main[[#This Row],[Class]]="A",WORKDAY(Main[[#This Row],[Tech Start Date]],2),""))))</f>
        <v/>
      </c>
      <c r="N282" s="72" t="str">
        <f>IF(Main[[#This Row],[Tech Start Date]]&lt;1/1/1990,"",IF(Main[[#This Row],[Class]]="C",WORKDAY(Main[[#This Row],[Tech Start Date]],19),IF(Main[[#This Row],[Class]]="B", WORKDAY(Main[[#This Row],[Tech Start Date]],12),IF(Main[[#This Row],[Class]]="A",WORKDAY(Main[[#This Row],[Tech Start Date]],4),""))))</f>
        <v/>
      </c>
      <c r="O282" s="72" t="str">
        <f>IF(Main[[#This Row],[Tech Start Date]]&lt;1/1/1990,"",IF(Main[[#This Row],[Class]]="C",WORKDAY(Main[[#This Row],[Tech Start Date]],23),IF(Main[[#This Row],[Class]]="B", WORKDAY(Main[[#This Row],[Tech Start Date]],15),IF(Main[[#This Row],[Class]]="A",WORKDAY(Main[[#This Row],[Tech Start Date]],5),""))))</f>
        <v/>
      </c>
      <c r="P282" s="72" t="str">
        <f>IF(Main[[#This Row],[Tech Start Date]]&lt;1/1/1990,"",IF(Main[[#This Row],[Class]]="C",WORKDAY(Main[[#This Row],[Tech Start Date]],28),IF(Main[[#This Row],[Class]]="B", WORKDAY(Main[[#This Row],[Tech Start Date]],19),IF(Main[[#This Row],[Class]]="A",WORKDAY(Main[[#This Row],[Tech Start Date]],9),""))))</f>
        <v/>
      </c>
      <c r="Q282" s="84"/>
      <c r="R282" s="110"/>
      <c r="S282" s="94" t="s">
        <v>11</v>
      </c>
      <c r="T282" s="73" t="s">
        <v>3462</v>
      </c>
      <c r="U282" s="94" t="s">
        <v>14</v>
      </c>
      <c r="V282" s="94" t="s">
        <v>1899</v>
      </c>
      <c r="W282" s="94" t="s">
        <v>1901</v>
      </c>
      <c r="X282" s="94" t="s">
        <v>2796</v>
      </c>
      <c r="Y282" s="71" t="s">
        <v>2955</v>
      </c>
      <c r="Z282" s="71" t="s">
        <v>4</v>
      </c>
      <c r="AA282" s="94" t="s">
        <v>2796</v>
      </c>
      <c r="AB282" s="128"/>
      <c r="AC282" s="128"/>
      <c r="AD282" s="128"/>
      <c r="AE282" s="62"/>
      <c r="AF282" s="62"/>
      <c r="AG282" s="62"/>
      <c r="BB282" s="60" t="str">
        <f>IF(AND(isFlagged(Main[[#This Row],[Comments]], "AIS++"),Main[ [#This Row],[In Stock Date] ]&lt;&gt;""),TEXT(Main[[#This Row],[In Stock Date]]-1, "M/d/yyyy"), TEXT("1/1/1990", "M/d/yyyy"))</f>
        <v>1/1/1990</v>
      </c>
    </row>
    <row r="283" spans="1:54" ht="17.25" customHeight="1">
      <c r="A283" s="63" t="str">
        <f>IF(priority(Main[[#This Row],[Comments]])&lt;&gt;0, priority(Main[[#This Row],[Comments]]),"")</f>
        <v/>
      </c>
      <c r="B283" s="151" t="s">
        <v>1360</v>
      </c>
      <c r="C283" s="71" t="s">
        <v>31</v>
      </c>
      <c r="D283" s="59" t="s">
        <v>461</v>
      </c>
      <c r="E283" s="84">
        <v>40494.184537037036</v>
      </c>
      <c r="F283" s="84">
        <v>40546</v>
      </c>
      <c r="G283" s="63" t="str">
        <f>IF(stdProdLT(Main[[#This Row],[Comments]])=0.1,"N/A",IF(stdProdLT(Main[[#This Row],[Comments]])=0,"",stdProdLT(Main[[#This Row],[Comments]])))</f>
        <v/>
      </c>
      <c r="H283" s="93" t="str">
        <f>IF(OR(Main[[#This Row],[Std. Prod. Lead Time]]="N/A",Main[[#This Row],[Std. Prod. Lead Time]]=""), "",IF(AND(Main[[#This Row],[In Stock Date]]&lt;&gt;"",Main[[#This Row],[Revised Due Date]]&lt;&gt;"",Main[[#This Row],[In Stock Date]]&lt;&gt;""),Main[[#This Row],[In Stock Date]]-Main[[#This Row],[Revised Due Date]],""))</f>
        <v/>
      </c>
      <c r="I283" s="100" t="s">
        <v>4</v>
      </c>
      <c r="J283" s="94" t="s">
        <v>4</v>
      </c>
      <c r="K283" s="94" t="s">
        <v>4</v>
      </c>
      <c r="L283" s="84"/>
      <c r="M283" s="72" t="str">
        <f>IF(Main[[#This Row],[Tech Start Date]]&lt;1/1/1990,"",IF(Main[[#This Row],[Class]]="C",WORKDAY(Main[[#This Row],[Tech Start Date]],9),IF(Main[[#This Row],[Class]]="B", WORKDAY(Main[[#This Row],[Tech Start Date]],6),IF(Main[[#This Row],[Class]]="A",WORKDAY(Main[[#This Row],[Tech Start Date]],2),""))))</f>
        <v/>
      </c>
      <c r="N283" s="72" t="str">
        <f>IF(Main[[#This Row],[Tech Start Date]]&lt;1/1/1990,"",IF(Main[[#This Row],[Class]]="C",WORKDAY(Main[[#This Row],[Tech Start Date]],19),IF(Main[[#This Row],[Class]]="B", WORKDAY(Main[[#This Row],[Tech Start Date]],12),IF(Main[[#This Row],[Class]]="A",WORKDAY(Main[[#This Row],[Tech Start Date]],4),""))))</f>
        <v/>
      </c>
      <c r="O283" s="72" t="str">
        <f>IF(Main[[#This Row],[Tech Start Date]]&lt;1/1/1990,"",IF(Main[[#This Row],[Class]]="C",WORKDAY(Main[[#This Row],[Tech Start Date]],23),IF(Main[[#This Row],[Class]]="B", WORKDAY(Main[[#This Row],[Tech Start Date]],15),IF(Main[[#This Row],[Class]]="A",WORKDAY(Main[[#This Row],[Tech Start Date]],5),""))))</f>
        <v/>
      </c>
      <c r="P283" s="72" t="str">
        <f>IF(Main[[#This Row],[Tech Start Date]]&lt;1/1/1990,"",IF(Main[[#This Row],[Class]]="C",WORKDAY(Main[[#This Row],[Tech Start Date]],28),IF(Main[[#This Row],[Class]]="B", WORKDAY(Main[[#This Row],[Tech Start Date]],19),IF(Main[[#This Row],[Class]]="A",WORKDAY(Main[[#This Row],[Tech Start Date]],9),""))))</f>
        <v/>
      </c>
      <c r="Q283" s="84">
        <v>40527</v>
      </c>
      <c r="R283" s="110"/>
      <c r="S283" s="94" t="s">
        <v>17</v>
      </c>
      <c r="T283" s="73" t="s">
        <v>4</v>
      </c>
      <c r="U283" s="94" t="s">
        <v>7</v>
      </c>
      <c r="V283" s="94" t="s">
        <v>1899</v>
      </c>
      <c r="W283" s="94" t="s">
        <v>4</v>
      </c>
      <c r="X283" s="94" t="s">
        <v>2759</v>
      </c>
      <c r="Y283" s="71" t="s">
        <v>2897</v>
      </c>
      <c r="Z283" s="71" t="s">
        <v>4</v>
      </c>
      <c r="AA283" s="94" t="s">
        <v>2759</v>
      </c>
      <c r="AB283" s="128"/>
      <c r="AC283" s="128"/>
      <c r="AD283" s="128"/>
      <c r="AE283" s="62"/>
      <c r="AF283" s="62"/>
      <c r="AG283" s="62"/>
      <c r="BB283" s="60" t="str">
        <f>IF(AND(isFlagged(Main[[#This Row],[Comments]], "AIS++"),Main[ [#This Row],[In Stock Date] ]&lt;&gt;""),TEXT(Main[[#This Row],[In Stock Date]]-1, "M/d/yyyy"), TEXT("1/1/1990", "M/d/yyyy"))</f>
        <v>1/1/1990</v>
      </c>
    </row>
    <row r="284" spans="1:54" ht="17.25" customHeight="1">
      <c r="A284" s="63" t="str">
        <f>IF(priority(Main[[#This Row],[Comments]])&lt;&gt;0, priority(Main[[#This Row],[Comments]]),"")</f>
        <v/>
      </c>
      <c r="B284" s="151" t="s">
        <v>1238</v>
      </c>
      <c r="C284" s="71" t="s">
        <v>4</v>
      </c>
      <c r="D284" s="59" t="s">
        <v>311</v>
      </c>
      <c r="E284" s="84">
        <v>40701.550486111111</v>
      </c>
      <c r="F284" s="84"/>
      <c r="G284" s="63" t="str">
        <f>IF(stdProdLT(Main[[#This Row],[Comments]])=0.1,"N/A",IF(stdProdLT(Main[[#This Row],[Comments]])=0,"",stdProdLT(Main[[#This Row],[Comments]])))</f>
        <v/>
      </c>
      <c r="H284" s="93" t="str">
        <f>IF(OR(Main[[#This Row],[Std. Prod. Lead Time]]="N/A",Main[[#This Row],[Std. Prod. Lead Time]]=""), "",IF(AND(Main[[#This Row],[In Stock Date]]&lt;&gt;"",Main[[#This Row],[Revised Due Date]]&lt;&gt;"",Main[[#This Row],[In Stock Date]]&lt;&gt;""),Main[[#This Row],[In Stock Date]]-Main[[#This Row],[Revised Due Date]],""))</f>
        <v/>
      </c>
      <c r="I284" s="100" t="s">
        <v>4</v>
      </c>
      <c r="J284" s="94" t="s">
        <v>4</v>
      </c>
      <c r="K284" s="94" t="s">
        <v>4</v>
      </c>
      <c r="L284" s="84"/>
      <c r="M284" s="72" t="str">
        <f>IF(Main[[#This Row],[Tech Start Date]]&lt;1/1/1990,"",IF(Main[[#This Row],[Class]]="C",WORKDAY(Main[[#This Row],[Tech Start Date]],9),IF(Main[[#This Row],[Class]]="B", WORKDAY(Main[[#This Row],[Tech Start Date]],6),IF(Main[[#This Row],[Class]]="A",WORKDAY(Main[[#This Row],[Tech Start Date]],2),""))))</f>
        <v/>
      </c>
      <c r="N284" s="72" t="str">
        <f>IF(Main[[#This Row],[Tech Start Date]]&lt;1/1/1990,"",IF(Main[[#This Row],[Class]]="C",WORKDAY(Main[[#This Row],[Tech Start Date]],19),IF(Main[[#This Row],[Class]]="B", WORKDAY(Main[[#This Row],[Tech Start Date]],12),IF(Main[[#This Row],[Class]]="A",WORKDAY(Main[[#This Row],[Tech Start Date]],4),""))))</f>
        <v/>
      </c>
      <c r="O284" s="72" t="str">
        <f>IF(Main[[#This Row],[Tech Start Date]]&lt;1/1/1990,"",IF(Main[[#This Row],[Class]]="C",WORKDAY(Main[[#This Row],[Tech Start Date]],23),IF(Main[[#This Row],[Class]]="B", WORKDAY(Main[[#This Row],[Tech Start Date]],15),IF(Main[[#This Row],[Class]]="A",WORKDAY(Main[[#This Row],[Tech Start Date]],5),""))))</f>
        <v/>
      </c>
      <c r="P284" s="72" t="str">
        <f>IF(Main[[#This Row],[Tech Start Date]]&lt;1/1/1990,"",IF(Main[[#This Row],[Class]]="C",WORKDAY(Main[[#This Row],[Tech Start Date]],28),IF(Main[[#This Row],[Class]]="B", WORKDAY(Main[[#This Row],[Tech Start Date]],19),IF(Main[[#This Row],[Class]]="A",WORKDAY(Main[[#This Row],[Tech Start Date]],9),""))))</f>
        <v/>
      </c>
      <c r="Q284" s="84"/>
      <c r="R284" s="110"/>
      <c r="S284" s="94" t="s">
        <v>6</v>
      </c>
      <c r="T284" s="73" t="s">
        <v>4</v>
      </c>
      <c r="U284" s="94" t="s">
        <v>7</v>
      </c>
      <c r="V284" s="94" t="s">
        <v>1896</v>
      </c>
      <c r="W284" s="94" t="s">
        <v>4</v>
      </c>
      <c r="X284" s="94" t="s">
        <v>904</v>
      </c>
      <c r="Y284" s="71" t="s">
        <v>2917</v>
      </c>
      <c r="Z284" s="71" t="s">
        <v>4</v>
      </c>
      <c r="AA284" s="94" t="s">
        <v>904</v>
      </c>
      <c r="AB284" s="128"/>
      <c r="AC284" s="128"/>
      <c r="AD284" s="128"/>
      <c r="AE284" s="62"/>
      <c r="AF284" s="62"/>
      <c r="AG284" s="62"/>
      <c r="BB284" s="60" t="str">
        <f>IF(AND(isFlagged(Main[[#This Row],[Comments]], "AIS++"),Main[ [#This Row],[In Stock Date] ]&lt;&gt;""),TEXT(Main[[#This Row],[In Stock Date]]-1, "M/d/yyyy"), TEXT("1/1/1990", "M/d/yyyy"))</f>
        <v>1/1/1990</v>
      </c>
    </row>
    <row r="285" spans="1:54" ht="17.25" customHeight="1">
      <c r="A285" s="63" t="str">
        <f>IF(priority(Main[[#This Row],[Comments]])&lt;&gt;0, priority(Main[[#This Row],[Comments]]),"")</f>
        <v/>
      </c>
      <c r="B285" s="151" t="s">
        <v>3364</v>
      </c>
      <c r="C285" s="71" t="s">
        <v>3355</v>
      </c>
      <c r="D285" s="59" t="s">
        <v>3365</v>
      </c>
      <c r="E285" s="84"/>
      <c r="F285" s="84">
        <v>41026</v>
      </c>
      <c r="G285" s="63" t="str">
        <f>IF(stdProdLT(Main[[#This Row],[Comments]])=0.1,"N/A",IF(stdProdLT(Main[[#This Row],[Comments]])=0,"",stdProdLT(Main[[#This Row],[Comments]])))</f>
        <v/>
      </c>
      <c r="H285" s="93" t="str">
        <f>IF(OR(Main[[#This Row],[Std. Prod. Lead Time]]="N/A",Main[[#This Row],[Std. Prod. Lead Time]]=""), "",IF(AND(Main[[#This Row],[In Stock Date]]&lt;&gt;"",Main[[#This Row],[Revised Due Date]]&lt;&gt;"",Main[[#This Row],[In Stock Date]]&lt;&gt;""),Main[[#This Row],[In Stock Date]]-Main[[#This Row],[Revised Due Date]],""))</f>
        <v/>
      </c>
      <c r="I285" s="100" t="s">
        <v>4</v>
      </c>
      <c r="J285" s="94" t="s">
        <v>75</v>
      </c>
      <c r="K285" s="95" t="s">
        <v>4</v>
      </c>
      <c r="L285" s="84"/>
      <c r="M285" s="72" t="str">
        <f>IF(Main[[#This Row],[Tech Start Date]]&lt;1/1/1990,"",IF(Main[[#This Row],[Class]]="C",WORKDAY(Main[[#This Row],[Tech Start Date]],9),IF(Main[[#This Row],[Class]]="B", WORKDAY(Main[[#This Row],[Tech Start Date]],6),IF(Main[[#This Row],[Class]]="A",WORKDAY(Main[[#This Row],[Tech Start Date]],2),""))))</f>
        <v/>
      </c>
      <c r="N285" s="72" t="str">
        <f>IF(Main[[#This Row],[Tech Start Date]]&lt;1/1/1990,"",IF(Main[[#This Row],[Class]]="C",WORKDAY(Main[[#This Row],[Tech Start Date]],19),IF(Main[[#This Row],[Class]]="B", WORKDAY(Main[[#This Row],[Tech Start Date]],12),IF(Main[[#This Row],[Class]]="A",WORKDAY(Main[[#This Row],[Tech Start Date]],4),""))))</f>
        <v/>
      </c>
      <c r="O285" s="72" t="str">
        <f>IF(Main[[#This Row],[Tech Start Date]]&lt;1/1/1990,"",IF(Main[[#This Row],[Class]]="C",WORKDAY(Main[[#This Row],[Tech Start Date]],23),IF(Main[[#This Row],[Class]]="B", WORKDAY(Main[[#This Row],[Tech Start Date]],15),IF(Main[[#This Row],[Class]]="A",WORKDAY(Main[[#This Row],[Tech Start Date]],5),""))))</f>
        <v/>
      </c>
      <c r="P285" s="72" t="str">
        <f>IF(Main[[#This Row],[Tech Start Date]]&lt;1/1/1990,"",IF(Main[[#This Row],[Class]]="C",WORKDAY(Main[[#This Row],[Tech Start Date]],28),IF(Main[[#This Row],[Class]]="B", WORKDAY(Main[[#This Row],[Tech Start Date]],19),IF(Main[[#This Row],[Class]]="A",WORKDAY(Main[[#This Row],[Tech Start Date]],9),""))))</f>
        <v/>
      </c>
      <c r="Q285" s="84">
        <v>40954</v>
      </c>
      <c r="R285" s="110"/>
      <c r="S285" s="94" t="s">
        <v>11</v>
      </c>
      <c r="T285" s="73" t="s">
        <v>4</v>
      </c>
      <c r="U285" s="94" t="s">
        <v>14</v>
      </c>
      <c r="V285" s="94" t="s">
        <v>1906</v>
      </c>
      <c r="W285" s="94" t="s">
        <v>1904</v>
      </c>
      <c r="X285" s="94" t="s">
        <v>2732</v>
      </c>
      <c r="Y285" s="71" t="s">
        <v>2851</v>
      </c>
      <c r="Z285" s="71" t="s">
        <v>529</v>
      </c>
      <c r="AA285" s="94" t="s">
        <v>2732</v>
      </c>
      <c r="AB285" s="128"/>
      <c r="AC285" s="128"/>
      <c r="AD285" s="128"/>
      <c r="AE285" s="62"/>
      <c r="AF285" s="62"/>
      <c r="AG285" s="62"/>
      <c r="BB285" s="60" t="str">
        <f>IF(AND(isFlagged(Main[[#This Row],[Comments]], "AIS++"),Main[ [#This Row],[In Stock Date] ]&lt;&gt;""),TEXT(Main[[#This Row],[In Stock Date]]-1, "M/d/yyyy"), TEXT("1/1/1990", "M/d/yyyy"))</f>
        <v>1/1/1990</v>
      </c>
    </row>
    <row r="286" spans="1:54" ht="17.25" customHeight="1">
      <c r="A286" s="63" t="str">
        <f>IF(priority(Main[[#This Row],[Comments]])&lt;&gt;0, priority(Main[[#This Row],[Comments]]),"")</f>
        <v/>
      </c>
      <c r="B286" s="151" t="s">
        <v>1623</v>
      </c>
      <c r="C286" s="71" t="s">
        <v>67</v>
      </c>
      <c r="D286" s="59" t="s">
        <v>707</v>
      </c>
      <c r="E286" s="84"/>
      <c r="F286" s="84">
        <v>40751</v>
      </c>
      <c r="G286" s="63" t="str">
        <f>IF(stdProdLT(Main[[#This Row],[Comments]])=0.1,"N/A",IF(stdProdLT(Main[[#This Row],[Comments]])=0,"",stdProdLT(Main[[#This Row],[Comments]])))</f>
        <v/>
      </c>
      <c r="H286" s="93" t="str">
        <f>IF(OR(Main[[#This Row],[Std. Prod. Lead Time]]="N/A",Main[[#This Row],[Std. Prod. Lead Time]]=""), "",IF(AND(Main[[#This Row],[In Stock Date]]&lt;&gt;"",Main[[#This Row],[Revised Due Date]]&lt;&gt;"",Main[[#This Row],[In Stock Date]]&lt;&gt;""),Main[[#This Row],[In Stock Date]]-Main[[#This Row],[Revised Due Date]],""))</f>
        <v/>
      </c>
      <c r="I286" s="100" t="s">
        <v>4</v>
      </c>
      <c r="J286" s="94" t="s">
        <v>28</v>
      </c>
      <c r="K286" s="94" t="s">
        <v>1908</v>
      </c>
      <c r="L286" s="84"/>
      <c r="M286" s="72" t="str">
        <f>IF(Main[[#This Row],[Tech Start Date]]&lt;1/1/1990,"",IF(Main[[#This Row],[Class]]="C",WORKDAY(Main[[#This Row],[Tech Start Date]],9),IF(Main[[#This Row],[Class]]="B", WORKDAY(Main[[#This Row],[Tech Start Date]],6),IF(Main[[#This Row],[Class]]="A",WORKDAY(Main[[#This Row],[Tech Start Date]],2),""))))</f>
        <v/>
      </c>
      <c r="N286" s="72" t="str">
        <f>IF(Main[[#This Row],[Tech Start Date]]&lt;1/1/1990,"",IF(Main[[#This Row],[Class]]="C",WORKDAY(Main[[#This Row],[Tech Start Date]],19),IF(Main[[#This Row],[Class]]="B", WORKDAY(Main[[#This Row],[Tech Start Date]],12),IF(Main[[#This Row],[Class]]="A",WORKDAY(Main[[#This Row],[Tech Start Date]],4),""))))</f>
        <v/>
      </c>
      <c r="O286" s="72" t="str">
        <f>IF(Main[[#This Row],[Tech Start Date]]&lt;1/1/1990,"",IF(Main[[#This Row],[Class]]="C",WORKDAY(Main[[#This Row],[Tech Start Date]],23),IF(Main[[#This Row],[Class]]="B", WORKDAY(Main[[#This Row],[Tech Start Date]],15),IF(Main[[#This Row],[Class]]="A",WORKDAY(Main[[#This Row],[Tech Start Date]],5),""))))</f>
        <v/>
      </c>
      <c r="P286" s="72" t="str">
        <f>IF(Main[[#This Row],[Tech Start Date]]&lt;1/1/1990,"",IF(Main[[#This Row],[Class]]="C",WORKDAY(Main[[#This Row],[Tech Start Date]],28),IF(Main[[#This Row],[Class]]="B", WORKDAY(Main[[#This Row],[Tech Start Date]],19),IF(Main[[#This Row],[Class]]="A",WORKDAY(Main[[#This Row],[Tech Start Date]],9),""))))</f>
        <v/>
      </c>
      <c r="Q286" s="84">
        <v>40581</v>
      </c>
      <c r="R286" s="110"/>
      <c r="S286" s="94" t="s">
        <v>17</v>
      </c>
      <c r="T286" s="73" t="s">
        <v>4</v>
      </c>
      <c r="U286" s="94" t="s">
        <v>14</v>
      </c>
      <c r="V286" s="94" t="s">
        <v>1899</v>
      </c>
      <c r="W286" s="94" t="s">
        <v>1902</v>
      </c>
      <c r="X286" s="94" t="s">
        <v>2732</v>
      </c>
      <c r="Y286" s="71" t="s">
        <v>2851</v>
      </c>
      <c r="Z286" s="71" t="s">
        <v>964</v>
      </c>
      <c r="AA286" s="94" t="s">
        <v>2732</v>
      </c>
      <c r="AB286" s="128"/>
      <c r="AC286" s="128"/>
      <c r="AD286" s="128"/>
      <c r="AE286" s="62"/>
      <c r="AF286" s="62"/>
      <c r="AG286" s="62"/>
      <c r="BB286" s="60" t="str">
        <f>IF(AND(isFlagged(Main[[#This Row],[Comments]], "AIS++"),Main[ [#This Row],[In Stock Date] ]&lt;&gt;""),TEXT(Main[[#This Row],[In Stock Date]]-1, "M/d/yyyy"), TEXT("1/1/1990", "M/d/yyyy"))</f>
        <v>1/1/1990</v>
      </c>
    </row>
    <row r="287" spans="1:54" ht="17.25" customHeight="1">
      <c r="A287" s="113" t="str">
        <f>IF(priority(Main[[#This Row],[Comments]])&lt;&gt;0, priority(Main[[#This Row],[Comments]]),"")</f>
        <v/>
      </c>
      <c r="B287" s="153" t="s">
        <v>1542</v>
      </c>
      <c r="C287" s="121" t="s">
        <v>4</v>
      </c>
      <c r="D287" s="133" t="s">
        <v>632</v>
      </c>
      <c r="E287" s="114"/>
      <c r="F287" s="114"/>
      <c r="G287" s="113" t="str">
        <f>IF(stdProdLT(Main[[#This Row],[Comments]])=0.1,"N/A",IF(stdProdLT(Main[[#This Row],[Comments]])=0,"",stdProdLT(Main[[#This Row],[Comments]])))</f>
        <v/>
      </c>
      <c r="H287" s="115" t="str">
        <f>IF(OR(Main[[#This Row],[Std. Prod. Lead Time]]="N/A",Main[[#This Row],[Std. Prod. Lead Time]]=""), "",IF(AND(Main[[#This Row],[In Stock Date]]&lt;&gt;"",Main[[#This Row],[Revised Due Date]]&lt;&gt;"",Main[[#This Row],[In Stock Date]]&lt;&gt;""),Main[[#This Row],[In Stock Date]]-Main[[#This Row],[Revised Due Date]],""))</f>
        <v/>
      </c>
      <c r="I287" s="116" t="s">
        <v>4</v>
      </c>
      <c r="J287" s="117" t="s">
        <v>4</v>
      </c>
      <c r="K287" s="127" t="s">
        <v>4</v>
      </c>
      <c r="L287" s="114"/>
      <c r="M287" s="118" t="str">
        <f>IF(Main[[#This Row],[Tech Start Date]]&lt;1/1/1990,"",IF(Main[[#This Row],[Class]]="C",WORKDAY(Main[[#This Row],[Tech Start Date]],9),IF(Main[[#This Row],[Class]]="B", WORKDAY(Main[[#This Row],[Tech Start Date]],6),IF(Main[[#This Row],[Class]]="A",WORKDAY(Main[[#This Row],[Tech Start Date]],2),""))))</f>
        <v/>
      </c>
      <c r="N287" s="118" t="str">
        <f>IF(Main[[#This Row],[Tech Start Date]]&lt;1/1/1990,"",IF(Main[[#This Row],[Class]]="C",WORKDAY(Main[[#This Row],[Tech Start Date]],19),IF(Main[[#This Row],[Class]]="B", WORKDAY(Main[[#This Row],[Tech Start Date]],12),IF(Main[[#This Row],[Class]]="A",WORKDAY(Main[[#This Row],[Tech Start Date]],4),""))))</f>
        <v/>
      </c>
      <c r="O287" s="118" t="str">
        <f>IF(Main[[#This Row],[Tech Start Date]]&lt;1/1/1990,"",IF(Main[[#This Row],[Class]]="C",WORKDAY(Main[[#This Row],[Tech Start Date]],23),IF(Main[[#This Row],[Class]]="B", WORKDAY(Main[[#This Row],[Tech Start Date]],15),IF(Main[[#This Row],[Class]]="A",WORKDAY(Main[[#This Row],[Tech Start Date]],5),""))))</f>
        <v/>
      </c>
      <c r="P287" s="118" t="str">
        <f>IF(Main[[#This Row],[Tech Start Date]]&lt;1/1/1990,"",IF(Main[[#This Row],[Class]]="C",WORKDAY(Main[[#This Row],[Tech Start Date]],28),IF(Main[[#This Row],[Class]]="B", WORKDAY(Main[[#This Row],[Tech Start Date]],19),IF(Main[[#This Row],[Class]]="A",WORKDAY(Main[[#This Row],[Tech Start Date]],9),""))))</f>
        <v/>
      </c>
      <c r="Q287" s="114">
        <v>40389</v>
      </c>
      <c r="R287" s="119"/>
      <c r="S287" s="117" t="s">
        <v>6</v>
      </c>
      <c r="T287" s="120" t="s">
        <v>4</v>
      </c>
      <c r="U287" s="117" t="s">
        <v>12</v>
      </c>
      <c r="V287" s="117" t="s">
        <v>1896</v>
      </c>
      <c r="W287" s="117" t="s">
        <v>4</v>
      </c>
      <c r="X287" s="117" t="s">
        <v>904</v>
      </c>
      <c r="Y287" s="121" t="s">
        <v>2917</v>
      </c>
      <c r="Z287" s="121" t="s">
        <v>4</v>
      </c>
      <c r="AA287" s="117" t="s">
        <v>904</v>
      </c>
      <c r="AB287" s="128"/>
      <c r="AC287" s="128"/>
      <c r="AD287" s="128"/>
      <c r="AE287" s="62"/>
      <c r="AF287" s="62"/>
      <c r="AG287" s="62"/>
      <c r="BB287" s="60" t="str">
        <f>IF(AND(isFlagged(Main[[#This Row],[Comments]], "AIS++"),Main[ [#This Row],[In Stock Date] ]&lt;&gt;""),TEXT(Main[[#This Row],[In Stock Date]]-1, "M/d/yyyy"), TEXT("1/1/1990", "M/d/yyyy"))</f>
        <v>1/1/1990</v>
      </c>
    </row>
    <row r="288" spans="1:54" ht="17.25" customHeight="1">
      <c r="A288" s="137" t="str">
        <f>IF(priority(Main[[#This Row],[Comments]])&lt;&gt;0, priority(Main[[#This Row],[Comments]]),"")</f>
        <v/>
      </c>
      <c r="B288" s="152" t="s">
        <v>1893</v>
      </c>
      <c r="C288" s="138" t="s">
        <v>4</v>
      </c>
      <c r="D288" s="139" t="s">
        <v>958</v>
      </c>
      <c r="E288" s="140"/>
      <c r="F288" s="140"/>
      <c r="G288" s="137" t="str">
        <f>IF(stdProdLT(Main[[#This Row],[Comments]])=0.1,"N/A",IF(stdProdLT(Main[[#This Row],[Comments]])=0,"",stdProdLT(Main[[#This Row],[Comments]])))</f>
        <v/>
      </c>
      <c r="H288" s="141" t="str">
        <f>IF(OR(Main[[#This Row],[Std. Prod. Lead Time]]="N/A",Main[[#This Row],[Std. Prod. Lead Time]]=""), "",IF(AND(Main[[#This Row],[In Stock Date]]&lt;&gt;"",Main[[#This Row],[Revised Due Date]]&lt;&gt;"",Main[[#This Row],[In Stock Date]]&lt;&gt;""),Main[[#This Row],[In Stock Date]]-Main[[#This Row],[Revised Due Date]],""))</f>
        <v/>
      </c>
      <c r="I288" s="142" t="s">
        <v>919</v>
      </c>
      <c r="J288" s="143" t="s">
        <v>4</v>
      </c>
      <c r="K288" s="144" t="s">
        <v>1908</v>
      </c>
      <c r="L288" s="140">
        <v>40549</v>
      </c>
      <c r="M288" s="145" t="str">
        <f>IF(Main[[#This Row],[Tech Start Date]]&lt;1/1/1990,"",IF(Main[[#This Row],[Class]]="C",WORKDAY(Main[[#This Row],[Tech Start Date]],9),IF(Main[[#This Row],[Class]]="B", WORKDAY(Main[[#This Row],[Tech Start Date]],6),IF(Main[[#This Row],[Class]]="A",WORKDAY(Main[[#This Row],[Tech Start Date]],2),""))))</f>
        <v/>
      </c>
      <c r="N288" s="145" t="str">
        <f>IF(Main[[#This Row],[Tech Start Date]]&lt;1/1/1990,"",IF(Main[[#This Row],[Class]]="C",WORKDAY(Main[[#This Row],[Tech Start Date]],19),IF(Main[[#This Row],[Class]]="B", WORKDAY(Main[[#This Row],[Tech Start Date]],12),IF(Main[[#This Row],[Class]]="A",WORKDAY(Main[[#This Row],[Tech Start Date]],4),""))))</f>
        <v/>
      </c>
      <c r="O288" s="145" t="str">
        <f>IF(Main[[#This Row],[Tech Start Date]]&lt;1/1/1990,"",IF(Main[[#This Row],[Class]]="C",WORKDAY(Main[[#This Row],[Tech Start Date]],23),IF(Main[[#This Row],[Class]]="B", WORKDAY(Main[[#This Row],[Tech Start Date]],15),IF(Main[[#This Row],[Class]]="A",WORKDAY(Main[[#This Row],[Tech Start Date]],5),""))))</f>
        <v/>
      </c>
      <c r="P288" s="145" t="str">
        <f>IF(Main[[#This Row],[Tech Start Date]]&lt;1/1/1990,"",IF(Main[[#This Row],[Class]]="C",WORKDAY(Main[[#This Row],[Tech Start Date]],28),IF(Main[[#This Row],[Class]]="B", WORKDAY(Main[[#This Row],[Tech Start Date]],19),IF(Main[[#This Row],[Class]]="A",WORKDAY(Main[[#This Row],[Tech Start Date]],9),""))))</f>
        <v/>
      </c>
      <c r="Q288" s="140">
        <v>40939</v>
      </c>
      <c r="R288" s="146">
        <v>40939</v>
      </c>
      <c r="S288" s="143" t="s">
        <v>11</v>
      </c>
      <c r="T288" s="147" t="s">
        <v>4</v>
      </c>
      <c r="U288" s="143" t="s">
        <v>14</v>
      </c>
      <c r="V288" s="143" t="s">
        <v>1896</v>
      </c>
      <c r="W288" s="143" t="s">
        <v>1900</v>
      </c>
      <c r="X288" s="143" t="s">
        <v>919</v>
      </c>
      <c r="Y288" s="138" t="s">
        <v>2892</v>
      </c>
      <c r="Z288" s="138" t="s">
        <v>129</v>
      </c>
      <c r="AA288" s="143" t="s">
        <v>3269</v>
      </c>
      <c r="AB288" s="148"/>
      <c r="AC288" s="148"/>
      <c r="AD288" s="148"/>
      <c r="AE288" s="62"/>
      <c r="AF288" s="62"/>
      <c r="AG288" s="62"/>
      <c r="BB288" s="60" t="str">
        <f>IF(AND(isFlagged(Main[[#This Row],[Comments]], "AIS++"),Main[ [#This Row],[In Stock Date] ]&lt;&gt;""),TEXT(Main[[#This Row],[In Stock Date]]-1, "M/d/yyyy"), TEXT("1/1/1990", "M/d/yyyy"))</f>
        <v>1/1/1990</v>
      </c>
    </row>
    <row r="289" spans="1:54" ht="17.25" customHeight="1">
      <c r="A289" s="137" t="str">
        <f>IF(priority(Main[[#This Row],[Comments]])&lt;&gt;0, priority(Main[[#This Row],[Comments]]),"")</f>
        <v/>
      </c>
      <c r="B289" s="152" t="s">
        <v>1890</v>
      </c>
      <c r="C289" s="138" t="s">
        <v>4</v>
      </c>
      <c r="D289" s="139" t="s">
        <v>954</v>
      </c>
      <c r="E289" s="140"/>
      <c r="F289" s="140"/>
      <c r="G289" s="137" t="str">
        <f>IF(stdProdLT(Main[[#This Row],[Comments]])=0.1,"N/A",IF(stdProdLT(Main[[#This Row],[Comments]])=0,"",stdProdLT(Main[[#This Row],[Comments]])))</f>
        <v/>
      </c>
      <c r="H289" s="141" t="str">
        <f>IF(OR(Main[[#This Row],[Std. Prod. Lead Time]]="N/A",Main[[#This Row],[Std. Prod. Lead Time]]=""), "",IF(AND(Main[[#This Row],[In Stock Date]]&lt;&gt;"",Main[[#This Row],[Revised Due Date]]&lt;&gt;"",Main[[#This Row],[In Stock Date]]&lt;&gt;""),Main[[#This Row],[In Stock Date]]-Main[[#This Row],[Revised Due Date]],""))</f>
        <v/>
      </c>
      <c r="I289" s="142" t="s">
        <v>874</v>
      </c>
      <c r="J289" s="143" t="s">
        <v>28</v>
      </c>
      <c r="K289" s="144" t="s">
        <v>1908</v>
      </c>
      <c r="L289" s="140">
        <v>40549</v>
      </c>
      <c r="M289" s="145" t="str">
        <f>IF(Main[[#This Row],[Tech Start Date]]&lt;1/1/1990,"",IF(Main[[#This Row],[Class]]="C",WORKDAY(Main[[#This Row],[Tech Start Date]],9),IF(Main[[#This Row],[Class]]="B", WORKDAY(Main[[#This Row],[Tech Start Date]],6),IF(Main[[#This Row],[Class]]="A",WORKDAY(Main[[#This Row],[Tech Start Date]],2),""))))</f>
        <v/>
      </c>
      <c r="N289" s="145" t="str">
        <f>IF(Main[[#This Row],[Tech Start Date]]&lt;1/1/1990,"",IF(Main[[#This Row],[Class]]="C",WORKDAY(Main[[#This Row],[Tech Start Date]],19),IF(Main[[#This Row],[Class]]="B", WORKDAY(Main[[#This Row],[Tech Start Date]],12),IF(Main[[#This Row],[Class]]="A",WORKDAY(Main[[#This Row],[Tech Start Date]],4),""))))</f>
        <v/>
      </c>
      <c r="O289" s="145" t="str">
        <f>IF(Main[[#This Row],[Tech Start Date]]&lt;1/1/1990,"",IF(Main[[#This Row],[Class]]="C",WORKDAY(Main[[#This Row],[Tech Start Date]],23),IF(Main[[#This Row],[Class]]="B", WORKDAY(Main[[#This Row],[Tech Start Date]],15),IF(Main[[#This Row],[Class]]="A",WORKDAY(Main[[#This Row],[Tech Start Date]],5),""))))</f>
        <v/>
      </c>
      <c r="P289" s="145" t="str">
        <f>IF(Main[[#This Row],[Tech Start Date]]&lt;1/1/1990,"",IF(Main[[#This Row],[Class]]="C",WORKDAY(Main[[#This Row],[Tech Start Date]],28),IF(Main[[#This Row],[Class]]="B", WORKDAY(Main[[#This Row],[Tech Start Date]],19),IF(Main[[#This Row],[Class]]="A",WORKDAY(Main[[#This Row],[Tech Start Date]],9),""))))</f>
        <v/>
      </c>
      <c r="Q289" s="140">
        <v>40939</v>
      </c>
      <c r="R289" s="146">
        <v>40939</v>
      </c>
      <c r="S289" s="143" t="s">
        <v>11</v>
      </c>
      <c r="T289" s="147" t="s">
        <v>4</v>
      </c>
      <c r="U289" s="143" t="s">
        <v>14</v>
      </c>
      <c r="V289" s="143" t="s">
        <v>1896</v>
      </c>
      <c r="W289" s="143" t="s">
        <v>1900</v>
      </c>
      <c r="X289" s="143" t="s">
        <v>919</v>
      </c>
      <c r="Y289" s="138" t="s">
        <v>2892</v>
      </c>
      <c r="Z289" s="138" t="s">
        <v>129</v>
      </c>
      <c r="AA289" s="143" t="s">
        <v>3269</v>
      </c>
      <c r="AB289" s="148"/>
      <c r="AC289" s="148"/>
      <c r="AD289" s="148"/>
      <c r="AE289" s="62"/>
      <c r="AF289" s="62"/>
      <c r="AG289" s="62"/>
      <c r="BB289" s="60" t="str">
        <f>IF(AND(isFlagged(Main[[#This Row],[Comments]], "AIS++"),Main[ [#This Row],[In Stock Date] ]&lt;&gt;""),TEXT(Main[[#This Row],[In Stock Date]]-1, "M/d/yyyy"), TEXT("1/1/1990", "M/d/yyyy"))</f>
        <v>1/1/1990</v>
      </c>
    </row>
    <row r="290" spans="1:54" ht="17.25" customHeight="1">
      <c r="A290" s="137" t="str">
        <f>IF(priority(Main[[#This Row],[Comments]])&lt;&gt;0, priority(Main[[#This Row],[Comments]]),"")</f>
        <v/>
      </c>
      <c r="B290" s="152" t="s">
        <v>1892</v>
      </c>
      <c r="C290" s="138" t="s">
        <v>4</v>
      </c>
      <c r="D290" s="139" t="s">
        <v>957</v>
      </c>
      <c r="E290" s="140"/>
      <c r="F290" s="140"/>
      <c r="G290" s="137" t="str">
        <f>IF(stdProdLT(Main[[#This Row],[Comments]])=0.1,"N/A",IF(stdProdLT(Main[[#This Row],[Comments]])=0,"",stdProdLT(Main[[#This Row],[Comments]])))</f>
        <v/>
      </c>
      <c r="H290" s="141" t="str">
        <f>IF(OR(Main[[#This Row],[Std. Prod. Lead Time]]="N/A",Main[[#This Row],[Std. Prod. Lead Time]]=""), "",IF(AND(Main[[#This Row],[In Stock Date]]&lt;&gt;"",Main[[#This Row],[Revised Due Date]]&lt;&gt;"",Main[[#This Row],[In Stock Date]]&lt;&gt;""),Main[[#This Row],[In Stock Date]]-Main[[#This Row],[Revised Due Date]],""))</f>
        <v/>
      </c>
      <c r="I290" s="142" t="s">
        <v>2027</v>
      </c>
      <c r="J290" s="143" t="s">
        <v>4</v>
      </c>
      <c r="K290" s="144" t="s">
        <v>1908</v>
      </c>
      <c r="L290" s="140">
        <v>40549</v>
      </c>
      <c r="M290" s="145" t="str">
        <f>IF(Main[[#This Row],[Tech Start Date]]&lt;1/1/1990,"",IF(Main[[#This Row],[Class]]="C",WORKDAY(Main[[#This Row],[Tech Start Date]],9),IF(Main[[#This Row],[Class]]="B", WORKDAY(Main[[#This Row],[Tech Start Date]],6),IF(Main[[#This Row],[Class]]="A",WORKDAY(Main[[#This Row],[Tech Start Date]],2),""))))</f>
        <v/>
      </c>
      <c r="N290" s="145" t="str">
        <f>IF(Main[[#This Row],[Tech Start Date]]&lt;1/1/1990,"",IF(Main[[#This Row],[Class]]="C",WORKDAY(Main[[#This Row],[Tech Start Date]],19),IF(Main[[#This Row],[Class]]="B", WORKDAY(Main[[#This Row],[Tech Start Date]],12),IF(Main[[#This Row],[Class]]="A",WORKDAY(Main[[#This Row],[Tech Start Date]],4),""))))</f>
        <v/>
      </c>
      <c r="O290" s="145" t="str">
        <f>IF(Main[[#This Row],[Tech Start Date]]&lt;1/1/1990,"",IF(Main[[#This Row],[Class]]="C",WORKDAY(Main[[#This Row],[Tech Start Date]],23),IF(Main[[#This Row],[Class]]="B", WORKDAY(Main[[#This Row],[Tech Start Date]],15),IF(Main[[#This Row],[Class]]="A",WORKDAY(Main[[#This Row],[Tech Start Date]],5),""))))</f>
        <v/>
      </c>
      <c r="P290" s="145" t="str">
        <f>IF(Main[[#This Row],[Tech Start Date]]&lt;1/1/1990,"",IF(Main[[#This Row],[Class]]="C",WORKDAY(Main[[#This Row],[Tech Start Date]],28),IF(Main[[#This Row],[Class]]="B", WORKDAY(Main[[#This Row],[Tech Start Date]],19),IF(Main[[#This Row],[Class]]="A",WORKDAY(Main[[#This Row],[Tech Start Date]],9),""))))</f>
        <v/>
      </c>
      <c r="Q290" s="140">
        <v>40939</v>
      </c>
      <c r="R290" s="146">
        <v>40939</v>
      </c>
      <c r="S290" s="143" t="s">
        <v>11</v>
      </c>
      <c r="T290" s="147" t="s">
        <v>4</v>
      </c>
      <c r="U290" s="143" t="s">
        <v>14</v>
      </c>
      <c r="V290" s="143" t="s">
        <v>1897</v>
      </c>
      <c r="W290" s="143" t="s">
        <v>1900</v>
      </c>
      <c r="X290" s="143" t="s">
        <v>919</v>
      </c>
      <c r="Y290" s="138" t="s">
        <v>2892</v>
      </c>
      <c r="Z290" s="138" t="s">
        <v>129</v>
      </c>
      <c r="AA290" s="143" t="s">
        <v>3269</v>
      </c>
      <c r="AB290" s="148"/>
      <c r="AC290" s="148"/>
      <c r="AD290" s="148"/>
      <c r="AE290" s="62"/>
      <c r="AF290" s="62"/>
      <c r="AG290" s="62"/>
      <c r="BB290" s="60" t="str">
        <f>IF(AND(isFlagged(Main[[#This Row],[Comments]], "AIS++"),Main[ [#This Row],[In Stock Date] ]&lt;&gt;""),TEXT(Main[[#This Row],[In Stock Date]]-1, "M/d/yyyy"), TEXT("1/1/1990", "M/d/yyyy"))</f>
        <v>1/1/1990</v>
      </c>
    </row>
    <row r="291" spans="1:54" ht="17.25" customHeight="1">
      <c r="A291" s="63" t="str">
        <f>IF(priority(Main[[#This Row],[Comments]])&lt;&gt;0, priority(Main[[#This Row],[Comments]]),"")</f>
        <v/>
      </c>
      <c r="B291" s="151" t="s">
        <v>1491</v>
      </c>
      <c r="C291" s="71" t="s">
        <v>58</v>
      </c>
      <c r="D291" s="59" t="s">
        <v>575</v>
      </c>
      <c r="E291" s="84"/>
      <c r="F291" s="84">
        <v>40697</v>
      </c>
      <c r="G291" s="63" t="str">
        <f>IF(stdProdLT(Main[[#This Row],[Comments]])=0.1,"N/A",IF(stdProdLT(Main[[#This Row],[Comments]])=0,"",stdProdLT(Main[[#This Row],[Comments]])))</f>
        <v/>
      </c>
      <c r="H291" s="93" t="str">
        <f>IF(OR(Main[[#This Row],[Std. Prod. Lead Time]]="N/A",Main[[#This Row],[Std. Prod. Lead Time]]=""), "",IF(AND(Main[[#This Row],[In Stock Date]]&lt;&gt;"",Main[[#This Row],[Revised Due Date]]&lt;&gt;"",Main[[#This Row],[In Stock Date]]&lt;&gt;""),Main[[#This Row],[In Stock Date]]-Main[[#This Row],[Revised Due Date]],""))</f>
        <v/>
      </c>
      <c r="I291" s="100" t="s">
        <v>416</v>
      </c>
      <c r="J291" s="94" t="s">
        <v>75</v>
      </c>
      <c r="K291" s="94" t="s">
        <v>1903</v>
      </c>
      <c r="L291" s="84"/>
      <c r="M291" s="72" t="str">
        <f>IF(Main[[#This Row],[Tech Start Date]]&lt;1/1/1990,"",IF(Main[[#This Row],[Class]]="C",WORKDAY(Main[[#This Row],[Tech Start Date]],9),IF(Main[[#This Row],[Class]]="B", WORKDAY(Main[[#This Row],[Tech Start Date]],6),IF(Main[[#This Row],[Class]]="A",WORKDAY(Main[[#This Row],[Tech Start Date]],2),""))))</f>
        <v/>
      </c>
      <c r="N291" s="72" t="str">
        <f>IF(Main[[#This Row],[Tech Start Date]]&lt;1/1/1990,"",IF(Main[[#This Row],[Class]]="C",WORKDAY(Main[[#This Row],[Tech Start Date]],19),IF(Main[[#This Row],[Class]]="B", WORKDAY(Main[[#This Row],[Tech Start Date]],12),IF(Main[[#This Row],[Class]]="A",WORKDAY(Main[[#This Row],[Tech Start Date]],4),""))))</f>
        <v/>
      </c>
      <c r="O291" s="72" t="str">
        <f>IF(Main[[#This Row],[Tech Start Date]]&lt;1/1/1990,"",IF(Main[[#This Row],[Class]]="C",WORKDAY(Main[[#This Row],[Tech Start Date]],23),IF(Main[[#This Row],[Class]]="B", WORKDAY(Main[[#This Row],[Tech Start Date]],15),IF(Main[[#This Row],[Class]]="A",WORKDAY(Main[[#This Row],[Tech Start Date]],5),""))))</f>
        <v/>
      </c>
      <c r="P291" s="72" t="str">
        <f>IF(Main[[#This Row],[Tech Start Date]]&lt;1/1/1990,"",IF(Main[[#This Row],[Class]]="C",WORKDAY(Main[[#This Row],[Tech Start Date]],28),IF(Main[[#This Row],[Class]]="B", WORKDAY(Main[[#This Row],[Tech Start Date]],19),IF(Main[[#This Row],[Class]]="A",WORKDAY(Main[[#This Row],[Tech Start Date]],9),""))))</f>
        <v/>
      </c>
      <c r="Q291" s="84">
        <v>40539</v>
      </c>
      <c r="R291" s="110"/>
      <c r="S291" s="94" t="s">
        <v>11</v>
      </c>
      <c r="T291" s="73" t="s">
        <v>4</v>
      </c>
      <c r="U291" s="94" t="s">
        <v>14</v>
      </c>
      <c r="V291" s="94" t="s">
        <v>1906</v>
      </c>
      <c r="W291" s="94" t="s">
        <v>1902</v>
      </c>
      <c r="X291" s="94" t="s">
        <v>2732</v>
      </c>
      <c r="Y291" s="71" t="s">
        <v>2851</v>
      </c>
      <c r="Z291" s="71" t="s">
        <v>305</v>
      </c>
      <c r="AA291" s="94" t="s">
        <v>2732</v>
      </c>
      <c r="AB291" s="128"/>
      <c r="AC291" s="128"/>
      <c r="AD291" s="128"/>
      <c r="AE291" s="62"/>
      <c r="AF291" s="62"/>
      <c r="AG291" s="62"/>
      <c r="BB291" s="60" t="str">
        <f>IF(AND(isFlagged(Main[[#This Row],[Comments]], "AIS++"),Main[ [#This Row],[In Stock Date] ]&lt;&gt;""),TEXT(Main[[#This Row],[In Stock Date]]-1, "M/d/yyyy"), TEXT("1/1/1990", "M/d/yyyy"))</f>
        <v>1/1/1990</v>
      </c>
    </row>
    <row r="292" spans="1:54" ht="17.25" customHeight="1">
      <c r="A292" s="63" t="str">
        <f>IF(priority(Main[[#This Row],[Comments]])&lt;&gt;0, priority(Main[[#This Row],[Comments]]),"")</f>
        <v/>
      </c>
      <c r="B292" s="151" t="s">
        <v>1139</v>
      </c>
      <c r="C292" s="71" t="s">
        <v>58</v>
      </c>
      <c r="D292" s="59" t="s">
        <v>202</v>
      </c>
      <c r="E292" s="84"/>
      <c r="F292" s="84">
        <v>40697</v>
      </c>
      <c r="G292" s="63" t="str">
        <f>IF(stdProdLT(Main[[#This Row],[Comments]])=0.1,"N/A",IF(stdProdLT(Main[[#This Row],[Comments]])=0,"",stdProdLT(Main[[#This Row],[Comments]])))</f>
        <v/>
      </c>
      <c r="H292" s="93" t="str">
        <f>IF(OR(Main[[#This Row],[Std. Prod. Lead Time]]="N/A",Main[[#This Row],[Std. Prod. Lead Time]]=""), "",IF(AND(Main[[#This Row],[In Stock Date]]&lt;&gt;"",Main[[#This Row],[Revised Due Date]]&lt;&gt;"",Main[[#This Row],[In Stock Date]]&lt;&gt;""),Main[[#This Row],[In Stock Date]]-Main[[#This Row],[Revised Due Date]],""))</f>
        <v/>
      </c>
      <c r="I292" s="100" t="s">
        <v>4</v>
      </c>
      <c r="J292" s="94" t="s">
        <v>4</v>
      </c>
      <c r="K292" s="95" t="s">
        <v>4</v>
      </c>
      <c r="L292" s="84"/>
      <c r="M292" s="72" t="str">
        <f>IF(Main[[#This Row],[Tech Start Date]]&lt;1/1/1990,"",IF(Main[[#This Row],[Class]]="C",WORKDAY(Main[[#This Row],[Tech Start Date]],9),IF(Main[[#This Row],[Class]]="B", WORKDAY(Main[[#This Row],[Tech Start Date]],6),IF(Main[[#This Row],[Class]]="A",WORKDAY(Main[[#This Row],[Tech Start Date]],2),""))))</f>
        <v/>
      </c>
      <c r="N292" s="72" t="str">
        <f>IF(Main[[#This Row],[Tech Start Date]]&lt;1/1/1990,"",IF(Main[[#This Row],[Class]]="C",WORKDAY(Main[[#This Row],[Tech Start Date]],19),IF(Main[[#This Row],[Class]]="B", WORKDAY(Main[[#This Row],[Tech Start Date]],12),IF(Main[[#This Row],[Class]]="A",WORKDAY(Main[[#This Row],[Tech Start Date]],4),""))))</f>
        <v/>
      </c>
      <c r="O292" s="72" t="str">
        <f>IF(Main[[#This Row],[Tech Start Date]]&lt;1/1/1990,"",IF(Main[[#This Row],[Class]]="C",WORKDAY(Main[[#This Row],[Tech Start Date]],23),IF(Main[[#This Row],[Class]]="B", WORKDAY(Main[[#This Row],[Tech Start Date]],15),IF(Main[[#This Row],[Class]]="A",WORKDAY(Main[[#This Row],[Tech Start Date]],5),""))))</f>
        <v/>
      </c>
      <c r="P292" s="72" t="str">
        <f>IF(Main[[#This Row],[Tech Start Date]]&lt;1/1/1990,"",IF(Main[[#This Row],[Class]]="C",WORKDAY(Main[[#This Row],[Tech Start Date]],28),IF(Main[[#This Row],[Class]]="B", WORKDAY(Main[[#This Row],[Tech Start Date]],19),IF(Main[[#This Row],[Class]]="A",WORKDAY(Main[[#This Row],[Tech Start Date]],9),""))))</f>
        <v/>
      </c>
      <c r="Q292" s="84">
        <v>40539</v>
      </c>
      <c r="R292" s="110"/>
      <c r="S292" s="94" t="s">
        <v>11</v>
      </c>
      <c r="T292" s="73" t="s">
        <v>4</v>
      </c>
      <c r="U292" s="94" t="s">
        <v>14</v>
      </c>
      <c r="V292" s="94" t="s">
        <v>1896</v>
      </c>
      <c r="W292" s="94" t="s">
        <v>1902</v>
      </c>
      <c r="X292" s="94" t="s">
        <v>2732</v>
      </c>
      <c r="Y292" s="71" t="s">
        <v>2851</v>
      </c>
      <c r="Z292" s="71" t="s">
        <v>4</v>
      </c>
      <c r="AA292" s="94" t="s">
        <v>2732</v>
      </c>
      <c r="AB292" s="128"/>
      <c r="AC292" s="128"/>
      <c r="AD292" s="128"/>
      <c r="AE292" s="62"/>
      <c r="AF292" s="62"/>
      <c r="AG292" s="62"/>
      <c r="BB292" s="60" t="str">
        <f>IF(AND(isFlagged(Main[[#This Row],[Comments]], "AIS++"),Main[ [#This Row],[In Stock Date] ]&lt;&gt;""),TEXT(Main[[#This Row],[In Stock Date]]-1, "M/d/yyyy"), TEXT("1/1/1990", "M/d/yyyy"))</f>
        <v>1/1/1990</v>
      </c>
    </row>
    <row r="293" spans="1:54" ht="17.25" customHeight="1">
      <c r="A293" s="137" t="str">
        <f>IF(priority(Main[[#This Row],[Comments]])&lt;&gt;0, priority(Main[[#This Row],[Comments]]),"")</f>
        <v/>
      </c>
      <c r="B293" s="152" t="s">
        <v>1645</v>
      </c>
      <c r="C293" s="138" t="s">
        <v>58</v>
      </c>
      <c r="D293" s="139" t="s">
        <v>202</v>
      </c>
      <c r="E293" s="140"/>
      <c r="F293" s="140">
        <v>40697</v>
      </c>
      <c r="G293" s="137" t="str">
        <f>IF(stdProdLT(Main[[#This Row],[Comments]])=0.1,"N/A",IF(stdProdLT(Main[[#This Row],[Comments]])=0,"",stdProdLT(Main[[#This Row],[Comments]])))</f>
        <v/>
      </c>
      <c r="H293" s="141" t="str">
        <f>IF(OR(Main[[#This Row],[Std. Prod. Lead Time]]="N/A",Main[[#This Row],[Std. Prod. Lead Time]]=""), "",IF(AND(Main[[#This Row],[In Stock Date]]&lt;&gt;"",Main[[#This Row],[Revised Due Date]]&lt;&gt;"",Main[[#This Row],[In Stock Date]]&lt;&gt;""),Main[[#This Row],[In Stock Date]]-Main[[#This Row],[Revised Due Date]],""))</f>
        <v/>
      </c>
      <c r="I293" s="142" t="s">
        <v>4</v>
      </c>
      <c r="J293" s="143" t="s">
        <v>4</v>
      </c>
      <c r="K293" s="144" t="s">
        <v>4</v>
      </c>
      <c r="L293" s="140"/>
      <c r="M293" s="145" t="str">
        <f>IF(Main[[#This Row],[Tech Start Date]]&lt;1/1/1990,"",IF(Main[[#This Row],[Class]]="C",WORKDAY(Main[[#This Row],[Tech Start Date]],9),IF(Main[[#This Row],[Class]]="B", WORKDAY(Main[[#This Row],[Tech Start Date]],6),IF(Main[[#This Row],[Class]]="A",WORKDAY(Main[[#This Row],[Tech Start Date]],2),""))))</f>
        <v/>
      </c>
      <c r="N293" s="145" t="str">
        <f>IF(Main[[#This Row],[Tech Start Date]]&lt;1/1/1990,"",IF(Main[[#This Row],[Class]]="C",WORKDAY(Main[[#This Row],[Tech Start Date]],19),IF(Main[[#This Row],[Class]]="B", WORKDAY(Main[[#This Row],[Tech Start Date]],12),IF(Main[[#This Row],[Class]]="A",WORKDAY(Main[[#This Row],[Tech Start Date]],4),""))))</f>
        <v/>
      </c>
      <c r="O293" s="145" t="str">
        <f>IF(Main[[#This Row],[Tech Start Date]]&lt;1/1/1990,"",IF(Main[[#This Row],[Class]]="C",WORKDAY(Main[[#This Row],[Tech Start Date]],23),IF(Main[[#This Row],[Class]]="B", WORKDAY(Main[[#This Row],[Tech Start Date]],15),IF(Main[[#This Row],[Class]]="A",WORKDAY(Main[[#This Row],[Tech Start Date]],5),""))))</f>
        <v/>
      </c>
      <c r="P293" s="145" t="str">
        <f>IF(Main[[#This Row],[Tech Start Date]]&lt;1/1/1990,"",IF(Main[[#This Row],[Class]]="C",WORKDAY(Main[[#This Row],[Tech Start Date]],28),IF(Main[[#This Row],[Class]]="B", WORKDAY(Main[[#This Row],[Tech Start Date]],19),IF(Main[[#This Row],[Class]]="A",WORKDAY(Main[[#This Row],[Tech Start Date]],9),""))))</f>
        <v/>
      </c>
      <c r="Q293" s="140">
        <v>40539</v>
      </c>
      <c r="R293" s="146"/>
      <c r="S293" s="143" t="s">
        <v>11</v>
      </c>
      <c r="T293" s="147" t="s">
        <v>4</v>
      </c>
      <c r="U293" s="143" t="s">
        <v>14</v>
      </c>
      <c r="V293" s="143" t="s">
        <v>1896</v>
      </c>
      <c r="W293" s="143" t="s">
        <v>1902</v>
      </c>
      <c r="X293" s="143" t="s">
        <v>2732</v>
      </c>
      <c r="Y293" s="138" t="s">
        <v>2851</v>
      </c>
      <c r="Z293" s="138" t="s">
        <v>4</v>
      </c>
      <c r="AA293" s="143" t="s">
        <v>2732</v>
      </c>
      <c r="AB293" s="148"/>
      <c r="AC293" s="148"/>
      <c r="AD293" s="148"/>
      <c r="AE293" s="62"/>
      <c r="AF293" s="62"/>
      <c r="AG293" s="62"/>
      <c r="BB293" s="60" t="str">
        <f>IF(AND(isFlagged(Main[[#This Row],[Comments]], "AIS++"),Main[ [#This Row],[In Stock Date] ]&lt;&gt;""),TEXT(Main[[#This Row],[In Stock Date]]-1, "M/d/yyyy"), TEXT("1/1/1990", "M/d/yyyy"))</f>
        <v>1/1/1990</v>
      </c>
    </row>
    <row r="294" spans="1:54" ht="17.25" customHeight="1">
      <c r="A294" s="63" t="str">
        <f>IF(priority(Main[[#This Row],[Comments]])&lt;&gt;0, priority(Main[[#This Row],[Comments]]),"")</f>
        <v/>
      </c>
      <c r="B294" s="151" t="s">
        <v>1691</v>
      </c>
      <c r="C294" s="71" t="s">
        <v>58</v>
      </c>
      <c r="D294" s="59" t="s">
        <v>202</v>
      </c>
      <c r="E294" s="84"/>
      <c r="F294" s="84">
        <v>40697</v>
      </c>
      <c r="G294" s="63" t="str">
        <f>IF(stdProdLT(Main[[#This Row],[Comments]])=0.1,"N/A",IF(stdProdLT(Main[[#This Row],[Comments]])=0,"",stdProdLT(Main[[#This Row],[Comments]])))</f>
        <v/>
      </c>
      <c r="H294" s="93" t="str">
        <f>IF(OR(Main[[#This Row],[Std. Prod. Lead Time]]="N/A",Main[[#This Row],[Std. Prod. Lead Time]]=""), "",IF(AND(Main[[#This Row],[In Stock Date]]&lt;&gt;"",Main[[#This Row],[Revised Due Date]]&lt;&gt;"",Main[[#This Row],[In Stock Date]]&lt;&gt;""),Main[[#This Row],[In Stock Date]]-Main[[#This Row],[Revised Due Date]],""))</f>
        <v/>
      </c>
      <c r="I294" s="100" t="s">
        <v>4</v>
      </c>
      <c r="J294" s="94" t="s">
        <v>4</v>
      </c>
      <c r="K294" s="95" t="s">
        <v>4</v>
      </c>
      <c r="L294" s="84"/>
      <c r="M294" s="72" t="str">
        <f>IF(Main[[#This Row],[Tech Start Date]]&lt;1/1/1990,"",IF(Main[[#This Row],[Class]]="C",WORKDAY(Main[[#This Row],[Tech Start Date]],9),IF(Main[[#This Row],[Class]]="B", WORKDAY(Main[[#This Row],[Tech Start Date]],6),IF(Main[[#This Row],[Class]]="A",WORKDAY(Main[[#This Row],[Tech Start Date]],2),""))))</f>
        <v/>
      </c>
      <c r="N294" s="72" t="str">
        <f>IF(Main[[#This Row],[Tech Start Date]]&lt;1/1/1990,"",IF(Main[[#This Row],[Class]]="C",WORKDAY(Main[[#This Row],[Tech Start Date]],19),IF(Main[[#This Row],[Class]]="B", WORKDAY(Main[[#This Row],[Tech Start Date]],12),IF(Main[[#This Row],[Class]]="A",WORKDAY(Main[[#This Row],[Tech Start Date]],4),""))))</f>
        <v/>
      </c>
      <c r="O294" s="72" t="str">
        <f>IF(Main[[#This Row],[Tech Start Date]]&lt;1/1/1990,"",IF(Main[[#This Row],[Class]]="C",WORKDAY(Main[[#This Row],[Tech Start Date]],23),IF(Main[[#This Row],[Class]]="B", WORKDAY(Main[[#This Row],[Tech Start Date]],15),IF(Main[[#This Row],[Class]]="A",WORKDAY(Main[[#This Row],[Tech Start Date]],5),""))))</f>
        <v/>
      </c>
      <c r="P294" s="72" t="str">
        <f>IF(Main[[#This Row],[Tech Start Date]]&lt;1/1/1990,"",IF(Main[[#This Row],[Class]]="C",WORKDAY(Main[[#This Row],[Tech Start Date]],28),IF(Main[[#This Row],[Class]]="B", WORKDAY(Main[[#This Row],[Tech Start Date]],19),IF(Main[[#This Row],[Class]]="A",WORKDAY(Main[[#This Row],[Tech Start Date]],9),""))))</f>
        <v/>
      </c>
      <c r="Q294" s="84">
        <v>40539</v>
      </c>
      <c r="R294" s="110"/>
      <c r="S294" s="94" t="s">
        <v>11</v>
      </c>
      <c r="T294" s="73" t="s">
        <v>4</v>
      </c>
      <c r="U294" s="94" t="s">
        <v>14</v>
      </c>
      <c r="V294" s="94" t="s">
        <v>1896</v>
      </c>
      <c r="W294" s="94" t="s">
        <v>1902</v>
      </c>
      <c r="X294" s="94" t="s">
        <v>2732</v>
      </c>
      <c r="Y294" s="71" t="s">
        <v>2851</v>
      </c>
      <c r="Z294" s="71" t="s">
        <v>4</v>
      </c>
      <c r="AA294" s="94" t="s">
        <v>2732</v>
      </c>
      <c r="AB294" s="128"/>
      <c r="AC294" s="128"/>
      <c r="AD294" s="128"/>
      <c r="AE294" s="62"/>
      <c r="AF294" s="62"/>
      <c r="AG294" s="62"/>
      <c r="BB294" s="60" t="str">
        <f>IF(AND(isFlagged(Main[[#This Row],[Comments]], "AIS++"),Main[ [#This Row],[In Stock Date] ]&lt;&gt;""),TEXT(Main[[#This Row],[In Stock Date]]-1, "M/d/yyyy"), TEXT("1/1/1990", "M/d/yyyy"))</f>
        <v>1/1/1990</v>
      </c>
    </row>
    <row r="295" spans="1:54" ht="17.25" customHeight="1">
      <c r="A295" s="63" t="str">
        <f>IF(priority(Main[[#This Row],[Comments]])&lt;&gt;0, priority(Main[[#This Row],[Comments]]),"")</f>
        <v/>
      </c>
      <c r="B295" s="151" t="s">
        <v>2284</v>
      </c>
      <c r="C295" s="71" t="s">
        <v>4</v>
      </c>
      <c r="D295" s="59" t="s">
        <v>2285</v>
      </c>
      <c r="E295" s="84">
        <v>40841.712557870371</v>
      </c>
      <c r="F295" s="84"/>
      <c r="G295" s="63" t="str">
        <f>IF(stdProdLT(Main[[#This Row],[Comments]])=0.1,"N/A",IF(stdProdLT(Main[[#This Row],[Comments]])=0,"",stdProdLT(Main[[#This Row],[Comments]])))</f>
        <v/>
      </c>
      <c r="H295" s="93" t="str">
        <f>IF(OR(Main[[#This Row],[Std. Prod. Lead Time]]="N/A",Main[[#This Row],[Std. Prod. Lead Time]]=""), "",IF(AND(Main[[#This Row],[In Stock Date]]&lt;&gt;"",Main[[#This Row],[Revised Due Date]]&lt;&gt;"",Main[[#This Row],[In Stock Date]]&lt;&gt;""),Main[[#This Row],[In Stock Date]]-Main[[#This Row],[Revised Due Date]],""))</f>
        <v/>
      </c>
      <c r="I295" s="100" t="s">
        <v>909</v>
      </c>
      <c r="J295" s="94" t="s">
        <v>52</v>
      </c>
      <c r="K295" s="94" t="s">
        <v>4</v>
      </c>
      <c r="L295" s="84"/>
      <c r="M295" s="72" t="str">
        <f>IF(Main[[#This Row],[Tech Start Date]]&lt;1/1/1990,"",IF(Main[[#This Row],[Class]]="C",WORKDAY(Main[[#This Row],[Tech Start Date]],9),IF(Main[[#This Row],[Class]]="B", WORKDAY(Main[[#This Row],[Tech Start Date]],6),IF(Main[[#This Row],[Class]]="A",WORKDAY(Main[[#This Row],[Tech Start Date]],2),""))))</f>
        <v/>
      </c>
      <c r="N295" s="72" t="str">
        <f>IF(Main[[#This Row],[Tech Start Date]]&lt;1/1/1990,"",IF(Main[[#This Row],[Class]]="C",WORKDAY(Main[[#This Row],[Tech Start Date]],19),IF(Main[[#This Row],[Class]]="B", WORKDAY(Main[[#This Row],[Tech Start Date]],12),IF(Main[[#This Row],[Class]]="A",WORKDAY(Main[[#This Row],[Tech Start Date]],4),""))))</f>
        <v/>
      </c>
      <c r="O295" s="72" t="str">
        <f>IF(Main[[#This Row],[Tech Start Date]]&lt;1/1/1990,"",IF(Main[[#This Row],[Class]]="C",WORKDAY(Main[[#This Row],[Tech Start Date]],23),IF(Main[[#This Row],[Class]]="B", WORKDAY(Main[[#This Row],[Tech Start Date]],15),IF(Main[[#This Row],[Class]]="A",WORKDAY(Main[[#This Row],[Tech Start Date]],5),""))))</f>
        <v/>
      </c>
      <c r="P295" s="72" t="str">
        <f>IF(Main[[#This Row],[Tech Start Date]]&lt;1/1/1990,"",IF(Main[[#This Row],[Class]]="C",WORKDAY(Main[[#This Row],[Tech Start Date]],28),IF(Main[[#This Row],[Class]]="B", WORKDAY(Main[[#This Row],[Tech Start Date]],19),IF(Main[[#This Row],[Class]]="A",WORKDAY(Main[[#This Row],[Tech Start Date]],9),""))))</f>
        <v/>
      </c>
      <c r="Q295" s="84">
        <v>40856</v>
      </c>
      <c r="R295" s="110"/>
      <c r="S295" s="94" t="s">
        <v>6</v>
      </c>
      <c r="T295" s="73" t="s">
        <v>4</v>
      </c>
      <c r="U295" s="94" t="s">
        <v>29</v>
      </c>
      <c r="V295" s="94" t="s">
        <v>1896</v>
      </c>
      <c r="W295" s="94" t="s">
        <v>1904</v>
      </c>
      <c r="X295" s="94" t="s">
        <v>2724</v>
      </c>
      <c r="Y295" s="71" t="s">
        <v>2836</v>
      </c>
      <c r="Z295" s="71" t="s">
        <v>129</v>
      </c>
      <c r="AA295" s="94" t="s">
        <v>2724</v>
      </c>
      <c r="AB295" s="128"/>
      <c r="AC295" s="128"/>
      <c r="AD295" s="128"/>
      <c r="AE295" s="62"/>
      <c r="AF295" s="62"/>
      <c r="AG295" s="62"/>
      <c r="BB295" s="60" t="str">
        <f>IF(AND(isFlagged(Main[[#This Row],[Comments]], "AIS++"),Main[ [#This Row],[In Stock Date] ]&lt;&gt;""),TEXT(Main[[#This Row],[In Stock Date]]-1, "M/d/yyyy"), TEXT("1/1/1990", "M/d/yyyy"))</f>
        <v>1/1/1990</v>
      </c>
    </row>
    <row r="296" spans="1:54" ht="17.25" customHeight="1">
      <c r="A296" s="63" t="str">
        <f>IF(priority(Main[[#This Row],[Comments]])&lt;&gt;0, priority(Main[[#This Row],[Comments]]),"")</f>
        <v/>
      </c>
      <c r="B296" s="151" t="s">
        <v>4185</v>
      </c>
      <c r="C296" s="71" t="s">
        <v>4</v>
      </c>
      <c r="D296" s="59" t="s">
        <v>4186</v>
      </c>
      <c r="E296" s="84">
        <v>41059.607743055552</v>
      </c>
      <c r="F296" s="84">
        <v>41078</v>
      </c>
      <c r="G296" s="63" t="str">
        <f>IF(stdProdLT(Main[[#This Row],[Comments]])=0.1,"N/A",IF(stdProdLT(Main[[#This Row],[Comments]])=0,"",stdProdLT(Main[[#This Row],[Comments]])))</f>
        <v/>
      </c>
      <c r="H296" s="93" t="str">
        <f>IF(OR(Main[[#This Row],[Std. Prod. Lead Time]]="N/A",Main[[#This Row],[Std. Prod. Lead Time]]=""), "",IF(AND(Main[[#This Row],[In Stock Date]]&lt;&gt;"",Main[[#This Row],[Revised Due Date]]&lt;&gt;"",Main[[#This Row],[In Stock Date]]&lt;&gt;""),Main[[#This Row],[In Stock Date]]-Main[[#This Row],[Revised Due Date]],""))</f>
        <v/>
      </c>
      <c r="I296" s="100" t="s">
        <v>4</v>
      </c>
      <c r="J296" s="94" t="s">
        <v>4</v>
      </c>
      <c r="K296" s="94" t="s">
        <v>4</v>
      </c>
      <c r="L296" s="84"/>
      <c r="M296" s="72" t="str">
        <f>IF(Main[[#This Row],[Tech Start Date]]&lt;1/1/1990,"",IF(Main[[#This Row],[Class]]="C",WORKDAY(Main[[#This Row],[Tech Start Date]],9),IF(Main[[#This Row],[Class]]="B", WORKDAY(Main[[#This Row],[Tech Start Date]],6),IF(Main[[#This Row],[Class]]="A",WORKDAY(Main[[#This Row],[Tech Start Date]],2),""))))</f>
        <v/>
      </c>
      <c r="N296" s="72" t="str">
        <f>IF(Main[[#This Row],[Tech Start Date]]&lt;1/1/1990,"",IF(Main[[#This Row],[Class]]="C",WORKDAY(Main[[#This Row],[Tech Start Date]],19),IF(Main[[#This Row],[Class]]="B", WORKDAY(Main[[#This Row],[Tech Start Date]],12),IF(Main[[#This Row],[Class]]="A",WORKDAY(Main[[#This Row],[Tech Start Date]],4),""))))</f>
        <v/>
      </c>
      <c r="O296" s="72" t="str">
        <f>IF(Main[[#This Row],[Tech Start Date]]&lt;1/1/1990,"",IF(Main[[#This Row],[Class]]="C",WORKDAY(Main[[#This Row],[Tech Start Date]],23),IF(Main[[#This Row],[Class]]="B", WORKDAY(Main[[#This Row],[Tech Start Date]],15),IF(Main[[#This Row],[Class]]="A",WORKDAY(Main[[#This Row],[Tech Start Date]],5),""))))</f>
        <v/>
      </c>
      <c r="P296" s="72" t="str">
        <f>IF(Main[[#This Row],[Tech Start Date]]&lt;1/1/1990,"",IF(Main[[#This Row],[Class]]="C",WORKDAY(Main[[#This Row],[Tech Start Date]],28),IF(Main[[#This Row],[Class]]="B", WORKDAY(Main[[#This Row],[Tech Start Date]],19),IF(Main[[#This Row],[Class]]="A",WORKDAY(Main[[#This Row],[Tech Start Date]],9),""))))</f>
        <v/>
      </c>
      <c r="Q296" s="84"/>
      <c r="R296" s="110"/>
      <c r="S296" s="94" t="s">
        <v>17</v>
      </c>
      <c r="T296" s="73" t="s">
        <v>4</v>
      </c>
      <c r="U296" s="94" t="s">
        <v>7</v>
      </c>
      <c r="V296" s="94" t="s">
        <v>1911</v>
      </c>
      <c r="W296" s="94" t="s">
        <v>1898</v>
      </c>
      <c r="X296" s="94" t="s">
        <v>2763</v>
      </c>
      <c r="Y296" s="71" t="s">
        <v>4187</v>
      </c>
      <c r="Z296" s="71" t="s">
        <v>4</v>
      </c>
      <c r="AA296" s="94" t="s">
        <v>2763</v>
      </c>
      <c r="AB296" s="128"/>
      <c r="AC296" s="128"/>
      <c r="AD296" s="128"/>
      <c r="AE296" s="62"/>
      <c r="AF296" s="62"/>
      <c r="AG296" s="62"/>
      <c r="BB296" s="60" t="str">
        <f>IF(AND(isFlagged(Main[[#This Row],[Comments]], "AIS++"),Main[ [#This Row],[In Stock Date] ]&lt;&gt;""),TEXT(Main[[#This Row],[In Stock Date]]-1, "M/d/yyyy"), TEXT("1/1/1990", "M/d/yyyy"))</f>
        <v>1/1/1990</v>
      </c>
    </row>
    <row r="297" spans="1:54" ht="17.25" customHeight="1">
      <c r="A297" s="63" t="str">
        <f>IF(priority(Main[[#This Row],[Comments]])&lt;&gt;0, priority(Main[[#This Row],[Comments]]),"")</f>
        <v/>
      </c>
      <c r="B297" s="151" t="s">
        <v>3341</v>
      </c>
      <c r="C297" s="71" t="s">
        <v>3129</v>
      </c>
      <c r="D297" s="59" t="s">
        <v>3342</v>
      </c>
      <c r="E297" s="84"/>
      <c r="F297" s="84">
        <v>41068</v>
      </c>
      <c r="G297" s="63" t="str">
        <f>IF(stdProdLT(Main[[#This Row],[Comments]])=0.1,"N/A",IF(stdProdLT(Main[[#This Row],[Comments]])=0,"",stdProdLT(Main[[#This Row],[Comments]])))</f>
        <v/>
      </c>
      <c r="H297" s="93" t="str">
        <f>IF(OR(Main[[#This Row],[Std. Prod. Lead Time]]="N/A",Main[[#This Row],[Std. Prod. Lead Time]]=""), "",IF(AND(Main[[#This Row],[In Stock Date]]&lt;&gt;"",Main[[#This Row],[Revised Due Date]]&lt;&gt;"",Main[[#This Row],[In Stock Date]]&lt;&gt;""),Main[[#This Row],[In Stock Date]]-Main[[#This Row],[Revised Due Date]],""))</f>
        <v/>
      </c>
      <c r="I297" s="100" t="s">
        <v>4</v>
      </c>
      <c r="J297" s="94" t="s">
        <v>4</v>
      </c>
      <c r="K297" s="94" t="s">
        <v>4</v>
      </c>
      <c r="L297" s="84"/>
      <c r="M297" s="72" t="str">
        <f>IF(Main[[#This Row],[Tech Start Date]]&lt;1/1/1990,"",IF(Main[[#This Row],[Class]]="C",WORKDAY(Main[[#This Row],[Tech Start Date]],9),IF(Main[[#This Row],[Class]]="B", WORKDAY(Main[[#This Row],[Tech Start Date]],6),IF(Main[[#This Row],[Class]]="A",WORKDAY(Main[[#This Row],[Tech Start Date]],2),""))))</f>
        <v/>
      </c>
      <c r="N297" s="72" t="str">
        <f>IF(Main[[#This Row],[Tech Start Date]]&lt;1/1/1990,"",IF(Main[[#This Row],[Class]]="C",WORKDAY(Main[[#This Row],[Tech Start Date]],19),IF(Main[[#This Row],[Class]]="B", WORKDAY(Main[[#This Row],[Tech Start Date]],12),IF(Main[[#This Row],[Class]]="A",WORKDAY(Main[[#This Row],[Tech Start Date]],4),""))))</f>
        <v/>
      </c>
      <c r="O297" s="72" t="str">
        <f>IF(Main[[#This Row],[Tech Start Date]]&lt;1/1/1990,"",IF(Main[[#This Row],[Class]]="C",WORKDAY(Main[[#This Row],[Tech Start Date]],23),IF(Main[[#This Row],[Class]]="B", WORKDAY(Main[[#This Row],[Tech Start Date]],15),IF(Main[[#This Row],[Class]]="A",WORKDAY(Main[[#This Row],[Tech Start Date]],5),""))))</f>
        <v/>
      </c>
      <c r="P297" s="72" t="str">
        <f>IF(Main[[#This Row],[Tech Start Date]]&lt;1/1/1990,"",IF(Main[[#This Row],[Class]]="C",WORKDAY(Main[[#This Row],[Tech Start Date]],28),IF(Main[[#This Row],[Class]]="B", WORKDAY(Main[[#This Row],[Tech Start Date]],19),IF(Main[[#This Row],[Class]]="A",WORKDAY(Main[[#This Row],[Tech Start Date]],9),""))))</f>
        <v/>
      </c>
      <c r="Q297" s="84">
        <v>40956</v>
      </c>
      <c r="R297" s="110"/>
      <c r="S297" s="94" t="s">
        <v>11</v>
      </c>
      <c r="T297" s="73" t="s">
        <v>4</v>
      </c>
      <c r="U297" s="94" t="s">
        <v>14</v>
      </c>
      <c r="V297" s="94" t="s">
        <v>1906</v>
      </c>
      <c r="W297" s="94" t="s">
        <v>1904</v>
      </c>
      <c r="X297" s="94" t="s">
        <v>2732</v>
      </c>
      <c r="Y297" s="71" t="s">
        <v>2851</v>
      </c>
      <c r="Z297" s="71" t="s">
        <v>4</v>
      </c>
      <c r="AA297" s="94" t="s">
        <v>2732</v>
      </c>
      <c r="AB297" s="128"/>
      <c r="AC297" s="128"/>
      <c r="AD297" s="128"/>
      <c r="AE297" s="62"/>
      <c r="AF297" s="62"/>
      <c r="AG297" s="62"/>
      <c r="BB297" s="60" t="str">
        <f>IF(AND(isFlagged(Main[[#This Row],[Comments]], "AIS++"),Main[ [#This Row],[In Stock Date] ]&lt;&gt;""),TEXT(Main[[#This Row],[In Stock Date]]-1, "M/d/yyyy"), TEXT("1/1/1990", "M/d/yyyy"))</f>
        <v>1/1/1990</v>
      </c>
    </row>
    <row r="298" spans="1:54" ht="17.25" customHeight="1">
      <c r="A298" s="137" t="str">
        <f>IF(priority(Main[[#This Row],[Comments]])&lt;&gt;0, priority(Main[[#This Row],[Comments]]),"")</f>
        <v/>
      </c>
      <c r="B298" s="152" t="s">
        <v>1580</v>
      </c>
      <c r="C298" s="138" t="s">
        <v>667</v>
      </c>
      <c r="D298" s="139" t="s">
        <v>668</v>
      </c>
      <c r="E298" s="140"/>
      <c r="F298" s="140">
        <v>40633</v>
      </c>
      <c r="G298" s="137" t="str">
        <f>IF(stdProdLT(Main[[#This Row],[Comments]])=0.1,"N/A",IF(stdProdLT(Main[[#This Row],[Comments]])=0,"",stdProdLT(Main[[#This Row],[Comments]])))</f>
        <v/>
      </c>
      <c r="H298" s="141" t="str">
        <f>IF(OR(Main[[#This Row],[Std. Prod. Lead Time]]="N/A",Main[[#This Row],[Std. Prod. Lead Time]]=""), "",IF(AND(Main[[#This Row],[In Stock Date]]&lt;&gt;"",Main[[#This Row],[Revised Due Date]]&lt;&gt;"",Main[[#This Row],[In Stock Date]]&lt;&gt;""),Main[[#This Row],[In Stock Date]]-Main[[#This Row],[Revised Due Date]],""))</f>
        <v/>
      </c>
      <c r="I298" s="142" t="s">
        <v>4</v>
      </c>
      <c r="J298" s="143" t="s">
        <v>4</v>
      </c>
      <c r="K298" s="144" t="s">
        <v>4</v>
      </c>
      <c r="L298" s="140"/>
      <c r="M298" s="145" t="str">
        <f>IF(Main[[#This Row],[Tech Start Date]]&lt;1/1/1990,"",IF(Main[[#This Row],[Class]]="C",WORKDAY(Main[[#This Row],[Tech Start Date]],9),IF(Main[[#This Row],[Class]]="B", WORKDAY(Main[[#This Row],[Tech Start Date]],6),IF(Main[[#This Row],[Class]]="A",WORKDAY(Main[[#This Row],[Tech Start Date]],2),""))))</f>
        <v/>
      </c>
      <c r="N298" s="145" t="str">
        <f>IF(Main[[#This Row],[Tech Start Date]]&lt;1/1/1990,"",IF(Main[[#This Row],[Class]]="C",WORKDAY(Main[[#This Row],[Tech Start Date]],19),IF(Main[[#This Row],[Class]]="B", WORKDAY(Main[[#This Row],[Tech Start Date]],12),IF(Main[[#This Row],[Class]]="A",WORKDAY(Main[[#This Row],[Tech Start Date]],4),""))))</f>
        <v/>
      </c>
      <c r="O298" s="145" t="str">
        <f>IF(Main[[#This Row],[Tech Start Date]]&lt;1/1/1990,"",IF(Main[[#This Row],[Class]]="C",WORKDAY(Main[[#This Row],[Tech Start Date]],23),IF(Main[[#This Row],[Class]]="B", WORKDAY(Main[[#This Row],[Tech Start Date]],15),IF(Main[[#This Row],[Class]]="A",WORKDAY(Main[[#This Row],[Tech Start Date]],5),""))))</f>
        <v/>
      </c>
      <c r="P298" s="145" t="str">
        <f>IF(Main[[#This Row],[Tech Start Date]]&lt;1/1/1990,"",IF(Main[[#This Row],[Class]]="C",WORKDAY(Main[[#This Row],[Tech Start Date]],28),IF(Main[[#This Row],[Class]]="B", WORKDAY(Main[[#This Row],[Tech Start Date]],19),IF(Main[[#This Row],[Class]]="A",WORKDAY(Main[[#This Row],[Tech Start Date]],9),""))))</f>
        <v/>
      </c>
      <c r="Q298" s="140">
        <v>40574</v>
      </c>
      <c r="R298" s="146"/>
      <c r="S298" s="143" t="s">
        <v>11</v>
      </c>
      <c r="T298" s="147" t="s">
        <v>4</v>
      </c>
      <c r="U298" s="143" t="s">
        <v>14</v>
      </c>
      <c r="V298" s="143" t="s">
        <v>1899</v>
      </c>
      <c r="W298" s="143" t="s">
        <v>1902</v>
      </c>
      <c r="X298" s="143" t="s">
        <v>2759</v>
      </c>
      <c r="Y298" s="138" t="s">
        <v>2897</v>
      </c>
      <c r="Z298" s="138" t="s">
        <v>4</v>
      </c>
      <c r="AA298" s="143" t="s">
        <v>2759</v>
      </c>
      <c r="AB298" s="148"/>
      <c r="AC298" s="148"/>
      <c r="AD298" s="148"/>
      <c r="AE298" s="62"/>
      <c r="AF298" s="62"/>
      <c r="AG298" s="62"/>
      <c r="BB298" s="60" t="str">
        <f>IF(AND(isFlagged(Main[[#This Row],[Comments]], "AIS++"),Main[ [#This Row],[In Stock Date] ]&lt;&gt;""),TEXT(Main[[#This Row],[In Stock Date]]-1, "M/d/yyyy"), TEXT("1/1/1990", "M/d/yyyy"))</f>
        <v>1/1/1990</v>
      </c>
    </row>
    <row r="299" spans="1:54" ht="17.25" customHeight="1">
      <c r="A299" s="63" t="str">
        <f>IF(priority(Main[[#This Row],[Comments]])&lt;&gt;0, priority(Main[[#This Row],[Comments]]),"")</f>
        <v/>
      </c>
      <c r="B299" s="151" t="s">
        <v>1115</v>
      </c>
      <c r="C299" s="71" t="s">
        <v>4</v>
      </c>
      <c r="D299" s="59" t="s">
        <v>174</v>
      </c>
      <c r="E299" s="84">
        <v>40681.639328703706</v>
      </c>
      <c r="F299" s="84"/>
      <c r="G299" s="63" t="str">
        <f>IF(stdProdLT(Main[[#This Row],[Comments]])=0.1,"N/A",IF(stdProdLT(Main[[#This Row],[Comments]])=0,"",stdProdLT(Main[[#This Row],[Comments]])))</f>
        <v/>
      </c>
      <c r="H299" s="93" t="str">
        <f>IF(OR(Main[[#This Row],[Std. Prod. Lead Time]]="N/A",Main[[#This Row],[Std. Prod. Lead Time]]=""), "",IF(AND(Main[[#This Row],[In Stock Date]]&lt;&gt;"",Main[[#This Row],[Revised Due Date]]&lt;&gt;"",Main[[#This Row],[In Stock Date]]&lt;&gt;""),Main[[#This Row],[In Stock Date]]-Main[[#This Row],[Revised Due Date]],""))</f>
        <v/>
      </c>
      <c r="I299" s="100" t="s">
        <v>4</v>
      </c>
      <c r="J299" s="94" t="s">
        <v>4</v>
      </c>
      <c r="K299" s="94" t="s">
        <v>4</v>
      </c>
      <c r="L299" s="84"/>
      <c r="M299" s="72" t="str">
        <f>IF(Main[[#This Row],[Tech Start Date]]&lt;1/1/1990,"",IF(Main[[#This Row],[Class]]="C",WORKDAY(Main[[#This Row],[Tech Start Date]],9),IF(Main[[#This Row],[Class]]="B", WORKDAY(Main[[#This Row],[Tech Start Date]],6),IF(Main[[#This Row],[Class]]="A",WORKDAY(Main[[#This Row],[Tech Start Date]],2),""))))</f>
        <v/>
      </c>
      <c r="N299" s="72" t="str">
        <f>IF(Main[[#This Row],[Tech Start Date]]&lt;1/1/1990,"",IF(Main[[#This Row],[Class]]="C",WORKDAY(Main[[#This Row],[Tech Start Date]],19),IF(Main[[#This Row],[Class]]="B", WORKDAY(Main[[#This Row],[Tech Start Date]],12),IF(Main[[#This Row],[Class]]="A",WORKDAY(Main[[#This Row],[Tech Start Date]],4),""))))</f>
        <v/>
      </c>
      <c r="O299" s="72" t="str">
        <f>IF(Main[[#This Row],[Tech Start Date]]&lt;1/1/1990,"",IF(Main[[#This Row],[Class]]="C",WORKDAY(Main[[#This Row],[Tech Start Date]],23),IF(Main[[#This Row],[Class]]="B", WORKDAY(Main[[#This Row],[Tech Start Date]],15),IF(Main[[#This Row],[Class]]="A",WORKDAY(Main[[#This Row],[Tech Start Date]],5),""))))</f>
        <v/>
      </c>
      <c r="P299" s="72" t="str">
        <f>IF(Main[[#This Row],[Tech Start Date]]&lt;1/1/1990,"",IF(Main[[#This Row],[Class]]="C",WORKDAY(Main[[#This Row],[Tech Start Date]],28),IF(Main[[#This Row],[Class]]="B", WORKDAY(Main[[#This Row],[Tech Start Date]],19),IF(Main[[#This Row],[Class]]="A",WORKDAY(Main[[#This Row],[Tech Start Date]],9),""))))</f>
        <v/>
      </c>
      <c r="Q299" s="84">
        <v>40702</v>
      </c>
      <c r="R299" s="110"/>
      <c r="S299" s="94" t="s">
        <v>6</v>
      </c>
      <c r="T299" s="73" t="s">
        <v>4</v>
      </c>
      <c r="U299" s="94" t="s">
        <v>7</v>
      </c>
      <c r="V299" s="94" t="s">
        <v>1896</v>
      </c>
      <c r="W299" s="94" t="s">
        <v>1904</v>
      </c>
      <c r="X299" s="94" t="s">
        <v>2724</v>
      </c>
      <c r="Y299" s="71" t="s">
        <v>2836</v>
      </c>
      <c r="Z299" s="71" t="s">
        <v>4</v>
      </c>
      <c r="AA299" s="94" t="s">
        <v>2724</v>
      </c>
      <c r="AB299" s="128"/>
      <c r="AC299" s="128"/>
      <c r="AD299" s="128"/>
      <c r="AE299" s="62"/>
      <c r="AF299" s="62"/>
      <c r="AG299" s="62"/>
      <c r="BB299" s="60" t="str">
        <f>IF(AND(isFlagged(Main[[#This Row],[Comments]], "AIS++"),Main[ [#This Row],[In Stock Date] ]&lt;&gt;""),TEXT(Main[[#This Row],[In Stock Date]]-1, "M/d/yyyy"), TEXT("1/1/1990", "M/d/yyyy"))</f>
        <v>1/1/1990</v>
      </c>
    </row>
    <row r="300" spans="1:54" ht="17.25" customHeight="1">
      <c r="A300" s="137" t="str">
        <f>IF(priority(Main[[#This Row],[Comments]])&lt;&gt;0, priority(Main[[#This Row],[Comments]]),"")</f>
        <v/>
      </c>
      <c r="B300" s="152" t="s">
        <v>1713</v>
      </c>
      <c r="C300" s="138" t="s">
        <v>4</v>
      </c>
      <c r="D300" s="139" t="s">
        <v>1993</v>
      </c>
      <c r="E300" s="140">
        <v>40478.606620370374</v>
      </c>
      <c r="F300" s="140"/>
      <c r="G300" s="137" t="str">
        <f>IF(stdProdLT(Main[[#This Row],[Comments]])=0.1,"N/A",IF(stdProdLT(Main[[#This Row],[Comments]])=0,"",stdProdLT(Main[[#This Row],[Comments]])))</f>
        <v/>
      </c>
      <c r="H300" s="141" t="str">
        <f>IF(OR(Main[[#This Row],[Std. Prod. Lead Time]]="N/A",Main[[#This Row],[Std. Prod. Lead Time]]=""), "",IF(AND(Main[[#This Row],[In Stock Date]]&lt;&gt;"",Main[[#This Row],[Revised Due Date]]&lt;&gt;"",Main[[#This Row],[In Stock Date]]&lt;&gt;""),Main[[#This Row],[In Stock Date]]-Main[[#This Row],[Revised Due Date]],""))</f>
        <v/>
      </c>
      <c r="I300" s="142" t="s">
        <v>428</v>
      </c>
      <c r="J300" s="143" t="s">
        <v>70</v>
      </c>
      <c r="K300" s="144" t="s">
        <v>1908</v>
      </c>
      <c r="L300" s="140">
        <v>40513</v>
      </c>
      <c r="M300" s="145" t="str">
        <f>IF(Main[[#This Row],[Tech Start Date]]&lt;1/1/1990,"",IF(Main[[#This Row],[Class]]="C",WORKDAY(Main[[#This Row],[Tech Start Date]],9),IF(Main[[#This Row],[Class]]="B", WORKDAY(Main[[#This Row],[Tech Start Date]],6),IF(Main[[#This Row],[Class]]="A",WORKDAY(Main[[#This Row],[Tech Start Date]],2),""))))</f>
        <v/>
      </c>
      <c r="N300" s="145" t="str">
        <f>IF(Main[[#This Row],[Tech Start Date]]&lt;1/1/1990,"",IF(Main[[#This Row],[Class]]="C",WORKDAY(Main[[#This Row],[Tech Start Date]],19),IF(Main[[#This Row],[Class]]="B", WORKDAY(Main[[#This Row],[Tech Start Date]],12),IF(Main[[#This Row],[Class]]="A",WORKDAY(Main[[#This Row],[Tech Start Date]],4),""))))</f>
        <v/>
      </c>
      <c r="O300" s="145" t="str">
        <f>IF(Main[[#This Row],[Tech Start Date]]&lt;1/1/1990,"",IF(Main[[#This Row],[Class]]="C",WORKDAY(Main[[#This Row],[Tech Start Date]],23),IF(Main[[#This Row],[Class]]="B", WORKDAY(Main[[#This Row],[Tech Start Date]],15),IF(Main[[#This Row],[Class]]="A",WORKDAY(Main[[#This Row],[Tech Start Date]],5),""))))</f>
        <v/>
      </c>
      <c r="P300" s="145" t="str">
        <f>IF(Main[[#This Row],[Tech Start Date]]&lt;1/1/1990,"",IF(Main[[#This Row],[Class]]="C",WORKDAY(Main[[#This Row],[Tech Start Date]],28),IF(Main[[#This Row],[Class]]="B", WORKDAY(Main[[#This Row],[Tech Start Date]],19),IF(Main[[#This Row],[Class]]="A",WORKDAY(Main[[#This Row],[Tech Start Date]],9),""))))</f>
        <v/>
      </c>
      <c r="Q300" s="140">
        <v>40724</v>
      </c>
      <c r="R300" s="146"/>
      <c r="S300" s="143" t="s">
        <v>17</v>
      </c>
      <c r="T300" s="147" t="s">
        <v>4</v>
      </c>
      <c r="U300" s="143" t="s">
        <v>29</v>
      </c>
      <c r="V300" s="143" t="s">
        <v>1899</v>
      </c>
      <c r="W300" s="143" t="s">
        <v>1900</v>
      </c>
      <c r="X300" s="143" t="s">
        <v>2794</v>
      </c>
      <c r="Y300" s="138" t="s">
        <v>3002</v>
      </c>
      <c r="Z300" s="138" t="s">
        <v>30</v>
      </c>
      <c r="AA300" s="143" t="s">
        <v>2794</v>
      </c>
      <c r="AB300" s="148"/>
      <c r="AC300" s="148"/>
      <c r="AD300" s="148"/>
      <c r="AE300" s="62"/>
      <c r="AF300" s="62"/>
      <c r="AG300" s="62"/>
      <c r="BB300" s="60" t="str">
        <f>IF(AND(isFlagged(Main[[#This Row],[Comments]], "AIS++"),Main[ [#This Row],[In Stock Date] ]&lt;&gt;""),TEXT(Main[[#This Row],[In Stock Date]]-1, "M/d/yyyy"), TEXT("1/1/1990", "M/d/yyyy"))</f>
        <v>1/1/1990</v>
      </c>
    </row>
    <row r="301" spans="1:54" ht="17.25" customHeight="1">
      <c r="A301" s="63" t="str">
        <f>IF(priority(Main[[#This Row],[Comments]])&lt;&gt;0, priority(Main[[#This Row],[Comments]]),"")</f>
        <v/>
      </c>
      <c r="B301" s="151" t="s">
        <v>1504</v>
      </c>
      <c r="C301" s="71" t="s">
        <v>4</v>
      </c>
      <c r="D301" s="59" t="s">
        <v>590</v>
      </c>
      <c r="E301" s="84"/>
      <c r="F301" s="84">
        <v>40047</v>
      </c>
      <c r="G301" s="63" t="str">
        <f>IF(stdProdLT(Main[[#This Row],[Comments]])=0.1,"N/A",IF(stdProdLT(Main[[#This Row],[Comments]])=0,"",stdProdLT(Main[[#This Row],[Comments]])))</f>
        <v/>
      </c>
      <c r="H301" s="93" t="str">
        <f>IF(OR(Main[[#This Row],[Std. Prod. Lead Time]]="N/A",Main[[#This Row],[Std. Prod. Lead Time]]=""), "",IF(AND(Main[[#This Row],[In Stock Date]]&lt;&gt;"",Main[[#This Row],[Revised Due Date]]&lt;&gt;"",Main[[#This Row],[In Stock Date]]&lt;&gt;""),Main[[#This Row],[In Stock Date]]-Main[[#This Row],[Revised Due Date]],""))</f>
        <v/>
      </c>
      <c r="I301" s="100" t="s">
        <v>4</v>
      </c>
      <c r="J301" s="94" t="s">
        <v>4</v>
      </c>
      <c r="K301" s="94" t="s">
        <v>4</v>
      </c>
      <c r="L301" s="84"/>
      <c r="M301" s="72" t="str">
        <f>IF(Main[[#This Row],[Tech Start Date]]&lt;1/1/1990,"",IF(Main[[#This Row],[Class]]="C",WORKDAY(Main[[#This Row],[Tech Start Date]],9),IF(Main[[#This Row],[Class]]="B", WORKDAY(Main[[#This Row],[Tech Start Date]],6),IF(Main[[#This Row],[Class]]="A",WORKDAY(Main[[#This Row],[Tech Start Date]],2),""))))</f>
        <v/>
      </c>
      <c r="N301" s="72" t="str">
        <f>IF(Main[[#This Row],[Tech Start Date]]&lt;1/1/1990,"",IF(Main[[#This Row],[Class]]="C",WORKDAY(Main[[#This Row],[Tech Start Date]],19),IF(Main[[#This Row],[Class]]="B", WORKDAY(Main[[#This Row],[Tech Start Date]],12),IF(Main[[#This Row],[Class]]="A",WORKDAY(Main[[#This Row],[Tech Start Date]],4),""))))</f>
        <v/>
      </c>
      <c r="O301" s="72" t="str">
        <f>IF(Main[[#This Row],[Tech Start Date]]&lt;1/1/1990,"",IF(Main[[#This Row],[Class]]="C",WORKDAY(Main[[#This Row],[Tech Start Date]],23),IF(Main[[#This Row],[Class]]="B", WORKDAY(Main[[#This Row],[Tech Start Date]],15),IF(Main[[#This Row],[Class]]="A",WORKDAY(Main[[#This Row],[Tech Start Date]],5),""))))</f>
        <v/>
      </c>
      <c r="P301" s="72" t="str">
        <f>IF(Main[[#This Row],[Tech Start Date]]&lt;1/1/1990,"",IF(Main[[#This Row],[Class]]="C",WORKDAY(Main[[#This Row],[Tech Start Date]],28),IF(Main[[#This Row],[Class]]="B", WORKDAY(Main[[#This Row],[Tech Start Date]],19),IF(Main[[#This Row],[Class]]="A",WORKDAY(Main[[#This Row],[Tech Start Date]],9),""))))</f>
        <v/>
      </c>
      <c r="Q301" s="84"/>
      <c r="R301" s="110"/>
      <c r="S301" s="94" t="s">
        <v>11</v>
      </c>
      <c r="T301" s="73" t="s">
        <v>4</v>
      </c>
      <c r="U301" s="94" t="s">
        <v>14</v>
      </c>
      <c r="V301" s="94" t="s">
        <v>1899</v>
      </c>
      <c r="W301" s="94" t="s">
        <v>1902</v>
      </c>
      <c r="X301" s="94" t="s">
        <v>2766</v>
      </c>
      <c r="Y301" s="71" t="s">
        <v>2969</v>
      </c>
      <c r="Z301" s="71" t="s">
        <v>4</v>
      </c>
      <c r="AA301" s="94" t="s">
        <v>2766</v>
      </c>
      <c r="AB301" s="128"/>
      <c r="AC301" s="128"/>
      <c r="AD301" s="128"/>
      <c r="AE301" s="62"/>
      <c r="AF301" s="62"/>
      <c r="AG301" s="62"/>
      <c r="BB301" s="60" t="str">
        <f>IF(AND(isFlagged(Main[[#This Row],[Comments]], "AIS++"),Main[ [#This Row],[In Stock Date] ]&lt;&gt;""),TEXT(Main[[#This Row],[In Stock Date]]-1, "M/d/yyyy"), TEXT("1/1/1990", "M/d/yyyy"))</f>
        <v>1/1/1990</v>
      </c>
    </row>
    <row r="302" spans="1:54" ht="17.25" customHeight="1">
      <c r="A302" s="63" t="str">
        <f>IF(priority(Main[[#This Row],[Comments]])&lt;&gt;0, priority(Main[[#This Row],[Comments]]),"")</f>
        <v/>
      </c>
      <c r="B302" s="151" t="s">
        <v>1109</v>
      </c>
      <c r="C302" s="71" t="s">
        <v>31</v>
      </c>
      <c r="D302" s="59" t="s">
        <v>165</v>
      </c>
      <c r="E302" s="84">
        <v>40490.313692129632</v>
      </c>
      <c r="F302" s="84">
        <v>40546</v>
      </c>
      <c r="G302" s="63" t="str">
        <f>IF(stdProdLT(Main[[#This Row],[Comments]])=0.1,"N/A",IF(stdProdLT(Main[[#This Row],[Comments]])=0,"",stdProdLT(Main[[#This Row],[Comments]])))</f>
        <v/>
      </c>
      <c r="H302" s="93" t="str">
        <f>IF(OR(Main[[#This Row],[Std. Prod. Lead Time]]="N/A",Main[[#This Row],[Std. Prod. Lead Time]]=""), "",IF(AND(Main[[#This Row],[In Stock Date]]&lt;&gt;"",Main[[#This Row],[Revised Due Date]]&lt;&gt;"",Main[[#This Row],[In Stock Date]]&lt;&gt;""),Main[[#This Row],[In Stock Date]]-Main[[#This Row],[Revised Due Date]],""))</f>
        <v/>
      </c>
      <c r="I302" s="100" t="s">
        <v>4</v>
      </c>
      <c r="J302" s="94" t="s">
        <v>4</v>
      </c>
      <c r="K302" s="94" t="s">
        <v>4</v>
      </c>
      <c r="L302" s="84"/>
      <c r="M302" s="72" t="str">
        <f>IF(Main[[#This Row],[Tech Start Date]]&lt;1/1/1990,"",IF(Main[[#This Row],[Class]]="C",WORKDAY(Main[[#This Row],[Tech Start Date]],9),IF(Main[[#This Row],[Class]]="B", WORKDAY(Main[[#This Row],[Tech Start Date]],6),IF(Main[[#This Row],[Class]]="A",WORKDAY(Main[[#This Row],[Tech Start Date]],2),""))))</f>
        <v/>
      </c>
      <c r="N302" s="72" t="str">
        <f>IF(Main[[#This Row],[Tech Start Date]]&lt;1/1/1990,"",IF(Main[[#This Row],[Class]]="C",WORKDAY(Main[[#This Row],[Tech Start Date]],19),IF(Main[[#This Row],[Class]]="B", WORKDAY(Main[[#This Row],[Tech Start Date]],12),IF(Main[[#This Row],[Class]]="A",WORKDAY(Main[[#This Row],[Tech Start Date]],4),""))))</f>
        <v/>
      </c>
      <c r="O302" s="72" t="str">
        <f>IF(Main[[#This Row],[Tech Start Date]]&lt;1/1/1990,"",IF(Main[[#This Row],[Class]]="C",WORKDAY(Main[[#This Row],[Tech Start Date]],23),IF(Main[[#This Row],[Class]]="B", WORKDAY(Main[[#This Row],[Tech Start Date]],15),IF(Main[[#This Row],[Class]]="A",WORKDAY(Main[[#This Row],[Tech Start Date]],5),""))))</f>
        <v/>
      </c>
      <c r="P302" s="72" t="str">
        <f>IF(Main[[#This Row],[Tech Start Date]]&lt;1/1/1990,"",IF(Main[[#This Row],[Class]]="C",WORKDAY(Main[[#This Row],[Tech Start Date]],28),IF(Main[[#This Row],[Class]]="B", WORKDAY(Main[[#This Row],[Tech Start Date]],19),IF(Main[[#This Row],[Class]]="A",WORKDAY(Main[[#This Row],[Tech Start Date]],9),""))))</f>
        <v/>
      </c>
      <c r="Q302" s="84">
        <v>40543</v>
      </c>
      <c r="R302" s="110"/>
      <c r="S302" s="94" t="s">
        <v>17</v>
      </c>
      <c r="T302" s="73" t="s">
        <v>4</v>
      </c>
      <c r="U302" s="94" t="s">
        <v>7</v>
      </c>
      <c r="V302" s="94" t="s">
        <v>1899</v>
      </c>
      <c r="W302" s="94" t="s">
        <v>4</v>
      </c>
      <c r="X302" s="94" t="s">
        <v>2759</v>
      </c>
      <c r="Y302" s="71" t="s">
        <v>2897</v>
      </c>
      <c r="Z302" s="71" t="s">
        <v>4</v>
      </c>
      <c r="AA302" s="94" t="s">
        <v>2759</v>
      </c>
      <c r="AB302" s="128"/>
      <c r="AC302" s="128"/>
      <c r="AD302" s="128"/>
      <c r="AE302" s="62"/>
      <c r="AF302" s="62"/>
      <c r="AG302" s="62"/>
      <c r="BB302" s="60" t="str">
        <f>IF(AND(isFlagged(Main[[#This Row],[Comments]], "AIS++"),Main[ [#This Row],[In Stock Date] ]&lt;&gt;""),TEXT(Main[[#This Row],[In Stock Date]]-1, "M/d/yyyy"), TEXT("1/1/1990", "M/d/yyyy"))</f>
        <v>1/1/1990</v>
      </c>
    </row>
    <row r="303" spans="1:54" ht="17.25" customHeight="1">
      <c r="A303" s="63" t="str">
        <f>IF(priority(Main[[#This Row],[Comments]])&lt;&gt;0, priority(Main[[#This Row],[Comments]]),"")</f>
        <v/>
      </c>
      <c r="B303" s="151" t="s">
        <v>1411</v>
      </c>
      <c r="C303" s="71" t="s">
        <v>505</v>
      </c>
      <c r="D303" s="59" t="s">
        <v>506</v>
      </c>
      <c r="E303" s="84"/>
      <c r="F303" s="84"/>
      <c r="G303" s="63" t="str">
        <f>IF(stdProdLT(Main[[#This Row],[Comments]])=0.1,"N/A",IF(stdProdLT(Main[[#This Row],[Comments]])=0,"",stdProdLT(Main[[#This Row],[Comments]])))</f>
        <v/>
      </c>
      <c r="H303" s="93" t="str">
        <f>IF(OR(Main[[#This Row],[Std. Prod. Lead Time]]="N/A",Main[[#This Row],[Std. Prod. Lead Time]]=""), "",IF(AND(Main[[#This Row],[In Stock Date]]&lt;&gt;"",Main[[#This Row],[Revised Due Date]]&lt;&gt;"",Main[[#This Row],[In Stock Date]]&lt;&gt;""),Main[[#This Row],[In Stock Date]]-Main[[#This Row],[Revised Due Date]],""))</f>
        <v/>
      </c>
      <c r="I303" s="100" t="s">
        <v>4</v>
      </c>
      <c r="J303" s="94" t="s">
        <v>4</v>
      </c>
      <c r="K303" s="94" t="s">
        <v>4</v>
      </c>
      <c r="L303" s="84"/>
      <c r="M303" s="72" t="str">
        <f>IF(Main[[#This Row],[Tech Start Date]]&lt;1/1/1990,"",IF(Main[[#This Row],[Class]]="C",WORKDAY(Main[[#This Row],[Tech Start Date]],9),IF(Main[[#This Row],[Class]]="B", WORKDAY(Main[[#This Row],[Tech Start Date]],6),IF(Main[[#This Row],[Class]]="A",WORKDAY(Main[[#This Row],[Tech Start Date]],2),""))))</f>
        <v/>
      </c>
      <c r="N303" s="72" t="str">
        <f>IF(Main[[#This Row],[Tech Start Date]]&lt;1/1/1990,"",IF(Main[[#This Row],[Class]]="C",WORKDAY(Main[[#This Row],[Tech Start Date]],19),IF(Main[[#This Row],[Class]]="B", WORKDAY(Main[[#This Row],[Tech Start Date]],12),IF(Main[[#This Row],[Class]]="A",WORKDAY(Main[[#This Row],[Tech Start Date]],4),""))))</f>
        <v/>
      </c>
      <c r="O303" s="72" t="str">
        <f>IF(Main[[#This Row],[Tech Start Date]]&lt;1/1/1990,"",IF(Main[[#This Row],[Class]]="C",WORKDAY(Main[[#This Row],[Tech Start Date]],23),IF(Main[[#This Row],[Class]]="B", WORKDAY(Main[[#This Row],[Tech Start Date]],15),IF(Main[[#This Row],[Class]]="A",WORKDAY(Main[[#This Row],[Tech Start Date]],5),""))))</f>
        <v/>
      </c>
      <c r="P303" s="72" t="str">
        <f>IF(Main[[#This Row],[Tech Start Date]]&lt;1/1/1990,"",IF(Main[[#This Row],[Class]]="C",WORKDAY(Main[[#This Row],[Tech Start Date]],28),IF(Main[[#This Row],[Class]]="B", WORKDAY(Main[[#This Row],[Tech Start Date]],19),IF(Main[[#This Row],[Class]]="A",WORKDAY(Main[[#This Row],[Tech Start Date]],9),""))))</f>
        <v/>
      </c>
      <c r="Q303" s="84">
        <v>40042</v>
      </c>
      <c r="R303" s="110"/>
      <c r="S303" s="94" t="s">
        <v>11</v>
      </c>
      <c r="T303" s="73" t="s">
        <v>4</v>
      </c>
      <c r="U303" s="94" t="s">
        <v>14</v>
      </c>
      <c r="V303" s="94" t="s">
        <v>1897</v>
      </c>
      <c r="W303" s="94" t="s">
        <v>1910</v>
      </c>
      <c r="X303" s="94" t="s">
        <v>743</v>
      </c>
      <c r="Y303" s="71" t="s">
        <v>2966</v>
      </c>
      <c r="Z303" s="71" t="s">
        <v>4</v>
      </c>
      <c r="AA303" s="94" t="s">
        <v>743</v>
      </c>
      <c r="AB303" s="128"/>
      <c r="AC303" s="128"/>
      <c r="AD303" s="128"/>
      <c r="AE303" s="62"/>
      <c r="AF303" s="62"/>
      <c r="AG303" s="62"/>
      <c r="BB303" s="60" t="str">
        <f>IF(AND(isFlagged(Main[[#This Row],[Comments]], "AIS++"),Main[ [#This Row],[In Stock Date] ]&lt;&gt;""),TEXT(Main[[#This Row],[In Stock Date]]-1, "M/d/yyyy"), TEXT("1/1/1990", "M/d/yyyy"))</f>
        <v>1/1/1990</v>
      </c>
    </row>
    <row r="304" spans="1:54" ht="17.25" customHeight="1">
      <c r="A304" s="63" t="str">
        <f>IF(priority(Main[[#This Row],[Comments]])&lt;&gt;0, priority(Main[[#This Row],[Comments]]),"")</f>
        <v/>
      </c>
      <c r="B304" s="151" t="s">
        <v>1509</v>
      </c>
      <c r="C304" s="71" t="s">
        <v>4</v>
      </c>
      <c r="D304" s="59" t="s">
        <v>595</v>
      </c>
      <c r="E304" s="84">
        <v>40645.435763888891</v>
      </c>
      <c r="F304" s="84"/>
      <c r="G304" s="63" t="str">
        <f>IF(stdProdLT(Main[[#This Row],[Comments]])=0.1,"N/A",IF(stdProdLT(Main[[#This Row],[Comments]])=0,"",stdProdLT(Main[[#This Row],[Comments]])))</f>
        <v/>
      </c>
      <c r="H304" s="93" t="str">
        <f>IF(OR(Main[[#This Row],[Std. Prod. Lead Time]]="N/A",Main[[#This Row],[Std. Prod. Lead Time]]=""), "",IF(AND(Main[[#This Row],[In Stock Date]]&lt;&gt;"",Main[[#This Row],[Revised Due Date]]&lt;&gt;"",Main[[#This Row],[In Stock Date]]&lt;&gt;""),Main[[#This Row],[In Stock Date]]-Main[[#This Row],[Revised Due Date]],""))</f>
        <v/>
      </c>
      <c r="I304" s="100" t="s">
        <v>560</v>
      </c>
      <c r="J304" s="94" t="s">
        <v>70</v>
      </c>
      <c r="K304" s="94" t="s">
        <v>4</v>
      </c>
      <c r="L304" s="84"/>
      <c r="M304" s="72" t="str">
        <f>IF(Main[[#This Row],[Tech Start Date]]&lt;1/1/1990,"",IF(Main[[#This Row],[Class]]="C",WORKDAY(Main[[#This Row],[Tech Start Date]],9),IF(Main[[#This Row],[Class]]="B", WORKDAY(Main[[#This Row],[Tech Start Date]],6),IF(Main[[#This Row],[Class]]="A",WORKDAY(Main[[#This Row],[Tech Start Date]],2),""))))</f>
        <v/>
      </c>
      <c r="N304" s="72" t="str">
        <f>IF(Main[[#This Row],[Tech Start Date]]&lt;1/1/1990,"",IF(Main[[#This Row],[Class]]="C",WORKDAY(Main[[#This Row],[Tech Start Date]],19),IF(Main[[#This Row],[Class]]="B", WORKDAY(Main[[#This Row],[Tech Start Date]],12),IF(Main[[#This Row],[Class]]="A",WORKDAY(Main[[#This Row],[Tech Start Date]],4),""))))</f>
        <v/>
      </c>
      <c r="O304" s="72" t="str">
        <f>IF(Main[[#This Row],[Tech Start Date]]&lt;1/1/1990,"",IF(Main[[#This Row],[Class]]="C",WORKDAY(Main[[#This Row],[Tech Start Date]],23),IF(Main[[#This Row],[Class]]="B", WORKDAY(Main[[#This Row],[Tech Start Date]],15),IF(Main[[#This Row],[Class]]="A",WORKDAY(Main[[#This Row],[Tech Start Date]],5),""))))</f>
        <v/>
      </c>
      <c r="P304" s="72" t="str">
        <f>IF(Main[[#This Row],[Tech Start Date]]&lt;1/1/1990,"",IF(Main[[#This Row],[Class]]="C",WORKDAY(Main[[#This Row],[Tech Start Date]],28),IF(Main[[#This Row],[Class]]="B", WORKDAY(Main[[#This Row],[Tech Start Date]],19),IF(Main[[#This Row],[Class]]="A",WORKDAY(Main[[#This Row],[Tech Start Date]],9),""))))</f>
        <v/>
      </c>
      <c r="Q304" s="84">
        <v>40669</v>
      </c>
      <c r="R304" s="110"/>
      <c r="S304" s="94" t="s">
        <v>6</v>
      </c>
      <c r="T304" s="73" t="s">
        <v>4</v>
      </c>
      <c r="U304" s="94" t="s">
        <v>29</v>
      </c>
      <c r="V304" s="94" t="s">
        <v>1896</v>
      </c>
      <c r="W304" s="94" t="s">
        <v>4</v>
      </c>
      <c r="X304" s="94" t="s">
        <v>126</v>
      </c>
      <c r="Y304" s="71" t="s">
        <v>2933</v>
      </c>
      <c r="Z304" s="71" t="s">
        <v>4</v>
      </c>
      <c r="AA304" s="94" t="s">
        <v>126</v>
      </c>
      <c r="AB304" s="128"/>
      <c r="AC304" s="128"/>
      <c r="AD304" s="128"/>
      <c r="AE304" s="62"/>
      <c r="AF304" s="62"/>
      <c r="AG304" s="62"/>
      <c r="BB304" s="60" t="str">
        <f>IF(AND(isFlagged(Main[[#This Row],[Comments]], "AIS++"),Main[ [#This Row],[In Stock Date] ]&lt;&gt;""),TEXT(Main[[#This Row],[In Stock Date]]-1, "M/d/yyyy"), TEXT("1/1/1990", "M/d/yyyy"))</f>
        <v>1/1/1990</v>
      </c>
    </row>
    <row r="305" spans="1:54" ht="17.25" customHeight="1">
      <c r="A305" s="63" t="str">
        <f>IF(priority(Main[[#This Row],[Comments]])&lt;&gt;0, priority(Main[[#This Row],[Comments]]),"")</f>
        <v/>
      </c>
      <c r="B305" s="151" t="s">
        <v>1837</v>
      </c>
      <c r="C305" s="71" t="s">
        <v>47</v>
      </c>
      <c r="D305" s="59" t="s">
        <v>907</v>
      </c>
      <c r="E305" s="84">
        <v>39937.598483796297</v>
      </c>
      <c r="F305" s="84"/>
      <c r="G305" s="63" t="str">
        <f>IF(stdProdLT(Main[[#This Row],[Comments]])=0.1,"N/A",IF(stdProdLT(Main[[#This Row],[Comments]])=0,"",stdProdLT(Main[[#This Row],[Comments]])))</f>
        <v/>
      </c>
      <c r="H305" s="93" t="str">
        <f>IF(OR(Main[[#This Row],[Std. Prod. Lead Time]]="N/A",Main[[#This Row],[Std. Prod. Lead Time]]=""), "",IF(AND(Main[[#This Row],[In Stock Date]]&lt;&gt;"",Main[[#This Row],[Revised Due Date]]&lt;&gt;"",Main[[#This Row],[In Stock Date]]&lt;&gt;""),Main[[#This Row],[In Stock Date]]-Main[[#This Row],[Revised Due Date]],""))</f>
        <v/>
      </c>
      <c r="I305" s="100" t="s">
        <v>895</v>
      </c>
      <c r="J305" s="94" t="s">
        <v>4</v>
      </c>
      <c r="K305" s="94" t="s">
        <v>1908</v>
      </c>
      <c r="L305" s="84"/>
      <c r="M305" s="72" t="str">
        <f>IF(Main[[#This Row],[Tech Start Date]]&lt;1/1/1990,"",IF(Main[[#This Row],[Class]]="C",WORKDAY(Main[[#This Row],[Tech Start Date]],9),IF(Main[[#This Row],[Class]]="B", WORKDAY(Main[[#This Row],[Tech Start Date]],6),IF(Main[[#This Row],[Class]]="A",WORKDAY(Main[[#This Row],[Tech Start Date]],2),""))))</f>
        <v/>
      </c>
      <c r="N305" s="72" t="str">
        <f>IF(Main[[#This Row],[Tech Start Date]]&lt;1/1/1990,"",IF(Main[[#This Row],[Class]]="C",WORKDAY(Main[[#This Row],[Tech Start Date]],19),IF(Main[[#This Row],[Class]]="B", WORKDAY(Main[[#This Row],[Tech Start Date]],12),IF(Main[[#This Row],[Class]]="A",WORKDAY(Main[[#This Row],[Tech Start Date]],4),""))))</f>
        <v/>
      </c>
      <c r="O305" s="72" t="str">
        <f>IF(Main[[#This Row],[Tech Start Date]]&lt;1/1/1990,"",IF(Main[[#This Row],[Class]]="C",WORKDAY(Main[[#This Row],[Tech Start Date]],23),IF(Main[[#This Row],[Class]]="B", WORKDAY(Main[[#This Row],[Tech Start Date]],15),IF(Main[[#This Row],[Class]]="A",WORKDAY(Main[[#This Row],[Tech Start Date]],5),""))))</f>
        <v/>
      </c>
      <c r="P305" s="72" t="str">
        <f>IF(Main[[#This Row],[Tech Start Date]]&lt;1/1/1990,"",IF(Main[[#This Row],[Class]]="C",WORKDAY(Main[[#This Row],[Tech Start Date]],28),IF(Main[[#This Row],[Class]]="B", WORKDAY(Main[[#This Row],[Tech Start Date]],19),IF(Main[[#This Row],[Class]]="A",WORKDAY(Main[[#This Row],[Tech Start Date]],9),""))))</f>
        <v/>
      </c>
      <c r="Q305" s="84"/>
      <c r="R305" s="110">
        <v>40945</v>
      </c>
      <c r="S305" s="94" t="s">
        <v>17</v>
      </c>
      <c r="T305" s="73" t="s">
        <v>4</v>
      </c>
      <c r="U305" s="94" t="s">
        <v>29</v>
      </c>
      <c r="V305" s="94" t="s">
        <v>1899</v>
      </c>
      <c r="W305" s="94" t="s">
        <v>1901</v>
      </c>
      <c r="X305" s="94" t="s">
        <v>2730</v>
      </c>
      <c r="Y305" s="71" t="s">
        <v>2848</v>
      </c>
      <c r="Z305" s="71" t="s">
        <v>414</v>
      </c>
      <c r="AA305" s="94" t="s">
        <v>2730</v>
      </c>
      <c r="AB305" s="128"/>
      <c r="AC305" s="128"/>
      <c r="AD305" s="128"/>
      <c r="AE305" s="62"/>
      <c r="AF305" s="62"/>
      <c r="AG305" s="62"/>
      <c r="BB305" s="60" t="str">
        <f>IF(AND(isFlagged(Main[[#This Row],[Comments]], "AIS++"),Main[ [#This Row],[In Stock Date] ]&lt;&gt;""),TEXT(Main[[#This Row],[In Stock Date]]-1, "M/d/yyyy"), TEXT("1/1/1990", "M/d/yyyy"))</f>
        <v>1/1/1990</v>
      </c>
    </row>
    <row r="306" spans="1:54" ht="17.25" customHeight="1">
      <c r="A306" s="63" t="str">
        <f>IF(priority(Main[[#This Row],[Comments]])&lt;&gt;0, priority(Main[[#This Row],[Comments]]),"")</f>
        <v/>
      </c>
      <c r="B306" s="151" t="s">
        <v>3996</v>
      </c>
      <c r="C306" s="71" t="s">
        <v>3997</v>
      </c>
      <c r="D306" s="59" t="s">
        <v>3998</v>
      </c>
      <c r="E306" s="84">
        <v>41036.949097222219</v>
      </c>
      <c r="F306" s="84">
        <v>41114</v>
      </c>
      <c r="G306" s="63" t="str">
        <f>IF(stdProdLT(Main[[#This Row],[Comments]])=0.1,"N/A",IF(stdProdLT(Main[[#This Row],[Comments]])=0,"",stdProdLT(Main[[#This Row],[Comments]])))</f>
        <v/>
      </c>
      <c r="H306" s="93" t="str">
        <f>IF(OR(Main[[#This Row],[Std. Prod. Lead Time]]="N/A",Main[[#This Row],[Std. Prod. Lead Time]]=""), "",IF(AND(Main[[#This Row],[In Stock Date]]&lt;&gt;"",Main[[#This Row],[Revised Due Date]]&lt;&gt;"",Main[[#This Row],[In Stock Date]]&lt;&gt;""),Main[[#This Row],[In Stock Date]]-Main[[#This Row],[Revised Due Date]],""))</f>
        <v/>
      </c>
      <c r="I306" s="100" t="s">
        <v>4</v>
      </c>
      <c r="J306" s="94" t="s">
        <v>4</v>
      </c>
      <c r="K306" s="94" t="s">
        <v>4</v>
      </c>
      <c r="L306" s="84"/>
      <c r="M306" s="72" t="str">
        <f>IF(Main[[#This Row],[Tech Start Date]]&lt;1/1/1990,"",IF(Main[[#This Row],[Class]]="C",WORKDAY(Main[[#This Row],[Tech Start Date]],9),IF(Main[[#This Row],[Class]]="B", WORKDAY(Main[[#This Row],[Tech Start Date]],6),IF(Main[[#This Row],[Class]]="A",WORKDAY(Main[[#This Row],[Tech Start Date]],2),""))))</f>
        <v/>
      </c>
      <c r="N306" s="72" t="str">
        <f>IF(Main[[#This Row],[Tech Start Date]]&lt;1/1/1990,"",IF(Main[[#This Row],[Class]]="C",WORKDAY(Main[[#This Row],[Tech Start Date]],19),IF(Main[[#This Row],[Class]]="B", WORKDAY(Main[[#This Row],[Tech Start Date]],12),IF(Main[[#This Row],[Class]]="A",WORKDAY(Main[[#This Row],[Tech Start Date]],4),""))))</f>
        <v/>
      </c>
      <c r="O306" s="72" t="str">
        <f>IF(Main[[#This Row],[Tech Start Date]]&lt;1/1/1990,"",IF(Main[[#This Row],[Class]]="C",WORKDAY(Main[[#This Row],[Tech Start Date]],23),IF(Main[[#This Row],[Class]]="B", WORKDAY(Main[[#This Row],[Tech Start Date]],15),IF(Main[[#This Row],[Class]]="A",WORKDAY(Main[[#This Row],[Tech Start Date]],5),""))))</f>
        <v/>
      </c>
      <c r="P306" s="72" t="str">
        <f>IF(Main[[#This Row],[Tech Start Date]]&lt;1/1/1990,"",IF(Main[[#This Row],[Class]]="C",WORKDAY(Main[[#This Row],[Tech Start Date]],28),IF(Main[[#This Row],[Class]]="B", WORKDAY(Main[[#This Row],[Tech Start Date]],19),IF(Main[[#This Row],[Class]]="A",WORKDAY(Main[[#This Row],[Tech Start Date]],9),""))))</f>
        <v/>
      </c>
      <c r="Q306" s="84">
        <v>41043</v>
      </c>
      <c r="R306" s="110"/>
      <c r="S306" s="94" t="s">
        <v>11</v>
      </c>
      <c r="T306" s="73" t="s">
        <v>3999</v>
      </c>
      <c r="U306" s="94" t="s">
        <v>693</v>
      </c>
      <c r="V306" s="94" t="s">
        <v>1899</v>
      </c>
      <c r="W306" s="94" t="s">
        <v>4</v>
      </c>
      <c r="X306" s="94" t="s">
        <v>3971</v>
      </c>
      <c r="Y306" s="71" t="s">
        <v>3972</v>
      </c>
      <c r="Z306" s="71" t="s">
        <v>4</v>
      </c>
      <c r="AA306" s="94" t="s">
        <v>3971</v>
      </c>
      <c r="AB306" s="128"/>
      <c r="AC306" s="128"/>
      <c r="AD306" s="128"/>
      <c r="AE306" s="62"/>
      <c r="AF306" s="62"/>
      <c r="AG306" s="62"/>
      <c r="BB306" s="60" t="str">
        <f>IF(AND(isFlagged(Main[[#This Row],[Comments]], "AIS++"),Main[ [#This Row],[In Stock Date] ]&lt;&gt;""),TEXT(Main[[#This Row],[In Stock Date]]-1, "M/d/yyyy"), TEXT("1/1/1990", "M/d/yyyy"))</f>
        <v>1/1/1990</v>
      </c>
    </row>
    <row r="307" spans="1:54" ht="17.25" customHeight="1">
      <c r="A307" s="63" t="str">
        <f>IF(priority(Main[[#This Row],[Comments]])&lt;&gt;0, priority(Main[[#This Row],[Comments]]),"")</f>
        <v/>
      </c>
      <c r="B307" s="151" t="s">
        <v>1764</v>
      </c>
      <c r="C307" s="71" t="s">
        <v>4</v>
      </c>
      <c r="D307" s="59" t="s">
        <v>846</v>
      </c>
      <c r="E307" s="84">
        <v>40611.493495370371</v>
      </c>
      <c r="F307" s="84"/>
      <c r="G307" s="63" t="str">
        <f>IF(stdProdLT(Main[[#This Row],[Comments]])=0.1,"N/A",IF(stdProdLT(Main[[#This Row],[Comments]])=0,"",stdProdLT(Main[[#This Row],[Comments]])))</f>
        <v/>
      </c>
      <c r="H307" s="93" t="str">
        <f>IF(OR(Main[[#This Row],[Std. Prod. Lead Time]]="N/A",Main[[#This Row],[Std. Prod. Lead Time]]=""), "",IF(AND(Main[[#This Row],[In Stock Date]]&lt;&gt;"",Main[[#This Row],[Revised Due Date]]&lt;&gt;"",Main[[#This Row],[In Stock Date]]&lt;&gt;""),Main[[#This Row],[In Stock Date]]-Main[[#This Row],[Revised Due Date]],""))</f>
        <v/>
      </c>
      <c r="I307" s="100" t="s">
        <v>4</v>
      </c>
      <c r="J307" s="94" t="s">
        <v>4</v>
      </c>
      <c r="K307" s="94" t="s">
        <v>4</v>
      </c>
      <c r="L307" s="84"/>
      <c r="M307" s="72" t="str">
        <f>IF(Main[[#This Row],[Tech Start Date]]&lt;1/1/1990,"",IF(Main[[#This Row],[Class]]="C",WORKDAY(Main[[#This Row],[Tech Start Date]],9),IF(Main[[#This Row],[Class]]="B", WORKDAY(Main[[#This Row],[Tech Start Date]],6),IF(Main[[#This Row],[Class]]="A",WORKDAY(Main[[#This Row],[Tech Start Date]],2),""))))</f>
        <v/>
      </c>
      <c r="N307" s="72" t="str">
        <f>IF(Main[[#This Row],[Tech Start Date]]&lt;1/1/1990,"",IF(Main[[#This Row],[Class]]="C",WORKDAY(Main[[#This Row],[Tech Start Date]],19),IF(Main[[#This Row],[Class]]="B", WORKDAY(Main[[#This Row],[Tech Start Date]],12),IF(Main[[#This Row],[Class]]="A",WORKDAY(Main[[#This Row],[Tech Start Date]],4),""))))</f>
        <v/>
      </c>
      <c r="O307" s="72" t="str">
        <f>IF(Main[[#This Row],[Tech Start Date]]&lt;1/1/1990,"",IF(Main[[#This Row],[Class]]="C",WORKDAY(Main[[#This Row],[Tech Start Date]],23),IF(Main[[#This Row],[Class]]="B", WORKDAY(Main[[#This Row],[Tech Start Date]],15),IF(Main[[#This Row],[Class]]="A",WORKDAY(Main[[#This Row],[Tech Start Date]],5),""))))</f>
        <v/>
      </c>
      <c r="P307" s="72" t="str">
        <f>IF(Main[[#This Row],[Tech Start Date]]&lt;1/1/1990,"",IF(Main[[#This Row],[Class]]="C",WORKDAY(Main[[#This Row],[Tech Start Date]],28),IF(Main[[#This Row],[Class]]="B", WORKDAY(Main[[#This Row],[Tech Start Date]],19),IF(Main[[#This Row],[Class]]="A",WORKDAY(Main[[#This Row],[Tech Start Date]],9),""))))</f>
        <v/>
      </c>
      <c r="Q307" s="84">
        <v>40725</v>
      </c>
      <c r="R307" s="110"/>
      <c r="S307" s="94" t="s">
        <v>17</v>
      </c>
      <c r="T307" s="73" t="s">
        <v>4</v>
      </c>
      <c r="U307" s="94" t="s">
        <v>7</v>
      </c>
      <c r="V307" s="94" t="s">
        <v>1899</v>
      </c>
      <c r="W307" s="94" t="s">
        <v>1901</v>
      </c>
      <c r="X307" s="94" t="s">
        <v>552</v>
      </c>
      <c r="Y307" s="71" t="s">
        <v>2852</v>
      </c>
      <c r="Z307" s="71" t="s">
        <v>4</v>
      </c>
      <c r="AA307" s="94" t="s">
        <v>552</v>
      </c>
      <c r="AB307" s="128"/>
      <c r="AC307" s="128"/>
      <c r="AD307" s="128"/>
      <c r="AE307" s="62"/>
      <c r="AF307" s="62"/>
      <c r="AG307" s="62"/>
      <c r="BB307" s="60" t="str">
        <f>IF(AND(isFlagged(Main[[#This Row],[Comments]], "AIS++"),Main[ [#This Row],[In Stock Date] ]&lt;&gt;""),TEXT(Main[[#This Row],[In Stock Date]]-1, "M/d/yyyy"), TEXT("1/1/1990", "M/d/yyyy"))</f>
        <v>1/1/1990</v>
      </c>
    </row>
    <row r="308" spans="1:54" ht="17.25" customHeight="1">
      <c r="A308" s="63" t="str">
        <f>IF(priority(Main[[#This Row],[Comments]])&lt;&gt;0, priority(Main[[#This Row],[Comments]]),"")</f>
        <v/>
      </c>
      <c r="B308" s="151" t="s">
        <v>1006</v>
      </c>
      <c r="C308" s="71" t="s">
        <v>15</v>
      </c>
      <c r="D308" s="59" t="s">
        <v>16</v>
      </c>
      <c r="E308" s="84">
        <v>40611.379872685182</v>
      </c>
      <c r="F308" s="84"/>
      <c r="G308" s="63" t="str">
        <f>IF(stdProdLT(Main[[#This Row],[Comments]])=0.1,"N/A",IF(stdProdLT(Main[[#This Row],[Comments]])=0,"",stdProdLT(Main[[#This Row],[Comments]])))</f>
        <v/>
      </c>
      <c r="H308" s="93" t="str">
        <f>IF(OR(Main[[#This Row],[Std. Prod. Lead Time]]="N/A",Main[[#This Row],[Std. Prod. Lead Time]]=""), "",IF(AND(Main[[#This Row],[In Stock Date]]&lt;&gt;"",Main[[#This Row],[Revised Due Date]]&lt;&gt;"",Main[[#This Row],[In Stock Date]]&lt;&gt;""),Main[[#This Row],[In Stock Date]]-Main[[#This Row],[Revised Due Date]],""))</f>
        <v/>
      </c>
      <c r="I308" s="100" t="s">
        <v>4</v>
      </c>
      <c r="J308" s="94" t="s">
        <v>4</v>
      </c>
      <c r="K308" s="95" t="s">
        <v>4</v>
      </c>
      <c r="L308" s="84"/>
      <c r="M308" s="72" t="str">
        <f>IF(Main[[#This Row],[Tech Start Date]]&lt;1/1/1990,"",IF(Main[[#This Row],[Class]]="C",WORKDAY(Main[[#This Row],[Tech Start Date]],9),IF(Main[[#This Row],[Class]]="B", WORKDAY(Main[[#This Row],[Tech Start Date]],6),IF(Main[[#This Row],[Class]]="A",WORKDAY(Main[[#This Row],[Tech Start Date]],2),""))))</f>
        <v/>
      </c>
      <c r="N308" s="72" t="str">
        <f>IF(Main[[#This Row],[Tech Start Date]]&lt;1/1/1990,"",IF(Main[[#This Row],[Class]]="C",WORKDAY(Main[[#This Row],[Tech Start Date]],19),IF(Main[[#This Row],[Class]]="B", WORKDAY(Main[[#This Row],[Tech Start Date]],12),IF(Main[[#This Row],[Class]]="A",WORKDAY(Main[[#This Row],[Tech Start Date]],4),""))))</f>
        <v/>
      </c>
      <c r="O308" s="72" t="str">
        <f>IF(Main[[#This Row],[Tech Start Date]]&lt;1/1/1990,"",IF(Main[[#This Row],[Class]]="C",WORKDAY(Main[[#This Row],[Tech Start Date]],23),IF(Main[[#This Row],[Class]]="B", WORKDAY(Main[[#This Row],[Tech Start Date]],15),IF(Main[[#This Row],[Class]]="A",WORKDAY(Main[[#This Row],[Tech Start Date]],5),""))))</f>
        <v/>
      </c>
      <c r="P308" s="72" t="str">
        <f>IF(Main[[#This Row],[Tech Start Date]]&lt;1/1/1990,"",IF(Main[[#This Row],[Class]]="C",WORKDAY(Main[[#This Row],[Tech Start Date]],28),IF(Main[[#This Row],[Class]]="B", WORKDAY(Main[[#This Row],[Tech Start Date]],19),IF(Main[[#This Row],[Class]]="A",WORKDAY(Main[[#This Row],[Tech Start Date]],9),""))))</f>
        <v/>
      </c>
      <c r="Q308" s="84">
        <v>40695</v>
      </c>
      <c r="R308" s="110"/>
      <c r="S308" s="94" t="s">
        <v>17</v>
      </c>
      <c r="T308" s="73" t="s">
        <v>4</v>
      </c>
      <c r="U308" s="94" t="s">
        <v>7</v>
      </c>
      <c r="V308" s="94" t="s">
        <v>1899</v>
      </c>
      <c r="W308" s="94" t="s">
        <v>1901</v>
      </c>
      <c r="X308" s="94" t="s">
        <v>552</v>
      </c>
      <c r="Y308" s="71" t="s">
        <v>2852</v>
      </c>
      <c r="Z308" s="71" t="s">
        <v>4</v>
      </c>
      <c r="AA308" s="94" t="s">
        <v>552</v>
      </c>
      <c r="AB308" s="128"/>
      <c r="AC308" s="128"/>
      <c r="AD308" s="128"/>
      <c r="AE308" s="62"/>
      <c r="AF308" s="62"/>
      <c r="AG308" s="62"/>
      <c r="BB308" s="60" t="str">
        <f>IF(AND(isFlagged(Main[[#This Row],[Comments]], "AIS++"),Main[ [#This Row],[In Stock Date] ]&lt;&gt;""),TEXT(Main[[#This Row],[In Stock Date]]-1, "M/d/yyyy"), TEXT("1/1/1990", "M/d/yyyy"))</f>
        <v>1/1/1990</v>
      </c>
    </row>
    <row r="309" spans="1:54" ht="17.25" customHeight="1">
      <c r="A309" s="63" t="str">
        <f>IF(priority(Main[[#This Row],[Comments]])&lt;&gt;0, priority(Main[[#This Row],[Comments]]),"")</f>
        <v/>
      </c>
      <c r="B309" s="151" t="s">
        <v>2442</v>
      </c>
      <c r="C309" s="71" t="s">
        <v>4</v>
      </c>
      <c r="D309" s="59" t="s">
        <v>2443</v>
      </c>
      <c r="E309" s="84">
        <v>40855.647002314814</v>
      </c>
      <c r="F309" s="84"/>
      <c r="G309" s="63" t="str">
        <f>IF(stdProdLT(Main[[#This Row],[Comments]])=0.1,"N/A",IF(stdProdLT(Main[[#This Row],[Comments]])=0,"",stdProdLT(Main[[#This Row],[Comments]])))</f>
        <v/>
      </c>
      <c r="H309" s="93" t="str">
        <f>IF(OR(Main[[#This Row],[Std. Prod. Lead Time]]="N/A",Main[[#This Row],[Std. Prod. Lead Time]]=""), "",IF(AND(Main[[#This Row],[In Stock Date]]&lt;&gt;"",Main[[#This Row],[Revised Due Date]]&lt;&gt;"",Main[[#This Row],[In Stock Date]]&lt;&gt;""),Main[[#This Row],[In Stock Date]]-Main[[#This Row],[Revised Due Date]],""))</f>
        <v/>
      </c>
      <c r="I309" s="100" t="s">
        <v>4</v>
      </c>
      <c r="J309" s="94" t="s">
        <v>4</v>
      </c>
      <c r="K309" s="94" t="s">
        <v>4</v>
      </c>
      <c r="L309" s="84"/>
      <c r="M309" s="72" t="str">
        <f>IF(Main[[#This Row],[Tech Start Date]]&lt;1/1/1990,"",IF(Main[[#This Row],[Class]]="C",WORKDAY(Main[[#This Row],[Tech Start Date]],9),IF(Main[[#This Row],[Class]]="B", WORKDAY(Main[[#This Row],[Tech Start Date]],6),IF(Main[[#This Row],[Class]]="A",WORKDAY(Main[[#This Row],[Tech Start Date]],2),""))))</f>
        <v/>
      </c>
      <c r="N309" s="72" t="str">
        <f>IF(Main[[#This Row],[Tech Start Date]]&lt;1/1/1990,"",IF(Main[[#This Row],[Class]]="C",WORKDAY(Main[[#This Row],[Tech Start Date]],19),IF(Main[[#This Row],[Class]]="B", WORKDAY(Main[[#This Row],[Tech Start Date]],12),IF(Main[[#This Row],[Class]]="A",WORKDAY(Main[[#This Row],[Tech Start Date]],4),""))))</f>
        <v/>
      </c>
      <c r="O309" s="72" t="str">
        <f>IF(Main[[#This Row],[Tech Start Date]]&lt;1/1/1990,"",IF(Main[[#This Row],[Class]]="C",WORKDAY(Main[[#This Row],[Tech Start Date]],23),IF(Main[[#This Row],[Class]]="B", WORKDAY(Main[[#This Row],[Tech Start Date]],15),IF(Main[[#This Row],[Class]]="A",WORKDAY(Main[[#This Row],[Tech Start Date]],5),""))))</f>
        <v/>
      </c>
      <c r="P309" s="72" t="str">
        <f>IF(Main[[#This Row],[Tech Start Date]]&lt;1/1/1990,"",IF(Main[[#This Row],[Class]]="C",WORKDAY(Main[[#This Row],[Tech Start Date]],28),IF(Main[[#This Row],[Class]]="B", WORKDAY(Main[[#This Row],[Tech Start Date]],19),IF(Main[[#This Row],[Class]]="A",WORKDAY(Main[[#This Row],[Tech Start Date]],9),""))))</f>
        <v/>
      </c>
      <c r="Q309" s="84">
        <v>40892</v>
      </c>
      <c r="R309" s="110"/>
      <c r="S309" s="94" t="s">
        <v>6</v>
      </c>
      <c r="T309" s="73" t="s">
        <v>4</v>
      </c>
      <c r="U309" s="94" t="s">
        <v>7</v>
      </c>
      <c r="V309" s="94" t="s">
        <v>1896</v>
      </c>
      <c r="W309" s="94" t="s">
        <v>1904</v>
      </c>
      <c r="X309" s="94" t="s">
        <v>2724</v>
      </c>
      <c r="Y309" s="71" t="s">
        <v>2836</v>
      </c>
      <c r="Z309" s="71" t="s">
        <v>4</v>
      </c>
      <c r="AA309" s="94" t="s">
        <v>2724</v>
      </c>
      <c r="AB309" s="128"/>
      <c r="AC309" s="128"/>
      <c r="AD309" s="128"/>
      <c r="AE309" s="62"/>
      <c r="AF309" s="62"/>
      <c r="AG309" s="62"/>
      <c r="BB309" s="60" t="str">
        <f>IF(AND(isFlagged(Main[[#This Row],[Comments]], "AIS++"),Main[ [#This Row],[In Stock Date] ]&lt;&gt;""),TEXT(Main[[#This Row],[In Stock Date]]-1, "M/d/yyyy"), TEXT("1/1/1990", "M/d/yyyy"))</f>
        <v>1/1/1990</v>
      </c>
    </row>
    <row r="310" spans="1:54" ht="17.25" customHeight="1">
      <c r="A310" s="63" t="str">
        <f>IF(priority(Main[[#This Row],[Comments]])&lt;&gt;0, priority(Main[[#This Row],[Comments]]),"")</f>
        <v/>
      </c>
      <c r="B310" s="151" t="s">
        <v>2214</v>
      </c>
      <c r="C310" s="71" t="s">
        <v>4</v>
      </c>
      <c r="D310" s="59" t="s">
        <v>2215</v>
      </c>
      <c r="E310" s="84">
        <v>40806.354490740741</v>
      </c>
      <c r="F310" s="84"/>
      <c r="G310" s="63" t="str">
        <f>IF(stdProdLT(Main[[#This Row],[Comments]])=0.1,"N/A",IF(stdProdLT(Main[[#This Row],[Comments]])=0,"",stdProdLT(Main[[#This Row],[Comments]])))</f>
        <v/>
      </c>
      <c r="H310" s="93" t="str">
        <f>IF(OR(Main[[#This Row],[Std. Prod. Lead Time]]="N/A",Main[[#This Row],[Std. Prod. Lead Time]]=""), "",IF(AND(Main[[#This Row],[In Stock Date]]&lt;&gt;"",Main[[#This Row],[Revised Due Date]]&lt;&gt;"",Main[[#This Row],[In Stock Date]]&lt;&gt;""),Main[[#This Row],[In Stock Date]]-Main[[#This Row],[Revised Due Date]],""))</f>
        <v/>
      </c>
      <c r="I310" s="100" t="s">
        <v>4</v>
      </c>
      <c r="J310" s="94" t="s">
        <v>4</v>
      </c>
      <c r="K310" s="94" t="s">
        <v>4</v>
      </c>
      <c r="L310" s="84"/>
      <c r="M310" s="72" t="str">
        <f>IF(Main[[#This Row],[Tech Start Date]]&lt;1/1/1990,"",IF(Main[[#This Row],[Class]]="C",WORKDAY(Main[[#This Row],[Tech Start Date]],9),IF(Main[[#This Row],[Class]]="B", WORKDAY(Main[[#This Row],[Tech Start Date]],6),IF(Main[[#This Row],[Class]]="A",WORKDAY(Main[[#This Row],[Tech Start Date]],2),""))))</f>
        <v/>
      </c>
      <c r="N310" s="72" t="str">
        <f>IF(Main[[#This Row],[Tech Start Date]]&lt;1/1/1990,"",IF(Main[[#This Row],[Class]]="C",WORKDAY(Main[[#This Row],[Tech Start Date]],19),IF(Main[[#This Row],[Class]]="B", WORKDAY(Main[[#This Row],[Tech Start Date]],12),IF(Main[[#This Row],[Class]]="A",WORKDAY(Main[[#This Row],[Tech Start Date]],4),""))))</f>
        <v/>
      </c>
      <c r="O310" s="72" t="str">
        <f>IF(Main[[#This Row],[Tech Start Date]]&lt;1/1/1990,"",IF(Main[[#This Row],[Class]]="C",WORKDAY(Main[[#This Row],[Tech Start Date]],23),IF(Main[[#This Row],[Class]]="B", WORKDAY(Main[[#This Row],[Tech Start Date]],15),IF(Main[[#This Row],[Class]]="A",WORKDAY(Main[[#This Row],[Tech Start Date]],5),""))))</f>
        <v/>
      </c>
      <c r="P310" s="72" t="str">
        <f>IF(Main[[#This Row],[Tech Start Date]]&lt;1/1/1990,"",IF(Main[[#This Row],[Class]]="C",WORKDAY(Main[[#This Row],[Tech Start Date]],28),IF(Main[[#This Row],[Class]]="B", WORKDAY(Main[[#This Row],[Tech Start Date]],19),IF(Main[[#This Row],[Class]]="A",WORKDAY(Main[[#This Row],[Tech Start Date]],9),""))))</f>
        <v/>
      </c>
      <c r="Q310" s="84"/>
      <c r="R310" s="110"/>
      <c r="S310" s="94" t="s">
        <v>17</v>
      </c>
      <c r="T310" s="73" t="s">
        <v>4</v>
      </c>
      <c r="U310" s="94" t="s">
        <v>7</v>
      </c>
      <c r="V310" s="94" t="s">
        <v>1897</v>
      </c>
      <c r="W310" s="94" t="s">
        <v>1898</v>
      </c>
      <c r="X310" s="94" t="s">
        <v>2769</v>
      </c>
      <c r="Y310" s="71" t="s">
        <v>2900</v>
      </c>
      <c r="Z310" s="71" t="s">
        <v>4</v>
      </c>
      <c r="AA310" s="94" t="s">
        <v>2769</v>
      </c>
      <c r="AB310" s="128"/>
      <c r="AC310" s="128"/>
      <c r="AD310" s="128"/>
      <c r="AE310" s="62"/>
      <c r="AF310" s="62"/>
      <c r="AG310" s="62"/>
      <c r="BB310" s="60" t="str">
        <f>IF(AND(isFlagged(Main[[#This Row],[Comments]], "AIS++"),Main[ [#This Row],[In Stock Date] ]&lt;&gt;""),TEXT(Main[[#This Row],[In Stock Date]]-1, "M/d/yyyy"), TEXT("1/1/1990", "M/d/yyyy"))</f>
        <v>1/1/1990</v>
      </c>
    </row>
    <row r="311" spans="1:54" ht="17.25" customHeight="1">
      <c r="A311" s="63" t="str">
        <f>IF(priority(Main[[#This Row],[Comments]])&lt;&gt;0, priority(Main[[#This Row],[Comments]]),"")</f>
        <v/>
      </c>
      <c r="B311" s="151" t="s">
        <v>1150</v>
      </c>
      <c r="C311" s="71" t="s">
        <v>4</v>
      </c>
      <c r="D311" s="59" t="s">
        <v>2308</v>
      </c>
      <c r="E311" s="84">
        <v>40436.507916666669</v>
      </c>
      <c r="F311" s="84"/>
      <c r="G311" s="63" t="str">
        <f>IF(stdProdLT(Main[[#This Row],[Comments]])=0.1,"N/A",IF(stdProdLT(Main[[#This Row],[Comments]])=0,"",stdProdLT(Main[[#This Row],[Comments]])))</f>
        <v/>
      </c>
      <c r="H311" s="93" t="str">
        <f>IF(OR(Main[[#This Row],[Std. Prod. Lead Time]]="N/A",Main[[#This Row],[Std. Prod. Lead Time]]=""), "",IF(AND(Main[[#This Row],[In Stock Date]]&lt;&gt;"",Main[[#This Row],[Revised Due Date]]&lt;&gt;"",Main[[#This Row],[In Stock Date]]&lt;&gt;""),Main[[#This Row],[In Stock Date]]-Main[[#This Row],[Revised Due Date]],""))</f>
        <v/>
      </c>
      <c r="I311" s="100" t="s">
        <v>909</v>
      </c>
      <c r="J311" s="94" t="s">
        <v>52</v>
      </c>
      <c r="K311" s="94" t="s">
        <v>4</v>
      </c>
      <c r="L311" s="84"/>
      <c r="M311" s="72" t="str">
        <f>IF(Main[[#This Row],[Tech Start Date]]&lt;1/1/1990,"",IF(Main[[#This Row],[Class]]="C",WORKDAY(Main[[#This Row],[Tech Start Date]],9),IF(Main[[#This Row],[Class]]="B", WORKDAY(Main[[#This Row],[Tech Start Date]],6),IF(Main[[#This Row],[Class]]="A",WORKDAY(Main[[#This Row],[Tech Start Date]],2),""))))</f>
        <v/>
      </c>
      <c r="N311" s="72" t="str">
        <f>IF(Main[[#This Row],[Tech Start Date]]&lt;1/1/1990,"",IF(Main[[#This Row],[Class]]="C",WORKDAY(Main[[#This Row],[Tech Start Date]],19),IF(Main[[#This Row],[Class]]="B", WORKDAY(Main[[#This Row],[Tech Start Date]],12),IF(Main[[#This Row],[Class]]="A",WORKDAY(Main[[#This Row],[Tech Start Date]],4),""))))</f>
        <v/>
      </c>
      <c r="O311" s="72" t="str">
        <f>IF(Main[[#This Row],[Tech Start Date]]&lt;1/1/1990,"",IF(Main[[#This Row],[Class]]="C",WORKDAY(Main[[#This Row],[Tech Start Date]],23),IF(Main[[#This Row],[Class]]="B", WORKDAY(Main[[#This Row],[Tech Start Date]],15),IF(Main[[#This Row],[Class]]="A",WORKDAY(Main[[#This Row],[Tech Start Date]],5),""))))</f>
        <v/>
      </c>
      <c r="P311" s="72" t="str">
        <f>IF(Main[[#This Row],[Tech Start Date]]&lt;1/1/1990,"",IF(Main[[#This Row],[Class]]="C",WORKDAY(Main[[#This Row],[Tech Start Date]],28),IF(Main[[#This Row],[Class]]="B", WORKDAY(Main[[#This Row],[Tech Start Date]],19),IF(Main[[#This Row],[Class]]="A",WORKDAY(Main[[#This Row],[Tech Start Date]],9),""))))</f>
        <v/>
      </c>
      <c r="Q311" s="84">
        <v>40451</v>
      </c>
      <c r="R311" s="110"/>
      <c r="S311" s="94" t="s">
        <v>6</v>
      </c>
      <c r="T311" s="73" t="s">
        <v>4</v>
      </c>
      <c r="U311" s="94" t="s">
        <v>29</v>
      </c>
      <c r="V311" s="94" t="s">
        <v>1896</v>
      </c>
      <c r="W311" s="94" t="s">
        <v>1898</v>
      </c>
      <c r="X311" s="94" t="s">
        <v>2770</v>
      </c>
      <c r="Y311" s="71" t="s">
        <v>2903</v>
      </c>
      <c r="Z311" s="71" t="s">
        <v>529</v>
      </c>
      <c r="AA311" s="94" t="s">
        <v>2770</v>
      </c>
      <c r="AB311" s="128"/>
      <c r="AC311" s="128"/>
      <c r="AD311" s="128"/>
      <c r="AE311" s="62"/>
      <c r="AF311" s="62"/>
      <c r="AG311" s="62"/>
      <c r="BB311" s="60" t="str">
        <f>IF(AND(isFlagged(Main[[#This Row],[Comments]], "AIS++"),Main[ [#This Row],[In Stock Date] ]&lt;&gt;""),TEXT(Main[[#This Row],[In Stock Date]]-1, "M/d/yyyy"), TEXT("1/1/1990", "M/d/yyyy"))</f>
        <v>1/1/1990</v>
      </c>
    </row>
    <row r="312" spans="1:54" ht="17.25" customHeight="1">
      <c r="A312" s="137" t="str">
        <f>IF(priority(Main[[#This Row],[Comments]])&lt;&gt;0, priority(Main[[#This Row],[Comments]]),"")</f>
        <v/>
      </c>
      <c r="B312" s="152" t="s">
        <v>1858</v>
      </c>
      <c r="C312" s="138" t="s">
        <v>4</v>
      </c>
      <c r="D312" s="139" t="s">
        <v>3493</v>
      </c>
      <c r="E312" s="140"/>
      <c r="F312" s="140"/>
      <c r="G312" s="137" t="str">
        <f>IF(stdProdLT(Main[[#This Row],[Comments]])=0.1,"N/A",IF(stdProdLT(Main[[#This Row],[Comments]])=0,"",stdProdLT(Main[[#This Row],[Comments]])))</f>
        <v/>
      </c>
      <c r="H312" s="141" t="str">
        <f>IF(OR(Main[[#This Row],[Std. Prod. Lead Time]]="N/A",Main[[#This Row],[Std. Prod. Lead Time]]=""), "",IF(AND(Main[[#This Row],[In Stock Date]]&lt;&gt;"",Main[[#This Row],[Revised Due Date]]&lt;&gt;"",Main[[#This Row],[In Stock Date]]&lt;&gt;""),Main[[#This Row],[In Stock Date]]-Main[[#This Row],[Revised Due Date]],""))</f>
        <v/>
      </c>
      <c r="I312" s="142" t="s">
        <v>3799</v>
      </c>
      <c r="J312" s="143" t="s">
        <v>70</v>
      </c>
      <c r="K312" s="144" t="s">
        <v>1905</v>
      </c>
      <c r="L312" s="140">
        <v>40638</v>
      </c>
      <c r="M312" s="145">
        <f>IF(Main[[#This Row],[Tech Start Date]]&lt;1/1/1990,"",IF(Main[[#This Row],[Class]]="C",WORKDAY(Main[[#This Row],[Tech Start Date]],9),IF(Main[[#This Row],[Class]]="B", WORKDAY(Main[[#This Row],[Tech Start Date]],6),IF(Main[[#This Row],[Class]]="A",WORKDAY(Main[[#This Row],[Tech Start Date]],2),""))))</f>
        <v>40640</v>
      </c>
      <c r="N312" s="145">
        <f>IF(Main[[#This Row],[Tech Start Date]]&lt;1/1/1990,"",IF(Main[[#This Row],[Class]]="C",WORKDAY(Main[[#This Row],[Tech Start Date]],19),IF(Main[[#This Row],[Class]]="B", WORKDAY(Main[[#This Row],[Tech Start Date]],12),IF(Main[[#This Row],[Class]]="A",WORKDAY(Main[[#This Row],[Tech Start Date]],4),""))))</f>
        <v>40644</v>
      </c>
      <c r="O312" s="145">
        <f>IF(Main[[#This Row],[Tech Start Date]]&lt;1/1/1990,"",IF(Main[[#This Row],[Class]]="C",WORKDAY(Main[[#This Row],[Tech Start Date]],23),IF(Main[[#This Row],[Class]]="B", WORKDAY(Main[[#This Row],[Tech Start Date]],15),IF(Main[[#This Row],[Class]]="A",WORKDAY(Main[[#This Row],[Tech Start Date]],5),""))))</f>
        <v>40645</v>
      </c>
      <c r="P312" s="145">
        <f>IF(Main[[#This Row],[Tech Start Date]]&lt;1/1/1990,"",IF(Main[[#This Row],[Class]]="C",WORKDAY(Main[[#This Row],[Tech Start Date]],28),IF(Main[[#This Row],[Class]]="B", WORKDAY(Main[[#This Row],[Tech Start Date]],19),IF(Main[[#This Row],[Class]]="A",WORKDAY(Main[[#This Row],[Tech Start Date]],9),""))))</f>
        <v>40651</v>
      </c>
      <c r="Q312" s="140"/>
      <c r="R312" s="146">
        <v>40675</v>
      </c>
      <c r="S312" s="143" t="s">
        <v>6</v>
      </c>
      <c r="T312" s="147" t="s">
        <v>4</v>
      </c>
      <c r="U312" s="143" t="s">
        <v>14</v>
      </c>
      <c r="V312" s="143" t="s">
        <v>1899</v>
      </c>
      <c r="W312" s="143" t="s">
        <v>1900</v>
      </c>
      <c r="X312" s="143" t="s">
        <v>2822</v>
      </c>
      <c r="Y312" s="138" t="s">
        <v>3044</v>
      </c>
      <c r="Z312" s="138" t="s">
        <v>30</v>
      </c>
      <c r="AA312" s="143" t="s">
        <v>2822</v>
      </c>
      <c r="AB312" s="148"/>
      <c r="AC312" s="148"/>
      <c r="AD312" s="148"/>
      <c r="AE312" s="62"/>
      <c r="AF312" s="62"/>
      <c r="AG312" s="62"/>
      <c r="BB312" s="60" t="str">
        <f>IF(AND(isFlagged(Main[[#This Row],[Comments]], "AIS++"),Main[ [#This Row],[In Stock Date] ]&lt;&gt;""),TEXT(Main[[#This Row],[In Stock Date]]-1, "M/d/yyyy"), TEXT("1/1/1990", "M/d/yyyy"))</f>
        <v>1/1/1990</v>
      </c>
    </row>
    <row r="313" spans="1:54" ht="17.25" customHeight="1">
      <c r="A313" s="63" t="str">
        <f>IF(priority(Main[[#This Row],[Comments]])&lt;&gt;0, priority(Main[[#This Row],[Comments]]),"")</f>
        <v/>
      </c>
      <c r="B313" s="151" t="s">
        <v>1717</v>
      </c>
      <c r="C313" s="71" t="s">
        <v>4</v>
      </c>
      <c r="D313" s="59" t="s">
        <v>785</v>
      </c>
      <c r="E313" s="84"/>
      <c r="F313" s="84"/>
      <c r="G313" s="63" t="str">
        <f>IF(stdProdLT(Main[[#This Row],[Comments]])=0.1,"N/A",IF(stdProdLT(Main[[#This Row],[Comments]])=0,"",stdProdLT(Main[[#This Row],[Comments]])))</f>
        <v/>
      </c>
      <c r="H313" s="93" t="str">
        <f>IF(OR(Main[[#This Row],[Std. Prod. Lead Time]]="N/A",Main[[#This Row],[Std. Prod. Lead Time]]=""), "",IF(AND(Main[[#This Row],[In Stock Date]]&lt;&gt;"",Main[[#This Row],[Revised Due Date]]&lt;&gt;"",Main[[#This Row],[In Stock Date]]&lt;&gt;""),Main[[#This Row],[In Stock Date]]-Main[[#This Row],[Revised Due Date]],""))</f>
        <v/>
      </c>
      <c r="I313" s="100" t="s">
        <v>4</v>
      </c>
      <c r="J313" s="94" t="s">
        <v>28</v>
      </c>
      <c r="K313" s="94" t="s">
        <v>4</v>
      </c>
      <c r="L313" s="84"/>
      <c r="M313" s="72" t="str">
        <f>IF(Main[[#This Row],[Tech Start Date]]&lt;1/1/1990,"",IF(Main[[#This Row],[Class]]="C",WORKDAY(Main[[#This Row],[Tech Start Date]],9),IF(Main[[#This Row],[Class]]="B", WORKDAY(Main[[#This Row],[Tech Start Date]],6),IF(Main[[#This Row],[Class]]="A",WORKDAY(Main[[#This Row],[Tech Start Date]],2),""))))</f>
        <v/>
      </c>
      <c r="N313" s="72" t="str">
        <f>IF(Main[[#This Row],[Tech Start Date]]&lt;1/1/1990,"",IF(Main[[#This Row],[Class]]="C",WORKDAY(Main[[#This Row],[Tech Start Date]],19),IF(Main[[#This Row],[Class]]="B", WORKDAY(Main[[#This Row],[Tech Start Date]],12),IF(Main[[#This Row],[Class]]="A",WORKDAY(Main[[#This Row],[Tech Start Date]],4),""))))</f>
        <v/>
      </c>
      <c r="O313" s="72" t="str">
        <f>IF(Main[[#This Row],[Tech Start Date]]&lt;1/1/1990,"",IF(Main[[#This Row],[Class]]="C",WORKDAY(Main[[#This Row],[Tech Start Date]],23),IF(Main[[#This Row],[Class]]="B", WORKDAY(Main[[#This Row],[Tech Start Date]],15),IF(Main[[#This Row],[Class]]="A",WORKDAY(Main[[#This Row],[Tech Start Date]],5),""))))</f>
        <v/>
      </c>
      <c r="P313" s="72" t="str">
        <f>IF(Main[[#This Row],[Tech Start Date]]&lt;1/1/1990,"",IF(Main[[#This Row],[Class]]="C",WORKDAY(Main[[#This Row],[Tech Start Date]],28),IF(Main[[#This Row],[Class]]="B", WORKDAY(Main[[#This Row],[Tech Start Date]],19),IF(Main[[#This Row],[Class]]="A",WORKDAY(Main[[#This Row],[Tech Start Date]],9),""))))</f>
        <v/>
      </c>
      <c r="Q313" s="84">
        <v>40466</v>
      </c>
      <c r="R313" s="110"/>
      <c r="S313" s="94" t="s">
        <v>6</v>
      </c>
      <c r="T313" s="73" t="s">
        <v>4</v>
      </c>
      <c r="U313" s="94" t="s">
        <v>14</v>
      </c>
      <c r="V313" s="94" t="s">
        <v>1896</v>
      </c>
      <c r="W313" s="94" t="s">
        <v>1900</v>
      </c>
      <c r="X313" s="94" t="s">
        <v>904</v>
      </c>
      <c r="Y313" s="71" t="s">
        <v>2917</v>
      </c>
      <c r="Z313" s="71" t="s">
        <v>129</v>
      </c>
      <c r="AA313" s="94" t="s">
        <v>904</v>
      </c>
      <c r="AB313" s="128"/>
      <c r="AC313" s="128"/>
      <c r="AD313" s="128"/>
      <c r="AE313" s="62"/>
      <c r="AF313" s="62"/>
      <c r="AG313" s="62"/>
      <c r="BB313" s="60" t="str">
        <f>IF(AND(isFlagged(Main[[#This Row],[Comments]], "AIS++"),Main[ [#This Row],[In Stock Date] ]&lt;&gt;""),TEXT(Main[[#This Row],[In Stock Date]]-1, "M/d/yyyy"), TEXT("1/1/1990", "M/d/yyyy"))</f>
        <v>1/1/1990</v>
      </c>
    </row>
    <row r="314" spans="1:54" ht="17.25" customHeight="1">
      <c r="A314" s="63" t="str">
        <f>IF(priority(Main[[#This Row],[Comments]])&lt;&gt;0, priority(Main[[#This Row],[Comments]]),"")</f>
        <v/>
      </c>
      <c r="B314" s="151" t="s">
        <v>1718</v>
      </c>
      <c r="C314" s="71" t="s">
        <v>47</v>
      </c>
      <c r="D314" s="59" t="s">
        <v>786</v>
      </c>
      <c r="E314" s="84">
        <v>39937.598969907405</v>
      </c>
      <c r="F314" s="84"/>
      <c r="G314" s="63" t="str">
        <f>IF(stdProdLT(Main[[#This Row],[Comments]])=0.1,"N/A",IF(stdProdLT(Main[[#This Row],[Comments]])=0,"",stdProdLT(Main[[#This Row],[Comments]])))</f>
        <v/>
      </c>
      <c r="H314" s="93" t="str">
        <f>IF(OR(Main[[#This Row],[Std. Prod. Lead Time]]="N/A",Main[[#This Row],[Std. Prod. Lead Time]]=""), "",IF(AND(Main[[#This Row],[In Stock Date]]&lt;&gt;"",Main[[#This Row],[Revised Due Date]]&lt;&gt;"",Main[[#This Row],[In Stock Date]]&lt;&gt;""),Main[[#This Row],[In Stock Date]]-Main[[#This Row],[Revised Due Date]],""))</f>
        <v/>
      </c>
      <c r="I314" s="100" t="s">
        <v>4</v>
      </c>
      <c r="J314" s="94" t="s">
        <v>4</v>
      </c>
      <c r="K314" s="94" t="s">
        <v>4</v>
      </c>
      <c r="L314" s="84"/>
      <c r="M314" s="72" t="str">
        <f>IF(Main[[#This Row],[Tech Start Date]]&lt;1/1/1990,"",IF(Main[[#This Row],[Class]]="C",WORKDAY(Main[[#This Row],[Tech Start Date]],9),IF(Main[[#This Row],[Class]]="B", WORKDAY(Main[[#This Row],[Tech Start Date]],6),IF(Main[[#This Row],[Class]]="A",WORKDAY(Main[[#This Row],[Tech Start Date]],2),""))))</f>
        <v/>
      </c>
      <c r="N314" s="72" t="str">
        <f>IF(Main[[#This Row],[Tech Start Date]]&lt;1/1/1990,"",IF(Main[[#This Row],[Class]]="C",WORKDAY(Main[[#This Row],[Tech Start Date]],19),IF(Main[[#This Row],[Class]]="B", WORKDAY(Main[[#This Row],[Tech Start Date]],12),IF(Main[[#This Row],[Class]]="A",WORKDAY(Main[[#This Row],[Tech Start Date]],4),""))))</f>
        <v/>
      </c>
      <c r="O314" s="72" t="str">
        <f>IF(Main[[#This Row],[Tech Start Date]]&lt;1/1/1990,"",IF(Main[[#This Row],[Class]]="C",WORKDAY(Main[[#This Row],[Tech Start Date]],23),IF(Main[[#This Row],[Class]]="B", WORKDAY(Main[[#This Row],[Tech Start Date]],15),IF(Main[[#This Row],[Class]]="A",WORKDAY(Main[[#This Row],[Tech Start Date]],5),""))))</f>
        <v/>
      </c>
      <c r="P314" s="72" t="str">
        <f>IF(Main[[#This Row],[Tech Start Date]]&lt;1/1/1990,"",IF(Main[[#This Row],[Class]]="C",WORKDAY(Main[[#This Row],[Tech Start Date]],28),IF(Main[[#This Row],[Class]]="B", WORKDAY(Main[[#This Row],[Tech Start Date]],19),IF(Main[[#This Row],[Class]]="A",WORKDAY(Main[[#This Row],[Tech Start Date]],9),""))))</f>
        <v/>
      </c>
      <c r="Q314" s="84"/>
      <c r="R314" s="110">
        <v>41172</v>
      </c>
      <c r="S314" s="94" t="s">
        <v>17</v>
      </c>
      <c r="T314" s="73" t="s">
        <v>4</v>
      </c>
      <c r="U314" s="94" t="s">
        <v>29</v>
      </c>
      <c r="V314" s="94" t="s">
        <v>1899</v>
      </c>
      <c r="W314" s="94" t="s">
        <v>4</v>
      </c>
      <c r="X314" s="94" t="s">
        <v>2730</v>
      </c>
      <c r="Y314" s="71" t="s">
        <v>2848</v>
      </c>
      <c r="Z314" s="71" t="s">
        <v>4</v>
      </c>
      <c r="AA314" s="94" t="s">
        <v>2730</v>
      </c>
      <c r="AB314" s="128"/>
      <c r="AC314" s="128"/>
      <c r="AD314" s="128"/>
      <c r="AE314" s="62"/>
      <c r="AF314" s="62"/>
      <c r="AG314" s="62"/>
      <c r="BB314" s="60" t="str">
        <f>IF(AND(isFlagged(Main[[#This Row],[Comments]], "AIS++"),Main[ [#This Row],[In Stock Date] ]&lt;&gt;""),TEXT(Main[[#This Row],[In Stock Date]]-1, "M/d/yyyy"), TEXT("1/1/1990", "M/d/yyyy"))</f>
        <v>1/1/1990</v>
      </c>
    </row>
    <row r="315" spans="1:54" ht="17.25" customHeight="1">
      <c r="A315" s="113" t="str">
        <f>IF(priority(Main[[#This Row],[Comments]])&lt;&gt;0, priority(Main[[#This Row],[Comments]]),"")</f>
        <v/>
      </c>
      <c r="B315" s="153" t="s">
        <v>1516</v>
      </c>
      <c r="C315" s="121" t="s">
        <v>4</v>
      </c>
      <c r="D315" s="133" t="s">
        <v>609</v>
      </c>
      <c r="E315" s="114">
        <v>40387.693402777775</v>
      </c>
      <c r="F315" s="114"/>
      <c r="G315" s="113" t="str">
        <f>IF(stdProdLT(Main[[#This Row],[Comments]])=0.1,"N/A",IF(stdProdLT(Main[[#This Row],[Comments]])=0,"",stdProdLT(Main[[#This Row],[Comments]])))</f>
        <v/>
      </c>
      <c r="H315" s="115" t="str">
        <f>IF(OR(Main[[#This Row],[Std. Prod. Lead Time]]="N/A",Main[[#This Row],[Std. Prod. Lead Time]]=""), "",IF(AND(Main[[#This Row],[In Stock Date]]&lt;&gt;"",Main[[#This Row],[Revised Due Date]]&lt;&gt;"",Main[[#This Row],[In Stock Date]]&lt;&gt;""),Main[[#This Row],[In Stock Date]]-Main[[#This Row],[Revised Due Date]],""))</f>
        <v/>
      </c>
      <c r="I315" s="116" t="s">
        <v>4</v>
      </c>
      <c r="J315" s="117" t="s">
        <v>28</v>
      </c>
      <c r="K315" s="117" t="s">
        <v>4</v>
      </c>
      <c r="L315" s="114"/>
      <c r="M315" s="118" t="str">
        <f>IF(Main[[#This Row],[Tech Start Date]]&lt;1/1/1990,"",IF(Main[[#This Row],[Class]]="C",WORKDAY(Main[[#This Row],[Tech Start Date]],9),IF(Main[[#This Row],[Class]]="B", WORKDAY(Main[[#This Row],[Tech Start Date]],6),IF(Main[[#This Row],[Class]]="A",WORKDAY(Main[[#This Row],[Tech Start Date]],2),""))))</f>
        <v/>
      </c>
      <c r="N315" s="118" t="str">
        <f>IF(Main[[#This Row],[Tech Start Date]]&lt;1/1/1990,"",IF(Main[[#This Row],[Class]]="C",WORKDAY(Main[[#This Row],[Tech Start Date]],19),IF(Main[[#This Row],[Class]]="B", WORKDAY(Main[[#This Row],[Tech Start Date]],12),IF(Main[[#This Row],[Class]]="A",WORKDAY(Main[[#This Row],[Tech Start Date]],4),""))))</f>
        <v/>
      </c>
      <c r="O315" s="118" t="str">
        <f>IF(Main[[#This Row],[Tech Start Date]]&lt;1/1/1990,"",IF(Main[[#This Row],[Class]]="C",WORKDAY(Main[[#This Row],[Tech Start Date]],23),IF(Main[[#This Row],[Class]]="B", WORKDAY(Main[[#This Row],[Tech Start Date]],15),IF(Main[[#This Row],[Class]]="A",WORKDAY(Main[[#This Row],[Tech Start Date]],5),""))))</f>
        <v/>
      </c>
      <c r="P315" s="118" t="str">
        <f>IF(Main[[#This Row],[Tech Start Date]]&lt;1/1/1990,"",IF(Main[[#This Row],[Class]]="C",WORKDAY(Main[[#This Row],[Tech Start Date]],28),IF(Main[[#This Row],[Class]]="B", WORKDAY(Main[[#This Row],[Tech Start Date]],19),IF(Main[[#This Row],[Class]]="A",WORKDAY(Main[[#This Row],[Tech Start Date]],9),""))))</f>
        <v/>
      </c>
      <c r="Q315" s="114">
        <v>40400</v>
      </c>
      <c r="R315" s="119"/>
      <c r="S315" s="117" t="s">
        <v>6</v>
      </c>
      <c r="T315" s="120" t="s">
        <v>4</v>
      </c>
      <c r="U315" s="117" t="s">
        <v>7</v>
      </c>
      <c r="V315" s="117" t="s">
        <v>1896</v>
      </c>
      <c r="W315" s="117" t="s">
        <v>1898</v>
      </c>
      <c r="X315" s="117" t="s">
        <v>102</v>
      </c>
      <c r="Y315" s="121" t="s">
        <v>2932</v>
      </c>
      <c r="Z315" s="121" t="s">
        <v>129</v>
      </c>
      <c r="AA315" s="117" t="s">
        <v>3239</v>
      </c>
      <c r="AB315" s="128"/>
      <c r="AC315" s="128"/>
      <c r="AD315" s="128"/>
      <c r="AE315" s="62"/>
      <c r="AF315" s="62"/>
      <c r="AG315" s="62"/>
      <c r="BB315" s="60" t="str">
        <f>IF(AND(isFlagged(Main[[#This Row],[Comments]], "AIS++"),Main[ [#This Row],[In Stock Date] ]&lt;&gt;""),TEXT(Main[[#This Row],[In Stock Date]]-1, "M/d/yyyy"), TEXT("1/1/1990", "M/d/yyyy"))</f>
        <v>1/1/1990</v>
      </c>
    </row>
    <row r="316" spans="1:54" ht="17.25" customHeight="1">
      <c r="A316" s="63" t="str">
        <f>IF(priority(Main[[#This Row],[Comments]])&lt;&gt;0, priority(Main[[#This Row],[Comments]]),"")</f>
        <v/>
      </c>
      <c r="B316" s="151" t="s">
        <v>2534</v>
      </c>
      <c r="C316" s="71" t="s">
        <v>4</v>
      </c>
      <c r="D316" s="59" t="s">
        <v>2535</v>
      </c>
      <c r="E316" s="84"/>
      <c r="F316" s="84"/>
      <c r="G316" s="63" t="str">
        <f>IF(stdProdLT(Main[[#This Row],[Comments]])=0.1,"N/A",IF(stdProdLT(Main[[#This Row],[Comments]])=0,"",stdProdLT(Main[[#This Row],[Comments]])))</f>
        <v/>
      </c>
      <c r="H316" s="93" t="str">
        <f>IF(OR(Main[[#This Row],[Std. Prod. Lead Time]]="N/A",Main[[#This Row],[Std. Prod. Lead Time]]=""), "",IF(AND(Main[[#This Row],[In Stock Date]]&lt;&gt;"",Main[[#This Row],[Revised Due Date]]&lt;&gt;"",Main[[#This Row],[In Stock Date]]&lt;&gt;""),Main[[#This Row],[In Stock Date]]-Main[[#This Row],[Revised Due Date]],""))</f>
        <v/>
      </c>
      <c r="I316" s="100" t="s">
        <v>4</v>
      </c>
      <c r="J316" s="94" t="s">
        <v>4</v>
      </c>
      <c r="K316" s="94" t="s">
        <v>4</v>
      </c>
      <c r="L316" s="84"/>
      <c r="M316" s="72" t="str">
        <f>IF(Main[[#This Row],[Tech Start Date]]&lt;1/1/1990,"",IF(Main[[#This Row],[Class]]="C",WORKDAY(Main[[#This Row],[Tech Start Date]],9),IF(Main[[#This Row],[Class]]="B", WORKDAY(Main[[#This Row],[Tech Start Date]],6),IF(Main[[#This Row],[Class]]="A",WORKDAY(Main[[#This Row],[Tech Start Date]],2),""))))</f>
        <v/>
      </c>
      <c r="N316" s="72" t="str">
        <f>IF(Main[[#This Row],[Tech Start Date]]&lt;1/1/1990,"",IF(Main[[#This Row],[Class]]="C",WORKDAY(Main[[#This Row],[Tech Start Date]],19),IF(Main[[#This Row],[Class]]="B", WORKDAY(Main[[#This Row],[Tech Start Date]],12),IF(Main[[#This Row],[Class]]="A",WORKDAY(Main[[#This Row],[Tech Start Date]],4),""))))</f>
        <v/>
      </c>
      <c r="O316" s="72" t="str">
        <f>IF(Main[[#This Row],[Tech Start Date]]&lt;1/1/1990,"",IF(Main[[#This Row],[Class]]="C",WORKDAY(Main[[#This Row],[Tech Start Date]],23),IF(Main[[#This Row],[Class]]="B", WORKDAY(Main[[#This Row],[Tech Start Date]],15),IF(Main[[#This Row],[Class]]="A",WORKDAY(Main[[#This Row],[Tech Start Date]],5),""))))</f>
        <v/>
      </c>
      <c r="P316" s="72" t="str">
        <f>IF(Main[[#This Row],[Tech Start Date]]&lt;1/1/1990,"",IF(Main[[#This Row],[Class]]="C",WORKDAY(Main[[#This Row],[Tech Start Date]],28),IF(Main[[#This Row],[Class]]="B", WORKDAY(Main[[#This Row],[Tech Start Date]],19),IF(Main[[#This Row],[Class]]="A",WORKDAY(Main[[#This Row],[Tech Start Date]],9),""))))</f>
        <v/>
      </c>
      <c r="Q316" s="84"/>
      <c r="R316" s="110"/>
      <c r="S316" s="94" t="s">
        <v>11</v>
      </c>
      <c r="T316" s="73" t="s">
        <v>4</v>
      </c>
      <c r="U316" s="94" t="s">
        <v>14</v>
      </c>
      <c r="V316" s="94" t="s">
        <v>1899</v>
      </c>
      <c r="W316" s="94" t="s">
        <v>1904</v>
      </c>
      <c r="X316" s="94" t="s">
        <v>305</v>
      </c>
      <c r="Y316" s="71" t="s">
        <v>4</v>
      </c>
      <c r="Z316" s="71" t="s">
        <v>4</v>
      </c>
      <c r="AA316" s="94" t="s">
        <v>4</v>
      </c>
      <c r="AB316" s="128"/>
      <c r="AC316" s="128"/>
      <c r="AD316" s="128"/>
      <c r="AE316" s="62"/>
      <c r="AF316" s="62"/>
      <c r="AG316" s="62"/>
      <c r="BB316" s="60" t="str">
        <f>IF(AND(isFlagged(Main[[#This Row],[Comments]], "AIS++"),Main[ [#This Row],[In Stock Date] ]&lt;&gt;""),TEXT(Main[[#This Row],[In Stock Date]]-1, "M/d/yyyy"), TEXT("1/1/1990", "M/d/yyyy"))</f>
        <v>1/1/1990</v>
      </c>
    </row>
    <row r="317" spans="1:54" ht="17.25" customHeight="1">
      <c r="A317" s="63" t="str">
        <f>IF(priority(Main[[#This Row],[Comments]])&lt;&gt;0, priority(Main[[#This Row],[Comments]]),"")</f>
        <v/>
      </c>
      <c r="B317" s="151" t="s">
        <v>3117</v>
      </c>
      <c r="C317" s="71" t="s">
        <v>72</v>
      </c>
      <c r="D317" s="59" t="s">
        <v>3118</v>
      </c>
      <c r="E317" s="84"/>
      <c r="F317" s="84"/>
      <c r="G317" s="63" t="str">
        <f>IF(stdProdLT(Main[[#This Row],[Comments]])=0.1,"N/A",IF(stdProdLT(Main[[#This Row],[Comments]])=0,"",stdProdLT(Main[[#This Row],[Comments]])))</f>
        <v/>
      </c>
      <c r="H317" s="93" t="str">
        <f>IF(OR(Main[[#This Row],[Std. Prod. Lead Time]]="N/A",Main[[#This Row],[Std. Prod. Lead Time]]=""), "",IF(AND(Main[[#This Row],[In Stock Date]]&lt;&gt;"",Main[[#This Row],[Revised Due Date]]&lt;&gt;"",Main[[#This Row],[In Stock Date]]&lt;&gt;""),Main[[#This Row],[In Stock Date]]-Main[[#This Row],[Revised Due Date]],""))</f>
        <v/>
      </c>
      <c r="I317" s="100" t="s">
        <v>4</v>
      </c>
      <c r="J317" s="94" t="s">
        <v>4</v>
      </c>
      <c r="K317" s="95" t="s">
        <v>4</v>
      </c>
      <c r="L317" s="84"/>
      <c r="M317" s="72" t="str">
        <f>IF(Main[[#This Row],[Tech Start Date]]&lt;1/1/1990,"",IF(Main[[#This Row],[Class]]="C",WORKDAY(Main[[#This Row],[Tech Start Date]],9),IF(Main[[#This Row],[Class]]="B", WORKDAY(Main[[#This Row],[Tech Start Date]],6),IF(Main[[#This Row],[Class]]="A",WORKDAY(Main[[#This Row],[Tech Start Date]],2),""))))</f>
        <v/>
      </c>
      <c r="N317" s="72" t="str">
        <f>IF(Main[[#This Row],[Tech Start Date]]&lt;1/1/1990,"",IF(Main[[#This Row],[Class]]="C",WORKDAY(Main[[#This Row],[Tech Start Date]],19),IF(Main[[#This Row],[Class]]="B", WORKDAY(Main[[#This Row],[Tech Start Date]],12),IF(Main[[#This Row],[Class]]="A",WORKDAY(Main[[#This Row],[Tech Start Date]],4),""))))</f>
        <v/>
      </c>
      <c r="O317" s="72" t="str">
        <f>IF(Main[[#This Row],[Tech Start Date]]&lt;1/1/1990,"",IF(Main[[#This Row],[Class]]="C",WORKDAY(Main[[#This Row],[Tech Start Date]],23),IF(Main[[#This Row],[Class]]="B", WORKDAY(Main[[#This Row],[Tech Start Date]],15),IF(Main[[#This Row],[Class]]="A",WORKDAY(Main[[#This Row],[Tech Start Date]],5),""))))</f>
        <v/>
      </c>
      <c r="P317" s="72" t="str">
        <f>IF(Main[[#This Row],[Tech Start Date]]&lt;1/1/1990,"",IF(Main[[#This Row],[Class]]="C",WORKDAY(Main[[#This Row],[Tech Start Date]],28),IF(Main[[#This Row],[Class]]="B", WORKDAY(Main[[#This Row],[Tech Start Date]],19),IF(Main[[#This Row],[Class]]="A",WORKDAY(Main[[#This Row],[Tech Start Date]],9),""))))</f>
        <v/>
      </c>
      <c r="Q317" s="84"/>
      <c r="R317" s="110"/>
      <c r="S317" s="94" t="s">
        <v>11</v>
      </c>
      <c r="T317" s="73" t="s">
        <v>4</v>
      </c>
      <c r="U317" s="94" t="s">
        <v>14</v>
      </c>
      <c r="V317" s="94" t="s">
        <v>1897</v>
      </c>
      <c r="W317" s="94" t="s">
        <v>1904</v>
      </c>
      <c r="X317" s="94" t="s">
        <v>2750</v>
      </c>
      <c r="Y317" s="71" t="s">
        <v>2878</v>
      </c>
      <c r="Z317" s="71" t="s">
        <v>4</v>
      </c>
      <c r="AA317" s="94" t="s">
        <v>2750</v>
      </c>
      <c r="AB317" s="128"/>
      <c r="AC317" s="128"/>
      <c r="AD317" s="128"/>
      <c r="AE317" s="62"/>
      <c r="AF317" s="62"/>
      <c r="AG317" s="62"/>
      <c r="BB317" s="60" t="str">
        <f>IF(AND(isFlagged(Main[[#This Row],[Comments]], "AIS++"),Main[ [#This Row],[In Stock Date] ]&lt;&gt;""),TEXT(Main[[#This Row],[In Stock Date]]-1, "M/d/yyyy"), TEXT("1/1/1990", "M/d/yyyy"))</f>
        <v>1/1/1990</v>
      </c>
    </row>
    <row r="318" spans="1:54" ht="17.25" customHeight="1">
      <c r="A318" s="63" t="str">
        <f>IF(priority(Main[[#This Row],[Comments]])&lt;&gt;0, priority(Main[[#This Row],[Comments]]),"")</f>
        <v/>
      </c>
      <c r="B318" s="151" t="s">
        <v>1455</v>
      </c>
      <c r="C318" s="71" t="s">
        <v>4</v>
      </c>
      <c r="D318" s="59" t="s">
        <v>559</v>
      </c>
      <c r="E318" s="84">
        <v>40414.808692129627</v>
      </c>
      <c r="F318" s="84"/>
      <c r="G318" s="63" t="str">
        <f>IF(stdProdLT(Main[[#This Row],[Comments]])=0.1,"N/A",IF(stdProdLT(Main[[#This Row],[Comments]])=0,"",stdProdLT(Main[[#This Row],[Comments]])))</f>
        <v/>
      </c>
      <c r="H318" s="93" t="str">
        <f>IF(OR(Main[[#This Row],[Std. Prod. Lead Time]]="N/A",Main[[#This Row],[Std. Prod. Lead Time]]=""), "",IF(AND(Main[[#This Row],[In Stock Date]]&lt;&gt;"",Main[[#This Row],[Revised Due Date]]&lt;&gt;"",Main[[#This Row],[In Stock Date]]&lt;&gt;""),Main[[#This Row],[In Stock Date]]-Main[[#This Row],[Revised Due Date]],""))</f>
        <v/>
      </c>
      <c r="I318" s="100" t="s">
        <v>4</v>
      </c>
      <c r="J318" s="94" t="s">
        <v>28</v>
      </c>
      <c r="K318" s="94" t="s">
        <v>4</v>
      </c>
      <c r="L318" s="84"/>
      <c r="M318" s="72" t="str">
        <f>IF(Main[[#This Row],[Tech Start Date]]&lt;1/1/1990,"",IF(Main[[#This Row],[Class]]="C",WORKDAY(Main[[#This Row],[Tech Start Date]],9),IF(Main[[#This Row],[Class]]="B", WORKDAY(Main[[#This Row],[Tech Start Date]],6),IF(Main[[#This Row],[Class]]="A",WORKDAY(Main[[#This Row],[Tech Start Date]],2),""))))</f>
        <v/>
      </c>
      <c r="N318" s="72" t="str">
        <f>IF(Main[[#This Row],[Tech Start Date]]&lt;1/1/1990,"",IF(Main[[#This Row],[Class]]="C",WORKDAY(Main[[#This Row],[Tech Start Date]],19),IF(Main[[#This Row],[Class]]="B", WORKDAY(Main[[#This Row],[Tech Start Date]],12),IF(Main[[#This Row],[Class]]="A",WORKDAY(Main[[#This Row],[Tech Start Date]],4),""))))</f>
        <v/>
      </c>
      <c r="O318" s="72" t="str">
        <f>IF(Main[[#This Row],[Tech Start Date]]&lt;1/1/1990,"",IF(Main[[#This Row],[Class]]="C",WORKDAY(Main[[#This Row],[Tech Start Date]],23),IF(Main[[#This Row],[Class]]="B", WORKDAY(Main[[#This Row],[Tech Start Date]],15),IF(Main[[#This Row],[Class]]="A",WORKDAY(Main[[#This Row],[Tech Start Date]],5),""))))</f>
        <v/>
      </c>
      <c r="P318" s="72" t="str">
        <f>IF(Main[[#This Row],[Tech Start Date]]&lt;1/1/1990,"",IF(Main[[#This Row],[Class]]="C",WORKDAY(Main[[#This Row],[Tech Start Date]],28),IF(Main[[#This Row],[Class]]="B", WORKDAY(Main[[#This Row],[Tech Start Date]],19),IF(Main[[#This Row],[Class]]="A",WORKDAY(Main[[#This Row],[Tech Start Date]],9),""))))</f>
        <v/>
      </c>
      <c r="Q318" s="84">
        <v>40429</v>
      </c>
      <c r="R318" s="110"/>
      <c r="S318" s="94" t="s">
        <v>317</v>
      </c>
      <c r="T318" s="73" t="s">
        <v>4</v>
      </c>
      <c r="U318" s="94" t="s">
        <v>7</v>
      </c>
      <c r="V318" s="94" t="s">
        <v>1896</v>
      </c>
      <c r="W318" s="94" t="s">
        <v>1900</v>
      </c>
      <c r="X318" s="94" t="s">
        <v>2724</v>
      </c>
      <c r="Y318" s="71" t="s">
        <v>2836</v>
      </c>
      <c r="Z318" s="71" t="s">
        <v>129</v>
      </c>
      <c r="AA318" s="94" t="s">
        <v>2724</v>
      </c>
      <c r="AB318" s="128"/>
      <c r="AC318" s="128"/>
      <c r="AD318" s="128"/>
      <c r="AE318" s="62"/>
      <c r="AF318" s="62"/>
      <c r="AG318" s="62"/>
      <c r="BB318" s="60" t="str">
        <f>IF(AND(isFlagged(Main[[#This Row],[Comments]], "AIS++"),Main[ [#This Row],[In Stock Date] ]&lt;&gt;""),TEXT(Main[[#This Row],[In Stock Date]]-1, "M/d/yyyy"), TEXT("1/1/1990", "M/d/yyyy"))</f>
        <v>1/1/1990</v>
      </c>
    </row>
    <row r="319" spans="1:54" ht="17.25" customHeight="1">
      <c r="A319" s="63" t="str">
        <f>IF(priority(Main[[#This Row],[Comments]])&lt;&gt;0, priority(Main[[#This Row],[Comments]]),"")</f>
        <v/>
      </c>
      <c r="B319" s="151" t="s">
        <v>1705</v>
      </c>
      <c r="C319" s="71" t="s">
        <v>4</v>
      </c>
      <c r="D319" s="59" t="s">
        <v>774</v>
      </c>
      <c r="E319" s="84"/>
      <c r="F319" s="84">
        <v>40025</v>
      </c>
      <c r="G319" s="63" t="str">
        <f>IF(stdProdLT(Main[[#This Row],[Comments]])=0.1,"N/A",IF(stdProdLT(Main[[#This Row],[Comments]])=0,"",stdProdLT(Main[[#This Row],[Comments]])))</f>
        <v/>
      </c>
      <c r="H319" s="93" t="str">
        <f>IF(OR(Main[[#This Row],[Std. Prod. Lead Time]]="N/A",Main[[#This Row],[Std. Prod. Lead Time]]=""), "",IF(AND(Main[[#This Row],[In Stock Date]]&lt;&gt;"",Main[[#This Row],[Revised Due Date]]&lt;&gt;"",Main[[#This Row],[In Stock Date]]&lt;&gt;""),Main[[#This Row],[In Stock Date]]-Main[[#This Row],[Revised Due Date]],""))</f>
        <v/>
      </c>
      <c r="I319" s="100" t="s">
        <v>4</v>
      </c>
      <c r="J319" s="94" t="s">
        <v>4</v>
      </c>
      <c r="K319" s="94" t="s">
        <v>4</v>
      </c>
      <c r="L319" s="84"/>
      <c r="M319" s="72" t="str">
        <f>IF(Main[[#This Row],[Tech Start Date]]&lt;1/1/1990,"",IF(Main[[#This Row],[Class]]="C",WORKDAY(Main[[#This Row],[Tech Start Date]],9),IF(Main[[#This Row],[Class]]="B", WORKDAY(Main[[#This Row],[Tech Start Date]],6),IF(Main[[#This Row],[Class]]="A",WORKDAY(Main[[#This Row],[Tech Start Date]],2),""))))</f>
        <v/>
      </c>
      <c r="N319" s="72" t="str">
        <f>IF(Main[[#This Row],[Tech Start Date]]&lt;1/1/1990,"",IF(Main[[#This Row],[Class]]="C",WORKDAY(Main[[#This Row],[Tech Start Date]],19),IF(Main[[#This Row],[Class]]="B", WORKDAY(Main[[#This Row],[Tech Start Date]],12),IF(Main[[#This Row],[Class]]="A",WORKDAY(Main[[#This Row],[Tech Start Date]],4),""))))</f>
        <v/>
      </c>
      <c r="O319" s="72" t="str">
        <f>IF(Main[[#This Row],[Tech Start Date]]&lt;1/1/1990,"",IF(Main[[#This Row],[Class]]="C",WORKDAY(Main[[#This Row],[Tech Start Date]],23),IF(Main[[#This Row],[Class]]="B", WORKDAY(Main[[#This Row],[Tech Start Date]],15),IF(Main[[#This Row],[Class]]="A",WORKDAY(Main[[#This Row],[Tech Start Date]],5),""))))</f>
        <v/>
      </c>
      <c r="P319" s="72" t="str">
        <f>IF(Main[[#This Row],[Tech Start Date]]&lt;1/1/1990,"",IF(Main[[#This Row],[Class]]="C",WORKDAY(Main[[#This Row],[Tech Start Date]],28),IF(Main[[#This Row],[Class]]="B", WORKDAY(Main[[#This Row],[Tech Start Date]],19),IF(Main[[#This Row],[Class]]="A",WORKDAY(Main[[#This Row],[Tech Start Date]],9),""))))</f>
        <v/>
      </c>
      <c r="Q319" s="84">
        <v>39963</v>
      </c>
      <c r="R319" s="110"/>
      <c r="S319" s="94" t="s">
        <v>11</v>
      </c>
      <c r="T319" s="73" t="s">
        <v>4</v>
      </c>
      <c r="U319" s="94" t="s">
        <v>14</v>
      </c>
      <c r="V319" s="94" t="s">
        <v>1906</v>
      </c>
      <c r="W319" s="94" t="s">
        <v>1904</v>
      </c>
      <c r="X319" s="94" t="s">
        <v>2766</v>
      </c>
      <c r="Y319" s="71" t="s">
        <v>2969</v>
      </c>
      <c r="Z319" s="71" t="s">
        <v>4</v>
      </c>
      <c r="AA319" s="94" t="s">
        <v>2766</v>
      </c>
      <c r="AB319" s="128"/>
      <c r="AC319" s="128"/>
      <c r="AD319" s="128"/>
      <c r="AE319" s="62"/>
      <c r="AF319" s="62"/>
      <c r="AG319" s="62"/>
      <c r="BB319" s="60" t="str">
        <f>IF(AND(isFlagged(Main[[#This Row],[Comments]], "AIS++"),Main[ [#This Row],[In Stock Date] ]&lt;&gt;""),TEXT(Main[[#This Row],[In Stock Date]]-1, "M/d/yyyy"), TEXT("1/1/1990", "M/d/yyyy"))</f>
        <v>1/1/1990</v>
      </c>
    </row>
    <row r="320" spans="1:54" ht="17.25" customHeight="1">
      <c r="A320" s="63" t="str">
        <f>IF(priority(Main[[#This Row],[Comments]])&lt;&gt;0, priority(Main[[#This Row],[Comments]]),"")</f>
        <v/>
      </c>
      <c r="B320" s="151" t="s">
        <v>1044</v>
      </c>
      <c r="C320" s="71" t="s">
        <v>86</v>
      </c>
      <c r="D320" s="59" t="s">
        <v>87</v>
      </c>
      <c r="E320" s="84"/>
      <c r="F320" s="84">
        <v>40555</v>
      </c>
      <c r="G320" s="63" t="str">
        <f>IF(stdProdLT(Main[[#This Row],[Comments]])=0.1,"N/A",IF(stdProdLT(Main[[#This Row],[Comments]])=0,"",stdProdLT(Main[[#This Row],[Comments]])))</f>
        <v/>
      </c>
      <c r="H320" s="93" t="str">
        <f>IF(OR(Main[[#This Row],[Std. Prod. Lead Time]]="N/A",Main[[#This Row],[Std. Prod. Lead Time]]=""), "",IF(AND(Main[[#This Row],[In Stock Date]]&lt;&gt;"",Main[[#This Row],[Revised Due Date]]&lt;&gt;"",Main[[#This Row],[In Stock Date]]&lt;&gt;""),Main[[#This Row],[In Stock Date]]-Main[[#This Row],[Revised Due Date]],""))</f>
        <v/>
      </c>
      <c r="I320" s="100" t="s">
        <v>4</v>
      </c>
      <c r="J320" s="94" t="s">
        <v>75</v>
      </c>
      <c r="K320" s="94" t="s">
        <v>4</v>
      </c>
      <c r="L320" s="84"/>
      <c r="M320" s="72" t="str">
        <f>IF(Main[[#This Row],[Tech Start Date]]&lt;1/1/1990,"",IF(Main[[#This Row],[Class]]="C",WORKDAY(Main[[#This Row],[Tech Start Date]],9),IF(Main[[#This Row],[Class]]="B", WORKDAY(Main[[#This Row],[Tech Start Date]],6),IF(Main[[#This Row],[Class]]="A",WORKDAY(Main[[#This Row],[Tech Start Date]],2),""))))</f>
        <v/>
      </c>
      <c r="N320" s="72" t="str">
        <f>IF(Main[[#This Row],[Tech Start Date]]&lt;1/1/1990,"",IF(Main[[#This Row],[Class]]="C",WORKDAY(Main[[#This Row],[Tech Start Date]],19),IF(Main[[#This Row],[Class]]="B", WORKDAY(Main[[#This Row],[Tech Start Date]],12),IF(Main[[#This Row],[Class]]="A",WORKDAY(Main[[#This Row],[Tech Start Date]],4),""))))</f>
        <v/>
      </c>
      <c r="O320" s="72" t="str">
        <f>IF(Main[[#This Row],[Tech Start Date]]&lt;1/1/1990,"",IF(Main[[#This Row],[Class]]="C",WORKDAY(Main[[#This Row],[Tech Start Date]],23),IF(Main[[#This Row],[Class]]="B", WORKDAY(Main[[#This Row],[Tech Start Date]],15),IF(Main[[#This Row],[Class]]="A",WORKDAY(Main[[#This Row],[Tech Start Date]],5),""))))</f>
        <v/>
      </c>
      <c r="P320" s="72" t="str">
        <f>IF(Main[[#This Row],[Tech Start Date]]&lt;1/1/1990,"",IF(Main[[#This Row],[Class]]="C",WORKDAY(Main[[#This Row],[Tech Start Date]],28),IF(Main[[#This Row],[Class]]="B", WORKDAY(Main[[#This Row],[Tech Start Date]],19),IF(Main[[#This Row],[Class]]="A",WORKDAY(Main[[#This Row],[Tech Start Date]],9),""))))</f>
        <v/>
      </c>
      <c r="Q320" s="84">
        <v>40446</v>
      </c>
      <c r="R320" s="110"/>
      <c r="S320" s="94" t="s">
        <v>49</v>
      </c>
      <c r="T320" s="73" t="s">
        <v>4</v>
      </c>
      <c r="U320" s="94" t="s">
        <v>14</v>
      </c>
      <c r="V320" s="94" t="s">
        <v>1899</v>
      </c>
      <c r="W320" s="94" t="s">
        <v>1898</v>
      </c>
      <c r="X320" s="94" t="s">
        <v>305</v>
      </c>
      <c r="Y320" s="71" t="s">
        <v>2876</v>
      </c>
      <c r="Z320" s="71" t="s">
        <v>305</v>
      </c>
      <c r="AA320" s="94" t="s">
        <v>305</v>
      </c>
      <c r="AB320" s="128"/>
      <c r="AC320" s="128"/>
      <c r="AD320" s="128"/>
      <c r="AE320" s="62"/>
      <c r="AF320" s="62"/>
      <c r="AG320" s="62"/>
      <c r="BB320" s="60" t="str">
        <f>IF(AND(isFlagged(Main[[#This Row],[Comments]], "AIS++"),Main[ [#This Row],[In Stock Date] ]&lt;&gt;""),TEXT(Main[[#This Row],[In Stock Date]]-1, "M/d/yyyy"), TEXT("1/1/1990", "M/d/yyyy"))</f>
        <v>1/1/1990</v>
      </c>
    </row>
    <row r="321" spans="1:54" ht="17.25" customHeight="1">
      <c r="A321" s="63" t="str">
        <f>IF(priority(Main[[#This Row],[Comments]])&lt;&gt;0, priority(Main[[#This Row],[Comments]]),"")</f>
        <v/>
      </c>
      <c r="B321" s="151" t="s">
        <v>1502</v>
      </c>
      <c r="C321" s="71" t="s">
        <v>4</v>
      </c>
      <c r="D321" s="59" t="s">
        <v>588</v>
      </c>
      <c r="E321" s="84"/>
      <c r="F321" s="84"/>
      <c r="G321" s="63" t="str">
        <f>IF(stdProdLT(Main[[#This Row],[Comments]])=0.1,"N/A",IF(stdProdLT(Main[[#This Row],[Comments]])=0,"",stdProdLT(Main[[#This Row],[Comments]])))</f>
        <v/>
      </c>
      <c r="H321" s="93" t="str">
        <f>IF(OR(Main[[#This Row],[Std. Prod. Lead Time]]="N/A",Main[[#This Row],[Std. Prod. Lead Time]]=""), "",IF(AND(Main[[#This Row],[In Stock Date]]&lt;&gt;"",Main[[#This Row],[Revised Due Date]]&lt;&gt;"",Main[[#This Row],[In Stock Date]]&lt;&gt;""),Main[[#This Row],[In Stock Date]]-Main[[#This Row],[Revised Due Date]],""))</f>
        <v/>
      </c>
      <c r="I321" s="100" t="s">
        <v>305</v>
      </c>
      <c r="J321" s="94" t="s">
        <v>28</v>
      </c>
      <c r="K321" s="95" t="s">
        <v>4</v>
      </c>
      <c r="L321" s="84"/>
      <c r="M321" s="72" t="str">
        <f>IF(Main[[#This Row],[Tech Start Date]]&lt;1/1/1990,"",IF(Main[[#This Row],[Class]]="C",WORKDAY(Main[[#This Row],[Tech Start Date]],9),IF(Main[[#This Row],[Class]]="B", WORKDAY(Main[[#This Row],[Tech Start Date]],6),IF(Main[[#This Row],[Class]]="A",WORKDAY(Main[[#This Row],[Tech Start Date]],2),""))))</f>
        <v/>
      </c>
      <c r="N321" s="72" t="str">
        <f>IF(Main[[#This Row],[Tech Start Date]]&lt;1/1/1990,"",IF(Main[[#This Row],[Class]]="C",WORKDAY(Main[[#This Row],[Tech Start Date]],19),IF(Main[[#This Row],[Class]]="B", WORKDAY(Main[[#This Row],[Tech Start Date]],12),IF(Main[[#This Row],[Class]]="A",WORKDAY(Main[[#This Row],[Tech Start Date]],4),""))))</f>
        <v/>
      </c>
      <c r="O321" s="72" t="str">
        <f>IF(Main[[#This Row],[Tech Start Date]]&lt;1/1/1990,"",IF(Main[[#This Row],[Class]]="C",WORKDAY(Main[[#This Row],[Tech Start Date]],23),IF(Main[[#This Row],[Class]]="B", WORKDAY(Main[[#This Row],[Tech Start Date]],15),IF(Main[[#This Row],[Class]]="A",WORKDAY(Main[[#This Row],[Tech Start Date]],5),""))))</f>
        <v/>
      </c>
      <c r="P321" s="72" t="str">
        <f>IF(Main[[#This Row],[Tech Start Date]]&lt;1/1/1990,"",IF(Main[[#This Row],[Class]]="C",WORKDAY(Main[[#This Row],[Tech Start Date]],28),IF(Main[[#This Row],[Class]]="B", WORKDAY(Main[[#This Row],[Tech Start Date]],19),IF(Main[[#This Row],[Class]]="A",WORKDAY(Main[[#This Row],[Tech Start Date]],9),""))))</f>
        <v/>
      </c>
      <c r="Q321" s="84"/>
      <c r="R321" s="110"/>
      <c r="S321" s="94" t="s">
        <v>6</v>
      </c>
      <c r="T321" s="73" t="s">
        <v>4</v>
      </c>
      <c r="U321" s="94" t="s">
        <v>14</v>
      </c>
      <c r="V321" s="94" t="s">
        <v>1899</v>
      </c>
      <c r="W321" s="94" t="s">
        <v>1898</v>
      </c>
      <c r="X321" s="94" t="s">
        <v>305</v>
      </c>
      <c r="Y321" s="71" t="s">
        <v>3004</v>
      </c>
      <c r="Z321" s="71" t="s">
        <v>305</v>
      </c>
      <c r="AA321" s="94" t="s">
        <v>305</v>
      </c>
      <c r="AB321" s="128"/>
      <c r="AC321" s="128"/>
      <c r="AD321" s="128"/>
      <c r="AE321" s="62"/>
      <c r="AF321" s="62"/>
      <c r="AG321" s="62"/>
      <c r="BB321" s="60" t="str">
        <f>IF(AND(isFlagged(Main[[#This Row],[Comments]], "AIS++"),Main[ [#This Row],[In Stock Date] ]&lt;&gt;""),TEXT(Main[[#This Row],[In Stock Date]]-1, "M/d/yyyy"), TEXT("1/1/1990", "M/d/yyyy"))</f>
        <v>1/1/1990</v>
      </c>
    </row>
    <row r="322" spans="1:54" ht="17.25" customHeight="1">
      <c r="A322" s="63" t="str">
        <f>IF(priority(Main[[#This Row],[Comments]])&lt;&gt;0, priority(Main[[#This Row],[Comments]]),"")</f>
        <v/>
      </c>
      <c r="B322" s="151" t="s">
        <v>1762</v>
      </c>
      <c r="C322" s="71" t="s">
        <v>4</v>
      </c>
      <c r="D322" s="59" t="s">
        <v>844</v>
      </c>
      <c r="E322" s="84"/>
      <c r="F322" s="84"/>
      <c r="G322" s="63" t="str">
        <f>IF(stdProdLT(Main[[#This Row],[Comments]])=0.1,"N/A",IF(stdProdLT(Main[[#This Row],[Comments]])=0,"",stdProdLT(Main[[#This Row],[Comments]])))</f>
        <v/>
      </c>
      <c r="H322" s="93" t="str">
        <f>IF(OR(Main[[#This Row],[Std. Prod. Lead Time]]="N/A",Main[[#This Row],[Std. Prod. Lead Time]]=""), "",IF(AND(Main[[#This Row],[In Stock Date]]&lt;&gt;"",Main[[#This Row],[Revised Due Date]]&lt;&gt;"",Main[[#This Row],[In Stock Date]]&lt;&gt;""),Main[[#This Row],[In Stock Date]]-Main[[#This Row],[Revised Due Date]],""))</f>
        <v/>
      </c>
      <c r="I322" s="100" t="s">
        <v>4</v>
      </c>
      <c r="J322" s="94" t="s">
        <v>4</v>
      </c>
      <c r="K322" s="94" t="s">
        <v>4</v>
      </c>
      <c r="L322" s="84"/>
      <c r="M322" s="72" t="str">
        <f>IF(Main[[#This Row],[Tech Start Date]]&lt;1/1/1990,"",IF(Main[[#This Row],[Class]]="C",WORKDAY(Main[[#This Row],[Tech Start Date]],9),IF(Main[[#This Row],[Class]]="B", WORKDAY(Main[[#This Row],[Tech Start Date]],6),IF(Main[[#This Row],[Class]]="A",WORKDAY(Main[[#This Row],[Tech Start Date]],2),""))))</f>
        <v/>
      </c>
      <c r="N322" s="72" t="str">
        <f>IF(Main[[#This Row],[Tech Start Date]]&lt;1/1/1990,"",IF(Main[[#This Row],[Class]]="C",WORKDAY(Main[[#This Row],[Tech Start Date]],19),IF(Main[[#This Row],[Class]]="B", WORKDAY(Main[[#This Row],[Tech Start Date]],12),IF(Main[[#This Row],[Class]]="A",WORKDAY(Main[[#This Row],[Tech Start Date]],4),""))))</f>
        <v/>
      </c>
      <c r="O322" s="72" t="str">
        <f>IF(Main[[#This Row],[Tech Start Date]]&lt;1/1/1990,"",IF(Main[[#This Row],[Class]]="C",WORKDAY(Main[[#This Row],[Tech Start Date]],23),IF(Main[[#This Row],[Class]]="B", WORKDAY(Main[[#This Row],[Tech Start Date]],15),IF(Main[[#This Row],[Class]]="A",WORKDAY(Main[[#This Row],[Tech Start Date]],5),""))))</f>
        <v/>
      </c>
      <c r="P322" s="72" t="str">
        <f>IF(Main[[#This Row],[Tech Start Date]]&lt;1/1/1990,"",IF(Main[[#This Row],[Class]]="C",WORKDAY(Main[[#This Row],[Tech Start Date]],28),IF(Main[[#This Row],[Class]]="B", WORKDAY(Main[[#This Row],[Tech Start Date]],19),IF(Main[[#This Row],[Class]]="A",WORKDAY(Main[[#This Row],[Tech Start Date]],9),""))))</f>
        <v/>
      </c>
      <c r="Q322" s="84"/>
      <c r="R322" s="110"/>
      <c r="S322" s="94" t="s">
        <v>49</v>
      </c>
      <c r="T322" s="73" t="s">
        <v>4</v>
      </c>
      <c r="U322" s="94" t="s">
        <v>14</v>
      </c>
      <c r="V322" s="94" t="s">
        <v>1899</v>
      </c>
      <c r="W322" s="94" t="s">
        <v>1900</v>
      </c>
      <c r="X322" s="94" t="s">
        <v>305</v>
      </c>
      <c r="Y322" s="71" t="s">
        <v>4</v>
      </c>
      <c r="Z322" s="71" t="s">
        <v>4</v>
      </c>
      <c r="AA322" s="94" t="s">
        <v>4</v>
      </c>
      <c r="AB322" s="128"/>
      <c r="AC322" s="128"/>
      <c r="AD322" s="128"/>
      <c r="AE322" s="62"/>
      <c r="AF322" s="62"/>
      <c r="AG322" s="62"/>
      <c r="BB322" s="60" t="str">
        <f>IF(AND(isFlagged(Main[[#This Row],[Comments]], "AIS++"),Main[ [#This Row],[In Stock Date] ]&lt;&gt;""),TEXT(Main[[#This Row],[In Stock Date]]-1, "M/d/yyyy"), TEXT("1/1/1990", "M/d/yyyy"))</f>
        <v>1/1/1990</v>
      </c>
    </row>
    <row r="323" spans="1:54" ht="17.25" customHeight="1">
      <c r="A323" s="63" t="str">
        <f>IF(priority(Main[[#This Row],[Comments]])&lt;&gt;0, priority(Main[[#This Row],[Comments]]),"")</f>
        <v/>
      </c>
      <c r="B323" s="151" t="s">
        <v>1753</v>
      </c>
      <c r="C323" s="71" t="s">
        <v>4</v>
      </c>
      <c r="D323" s="59" t="s">
        <v>802</v>
      </c>
      <c r="E323" s="84"/>
      <c r="F323" s="84"/>
      <c r="G323" s="63" t="str">
        <f>IF(stdProdLT(Main[[#This Row],[Comments]])=0.1,"N/A",IF(stdProdLT(Main[[#This Row],[Comments]])=0,"",stdProdLT(Main[[#This Row],[Comments]])))</f>
        <v/>
      </c>
      <c r="H323" s="93" t="str">
        <f>IF(OR(Main[[#This Row],[Std. Prod. Lead Time]]="N/A",Main[[#This Row],[Std. Prod. Lead Time]]=""), "",IF(AND(Main[[#This Row],[In Stock Date]]&lt;&gt;"",Main[[#This Row],[Revised Due Date]]&lt;&gt;"",Main[[#This Row],[In Stock Date]]&lt;&gt;""),Main[[#This Row],[In Stock Date]]-Main[[#This Row],[Revised Due Date]],""))</f>
        <v/>
      </c>
      <c r="I323" s="100" t="s">
        <v>4</v>
      </c>
      <c r="J323" s="94" t="s">
        <v>4</v>
      </c>
      <c r="K323" s="95" t="s">
        <v>4</v>
      </c>
      <c r="L323" s="84"/>
      <c r="M323" s="72" t="str">
        <f>IF(Main[[#This Row],[Tech Start Date]]&lt;1/1/1990,"",IF(Main[[#This Row],[Class]]="C",WORKDAY(Main[[#This Row],[Tech Start Date]],9),IF(Main[[#This Row],[Class]]="B", WORKDAY(Main[[#This Row],[Tech Start Date]],6),IF(Main[[#This Row],[Class]]="A",WORKDAY(Main[[#This Row],[Tech Start Date]],2),""))))</f>
        <v/>
      </c>
      <c r="N323" s="72" t="str">
        <f>IF(Main[[#This Row],[Tech Start Date]]&lt;1/1/1990,"",IF(Main[[#This Row],[Class]]="C",WORKDAY(Main[[#This Row],[Tech Start Date]],19),IF(Main[[#This Row],[Class]]="B", WORKDAY(Main[[#This Row],[Tech Start Date]],12),IF(Main[[#This Row],[Class]]="A",WORKDAY(Main[[#This Row],[Tech Start Date]],4),""))))</f>
        <v/>
      </c>
      <c r="O323" s="72" t="str">
        <f>IF(Main[[#This Row],[Tech Start Date]]&lt;1/1/1990,"",IF(Main[[#This Row],[Class]]="C",WORKDAY(Main[[#This Row],[Tech Start Date]],23),IF(Main[[#This Row],[Class]]="B", WORKDAY(Main[[#This Row],[Tech Start Date]],15),IF(Main[[#This Row],[Class]]="A",WORKDAY(Main[[#This Row],[Tech Start Date]],5),""))))</f>
        <v/>
      </c>
      <c r="P323" s="72" t="str">
        <f>IF(Main[[#This Row],[Tech Start Date]]&lt;1/1/1990,"",IF(Main[[#This Row],[Class]]="C",WORKDAY(Main[[#This Row],[Tech Start Date]],28),IF(Main[[#This Row],[Class]]="B", WORKDAY(Main[[#This Row],[Tech Start Date]],19),IF(Main[[#This Row],[Class]]="A",WORKDAY(Main[[#This Row],[Tech Start Date]],9),""))))</f>
        <v/>
      </c>
      <c r="Q323" s="84"/>
      <c r="R323" s="110"/>
      <c r="S323" s="94" t="s">
        <v>49</v>
      </c>
      <c r="T323" s="73" t="s">
        <v>4</v>
      </c>
      <c r="U323" s="94" t="s">
        <v>14</v>
      </c>
      <c r="V323" s="94" t="s">
        <v>1899</v>
      </c>
      <c r="W323" s="94" t="s">
        <v>1900</v>
      </c>
      <c r="X323" s="94" t="s">
        <v>305</v>
      </c>
      <c r="Y323" s="71" t="s">
        <v>3004</v>
      </c>
      <c r="Z323" s="71" t="s">
        <v>4</v>
      </c>
      <c r="AA323" s="94" t="s">
        <v>305</v>
      </c>
      <c r="AB323" s="128"/>
      <c r="AC323" s="128"/>
      <c r="AD323" s="128"/>
      <c r="AE323" s="62"/>
      <c r="AF323" s="62"/>
      <c r="AG323" s="62"/>
      <c r="BB323" s="60" t="str">
        <f>IF(AND(isFlagged(Main[[#This Row],[Comments]], "AIS++"),Main[ [#This Row],[In Stock Date] ]&lt;&gt;""),TEXT(Main[[#This Row],[In Stock Date]]-1, "M/d/yyyy"), TEXT("1/1/1990", "M/d/yyyy"))</f>
        <v>1/1/1990</v>
      </c>
    </row>
    <row r="324" spans="1:54" ht="17.25" customHeight="1">
      <c r="A324" s="63" t="str">
        <f>IF(priority(Main[[#This Row],[Comments]])&lt;&gt;0, priority(Main[[#This Row],[Comments]]),"")</f>
        <v/>
      </c>
      <c r="B324" s="151" t="s">
        <v>3562</v>
      </c>
      <c r="C324" s="71" t="s">
        <v>4</v>
      </c>
      <c r="D324" s="59" t="s">
        <v>3563</v>
      </c>
      <c r="E324" s="84">
        <v>40974.338356481479</v>
      </c>
      <c r="F324" s="84"/>
      <c r="G324" s="63" t="str">
        <f>IF(stdProdLT(Main[[#This Row],[Comments]])=0.1,"N/A",IF(stdProdLT(Main[[#This Row],[Comments]])=0,"",stdProdLT(Main[[#This Row],[Comments]])))</f>
        <v/>
      </c>
      <c r="H324" s="93" t="str">
        <f>IF(OR(Main[[#This Row],[Std. Prod. Lead Time]]="N/A",Main[[#This Row],[Std. Prod. Lead Time]]=""), "",IF(AND(Main[[#This Row],[In Stock Date]]&lt;&gt;"",Main[[#This Row],[Revised Due Date]]&lt;&gt;"",Main[[#This Row],[In Stock Date]]&lt;&gt;""),Main[[#This Row],[In Stock Date]]-Main[[#This Row],[Revised Due Date]],""))</f>
        <v/>
      </c>
      <c r="I324" s="100" t="s">
        <v>4</v>
      </c>
      <c r="J324" s="94" t="s">
        <v>4</v>
      </c>
      <c r="K324" s="94" t="s">
        <v>4</v>
      </c>
      <c r="L324" s="84"/>
      <c r="M324" s="72" t="str">
        <f>IF(Main[[#This Row],[Tech Start Date]]&lt;1/1/1990,"",IF(Main[[#This Row],[Class]]="C",WORKDAY(Main[[#This Row],[Tech Start Date]],9),IF(Main[[#This Row],[Class]]="B", WORKDAY(Main[[#This Row],[Tech Start Date]],6),IF(Main[[#This Row],[Class]]="A",WORKDAY(Main[[#This Row],[Tech Start Date]],2),""))))</f>
        <v/>
      </c>
      <c r="N324" s="72" t="str">
        <f>IF(Main[[#This Row],[Tech Start Date]]&lt;1/1/1990,"",IF(Main[[#This Row],[Class]]="C",WORKDAY(Main[[#This Row],[Tech Start Date]],19),IF(Main[[#This Row],[Class]]="B", WORKDAY(Main[[#This Row],[Tech Start Date]],12),IF(Main[[#This Row],[Class]]="A",WORKDAY(Main[[#This Row],[Tech Start Date]],4),""))))</f>
        <v/>
      </c>
      <c r="O324" s="72" t="str">
        <f>IF(Main[[#This Row],[Tech Start Date]]&lt;1/1/1990,"",IF(Main[[#This Row],[Class]]="C",WORKDAY(Main[[#This Row],[Tech Start Date]],23),IF(Main[[#This Row],[Class]]="B", WORKDAY(Main[[#This Row],[Tech Start Date]],15),IF(Main[[#This Row],[Class]]="A",WORKDAY(Main[[#This Row],[Tech Start Date]],5),""))))</f>
        <v/>
      </c>
      <c r="P324" s="72" t="str">
        <f>IF(Main[[#This Row],[Tech Start Date]]&lt;1/1/1990,"",IF(Main[[#This Row],[Class]]="C",WORKDAY(Main[[#This Row],[Tech Start Date]],28),IF(Main[[#This Row],[Class]]="B", WORKDAY(Main[[#This Row],[Tech Start Date]],19),IF(Main[[#This Row],[Class]]="A",WORKDAY(Main[[#This Row],[Tech Start Date]],9),""))))</f>
        <v/>
      </c>
      <c r="Q324" s="84"/>
      <c r="R324" s="110"/>
      <c r="S324" s="94" t="s">
        <v>6</v>
      </c>
      <c r="T324" s="73" t="s">
        <v>4</v>
      </c>
      <c r="U324" s="94" t="s">
        <v>29</v>
      </c>
      <c r="V324" s="94" t="s">
        <v>1897</v>
      </c>
      <c r="W324" s="94" t="s">
        <v>1900</v>
      </c>
      <c r="X324" s="94" t="s">
        <v>305</v>
      </c>
      <c r="Y324" s="71" t="s">
        <v>4</v>
      </c>
      <c r="Z324" s="71" t="s">
        <v>4</v>
      </c>
      <c r="AA324" s="94" t="s">
        <v>4</v>
      </c>
      <c r="AB324" s="128"/>
      <c r="AC324" s="128"/>
      <c r="AD324" s="128"/>
      <c r="AE324" s="62"/>
      <c r="AF324" s="62"/>
      <c r="AG324" s="62"/>
      <c r="BB324" s="60" t="str">
        <f>IF(AND(isFlagged(Main[[#This Row],[Comments]], "AIS++"),Main[ [#This Row],[In Stock Date] ]&lt;&gt;""),TEXT(Main[[#This Row],[In Stock Date]]-1, "M/d/yyyy"), TEXT("1/1/1990", "M/d/yyyy"))</f>
        <v>1/1/1990</v>
      </c>
    </row>
    <row r="325" spans="1:54" ht="17.25" customHeight="1">
      <c r="A325" s="63" t="str">
        <f>IF(priority(Main[[#This Row],[Comments]])&lt;&gt;0, priority(Main[[#This Row],[Comments]]),"")</f>
        <v/>
      </c>
      <c r="B325" s="151" t="s">
        <v>1127</v>
      </c>
      <c r="C325" s="71" t="s">
        <v>4</v>
      </c>
      <c r="D325" s="59" t="s">
        <v>189</v>
      </c>
      <c r="E325" s="84"/>
      <c r="F325" s="84"/>
      <c r="G325" s="63" t="str">
        <f>IF(stdProdLT(Main[[#This Row],[Comments]])=0.1,"N/A",IF(stdProdLT(Main[[#This Row],[Comments]])=0,"",stdProdLT(Main[[#This Row],[Comments]])))</f>
        <v/>
      </c>
      <c r="H325" s="93" t="str">
        <f>IF(OR(Main[[#This Row],[Std. Prod. Lead Time]]="N/A",Main[[#This Row],[Std. Prod. Lead Time]]=""), "",IF(AND(Main[[#This Row],[In Stock Date]]&lt;&gt;"",Main[[#This Row],[Revised Due Date]]&lt;&gt;"",Main[[#This Row],[In Stock Date]]&lt;&gt;""),Main[[#This Row],[In Stock Date]]-Main[[#This Row],[Revised Due Date]],""))</f>
        <v/>
      </c>
      <c r="I325" s="100" t="s">
        <v>4</v>
      </c>
      <c r="J325" s="94" t="s">
        <v>4</v>
      </c>
      <c r="K325" s="94" t="s">
        <v>4</v>
      </c>
      <c r="L325" s="84"/>
      <c r="M325" s="72" t="str">
        <f>IF(Main[[#This Row],[Tech Start Date]]&lt;1/1/1990,"",IF(Main[[#This Row],[Class]]="C",WORKDAY(Main[[#This Row],[Tech Start Date]],9),IF(Main[[#This Row],[Class]]="B", WORKDAY(Main[[#This Row],[Tech Start Date]],6),IF(Main[[#This Row],[Class]]="A",WORKDAY(Main[[#This Row],[Tech Start Date]],2),""))))</f>
        <v/>
      </c>
      <c r="N325" s="72" t="str">
        <f>IF(Main[[#This Row],[Tech Start Date]]&lt;1/1/1990,"",IF(Main[[#This Row],[Class]]="C",WORKDAY(Main[[#This Row],[Tech Start Date]],19),IF(Main[[#This Row],[Class]]="B", WORKDAY(Main[[#This Row],[Tech Start Date]],12),IF(Main[[#This Row],[Class]]="A",WORKDAY(Main[[#This Row],[Tech Start Date]],4),""))))</f>
        <v/>
      </c>
      <c r="O325" s="72" t="str">
        <f>IF(Main[[#This Row],[Tech Start Date]]&lt;1/1/1990,"",IF(Main[[#This Row],[Class]]="C",WORKDAY(Main[[#This Row],[Tech Start Date]],23),IF(Main[[#This Row],[Class]]="B", WORKDAY(Main[[#This Row],[Tech Start Date]],15),IF(Main[[#This Row],[Class]]="A",WORKDAY(Main[[#This Row],[Tech Start Date]],5),""))))</f>
        <v/>
      </c>
      <c r="P325" s="72" t="str">
        <f>IF(Main[[#This Row],[Tech Start Date]]&lt;1/1/1990,"",IF(Main[[#This Row],[Class]]="C",WORKDAY(Main[[#This Row],[Tech Start Date]],28),IF(Main[[#This Row],[Class]]="B", WORKDAY(Main[[#This Row],[Tech Start Date]],19),IF(Main[[#This Row],[Class]]="A",WORKDAY(Main[[#This Row],[Tech Start Date]],9),""))))</f>
        <v/>
      </c>
      <c r="Q325" s="84"/>
      <c r="R325" s="110"/>
      <c r="S325" s="94" t="s">
        <v>4</v>
      </c>
      <c r="T325" s="73" t="s">
        <v>4</v>
      </c>
      <c r="U325" s="94" t="s">
        <v>14</v>
      </c>
      <c r="V325" s="94" t="s">
        <v>1899</v>
      </c>
      <c r="W325" s="94" t="s">
        <v>4</v>
      </c>
      <c r="X325" s="94" t="s">
        <v>964</v>
      </c>
      <c r="Y325" s="71" t="s">
        <v>4</v>
      </c>
      <c r="Z325" s="71" t="s">
        <v>4</v>
      </c>
      <c r="AA325" s="94" t="s">
        <v>4</v>
      </c>
      <c r="AB325" s="128"/>
      <c r="AC325" s="128"/>
      <c r="AD325" s="128"/>
      <c r="AE325" s="62"/>
      <c r="AF325" s="62"/>
      <c r="AG325" s="62"/>
      <c r="BB325" s="60" t="str">
        <f>IF(AND(isFlagged(Main[[#This Row],[Comments]], "AIS++"),Main[ [#This Row],[In Stock Date] ]&lt;&gt;""),TEXT(Main[[#This Row],[In Stock Date]]-1, "M/d/yyyy"), TEXT("1/1/1990", "M/d/yyyy"))</f>
        <v>1/1/1990</v>
      </c>
    </row>
    <row r="326" spans="1:54" ht="17.25" customHeight="1">
      <c r="A326" s="12" t="str">
        <f>IF(priority(Main[[#This Row],[Comments]])&lt;&gt;0, priority(Main[[#This Row],[Comments]]),"")</f>
        <v/>
      </c>
      <c r="B326" s="151" t="s">
        <v>2208</v>
      </c>
      <c r="C326" s="74" t="s">
        <v>2209</v>
      </c>
      <c r="D326" s="108" t="s">
        <v>2210</v>
      </c>
      <c r="E326" s="85"/>
      <c r="F326" s="85"/>
      <c r="G326" s="12" t="str">
        <f>IF(stdProdLT(Main[[#This Row],[Comments]])=0.1,"N/A",IF(stdProdLT(Main[[#This Row],[Comments]])=0,"",stdProdLT(Main[[#This Row],[Comments]])))</f>
        <v/>
      </c>
      <c r="H326" s="96" t="str">
        <f>IF(OR(Main[[#This Row],[Std. Prod. Lead Time]]="N/A",Main[[#This Row],[Std. Prod. Lead Time]]=""), "",IF(AND(Main[[#This Row],[In Stock Date]]&lt;&gt;"",Main[[#This Row],[Revised Due Date]]&lt;&gt;"",Main[[#This Row],[In Stock Date]]&lt;&gt;""),Main[[#This Row],[In Stock Date]]-Main[[#This Row],[Revised Due Date]],""))</f>
        <v/>
      </c>
      <c r="I326" s="101" t="s">
        <v>2173</v>
      </c>
      <c r="J326" s="12" t="s">
        <v>4</v>
      </c>
      <c r="K326" s="12" t="s">
        <v>1905</v>
      </c>
      <c r="L326" s="85">
        <v>37622</v>
      </c>
      <c r="M326" s="72">
        <f>IF(Main[[#This Row],[Tech Start Date]]&lt;1/1/1990,"",IF(Main[[#This Row],[Class]]="C",WORKDAY(Main[[#This Row],[Tech Start Date]],9),IF(Main[[#This Row],[Class]]="B", WORKDAY(Main[[#This Row],[Tech Start Date]],6),IF(Main[[#This Row],[Class]]="A",WORKDAY(Main[[#This Row],[Tech Start Date]],2),""))))</f>
        <v>37624</v>
      </c>
      <c r="N326" s="72">
        <f>IF(Main[[#This Row],[Tech Start Date]]&lt;1/1/1990,"",IF(Main[[#This Row],[Class]]="C",WORKDAY(Main[[#This Row],[Tech Start Date]],19),IF(Main[[#This Row],[Class]]="B", WORKDAY(Main[[#This Row],[Tech Start Date]],12),IF(Main[[#This Row],[Class]]="A",WORKDAY(Main[[#This Row],[Tech Start Date]],4),""))))</f>
        <v>37628</v>
      </c>
      <c r="O326" s="72">
        <f>IF(Main[[#This Row],[Tech Start Date]]&lt;1/1/1990,"",IF(Main[[#This Row],[Class]]="C",WORKDAY(Main[[#This Row],[Tech Start Date]],23),IF(Main[[#This Row],[Class]]="B", WORKDAY(Main[[#This Row],[Tech Start Date]],15),IF(Main[[#This Row],[Class]]="A",WORKDAY(Main[[#This Row],[Tech Start Date]],5),""))))</f>
        <v>37629</v>
      </c>
      <c r="P326" s="72">
        <f>IF(Main[[#This Row],[Tech Start Date]]&lt;1/1/1990,"",IF(Main[[#This Row],[Class]]="C",WORKDAY(Main[[#This Row],[Tech Start Date]],28),IF(Main[[#This Row],[Class]]="B", WORKDAY(Main[[#This Row],[Tech Start Date]],19),IF(Main[[#This Row],[Class]]="A",WORKDAY(Main[[#This Row],[Tech Start Date]],9),""))))</f>
        <v>37635</v>
      </c>
      <c r="Q326" s="85"/>
      <c r="R326" s="112">
        <v>37623</v>
      </c>
      <c r="S326" s="12" t="s">
        <v>11</v>
      </c>
      <c r="T326" s="75" t="s">
        <v>4</v>
      </c>
      <c r="U326" s="12" t="s">
        <v>14</v>
      </c>
      <c r="V326" s="12" t="s">
        <v>1911</v>
      </c>
      <c r="W326" s="12" t="s">
        <v>1904</v>
      </c>
      <c r="X326" s="12" t="s">
        <v>2816</v>
      </c>
      <c r="Y326" s="74" t="s">
        <v>3037</v>
      </c>
      <c r="Z326" s="74" t="s">
        <v>4</v>
      </c>
      <c r="AA326" s="94" t="s">
        <v>3309</v>
      </c>
      <c r="AB326" s="128">
        <v>37624</v>
      </c>
      <c r="AC326" s="128">
        <v>37625</v>
      </c>
      <c r="AD326" s="128"/>
      <c r="AE326" s="62"/>
      <c r="AF326" s="62"/>
      <c r="AG326" s="62"/>
      <c r="BB326" s="60" t="str">
        <f>IF(AND(isFlagged(Main[[#This Row],[Comments]], "AIS++"),Main[ [#This Row],[In Stock Date] ]&lt;&gt;""),TEXT(Main[[#This Row],[In Stock Date]]-1, "M/d/yyyy"), TEXT("1/1/1990", "M/d/yyyy"))</f>
        <v>1/1/1990</v>
      </c>
    </row>
    <row r="327" spans="1:54" ht="17.25" customHeight="1">
      <c r="A327" s="63" t="str">
        <f>IF(priority(Main[[#This Row],[Comments]])&lt;&gt;0, priority(Main[[#This Row],[Comments]]),"")</f>
        <v/>
      </c>
      <c r="B327" s="151" t="s">
        <v>2246</v>
      </c>
      <c r="C327" s="71" t="s">
        <v>2171</v>
      </c>
      <c r="D327" s="59" t="s">
        <v>2172</v>
      </c>
      <c r="E327" s="84">
        <v>40813.570081018515</v>
      </c>
      <c r="F327" s="84"/>
      <c r="G327" s="63" t="str">
        <f>IF(stdProdLT(Main[[#This Row],[Comments]])=0.1,"N/A",IF(stdProdLT(Main[[#This Row],[Comments]])=0,"",stdProdLT(Main[[#This Row],[Comments]])))</f>
        <v/>
      </c>
      <c r="H327" s="93" t="str">
        <f>IF(OR(Main[[#This Row],[Std. Prod. Lead Time]]="N/A",Main[[#This Row],[Std. Prod. Lead Time]]=""), "",IF(AND(Main[[#This Row],[In Stock Date]]&lt;&gt;"",Main[[#This Row],[Revised Due Date]]&lt;&gt;"",Main[[#This Row],[In Stock Date]]&lt;&gt;""),Main[[#This Row],[In Stock Date]]-Main[[#This Row],[Revised Due Date]],""))</f>
        <v/>
      </c>
      <c r="I327" s="100" t="s">
        <v>2173</v>
      </c>
      <c r="J327" s="94" t="s">
        <v>4</v>
      </c>
      <c r="K327" s="94" t="s">
        <v>1905</v>
      </c>
      <c r="L327" s="84">
        <v>37622</v>
      </c>
      <c r="M327" s="72">
        <f>IF(Main[[#This Row],[Tech Start Date]]&lt;1/1/1990,"",IF(Main[[#This Row],[Class]]="C",WORKDAY(Main[[#This Row],[Tech Start Date]],9),IF(Main[[#This Row],[Class]]="B", WORKDAY(Main[[#This Row],[Tech Start Date]],6),IF(Main[[#This Row],[Class]]="A",WORKDAY(Main[[#This Row],[Tech Start Date]],2),""))))</f>
        <v>37624</v>
      </c>
      <c r="N327" s="72">
        <f>IF(Main[[#This Row],[Tech Start Date]]&lt;1/1/1990,"",IF(Main[[#This Row],[Class]]="C",WORKDAY(Main[[#This Row],[Tech Start Date]],19),IF(Main[[#This Row],[Class]]="B", WORKDAY(Main[[#This Row],[Tech Start Date]],12),IF(Main[[#This Row],[Class]]="A",WORKDAY(Main[[#This Row],[Tech Start Date]],4),""))))</f>
        <v>37628</v>
      </c>
      <c r="O327" s="72">
        <f>IF(Main[[#This Row],[Tech Start Date]]&lt;1/1/1990,"",IF(Main[[#This Row],[Class]]="C",WORKDAY(Main[[#This Row],[Tech Start Date]],23),IF(Main[[#This Row],[Class]]="B", WORKDAY(Main[[#This Row],[Tech Start Date]],15),IF(Main[[#This Row],[Class]]="A",WORKDAY(Main[[#This Row],[Tech Start Date]],5),""))))</f>
        <v>37629</v>
      </c>
      <c r="P327" s="72">
        <f>IF(Main[[#This Row],[Tech Start Date]]&lt;1/1/1990,"",IF(Main[[#This Row],[Class]]="C",WORKDAY(Main[[#This Row],[Tech Start Date]],28),IF(Main[[#This Row],[Class]]="B", WORKDAY(Main[[#This Row],[Tech Start Date]],19),IF(Main[[#This Row],[Class]]="A",WORKDAY(Main[[#This Row],[Tech Start Date]],9),""))))</f>
        <v>37635</v>
      </c>
      <c r="Q327" s="84"/>
      <c r="R327" s="110">
        <v>37623</v>
      </c>
      <c r="S327" s="94" t="s">
        <v>11</v>
      </c>
      <c r="T327" s="73" t="s">
        <v>4</v>
      </c>
      <c r="U327" s="94" t="s">
        <v>29</v>
      </c>
      <c r="V327" s="94" t="s">
        <v>2247</v>
      </c>
      <c r="W327" s="94" t="s">
        <v>1904</v>
      </c>
      <c r="X327" s="94" t="s">
        <v>2173</v>
      </c>
      <c r="Y327" s="71" t="s">
        <v>3037</v>
      </c>
      <c r="Z327" s="71" t="s">
        <v>4</v>
      </c>
      <c r="AA327" s="94" t="s">
        <v>3309</v>
      </c>
      <c r="AB327" s="128">
        <v>37624</v>
      </c>
      <c r="AC327" s="128">
        <v>37625</v>
      </c>
      <c r="AD327" s="128"/>
      <c r="AE327" s="62"/>
      <c r="AF327" s="62"/>
      <c r="AG327" s="62"/>
      <c r="BB327" s="60" t="str">
        <f>IF(AND(isFlagged(Main[[#This Row],[Comments]], "AIS++"),Main[ [#This Row],[In Stock Date] ]&lt;&gt;""),TEXT(Main[[#This Row],[In Stock Date]]-1, "M/d/yyyy"), TEXT("1/1/1990", "M/d/yyyy"))</f>
        <v>1/1/1990</v>
      </c>
    </row>
    <row r="328" spans="1:54" ht="17.25" customHeight="1">
      <c r="A328" s="63" t="str">
        <f>IF(priority(Main[[#This Row],[Comments]])&lt;&gt;0, priority(Main[[#This Row],[Comments]]),"")</f>
        <v/>
      </c>
      <c r="B328" s="151" t="s">
        <v>2207</v>
      </c>
      <c r="C328" s="71" t="s">
        <v>2171</v>
      </c>
      <c r="D328" s="59" t="s">
        <v>2172</v>
      </c>
      <c r="E328" s="84"/>
      <c r="F328" s="84"/>
      <c r="G328" s="63" t="str">
        <f>IF(stdProdLT(Main[[#This Row],[Comments]])=0.1,"N/A",IF(stdProdLT(Main[[#This Row],[Comments]])=0,"",stdProdLT(Main[[#This Row],[Comments]])))</f>
        <v/>
      </c>
      <c r="H328" s="93" t="str">
        <f>IF(OR(Main[[#This Row],[Std. Prod. Lead Time]]="N/A",Main[[#This Row],[Std. Prod. Lead Time]]=""), "",IF(AND(Main[[#This Row],[In Stock Date]]&lt;&gt;"",Main[[#This Row],[Revised Due Date]]&lt;&gt;"",Main[[#This Row],[In Stock Date]]&lt;&gt;""),Main[[#This Row],[In Stock Date]]-Main[[#This Row],[Revised Due Date]],""))</f>
        <v/>
      </c>
      <c r="I328" s="100" t="s">
        <v>2173</v>
      </c>
      <c r="J328" s="94" t="s">
        <v>4</v>
      </c>
      <c r="K328" s="94" t="s">
        <v>1905</v>
      </c>
      <c r="L328" s="84">
        <v>37622</v>
      </c>
      <c r="M328" s="72">
        <f>IF(Main[[#This Row],[Tech Start Date]]&lt;1/1/1990,"",IF(Main[[#This Row],[Class]]="C",WORKDAY(Main[[#This Row],[Tech Start Date]],9),IF(Main[[#This Row],[Class]]="B", WORKDAY(Main[[#This Row],[Tech Start Date]],6),IF(Main[[#This Row],[Class]]="A",WORKDAY(Main[[#This Row],[Tech Start Date]],2),""))))</f>
        <v>37624</v>
      </c>
      <c r="N328" s="72">
        <f>IF(Main[[#This Row],[Tech Start Date]]&lt;1/1/1990,"",IF(Main[[#This Row],[Class]]="C",WORKDAY(Main[[#This Row],[Tech Start Date]],19),IF(Main[[#This Row],[Class]]="B", WORKDAY(Main[[#This Row],[Tech Start Date]],12),IF(Main[[#This Row],[Class]]="A",WORKDAY(Main[[#This Row],[Tech Start Date]],4),""))))</f>
        <v>37628</v>
      </c>
      <c r="O328" s="72">
        <f>IF(Main[[#This Row],[Tech Start Date]]&lt;1/1/1990,"",IF(Main[[#This Row],[Class]]="C",WORKDAY(Main[[#This Row],[Tech Start Date]],23),IF(Main[[#This Row],[Class]]="B", WORKDAY(Main[[#This Row],[Tech Start Date]],15),IF(Main[[#This Row],[Class]]="A",WORKDAY(Main[[#This Row],[Tech Start Date]],5),""))))</f>
        <v>37629</v>
      </c>
      <c r="P328" s="72">
        <f>IF(Main[[#This Row],[Tech Start Date]]&lt;1/1/1990,"",IF(Main[[#This Row],[Class]]="C",WORKDAY(Main[[#This Row],[Tech Start Date]],28),IF(Main[[#This Row],[Class]]="B", WORKDAY(Main[[#This Row],[Tech Start Date]],19),IF(Main[[#This Row],[Class]]="A",WORKDAY(Main[[#This Row],[Tech Start Date]],9),""))))</f>
        <v>37635</v>
      </c>
      <c r="Q328" s="84"/>
      <c r="R328" s="110">
        <v>37623</v>
      </c>
      <c r="S328" s="94" t="s">
        <v>11</v>
      </c>
      <c r="T328" s="73" t="s">
        <v>4</v>
      </c>
      <c r="U328" s="94" t="s">
        <v>14</v>
      </c>
      <c r="V328" s="94" t="s">
        <v>1911</v>
      </c>
      <c r="W328" s="94" t="s">
        <v>1904</v>
      </c>
      <c r="X328" s="94" t="s">
        <v>2173</v>
      </c>
      <c r="Y328" s="71" t="s">
        <v>3037</v>
      </c>
      <c r="Z328" s="71" t="s">
        <v>4</v>
      </c>
      <c r="AA328" s="94" t="s">
        <v>3309</v>
      </c>
      <c r="AB328" s="128">
        <v>37624</v>
      </c>
      <c r="AC328" s="128">
        <v>37625</v>
      </c>
      <c r="AD328" s="128"/>
      <c r="AE328" s="62"/>
      <c r="AF328" s="62"/>
      <c r="AG328" s="62"/>
      <c r="BB328" s="60" t="str">
        <f>IF(AND(isFlagged(Main[[#This Row],[Comments]], "AIS++"),Main[ [#This Row],[In Stock Date] ]&lt;&gt;""),TEXT(Main[[#This Row],[In Stock Date]]-1, "M/d/yyyy"), TEXT("1/1/1990", "M/d/yyyy"))</f>
        <v>1/1/1990</v>
      </c>
    </row>
    <row r="329" spans="1:54" ht="17.25" customHeight="1">
      <c r="A329" s="137" t="str">
        <f>IF(priority(Main[[#This Row],[Comments]])&lt;&gt;0, priority(Main[[#This Row],[Comments]]),"")</f>
        <v/>
      </c>
      <c r="B329" s="152" t="s">
        <v>2170</v>
      </c>
      <c r="C329" s="138" t="s">
        <v>2171</v>
      </c>
      <c r="D329" s="139" t="s">
        <v>2172</v>
      </c>
      <c r="E329" s="140"/>
      <c r="F329" s="140"/>
      <c r="G329" s="137" t="str">
        <f>IF(stdProdLT(Main[[#This Row],[Comments]])=0.1,"N/A",IF(stdProdLT(Main[[#This Row],[Comments]])=0,"",stdProdLT(Main[[#This Row],[Comments]])))</f>
        <v/>
      </c>
      <c r="H329" s="141" t="str">
        <f>IF(OR(Main[[#This Row],[Std. Prod. Lead Time]]="N/A",Main[[#This Row],[Std. Prod. Lead Time]]=""), "",IF(AND(Main[[#This Row],[In Stock Date]]&lt;&gt;"",Main[[#This Row],[Revised Due Date]]&lt;&gt;"",Main[[#This Row],[In Stock Date]]&lt;&gt;""),Main[[#This Row],[In Stock Date]]-Main[[#This Row],[Revised Due Date]],""))</f>
        <v/>
      </c>
      <c r="I329" s="142" t="s">
        <v>2173</v>
      </c>
      <c r="J329" s="143" t="s">
        <v>4</v>
      </c>
      <c r="K329" s="144" t="s">
        <v>1905</v>
      </c>
      <c r="L329" s="140">
        <v>37622</v>
      </c>
      <c r="M329" s="145">
        <f>IF(Main[[#This Row],[Tech Start Date]]&lt;1/1/1990,"",IF(Main[[#This Row],[Class]]="C",WORKDAY(Main[[#This Row],[Tech Start Date]],9),IF(Main[[#This Row],[Class]]="B", WORKDAY(Main[[#This Row],[Tech Start Date]],6),IF(Main[[#This Row],[Class]]="A",WORKDAY(Main[[#This Row],[Tech Start Date]],2),""))))</f>
        <v>37624</v>
      </c>
      <c r="N329" s="145">
        <f>IF(Main[[#This Row],[Tech Start Date]]&lt;1/1/1990,"",IF(Main[[#This Row],[Class]]="C",WORKDAY(Main[[#This Row],[Tech Start Date]],19),IF(Main[[#This Row],[Class]]="B", WORKDAY(Main[[#This Row],[Tech Start Date]],12),IF(Main[[#This Row],[Class]]="A",WORKDAY(Main[[#This Row],[Tech Start Date]],4),""))))</f>
        <v>37628</v>
      </c>
      <c r="O329" s="145">
        <f>IF(Main[[#This Row],[Tech Start Date]]&lt;1/1/1990,"",IF(Main[[#This Row],[Class]]="C",WORKDAY(Main[[#This Row],[Tech Start Date]],23),IF(Main[[#This Row],[Class]]="B", WORKDAY(Main[[#This Row],[Tech Start Date]],15),IF(Main[[#This Row],[Class]]="A",WORKDAY(Main[[#This Row],[Tech Start Date]],5),""))))</f>
        <v>37629</v>
      </c>
      <c r="P329" s="145">
        <f>IF(Main[[#This Row],[Tech Start Date]]&lt;1/1/1990,"",IF(Main[[#This Row],[Class]]="C",WORKDAY(Main[[#This Row],[Tech Start Date]],28),IF(Main[[#This Row],[Class]]="B", WORKDAY(Main[[#This Row],[Tech Start Date]],19),IF(Main[[#This Row],[Class]]="A",WORKDAY(Main[[#This Row],[Tech Start Date]],9),""))))</f>
        <v>37635</v>
      </c>
      <c r="Q329" s="140"/>
      <c r="R329" s="146">
        <v>37623</v>
      </c>
      <c r="S329" s="143" t="s">
        <v>11</v>
      </c>
      <c r="T329" s="147" t="s">
        <v>4</v>
      </c>
      <c r="U329" s="143" t="s">
        <v>14</v>
      </c>
      <c r="V329" s="143" t="s">
        <v>1911</v>
      </c>
      <c r="W329" s="143" t="s">
        <v>1904</v>
      </c>
      <c r="X329" s="143" t="s">
        <v>2173</v>
      </c>
      <c r="Y329" s="138" t="s">
        <v>3037</v>
      </c>
      <c r="Z329" s="138" t="s">
        <v>4</v>
      </c>
      <c r="AA329" s="143" t="s">
        <v>3309</v>
      </c>
      <c r="AB329" s="148">
        <v>37624</v>
      </c>
      <c r="AC329" s="148">
        <v>37625</v>
      </c>
      <c r="AD329" s="148"/>
      <c r="AE329" s="62"/>
      <c r="AF329" s="62"/>
      <c r="AG329" s="62"/>
      <c r="BB329" s="60" t="str">
        <f>IF(AND(isFlagged(Main[[#This Row],[Comments]], "AIS++"),Main[ [#This Row],[In Stock Date] ]&lt;&gt;""),TEXT(Main[[#This Row],[In Stock Date]]-1, "M/d/yyyy"), TEXT("1/1/1990", "M/d/yyyy"))</f>
        <v>1/1/1990</v>
      </c>
    </row>
    <row r="330" spans="1:54" ht="17.25" customHeight="1">
      <c r="A330" s="63" t="str">
        <f>IF(priority(Main[[#This Row],[Comments]])&lt;&gt;0, priority(Main[[#This Row],[Comments]]),"")</f>
        <v/>
      </c>
      <c r="B330" s="151" t="s">
        <v>1344</v>
      </c>
      <c r="C330" s="71" t="s">
        <v>4</v>
      </c>
      <c r="D330" s="59" t="s">
        <v>442</v>
      </c>
      <c r="E330" s="84"/>
      <c r="F330" s="84"/>
      <c r="G330" s="63" t="str">
        <f>IF(stdProdLT(Main[[#This Row],[Comments]])=0.1,"N/A",IF(stdProdLT(Main[[#This Row],[Comments]])=0,"",stdProdLT(Main[[#This Row],[Comments]])))</f>
        <v/>
      </c>
      <c r="H330" s="93" t="str">
        <f>IF(OR(Main[[#This Row],[Std. Prod. Lead Time]]="N/A",Main[[#This Row],[Std. Prod. Lead Time]]=""), "",IF(AND(Main[[#This Row],[In Stock Date]]&lt;&gt;"",Main[[#This Row],[Revised Due Date]]&lt;&gt;"",Main[[#This Row],[In Stock Date]]&lt;&gt;""),Main[[#This Row],[In Stock Date]]-Main[[#This Row],[Revised Due Date]],""))</f>
        <v/>
      </c>
      <c r="I330" s="100" t="s">
        <v>4</v>
      </c>
      <c r="J330" s="94" t="s">
        <v>4</v>
      </c>
      <c r="K330" s="94" t="s">
        <v>4</v>
      </c>
      <c r="L330" s="84"/>
      <c r="M330" s="72" t="str">
        <f>IF(Main[[#This Row],[Tech Start Date]]&lt;1/1/1990,"",IF(Main[[#This Row],[Class]]="C",WORKDAY(Main[[#This Row],[Tech Start Date]],9),IF(Main[[#This Row],[Class]]="B", WORKDAY(Main[[#This Row],[Tech Start Date]],6),IF(Main[[#This Row],[Class]]="A",WORKDAY(Main[[#This Row],[Tech Start Date]],2),""))))</f>
        <v/>
      </c>
      <c r="N330" s="72" t="str">
        <f>IF(Main[[#This Row],[Tech Start Date]]&lt;1/1/1990,"",IF(Main[[#This Row],[Class]]="C",WORKDAY(Main[[#This Row],[Tech Start Date]],19),IF(Main[[#This Row],[Class]]="B", WORKDAY(Main[[#This Row],[Tech Start Date]],12),IF(Main[[#This Row],[Class]]="A",WORKDAY(Main[[#This Row],[Tech Start Date]],4),""))))</f>
        <v/>
      </c>
      <c r="O330" s="72" t="str">
        <f>IF(Main[[#This Row],[Tech Start Date]]&lt;1/1/1990,"",IF(Main[[#This Row],[Class]]="C",WORKDAY(Main[[#This Row],[Tech Start Date]],23),IF(Main[[#This Row],[Class]]="B", WORKDAY(Main[[#This Row],[Tech Start Date]],15),IF(Main[[#This Row],[Class]]="A",WORKDAY(Main[[#This Row],[Tech Start Date]],5),""))))</f>
        <v/>
      </c>
      <c r="P330" s="72" t="str">
        <f>IF(Main[[#This Row],[Tech Start Date]]&lt;1/1/1990,"",IF(Main[[#This Row],[Class]]="C",WORKDAY(Main[[#This Row],[Tech Start Date]],28),IF(Main[[#This Row],[Class]]="B", WORKDAY(Main[[#This Row],[Tech Start Date]],19),IF(Main[[#This Row],[Class]]="A",WORKDAY(Main[[#This Row],[Tech Start Date]],9),""))))</f>
        <v/>
      </c>
      <c r="Q330" s="84"/>
      <c r="R330" s="110"/>
      <c r="S330" s="94" t="s">
        <v>11</v>
      </c>
      <c r="T330" s="73" t="s">
        <v>4</v>
      </c>
      <c r="U330" s="94" t="s">
        <v>14</v>
      </c>
      <c r="V330" s="94" t="s">
        <v>1906</v>
      </c>
      <c r="W330" s="94" t="s">
        <v>1902</v>
      </c>
      <c r="X330" s="94" t="s">
        <v>2771</v>
      </c>
      <c r="Y330" s="71" t="s">
        <v>2936</v>
      </c>
      <c r="Z330" s="71" t="s">
        <v>4</v>
      </c>
      <c r="AA330" s="94" t="s">
        <v>2771</v>
      </c>
      <c r="AB330" s="128"/>
      <c r="AC330" s="128"/>
      <c r="AD330" s="128"/>
      <c r="AE330" s="62"/>
      <c r="AF330" s="62"/>
      <c r="AG330" s="62"/>
      <c r="BB330" s="60" t="str">
        <f>IF(AND(isFlagged(Main[[#This Row],[Comments]], "AIS++"),Main[ [#This Row],[In Stock Date] ]&lt;&gt;""),TEXT(Main[[#This Row],[In Stock Date]]-1, "M/d/yyyy"), TEXT("1/1/1990", "M/d/yyyy"))</f>
        <v>1/1/1990</v>
      </c>
    </row>
    <row r="331" spans="1:54" ht="17.25" customHeight="1">
      <c r="A331" s="63" t="str">
        <f>IF(priority(Main[[#This Row],[Comments]])&lt;&gt;0, priority(Main[[#This Row],[Comments]]),"")</f>
        <v/>
      </c>
      <c r="B331" s="151" t="s">
        <v>3126</v>
      </c>
      <c r="C331" s="71" t="s">
        <v>4</v>
      </c>
      <c r="D331" s="59" t="s">
        <v>3951</v>
      </c>
      <c r="E331" s="84">
        <v>40931.598935185182</v>
      </c>
      <c r="F331" s="84"/>
      <c r="G331" s="63" t="str">
        <f>IF(stdProdLT(Main[[#This Row],[Comments]])=0.1,"N/A",IF(stdProdLT(Main[[#This Row],[Comments]])=0,"",stdProdLT(Main[[#This Row],[Comments]])))</f>
        <v/>
      </c>
      <c r="H331" s="93" t="str">
        <f>IF(OR(Main[[#This Row],[Std. Prod. Lead Time]]="N/A",Main[[#This Row],[Std. Prod. Lead Time]]=""), "",IF(AND(Main[[#This Row],[In Stock Date]]&lt;&gt;"",Main[[#This Row],[Revised Due Date]]&lt;&gt;"",Main[[#This Row],[In Stock Date]]&lt;&gt;""),Main[[#This Row],[In Stock Date]]-Main[[#This Row],[Revised Due Date]],""))</f>
        <v/>
      </c>
      <c r="I331" s="100" t="s">
        <v>4</v>
      </c>
      <c r="J331" s="94" t="s">
        <v>4</v>
      </c>
      <c r="K331" s="94" t="s">
        <v>4</v>
      </c>
      <c r="L331" s="84"/>
      <c r="M331" s="72" t="str">
        <f>IF(Main[[#This Row],[Tech Start Date]]&lt;1/1/1990,"",IF(Main[[#This Row],[Class]]="C",WORKDAY(Main[[#This Row],[Tech Start Date]],9),IF(Main[[#This Row],[Class]]="B", WORKDAY(Main[[#This Row],[Tech Start Date]],6),IF(Main[[#This Row],[Class]]="A",WORKDAY(Main[[#This Row],[Tech Start Date]],2),""))))</f>
        <v/>
      </c>
      <c r="N331" s="72" t="str">
        <f>IF(Main[[#This Row],[Tech Start Date]]&lt;1/1/1990,"",IF(Main[[#This Row],[Class]]="C",WORKDAY(Main[[#This Row],[Tech Start Date]],19),IF(Main[[#This Row],[Class]]="B", WORKDAY(Main[[#This Row],[Tech Start Date]],12),IF(Main[[#This Row],[Class]]="A",WORKDAY(Main[[#This Row],[Tech Start Date]],4),""))))</f>
        <v/>
      </c>
      <c r="O331" s="72" t="str">
        <f>IF(Main[[#This Row],[Tech Start Date]]&lt;1/1/1990,"",IF(Main[[#This Row],[Class]]="C",WORKDAY(Main[[#This Row],[Tech Start Date]],23),IF(Main[[#This Row],[Class]]="B", WORKDAY(Main[[#This Row],[Tech Start Date]],15),IF(Main[[#This Row],[Class]]="A",WORKDAY(Main[[#This Row],[Tech Start Date]],5),""))))</f>
        <v/>
      </c>
      <c r="P331" s="72" t="str">
        <f>IF(Main[[#This Row],[Tech Start Date]]&lt;1/1/1990,"",IF(Main[[#This Row],[Class]]="C",WORKDAY(Main[[#This Row],[Tech Start Date]],28),IF(Main[[#This Row],[Class]]="B", WORKDAY(Main[[#This Row],[Tech Start Date]],19),IF(Main[[#This Row],[Class]]="A",WORKDAY(Main[[#This Row],[Tech Start Date]],9),""))))</f>
        <v/>
      </c>
      <c r="Q331" s="84"/>
      <c r="R331" s="110"/>
      <c r="S331" s="94" t="s">
        <v>17</v>
      </c>
      <c r="T331" s="73" t="s">
        <v>4</v>
      </c>
      <c r="U331" s="94" t="s">
        <v>29</v>
      </c>
      <c r="V331" s="94" t="s">
        <v>1899</v>
      </c>
      <c r="W331" s="94" t="s">
        <v>1901</v>
      </c>
      <c r="X331" s="94" t="s">
        <v>1951</v>
      </c>
      <c r="Y331" s="71" t="s">
        <v>4</v>
      </c>
      <c r="Z331" s="71" t="s">
        <v>4</v>
      </c>
      <c r="AA331" s="94" t="s">
        <v>1951</v>
      </c>
      <c r="AB331" s="128"/>
      <c r="AC331" s="128"/>
      <c r="AD331" s="128"/>
      <c r="AE331" s="62"/>
      <c r="AF331" s="62"/>
      <c r="AG331" s="62"/>
      <c r="BB331" s="60" t="str">
        <f>IF(AND(isFlagged(Main[[#This Row],[Comments]], "AIS++"),Main[ [#This Row],[In Stock Date] ]&lt;&gt;""),TEXT(Main[[#This Row],[In Stock Date]]-1, "M/d/yyyy"), TEXT("1/1/1990", "M/d/yyyy"))</f>
        <v>1/1/1990</v>
      </c>
    </row>
    <row r="332" spans="1:54" ht="17.25" customHeight="1">
      <c r="A332" s="63" t="str">
        <f>IF(priority(Main[[#This Row],[Comments]])&lt;&gt;0, priority(Main[[#This Row],[Comments]]),"")</f>
        <v/>
      </c>
      <c r="B332" s="151" t="s">
        <v>1773</v>
      </c>
      <c r="C332" s="71" t="s">
        <v>4</v>
      </c>
      <c r="D332" s="59" t="s">
        <v>832</v>
      </c>
      <c r="E332" s="84"/>
      <c r="F332" s="84"/>
      <c r="G332" s="63" t="str">
        <f>IF(stdProdLT(Main[[#This Row],[Comments]])=0.1,"N/A",IF(stdProdLT(Main[[#This Row],[Comments]])=0,"",stdProdLT(Main[[#This Row],[Comments]])))</f>
        <v/>
      </c>
      <c r="H332" s="93" t="str">
        <f>IF(OR(Main[[#This Row],[Std. Prod. Lead Time]]="N/A",Main[[#This Row],[Std. Prod. Lead Time]]=""), "",IF(AND(Main[[#This Row],[In Stock Date]]&lt;&gt;"",Main[[#This Row],[Revised Due Date]]&lt;&gt;"",Main[[#This Row],[In Stock Date]]&lt;&gt;""),Main[[#This Row],[In Stock Date]]-Main[[#This Row],[Revised Due Date]],""))</f>
        <v/>
      </c>
      <c r="I332" s="100" t="s">
        <v>4</v>
      </c>
      <c r="J332" s="94" t="s">
        <v>4</v>
      </c>
      <c r="K332" s="94" t="s">
        <v>4</v>
      </c>
      <c r="L332" s="84"/>
      <c r="M332" s="72" t="str">
        <f>IF(Main[[#This Row],[Tech Start Date]]&lt;1/1/1990,"",IF(Main[[#This Row],[Class]]="C",WORKDAY(Main[[#This Row],[Tech Start Date]],9),IF(Main[[#This Row],[Class]]="B", WORKDAY(Main[[#This Row],[Tech Start Date]],6),IF(Main[[#This Row],[Class]]="A",WORKDAY(Main[[#This Row],[Tech Start Date]],2),""))))</f>
        <v/>
      </c>
      <c r="N332" s="72" t="str">
        <f>IF(Main[[#This Row],[Tech Start Date]]&lt;1/1/1990,"",IF(Main[[#This Row],[Class]]="C",WORKDAY(Main[[#This Row],[Tech Start Date]],19),IF(Main[[#This Row],[Class]]="B", WORKDAY(Main[[#This Row],[Tech Start Date]],12),IF(Main[[#This Row],[Class]]="A",WORKDAY(Main[[#This Row],[Tech Start Date]],4),""))))</f>
        <v/>
      </c>
      <c r="O332" s="72" t="str">
        <f>IF(Main[[#This Row],[Tech Start Date]]&lt;1/1/1990,"",IF(Main[[#This Row],[Class]]="C",WORKDAY(Main[[#This Row],[Tech Start Date]],23),IF(Main[[#This Row],[Class]]="B", WORKDAY(Main[[#This Row],[Tech Start Date]],15),IF(Main[[#This Row],[Class]]="A",WORKDAY(Main[[#This Row],[Tech Start Date]],5),""))))</f>
        <v/>
      </c>
      <c r="P332" s="72" t="str">
        <f>IF(Main[[#This Row],[Tech Start Date]]&lt;1/1/1990,"",IF(Main[[#This Row],[Class]]="C",WORKDAY(Main[[#This Row],[Tech Start Date]],28),IF(Main[[#This Row],[Class]]="B", WORKDAY(Main[[#This Row],[Tech Start Date]],19),IF(Main[[#This Row],[Class]]="A",WORKDAY(Main[[#This Row],[Tech Start Date]],9),""))))</f>
        <v/>
      </c>
      <c r="Q332" s="84"/>
      <c r="R332" s="110"/>
      <c r="S332" s="94" t="s">
        <v>6</v>
      </c>
      <c r="T332" s="73" t="s">
        <v>4</v>
      </c>
      <c r="U332" s="94" t="s">
        <v>14</v>
      </c>
      <c r="V332" s="94" t="s">
        <v>1899</v>
      </c>
      <c r="W332" s="94" t="s">
        <v>1900</v>
      </c>
      <c r="X332" s="94" t="s">
        <v>50</v>
      </c>
      <c r="Y332" s="71" t="s">
        <v>4</v>
      </c>
      <c r="Z332" s="71" t="s">
        <v>4</v>
      </c>
      <c r="AA332" s="94" t="s">
        <v>4</v>
      </c>
      <c r="AB332" s="128"/>
      <c r="AC332" s="128"/>
      <c r="AD332" s="128"/>
      <c r="AE332" s="62"/>
      <c r="AF332" s="62"/>
      <c r="AG332" s="62"/>
      <c r="BB332" s="60" t="str">
        <f>IF(AND(isFlagged(Main[[#This Row],[Comments]], "AIS++"),Main[ [#This Row],[In Stock Date] ]&lt;&gt;""),TEXT(Main[[#This Row],[In Stock Date]]-1, "M/d/yyyy"), TEXT("1/1/1990", "M/d/yyyy"))</f>
        <v>1/1/1990</v>
      </c>
    </row>
    <row r="333" spans="1:54" ht="17.25" customHeight="1">
      <c r="A333" s="63" t="str">
        <f>IF(priority(Main[[#This Row],[Comments]])&lt;&gt;0, priority(Main[[#This Row],[Comments]]),"")</f>
        <v/>
      </c>
      <c r="B333" s="151" t="s">
        <v>2033</v>
      </c>
      <c r="C333" s="71" t="s">
        <v>4</v>
      </c>
      <c r="D333" s="59" t="s">
        <v>2034</v>
      </c>
      <c r="E333" s="84">
        <v>40758.348310185182</v>
      </c>
      <c r="F333" s="84"/>
      <c r="G333" s="63" t="str">
        <f>IF(stdProdLT(Main[[#This Row],[Comments]])=0.1,"N/A",IF(stdProdLT(Main[[#This Row],[Comments]])=0,"",stdProdLT(Main[[#This Row],[Comments]])))</f>
        <v/>
      </c>
      <c r="H333" s="93" t="str">
        <f>IF(OR(Main[[#This Row],[Std. Prod. Lead Time]]="N/A",Main[[#This Row],[Std. Prod. Lead Time]]=""), "",IF(AND(Main[[#This Row],[In Stock Date]]&lt;&gt;"",Main[[#This Row],[Revised Due Date]]&lt;&gt;"",Main[[#This Row],[In Stock Date]]&lt;&gt;""),Main[[#This Row],[In Stock Date]]-Main[[#This Row],[Revised Due Date]],""))</f>
        <v/>
      </c>
      <c r="I333" s="100" t="s">
        <v>414</v>
      </c>
      <c r="J333" s="94" t="s">
        <v>28</v>
      </c>
      <c r="K333" s="95" t="s">
        <v>1903</v>
      </c>
      <c r="L333" s="84"/>
      <c r="M333" s="72" t="str">
        <f>IF(Main[[#This Row],[Tech Start Date]]&lt;1/1/1990,"",IF(Main[[#This Row],[Class]]="C",WORKDAY(Main[[#This Row],[Tech Start Date]],9),IF(Main[[#This Row],[Class]]="B", WORKDAY(Main[[#This Row],[Tech Start Date]],6),IF(Main[[#This Row],[Class]]="A",WORKDAY(Main[[#This Row],[Tech Start Date]],2),""))))</f>
        <v/>
      </c>
      <c r="N333" s="72" t="str">
        <f>IF(Main[[#This Row],[Tech Start Date]]&lt;1/1/1990,"",IF(Main[[#This Row],[Class]]="C",WORKDAY(Main[[#This Row],[Tech Start Date]],19),IF(Main[[#This Row],[Class]]="B", WORKDAY(Main[[#This Row],[Tech Start Date]],12),IF(Main[[#This Row],[Class]]="A",WORKDAY(Main[[#This Row],[Tech Start Date]],4),""))))</f>
        <v/>
      </c>
      <c r="O333" s="72" t="str">
        <f>IF(Main[[#This Row],[Tech Start Date]]&lt;1/1/1990,"",IF(Main[[#This Row],[Class]]="C",WORKDAY(Main[[#This Row],[Tech Start Date]],23),IF(Main[[#This Row],[Class]]="B", WORKDAY(Main[[#This Row],[Tech Start Date]],15),IF(Main[[#This Row],[Class]]="A",WORKDAY(Main[[#This Row],[Tech Start Date]],5),""))))</f>
        <v/>
      </c>
      <c r="P333" s="72" t="str">
        <f>IF(Main[[#This Row],[Tech Start Date]]&lt;1/1/1990,"",IF(Main[[#This Row],[Class]]="C",WORKDAY(Main[[#This Row],[Tech Start Date]],28),IF(Main[[#This Row],[Class]]="B", WORKDAY(Main[[#This Row],[Tech Start Date]],19),IF(Main[[#This Row],[Class]]="A",WORKDAY(Main[[#This Row],[Tech Start Date]],9),""))))</f>
        <v/>
      </c>
      <c r="Q333" s="84"/>
      <c r="R333" s="110"/>
      <c r="S333" s="94" t="s">
        <v>6</v>
      </c>
      <c r="T333" s="73" t="s">
        <v>4</v>
      </c>
      <c r="U333" s="94" t="s">
        <v>29</v>
      </c>
      <c r="V333" s="94" t="s">
        <v>1899</v>
      </c>
      <c r="W333" s="94" t="s">
        <v>1898</v>
      </c>
      <c r="X333" s="94" t="s">
        <v>2769</v>
      </c>
      <c r="Y333" s="71" t="s">
        <v>2900</v>
      </c>
      <c r="Z333" s="71" t="s">
        <v>414</v>
      </c>
      <c r="AA333" s="94" t="s">
        <v>2769</v>
      </c>
      <c r="AB333" s="128"/>
      <c r="AC333" s="128"/>
      <c r="AD333" s="128"/>
      <c r="AE333" s="62"/>
      <c r="AF333" s="62"/>
      <c r="AG333" s="62"/>
      <c r="BB333" s="60" t="str">
        <f>IF(AND(isFlagged(Main[[#This Row],[Comments]], "AIS++"),Main[ [#This Row],[In Stock Date] ]&lt;&gt;""),TEXT(Main[[#This Row],[In Stock Date]]-1, "M/d/yyyy"), TEXT("1/1/1990", "M/d/yyyy"))</f>
        <v>1/1/1990</v>
      </c>
    </row>
    <row r="334" spans="1:54" ht="17.25" customHeight="1">
      <c r="A334" s="63" t="str">
        <f>IF(priority(Main[[#This Row],[Comments]])&lt;&gt;0, priority(Main[[#This Row],[Comments]]),"")</f>
        <v/>
      </c>
      <c r="B334" s="151" t="s">
        <v>1413</v>
      </c>
      <c r="C334" s="71" t="s">
        <v>4</v>
      </c>
      <c r="D334" s="59" t="s">
        <v>508</v>
      </c>
      <c r="E334" s="84"/>
      <c r="F334" s="84"/>
      <c r="G334" s="63" t="str">
        <f>IF(stdProdLT(Main[[#This Row],[Comments]])=0.1,"N/A",IF(stdProdLT(Main[[#This Row],[Comments]])=0,"",stdProdLT(Main[[#This Row],[Comments]])))</f>
        <v/>
      </c>
      <c r="H334" s="93" t="str">
        <f>IF(OR(Main[[#This Row],[Std. Prod. Lead Time]]="N/A",Main[[#This Row],[Std. Prod. Lead Time]]=""), "",IF(AND(Main[[#This Row],[In Stock Date]]&lt;&gt;"",Main[[#This Row],[Revised Due Date]]&lt;&gt;"",Main[[#This Row],[In Stock Date]]&lt;&gt;""),Main[[#This Row],[In Stock Date]]-Main[[#This Row],[Revised Due Date]],""))</f>
        <v/>
      </c>
      <c r="I334" s="100" t="s">
        <v>4</v>
      </c>
      <c r="J334" s="94" t="s">
        <v>4</v>
      </c>
      <c r="K334" s="94" t="s">
        <v>4</v>
      </c>
      <c r="L334" s="84"/>
      <c r="M334" s="72" t="str">
        <f>IF(Main[[#This Row],[Tech Start Date]]&lt;1/1/1990,"",IF(Main[[#This Row],[Class]]="C",WORKDAY(Main[[#This Row],[Tech Start Date]],9),IF(Main[[#This Row],[Class]]="B", WORKDAY(Main[[#This Row],[Tech Start Date]],6),IF(Main[[#This Row],[Class]]="A",WORKDAY(Main[[#This Row],[Tech Start Date]],2),""))))</f>
        <v/>
      </c>
      <c r="N334" s="72" t="str">
        <f>IF(Main[[#This Row],[Tech Start Date]]&lt;1/1/1990,"",IF(Main[[#This Row],[Class]]="C",WORKDAY(Main[[#This Row],[Tech Start Date]],19),IF(Main[[#This Row],[Class]]="B", WORKDAY(Main[[#This Row],[Tech Start Date]],12),IF(Main[[#This Row],[Class]]="A",WORKDAY(Main[[#This Row],[Tech Start Date]],4),""))))</f>
        <v/>
      </c>
      <c r="O334" s="72" t="str">
        <f>IF(Main[[#This Row],[Tech Start Date]]&lt;1/1/1990,"",IF(Main[[#This Row],[Class]]="C",WORKDAY(Main[[#This Row],[Tech Start Date]],23),IF(Main[[#This Row],[Class]]="B", WORKDAY(Main[[#This Row],[Tech Start Date]],15),IF(Main[[#This Row],[Class]]="A",WORKDAY(Main[[#This Row],[Tech Start Date]],5),""))))</f>
        <v/>
      </c>
      <c r="P334" s="72" t="str">
        <f>IF(Main[[#This Row],[Tech Start Date]]&lt;1/1/1990,"",IF(Main[[#This Row],[Class]]="C",WORKDAY(Main[[#This Row],[Tech Start Date]],28),IF(Main[[#This Row],[Class]]="B", WORKDAY(Main[[#This Row],[Tech Start Date]],19),IF(Main[[#This Row],[Class]]="A",WORKDAY(Main[[#This Row],[Tech Start Date]],9),""))))</f>
        <v/>
      </c>
      <c r="Q334" s="84"/>
      <c r="R334" s="110"/>
      <c r="S334" s="94" t="s">
        <v>4</v>
      </c>
      <c r="T334" s="73" t="s">
        <v>4</v>
      </c>
      <c r="U334" s="94" t="s">
        <v>14</v>
      </c>
      <c r="V334" s="94" t="s">
        <v>1896</v>
      </c>
      <c r="W334" s="94" t="s">
        <v>4</v>
      </c>
      <c r="X334" s="94" t="s">
        <v>2791</v>
      </c>
      <c r="Y334" s="71" t="s">
        <v>2944</v>
      </c>
      <c r="Z334" s="71" t="s">
        <v>4</v>
      </c>
      <c r="AA334" s="94" t="s">
        <v>2791</v>
      </c>
      <c r="AB334" s="128"/>
      <c r="AC334" s="128"/>
      <c r="AD334" s="128"/>
      <c r="AE334" s="62"/>
      <c r="AF334" s="62"/>
      <c r="AG334" s="62"/>
      <c r="BB334" s="60" t="str">
        <f>IF(AND(isFlagged(Main[[#This Row],[Comments]], "AIS++"),Main[ [#This Row],[In Stock Date] ]&lt;&gt;""),TEXT(Main[[#This Row],[In Stock Date]]-1, "M/d/yyyy"), TEXT("1/1/1990", "M/d/yyyy"))</f>
        <v>1/1/1990</v>
      </c>
    </row>
    <row r="335" spans="1:54" ht="17.25" customHeight="1">
      <c r="A335" s="63" t="str">
        <f>IF(priority(Main[[#This Row],[Comments]])&lt;&gt;0, priority(Main[[#This Row],[Comments]]),"")</f>
        <v/>
      </c>
      <c r="B335" s="151" t="s">
        <v>1699</v>
      </c>
      <c r="C335" s="71" t="s">
        <v>4</v>
      </c>
      <c r="D335" s="59" t="s">
        <v>508</v>
      </c>
      <c r="E335" s="84"/>
      <c r="F335" s="84"/>
      <c r="G335" s="63" t="str">
        <f>IF(stdProdLT(Main[[#This Row],[Comments]])=0.1,"N/A",IF(stdProdLT(Main[[#This Row],[Comments]])=0,"",stdProdLT(Main[[#This Row],[Comments]])))</f>
        <v/>
      </c>
      <c r="H335" s="93" t="str">
        <f>IF(OR(Main[[#This Row],[Std. Prod. Lead Time]]="N/A",Main[[#This Row],[Std. Prod. Lead Time]]=""), "",IF(AND(Main[[#This Row],[In Stock Date]]&lt;&gt;"",Main[[#This Row],[Revised Due Date]]&lt;&gt;"",Main[[#This Row],[In Stock Date]]&lt;&gt;""),Main[[#This Row],[In Stock Date]]-Main[[#This Row],[Revised Due Date]],""))</f>
        <v/>
      </c>
      <c r="I335" s="100" t="s">
        <v>4</v>
      </c>
      <c r="J335" s="94" t="s">
        <v>4</v>
      </c>
      <c r="K335" s="94" t="s">
        <v>4</v>
      </c>
      <c r="L335" s="84"/>
      <c r="M335" s="72" t="str">
        <f>IF(Main[[#This Row],[Tech Start Date]]&lt;1/1/1990,"",IF(Main[[#This Row],[Class]]="C",WORKDAY(Main[[#This Row],[Tech Start Date]],9),IF(Main[[#This Row],[Class]]="B", WORKDAY(Main[[#This Row],[Tech Start Date]],6),IF(Main[[#This Row],[Class]]="A",WORKDAY(Main[[#This Row],[Tech Start Date]],2),""))))</f>
        <v/>
      </c>
      <c r="N335" s="72" t="str">
        <f>IF(Main[[#This Row],[Tech Start Date]]&lt;1/1/1990,"",IF(Main[[#This Row],[Class]]="C",WORKDAY(Main[[#This Row],[Tech Start Date]],19),IF(Main[[#This Row],[Class]]="B", WORKDAY(Main[[#This Row],[Tech Start Date]],12),IF(Main[[#This Row],[Class]]="A",WORKDAY(Main[[#This Row],[Tech Start Date]],4),""))))</f>
        <v/>
      </c>
      <c r="O335" s="72" t="str">
        <f>IF(Main[[#This Row],[Tech Start Date]]&lt;1/1/1990,"",IF(Main[[#This Row],[Class]]="C",WORKDAY(Main[[#This Row],[Tech Start Date]],23),IF(Main[[#This Row],[Class]]="B", WORKDAY(Main[[#This Row],[Tech Start Date]],15),IF(Main[[#This Row],[Class]]="A",WORKDAY(Main[[#This Row],[Tech Start Date]],5),""))))</f>
        <v/>
      </c>
      <c r="P335" s="72" t="str">
        <f>IF(Main[[#This Row],[Tech Start Date]]&lt;1/1/1990,"",IF(Main[[#This Row],[Class]]="C",WORKDAY(Main[[#This Row],[Tech Start Date]],28),IF(Main[[#This Row],[Class]]="B", WORKDAY(Main[[#This Row],[Tech Start Date]],19),IF(Main[[#This Row],[Class]]="A",WORKDAY(Main[[#This Row],[Tech Start Date]],9),""))))</f>
        <v/>
      </c>
      <c r="Q335" s="84"/>
      <c r="R335" s="110"/>
      <c r="S335" s="94" t="s">
        <v>4</v>
      </c>
      <c r="T335" s="73" t="s">
        <v>4</v>
      </c>
      <c r="U335" s="94" t="s">
        <v>14</v>
      </c>
      <c r="V335" s="94" t="s">
        <v>1899</v>
      </c>
      <c r="W335" s="94" t="s">
        <v>4</v>
      </c>
      <c r="X335" s="94" t="s">
        <v>2781</v>
      </c>
      <c r="Y335" s="71" t="s">
        <v>2926</v>
      </c>
      <c r="Z335" s="71" t="s">
        <v>4</v>
      </c>
      <c r="AA335" s="94" t="s">
        <v>2781</v>
      </c>
      <c r="AB335" s="128"/>
      <c r="AC335" s="128"/>
      <c r="AD335" s="128"/>
      <c r="AE335" s="62"/>
      <c r="AF335" s="62"/>
      <c r="AG335" s="62"/>
      <c r="BB335" s="60" t="str">
        <f>IF(AND(isFlagged(Main[[#This Row],[Comments]], "AIS++"),Main[ [#This Row],[In Stock Date] ]&lt;&gt;""),TEXT(Main[[#This Row],[In Stock Date]]-1, "M/d/yyyy"), TEXT("1/1/1990", "M/d/yyyy"))</f>
        <v>1/1/1990</v>
      </c>
    </row>
    <row r="336" spans="1:54" ht="17.25" customHeight="1">
      <c r="A336" s="63" t="str">
        <f>IF(priority(Main[[#This Row],[Comments]])&lt;&gt;0, priority(Main[[#This Row],[Comments]]),"")</f>
        <v/>
      </c>
      <c r="B336" s="151" t="s">
        <v>2523</v>
      </c>
      <c r="C336" s="71" t="s">
        <v>4</v>
      </c>
      <c r="D336" s="59" t="s">
        <v>724</v>
      </c>
      <c r="E336" s="84"/>
      <c r="F336" s="84"/>
      <c r="G336" s="63" t="str">
        <f>IF(stdProdLT(Main[[#This Row],[Comments]])=0.1,"N/A",IF(stdProdLT(Main[[#This Row],[Comments]])=0,"",stdProdLT(Main[[#This Row],[Comments]])))</f>
        <v/>
      </c>
      <c r="H336" s="93" t="str">
        <f>IF(OR(Main[[#This Row],[Std. Prod. Lead Time]]="N/A",Main[[#This Row],[Std. Prod. Lead Time]]=""), "",IF(AND(Main[[#This Row],[In Stock Date]]&lt;&gt;"",Main[[#This Row],[Revised Due Date]]&lt;&gt;"",Main[[#This Row],[In Stock Date]]&lt;&gt;""),Main[[#This Row],[In Stock Date]]-Main[[#This Row],[Revised Due Date]],""))</f>
        <v/>
      </c>
      <c r="I336" s="100" t="s">
        <v>4</v>
      </c>
      <c r="J336" s="94" t="s">
        <v>4</v>
      </c>
      <c r="K336" s="95" t="s">
        <v>4</v>
      </c>
      <c r="L336" s="84"/>
      <c r="M336" s="72" t="str">
        <f>IF(Main[[#This Row],[Tech Start Date]]&lt;1/1/1990,"",IF(Main[[#This Row],[Class]]="C",WORKDAY(Main[[#This Row],[Tech Start Date]],9),IF(Main[[#This Row],[Class]]="B", WORKDAY(Main[[#This Row],[Tech Start Date]],6),IF(Main[[#This Row],[Class]]="A",WORKDAY(Main[[#This Row],[Tech Start Date]],2),""))))</f>
        <v/>
      </c>
      <c r="N336" s="72" t="str">
        <f>IF(Main[[#This Row],[Tech Start Date]]&lt;1/1/1990,"",IF(Main[[#This Row],[Class]]="C",WORKDAY(Main[[#This Row],[Tech Start Date]],19),IF(Main[[#This Row],[Class]]="B", WORKDAY(Main[[#This Row],[Tech Start Date]],12),IF(Main[[#This Row],[Class]]="A",WORKDAY(Main[[#This Row],[Tech Start Date]],4),""))))</f>
        <v/>
      </c>
      <c r="O336" s="72" t="str">
        <f>IF(Main[[#This Row],[Tech Start Date]]&lt;1/1/1990,"",IF(Main[[#This Row],[Class]]="C",WORKDAY(Main[[#This Row],[Tech Start Date]],23),IF(Main[[#This Row],[Class]]="B", WORKDAY(Main[[#This Row],[Tech Start Date]],15),IF(Main[[#This Row],[Class]]="A",WORKDAY(Main[[#This Row],[Tech Start Date]],5),""))))</f>
        <v/>
      </c>
      <c r="P336" s="72" t="str">
        <f>IF(Main[[#This Row],[Tech Start Date]]&lt;1/1/1990,"",IF(Main[[#This Row],[Class]]="C",WORKDAY(Main[[#This Row],[Tech Start Date]],28),IF(Main[[#This Row],[Class]]="B", WORKDAY(Main[[#This Row],[Tech Start Date]],19),IF(Main[[#This Row],[Class]]="A",WORKDAY(Main[[#This Row],[Tech Start Date]],9),""))))</f>
        <v/>
      </c>
      <c r="Q336" s="84"/>
      <c r="R336" s="110"/>
      <c r="S336" s="94" t="s">
        <v>4</v>
      </c>
      <c r="T336" s="73" t="s">
        <v>4</v>
      </c>
      <c r="U336" s="94" t="s">
        <v>14</v>
      </c>
      <c r="V336" s="94" t="s">
        <v>1899</v>
      </c>
      <c r="W336" s="94" t="s">
        <v>4</v>
      </c>
      <c r="X336" s="94" t="s">
        <v>305</v>
      </c>
      <c r="Y336" s="71" t="s">
        <v>4</v>
      </c>
      <c r="Z336" s="71" t="s">
        <v>4</v>
      </c>
      <c r="AA336" s="94" t="s">
        <v>4</v>
      </c>
      <c r="AB336" s="128"/>
      <c r="AC336" s="128"/>
      <c r="AD336" s="128"/>
      <c r="AE336" s="62"/>
      <c r="AF336" s="62"/>
      <c r="AG336" s="62"/>
      <c r="BB336" s="60" t="str">
        <f>IF(AND(isFlagged(Main[[#This Row],[Comments]], "AIS++"),Main[ [#This Row],[In Stock Date] ]&lt;&gt;""),TEXT(Main[[#This Row],[In Stock Date]]-1, "M/d/yyyy"), TEXT("1/1/1990", "M/d/yyyy"))</f>
        <v>1/1/1990</v>
      </c>
    </row>
    <row r="337" spans="1:54" ht="17.25" customHeight="1">
      <c r="A337" s="63" t="str">
        <f>IF(priority(Main[[#This Row],[Comments]])&lt;&gt;0, priority(Main[[#This Row],[Comments]]),"")</f>
        <v/>
      </c>
      <c r="B337" s="151" t="s">
        <v>1609</v>
      </c>
      <c r="C337" s="71" t="s">
        <v>4</v>
      </c>
      <c r="D337" s="59" t="s">
        <v>698</v>
      </c>
      <c r="E337" s="84"/>
      <c r="F337" s="84"/>
      <c r="G337" s="63" t="str">
        <f>IF(stdProdLT(Main[[#This Row],[Comments]])=0.1,"N/A",IF(stdProdLT(Main[[#This Row],[Comments]])=0,"",stdProdLT(Main[[#This Row],[Comments]])))</f>
        <v/>
      </c>
      <c r="H337" s="93" t="str">
        <f>IF(OR(Main[[#This Row],[Std. Prod. Lead Time]]="N/A",Main[[#This Row],[Std. Prod. Lead Time]]=""), "",IF(AND(Main[[#This Row],[In Stock Date]]&lt;&gt;"",Main[[#This Row],[Revised Due Date]]&lt;&gt;"",Main[[#This Row],[In Stock Date]]&lt;&gt;""),Main[[#This Row],[In Stock Date]]-Main[[#This Row],[Revised Due Date]],""))</f>
        <v/>
      </c>
      <c r="I337" s="100" t="s">
        <v>4</v>
      </c>
      <c r="J337" s="94" t="s">
        <v>4</v>
      </c>
      <c r="K337" s="94" t="s">
        <v>4</v>
      </c>
      <c r="L337" s="84"/>
      <c r="M337" s="72" t="str">
        <f>IF(Main[[#This Row],[Tech Start Date]]&lt;1/1/1990,"",IF(Main[[#This Row],[Class]]="C",WORKDAY(Main[[#This Row],[Tech Start Date]],9),IF(Main[[#This Row],[Class]]="B", WORKDAY(Main[[#This Row],[Tech Start Date]],6),IF(Main[[#This Row],[Class]]="A",WORKDAY(Main[[#This Row],[Tech Start Date]],2),""))))</f>
        <v/>
      </c>
      <c r="N337" s="72" t="str">
        <f>IF(Main[[#This Row],[Tech Start Date]]&lt;1/1/1990,"",IF(Main[[#This Row],[Class]]="C",WORKDAY(Main[[#This Row],[Tech Start Date]],19),IF(Main[[#This Row],[Class]]="B", WORKDAY(Main[[#This Row],[Tech Start Date]],12),IF(Main[[#This Row],[Class]]="A",WORKDAY(Main[[#This Row],[Tech Start Date]],4),""))))</f>
        <v/>
      </c>
      <c r="O337" s="72" t="str">
        <f>IF(Main[[#This Row],[Tech Start Date]]&lt;1/1/1990,"",IF(Main[[#This Row],[Class]]="C",WORKDAY(Main[[#This Row],[Tech Start Date]],23),IF(Main[[#This Row],[Class]]="B", WORKDAY(Main[[#This Row],[Tech Start Date]],15),IF(Main[[#This Row],[Class]]="A",WORKDAY(Main[[#This Row],[Tech Start Date]],5),""))))</f>
        <v/>
      </c>
      <c r="P337" s="72" t="str">
        <f>IF(Main[[#This Row],[Tech Start Date]]&lt;1/1/1990,"",IF(Main[[#This Row],[Class]]="C",WORKDAY(Main[[#This Row],[Tech Start Date]],28),IF(Main[[#This Row],[Class]]="B", WORKDAY(Main[[#This Row],[Tech Start Date]],19),IF(Main[[#This Row],[Class]]="A",WORKDAY(Main[[#This Row],[Tech Start Date]],9),""))))</f>
        <v/>
      </c>
      <c r="Q337" s="84"/>
      <c r="R337" s="110"/>
      <c r="S337" s="94" t="s">
        <v>11</v>
      </c>
      <c r="T337" s="73" t="s">
        <v>4</v>
      </c>
      <c r="U337" s="94" t="s">
        <v>14</v>
      </c>
      <c r="V337" s="94" t="s">
        <v>1899</v>
      </c>
      <c r="W337" s="94" t="s">
        <v>1904</v>
      </c>
      <c r="X337" s="94" t="s">
        <v>305</v>
      </c>
      <c r="Y337" s="71" t="s">
        <v>4</v>
      </c>
      <c r="Z337" s="71" t="s">
        <v>4</v>
      </c>
      <c r="AA337" s="94" t="s">
        <v>4</v>
      </c>
      <c r="AB337" s="128"/>
      <c r="AC337" s="128"/>
      <c r="AD337" s="128"/>
      <c r="AE337" s="62"/>
      <c r="AF337" s="62"/>
      <c r="AG337" s="62"/>
      <c r="BB337" s="60" t="str">
        <f>IF(AND(isFlagged(Main[[#This Row],[Comments]], "AIS++"),Main[ [#This Row],[In Stock Date] ]&lt;&gt;""),TEXT(Main[[#This Row],[In Stock Date]]-1, "M/d/yyyy"), TEXT("1/1/1990", "M/d/yyyy"))</f>
        <v>1/1/1990</v>
      </c>
    </row>
    <row r="338" spans="1:54" ht="17.25" customHeight="1">
      <c r="A338" s="63" t="str">
        <f>IF(priority(Main[[#This Row],[Comments]])&lt;&gt;0, priority(Main[[#This Row],[Comments]]),"")</f>
        <v/>
      </c>
      <c r="B338" s="151" t="s">
        <v>3076</v>
      </c>
      <c r="C338" s="71" t="s">
        <v>4</v>
      </c>
      <c r="D338" s="59" t="s">
        <v>3597</v>
      </c>
      <c r="E338" s="84">
        <v>40921.403067129628</v>
      </c>
      <c r="F338" s="84"/>
      <c r="G338" s="63" t="str">
        <f>IF(stdProdLT(Main[[#This Row],[Comments]])=0.1,"N/A",IF(stdProdLT(Main[[#This Row],[Comments]])=0,"",stdProdLT(Main[[#This Row],[Comments]])))</f>
        <v/>
      </c>
      <c r="H338" s="93" t="str">
        <f>IF(OR(Main[[#This Row],[Std. Prod. Lead Time]]="N/A",Main[[#This Row],[Std. Prod. Lead Time]]=""), "",IF(AND(Main[[#This Row],[In Stock Date]]&lt;&gt;"",Main[[#This Row],[Revised Due Date]]&lt;&gt;"",Main[[#This Row],[In Stock Date]]&lt;&gt;""),Main[[#This Row],[In Stock Date]]-Main[[#This Row],[Revised Due Date]],""))</f>
        <v/>
      </c>
      <c r="I338" s="100" t="s">
        <v>2025</v>
      </c>
      <c r="J338" s="94" t="s">
        <v>52</v>
      </c>
      <c r="K338" s="95" t="s">
        <v>1905</v>
      </c>
      <c r="L338" s="84"/>
      <c r="M338" s="72" t="str">
        <f>IF(Main[[#This Row],[Tech Start Date]]&lt;1/1/1990,"",IF(Main[[#This Row],[Class]]="C",WORKDAY(Main[[#This Row],[Tech Start Date]],9),IF(Main[[#This Row],[Class]]="B", WORKDAY(Main[[#This Row],[Tech Start Date]],6),IF(Main[[#This Row],[Class]]="A",WORKDAY(Main[[#This Row],[Tech Start Date]],2),""))))</f>
        <v/>
      </c>
      <c r="N338" s="72" t="str">
        <f>IF(Main[[#This Row],[Tech Start Date]]&lt;1/1/1990,"",IF(Main[[#This Row],[Class]]="C",WORKDAY(Main[[#This Row],[Tech Start Date]],19),IF(Main[[#This Row],[Class]]="B", WORKDAY(Main[[#This Row],[Tech Start Date]],12),IF(Main[[#This Row],[Class]]="A",WORKDAY(Main[[#This Row],[Tech Start Date]],4),""))))</f>
        <v/>
      </c>
      <c r="O338" s="72" t="str">
        <f>IF(Main[[#This Row],[Tech Start Date]]&lt;1/1/1990,"",IF(Main[[#This Row],[Class]]="C",WORKDAY(Main[[#This Row],[Tech Start Date]],23),IF(Main[[#This Row],[Class]]="B", WORKDAY(Main[[#This Row],[Tech Start Date]],15),IF(Main[[#This Row],[Class]]="A",WORKDAY(Main[[#This Row],[Tech Start Date]],5),""))))</f>
        <v/>
      </c>
      <c r="P338" s="72" t="str">
        <f>IF(Main[[#This Row],[Tech Start Date]]&lt;1/1/1990,"",IF(Main[[#This Row],[Class]]="C",WORKDAY(Main[[#This Row],[Tech Start Date]],28),IF(Main[[#This Row],[Class]]="B", WORKDAY(Main[[#This Row],[Tech Start Date]],19),IF(Main[[#This Row],[Class]]="A",WORKDAY(Main[[#This Row],[Tech Start Date]],9),""))))</f>
        <v/>
      </c>
      <c r="Q338" s="84"/>
      <c r="R338" s="110"/>
      <c r="S338" s="94" t="s">
        <v>6</v>
      </c>
      <c r="T338" s="73" t="s">
        <v>4</v>
      </c>
      <c r="U338" s="94" t="s">
        <v>29</v>
      </c>
      <c r="V338" s="94" t="s">
        <v>1899</v>
      </c>
      <c r="W338" s="94" t="s">
        <v>1904</v>
      </c>
      <c r="X338" s="94" t="s">
        <v>305</v>
      </c>
      <c r="Y338" s="71" t="s">
        <v>4</v>
      </c>
      <c r="Z338" s="71" t="s">
        <v>30</v>
      </c>
      <c r="AA338" s="94" t="s">
        <v>4</v>
      </c>
      <c r="AB338" s="128"/>
      <c r="AC338" s="128"/>
      <c r="AD338" s="128"/>
      <c r="AE338" s="62"/>
      <c r="AF338" s="62"/>
      <c r="AG338" s="62"/>
      <c r="BB338" s="60" t="str">
        <f>IF(AND(isFlagged(Main[[#This Row],[Comments]], "AIS++"),Main[ [#This Row],[In Stock Date] ]&lt;&gt;""),TEXT(Main[[#This Row],[In Stock Date]]-1, "M/d/yyyy"), TEXT("1/1/1990", "M/d/yyyy"))</f>
        <v>1/1/1990</v>
      </c>
    </row>
    <row r="339" spans="1:54" ht="17.25" customHeight="1">
      <c r="A339" s="63" t="str">
        <f>IF(priority(Main[[#This Row],[Comments]])&lt;&gt;0, priority(Main[[#This Row],[Comments]]),"")</f>
        <v/>
      </c>
      <c r="B339" s="151" t="s">
        <v>2082</v>
      </c>
      <c r="C339" s="71" t="s">
        <v>2083</v>
      </c>
      <c r="D339" s="59" t="s">
        <v>2084</v>
      </c>
      <c r="E339" s="84">
        <v>40766.692789351851</v>
      </c>
      <c r="F339" s="84"/>
      <c r="G339" s="63" t="str">
        <f>IF(stdProdLT(Main[[#This Row],[Comments]])=0.1,"N/A",IF(stdProdLT(Main[[#This Row],[Comments]])=0,"",stdProdLT(Main[[#This Row],[Comments]])))</f>
        <v/>
      </c>
      <c r="H339" s="93" t="str">
        <f>IF(OR(Main[[#This Row],[Std. Prod. Lead Time]]="N/A",Main[[#This Row],[Std. Prod. Lead Time]]=""), "",IF(AND(Main[[#This Row],[In Stock Date]]&lt;&gt;"",Main[[#This Row],[Revised Due Date]]&lt;&gt;"",Main[[#This Row],[In Stock Date]]&lt;&gt;""),Main[[#This Row],[In Stock Date]]-Main[[#This Row],[Revised Due Date]],""))</f>
        <v/>
      </c>
      <c r="I339" s="100" t="s">
        <v>4</v>
      </c>
      <c r="J339" s="94" t="s">
        <v>4</v>
      </c>
      <c r="K339" s="94" t="s">
        <v>4</v>
      </c>
      <c r="L339" s="84"/>
      <c r="M339" s="72" t="str">
        <f>IF(Main[[#This Row],[Tech Start Date]]&lt;1/1/1990,"",IF(Main[[#This Row],[Class]]="C",WORKDAY(Main[[#This Row],[Tech Start Date]],9),IF(Main[[#This Row],[Class]]="B", WORKDAY(Main[[#This Row],[Tech Start Date]],6),IF(Main[[#This Row],[Class]]="A",WORKDAY(Main[[#This Row],[Tech Start Date]],2),""))))</f>
        <v/>
      </c>
      <c r="N339" s="72" t="str">
        <f>IF(Main[[#This Row],[Tech Start Date]]&lt;1/1/1990,"",IF(Main[[#This Row],[Class]]="C",WORKDAY(Main[[#This Row],[Tech Start Date]],19),IF(Main[[#This Row],[Class]]="B", WORKDAY(Main[[#This Row],[Tech Start Date]],12),IF(Main[[#This Row],[Class]]="A",WORKDAY(Main[[#This Row],[Tech Start Date]],4),""))))</f>
        <v/>
      </c>
      <c r="O339" s="72" t="str">
        <f>IF(Main[[#This Row],[Tech Start Date]]&lt;1/1/1990,"",IF(Main[[#This Row],[Class]]="C",WORKDAY(Main[[#This Row],[Tech Start Date]],23),IF(Main[[#This Row],[Class]]="B", WORKDAY(Main[[#This Row],[Tech Start Date]],15),IF(Main[[#This Row],[Class]]="A",WORKDAY(Main[[#This Row],[Tech Start Date]],5),""))))</f>
        <v/>
      </c>
      <c r="P339" s="72" t="str">
        <f>IF(Main[[#This Row],[Tech Start Date]]&lt;1/1/1990,"",IF(Main[[#This Row],[Class]]="C",WORKDAY(Main[[#This Row],[Tech Start Date]],28),IF(Main[[#This Row],[Class]]="B", WORKDAY(Main[[#This Row],[Tech Start Date]],19),IF(Main[[#This Row],[Class]]="A",WORKDAY(Main[[#This Row],[Tech Start Date]],9),""))))</f>
        <v/>
      </c>
      <c r="Q339" s="84">
        <v>40879</v>
      </c>
      <c r="R339" s="110"/>
      <c r="S339" s="94" t="s">
        <v>17</v>
      </c>
      <c r="T339" s="73" t="s">
        <v>4</v>
      </c>
      <c r="U339" s="94" t="s">
        <v>7</v>
      </c>
      <c r="V339" s="94" t="s">
        <v>1911</v>
      </c>
      <c r="W339" s="94" t="s">
        <v>4</v>
      </c>
      <c r="X339" s="94" t="s">
        <v>952</v>
      </c>
      <c r="Y339" s="71" t="s">
        <v>2994</v>
      </c>
      <c r="Z339" s="71" t="s">
        <v>4</v>
      </c>
      <c r="AA339" s="94" t="s">
        <v>952</v>
      </c>
      <c r="AB339" s="128"/>
      <c r="AC339" s="128"/>
      <c r="AD339" s="128"/>
      <c r="AE339" s="62"/>
      <c r="AF339" s="62"/>
      <c r="AG339" s="62"/>
      <c r="BB339" s="60" t="str">
        <f>IF(AND(isFlagged(Main[[#This Row],[Comments]], "AIS++"),Main[ [#This Row],[In Stock Date] ]&lt;&gt;""),TEXT(Main[[#This Row],[In Stock Date]]-1, "M/d/yyyy"), TEXT("1/1/1990", "M/d/yyyy"))</f>
        <v>1/1/1990</v>
      </c>
    </row>
    <row r="340" spans="1:54" ht="17.25" customHeight="1">
      <c r="A340" s="63" t="str">
        <f>IF(priority(Main[[#This Row],[Comments]])&lt;&gt;0, priority(Main[[#This Row],[Comments]]),"")</f>
        <v/>
      </c>
      <c r="B340" s="151" t="s">
        <v>1421</v>
      </c>
      <c r="C340" s="71" t="s">
        <v>47</v>
      </c>
      <c r="D340" s="59" t="s">
        <v>516</v>
      </c>
      <c r="E340" s="84"/>
      <c r="F340" s="84"/>
      <c r="G340" s="63" t="str">
        <f>IF(stdProdLT(Main[[#This Row],[Comments]])=0.1,"N/A",IF(stdProdLT(Main[[#This Row],[Comments]])=0,"",stdProdLT(Main[[#This Row],[Comments]])))</f>
        <v/>
      </c>
      <c r="H340" s="93" t="str">
        <f>IF(OR(Main[[#This Row],[Std. Prod. Lead Time]]="N/A",Main[[#This Row],[Std. Prod. Lead Time]]=""), "",IF(AND(Main[[#This Row],[In Stock Date]]&lt;&gt;"",Main[[#This Row],[Revised Due Date]]&lt;&gt;"",Main[[#This Row],[In Stock Date]]&lt;&gt;""),Main[[#This Row],[In Stock Date]]-Main[[#This Row],[Revised Due Date]],""))</f>
        <v/>
      </c>
      <c r="I340" s="100" t="s">
        <v>4</v>
      </c>
      <c r="J340" s="94" t="s">
        <v>4</v>
      </c>
      <c r="K340" s="94" t="s">
        <v>4</v>
      </c>
      <c r="L340" s="84"/>
      <c r="M340" s="72" t="str">
        <f>IF(Main[[#This Row],[Tech Start Date]]&lt;1/1/1990,"",IF(Main[[#This Row],[Class]]="C",WORKDAY(Main[[#This Row],[Tech Start Date]],9),IF(Main[[#This Row],[Class]]="B", WORKDAY(Main[[#This Row],[Tech Start Date]],6),IF(Main[[#This Row],[Class]]="A",WORKDAY(Main[[#This Row],[Tech Start Date]],2),""))))</f>
        <v/>
      </c>
      <c r="N340" s="72" t="str">
        <f>IF(Main[[#This Row],[Tech Start Date]]&lt;1/1/1990,"",IF(Main[[#This Row],[Class]]="C",WORKDAY(Main[[#This Row],[Tech Start Date]],19),IF(Main[[#This Row],[Class]]="B", WORKDAY(Main[[#This Row],[Tech Start Date]],12),IF(Main[[#This Row],[Class]]="A",WORKDAY(Main[[#This Row],[Tech Start Date]],4),""))))</f>
        <v/>
      </c>
      <c r="O340" s="72" t="str">
        <f>IF(Main[[#This Row],[Tech Start Date]]&lt;1/1/1990,"",IF(Main[[#This Row],[Class]]="C",WORKDAY(Main[[#This Row],[Tech Start Date]],23),IF(Main[[#This Row],[Class]]="B", WORKDAY(Main[[#This Row],[Tech Start Date]],15),IF(Main[[#This Row],[Class]]="A",WORKDAY(Main[[#This Row],[Tech Start Date]],5),""))))</f>
        <v/>
      </c>
      <c r="P340" s="72" t="str">
        <f>IF(Main[[#This Row],[Tech Start Date]]&lt;1/1/1990,"",IF(Main[[#This Row],[Class]]="C",WORKDAY(Main[[#This Row],[Tech Start Date]],28),IF(Main[[#This Row],[Class]]="B", WORKDAY(Main[[#This Row],[Tech Start Date]],19),IF(Main[[#This Row],[Class]]="A",WORKDAY(Main[[#This Row],[Tech Start Date]],9),""))))</f>
        <v/>
      </c>
      <c r="Q340" s="84"/>
      <c r="R340" s="110"/>
      <c r="S340" s="94" t="s">
        <v>49</v>
      </c>
      <c r="T340" s="73" t="s">
        <v>4</v>
      </c>
      <c r="U340" s="94" t="s">
        <v>14</v>
      </c>
      <c r="V340" s="94" t="s">
        <v>1899</v>
      </c>
      <c r="W340" s="94" t="s">
        <v>1900</v>
      </c>
      <c r="X340" s="94" t="s">
        <v>305</v>
      </c>
      <c r="Y340" s="71" t="s">
        <v>4</v>
      </c>
      <c r="Z340" s="71" t="s">
        <v>4</v>
      </c>
      <c r="AA340" s="94" t="s">
        <v>4</v>
      </c>
      <c r="AB340" s="128"/>
      <c r="AC340" s="128"/>
      <c r="AD340" s="128"/>
      <c r="AE340" s="62"/>
      <c r="AF340" s="62"/>
      <c r="AG340" s="62"/>
      <c r="BB340" s="60" t="str">
        <f>IF(AND(isFlagged(Main[[#This Row],[Comments]], "AIS++"),Main[ [#This Row],[In Stock Date] ]&lt;&gt;""),TEXT(Main[[#This Row],[In Stock Date]]-1, "M/d/yyyy"), TEXT("1/1/1990", "M/d/yyyy"))</f>
        <v>1/1/1990</v>
      </c>
    </row>
    <row r="341" spans="1:54" ht="17.25" customHeight="1">
      <c r="A341" s="63" t="str">
        <f>IF(priority(Main[[#This Row],[Comments]])&lt;&gt;0, priority(Main[[#This Row],[Comments]]),"")</f>
        <v/>
      </c>
      <c r="B341" s="151" t="s">
        <v>1308</v>
      </c>
      <c r="C341" s="71" t="s">
        <v>47</v>
      </c>
      <c r="D341" s="59" t="s">
        <v>146</v>
      </c>
      <c r="E341" s="84"/>
      <c r="F341" s="84"/>
      <c r="G341" s="63" t="str">
        <f>IF(stdProdLT(Main[[#This Row],[Comments]])=0.1,"N/A",IF(stdProdLT(Main[[#This Row],[Comments]])=0,"",stdProdLT(Main[[#This Row],[Comments]])))</f>
        <v/>
      </c>
      <c r="H341" s="93" t="str">
        <f>IF(OR(Main[[#This Row],[Std. Prod. Lead Time]]="N/A",Main[[#This Row],[Std. Prod. Lead Time]]=""), "",IF(AND(Main[[#This Row],[In Stock Date]]&lt;&gt;"",Main[[#This Row],[Revised Due Date]]&lt;&gt;"",Main[[#This Row],[In Stock Date]]&lt;&gt;""),Main[[#This Row],[In Stock Date]]-Main[[#This Row],[Revised Due Date]],""))</f>
        <v/>
      </c>
      <c r="I341" s="100" t="s">
        <v>4</v>
      </c>
      <c r="J341" s="94" t="s">
        <v>4</v>
      </c>
      <c r="K341" s="95" t="s">
        <v>4</v>
      </c>
      <c r="L341" s="84"/>
      <c r="M341" s="72" t="str">
        <f>IF(Main[[#This Row],[Tech Start Date]]&lt;1/1/1990,"",IF(Main[[#This Row],[Class]]="C",WORKDAY(Main[[#This Row],[Tech Start Date]],9),IF(Main[[#This Row],[Class]]="B", WORKDAY(Main[[#This Row],[Tech Start Date]],6),IF(Main[[#This Row],[Class]]="A",WORKDAY(Main[[#This Row],[Tech Start Date]],2),""))))</f>
        <v/>
      </c>
      <c r="N341" s="72" t="str">
        <f>IF(Main[[#This Row],[Tech Start Date]]&lt;1/1/1990,"",IF(Main[[#This Row],[Class]]="C",WORKDAY(Main[[#This Row],[Tech Start Date]],19),IF(Main[[#This Row],[Class]]="B", WORKDAY(Main[[#This Row],[Tech Start Date]],12),IF(Main[[#This Row],[Class]]="A",WORKDAY(Main[[#This Row],[Tech Start Date]],4),""))))</f>
        <v/>
      </c>
      <c r="O341" s="72" t="str">
        <f>IF(Main[[#This Row],[Tech Start Date]]&lt;1/1/1990,"",IF(Main[[#This Row],[Class]]="C",WORKDAY(Main[[#This Row],[Tech Start Date]],23),IF(Main[[#This Row],[Class]]="B", WORKDAY(Main[[#This Row],[Tech Start Date]],15),IF(Main[[#This Row],[Class]]="A",WORKDAY(Main[[#This Row],[Tech Start Date]],5),""))))</f>
        <v/>
      </c>
      <c r="P341" s="72" t="str">
        <f>IF(Main[[#This Row],[Tech Start Date]]&lt;1/1/1990,"",IF(Main[[#This Row],[Class]]="C",WORKDAY(Main[[#This Row],[Tech Start Date]],28),IF(Main[[#This Row],[Class]]="B", WORKDAY(Main[[#This Row],[Tech Start Date]],19),IF(Main[[#This Row],[Class]]="A",WORKDAY(Main[[#This Row],[Tech Start Date]],9),""))))</f>
        <v/>
      </c>
      <c r="Q341" s="84"/>
      <c r="R341" s="110"/>
      <c r="S341" s="94" t="s">
        <v>4</v>
      </c>
      <c r="T341" s="73" t="s">
        <v>4</v>
      </c>
      <c r="U341" s="94" t="s">
        <v>14</v>
      </c>
      <c r="V341" s="94" t="s">
        <v>1897</v>
      </c>
      <c r="W341" s="94" t="s">
        <v>4</v>
      </c>
      <c r="X341" s="94" t="s">
        <v>305</v>
      </c>
      <c r="Y341" s="71" t="s">
        <v>2841</v>
      </c>
      <c r="Z341" s="71" t="s">
        <v>4</v>
      </c>
      <c r="AA341" s="94" t="s">
        <v>3219</v>
      </c>
      <c r="AB341" s="128"/>
      <c r="AC341" s="128"/>
      <c r="AD341" s="128"/>
      <c r="AE341" s="62"/>
      <c r="AF341" s="62"/>
      <c r="AG341" s="62"/>
      <c r="BB341" s="60" t="str">
        <f>IF(AND(isFlagged(Main[[#This Row],[Comments]], "AIS++"),Main[ [#This Row],[In Stock Date] ]&lt;&gt;""),TEXT(Main[[#This Row],[In Stock Date]]-1, "M/d/yyyy"), TEXT("1/1/1990", "M/d/yyyy"))</f>
        <v>1/1/1990</v>
      </c>
    </row>
    <row r="342" spans="1:54" ht="17.25" customHeight="1">
      <c r="A342" s="63" t="str">
        <f>IF(priority(Main[[#This Row],[Comments]])&lt;&gt;0, priority(Main[[#This Row],[Comments]]),"")</f>
        <v/>
      </c>
      <c r="B342" s="151" t="s">
        <v>1090</v>
      </c>
      <c r="C342" s="71" t="s">
        <v>47</v>
      </c>
      <c r="D342" s="59" t="s">
        <v>146</v>
      </c>
      <c r="E342" s="84"/>
      <c r="F342" s="84"/>
      <c r="G342" s="63" t="str">
        <f>IF(stdProdLT(Main[[#This Row],[Comments]])=0.1,"N/A",IF(stdProdLT(Main[[#This Row],[Comments]])=0,"",stdProdLT(Main[[#This Row],[Comments]])))</f>
        <v/>
      </c>
      <c r="H342" s="93" t="str">
        <f>IF(OR(Main[[#This Row],[Std. Prod. Lead Time]]="N/A",Main[[#This Row],[Std. Prod. Lead Time]]=""), "",IF(AND(Main[[#This Row],[In Stock Date]]&lt;&gt;"",Main[[#This Row],[Revised Due Date]]&lt;&gt;"",Main[[#This Row],[In Stock Date]]&lt;&gt;""),Main[[#This Row],[In Stock Date]]-Main[[#This Row],[Revised Due Date]],""))</f>
        <v/>
      </c>
      <c r="I342" s="100" t="s">
        <v>4</v>
      </c>
      <c r="J342" s="94" t="s">
        <v>4</v>
      </c>
      <c r="K342" s="94" t="s">
        <v>4</v>
      </c>
      <c r="L342" s="84"/>
      <c r="M342" s="72" t="str">
        <f>IF(Main[[#This Row],[Tech Start Date]]&lt;1/1/1990,"",IF(Main[[#This Row],[Class]]="C",WORKDAY(Main[[#This Row],[Tech Start Date]],9),IF(Main[[#This Row],[Class]]="B", WORKDAY(Main[[#This Row],[Tech Start Date]],6),IF(Main[[#This Row],[Class]]="A",WORKDAY(Main[[#This Row],[Tech Start Date]],2),""))))</f>
        <v/>
      </c>
      <c r="N342" s="72" t="str">
        <f>IF(Main[[#This Row],[Tech Start Date]]&lt;1/1/1990,"",IF(Main[[#This Row],[Class]]="C",WORKDAY(Main[[#This Row],[Tech Start Date]],19),IF(Main[[#This Row],[Class]]="B", WORKDAY(Main[[#This Row],[Tech Start Date]],12),IF(Main[[#This Row],[Class]]="A",WORKDAY(Main[[#This Row],[Tech Start Date]],4),""))))</f>
        <v/>
      </c>
      <c r="O342" s="72" t="str">
        <f>IF(Main[[#This Row],[Tech Start Date]]&lt;1/1/1990,"",IF(Main[[#This Row],[Class]]="C",WORKDAY(Main[[#This Row],[Tech Start Date]],23),IF(Main[[#This Row],[Class]]="B", WORKDAY(Main[[#This Row],[Tech Start Date]],15),IF(Main[[#This Row],[Class]]="A",WORKDAY(Main[[#This Row],[Tech Start Date]],5),""))))</f>
        <v/>
      </c>
      <c r="P342" s="72" t="str">
        <f>IF(Main[[#This Row],[Tech Start Date]]&lt;1/1/1990,"",IF(Main[[#This Row],[Class]]="C",WORKDAY(Main[[#This Row],[Tech Start Date]],28),IF(Main[[#This Row],[Class]]="B", WORKDAY(Main[[#This Row],[Tech Start Date]],19),IF(Main[[#This Row],[Class]]="A",WORKDAY(Main[[#This Row],[Tech Start Date]],9),""))))</f>
        <v/>
      </c>
      <c r="Q342" s="84"/>
      <c r="R342" s="110"/>
      <c r="S342" s="94" t="s">
        <v>11</v>
      </c>
      <c r="T342" s="73" t="s">
        <v>4</v>
      </c>
      <c r="U342" s="94" t="s">
        <v>14</v>
      </c>
      <c r="V342" s="94" t="s">
        <v>1897</v>
      </c>
      <c r="W342" s="94" t="s">
        <v>1900</v>
      </c>
      <c r="X342" s="94" t="s">
        <v>398</v>
      </c>
      <c r="Y342" s="71" t="s">
        <v>4</v>
      </c>
      <c r="Z342" s="71" t="s">
        <v>4</v>
      </c>
      <c r="AA342" s="94" t="s">
        <v>398</v>
      </c>
      <c r="AB342" s="128"/>
      <c r="AC342" s="128"/>
      <c r="AD342" s="128"/>
      <c r="AE342" s="62"/>
      <c r="AF342" s="62"/>
      <c r="AG342" s="62"/>
      <c r="BB342" s="60" t="str">
        <f>IF(AND(isFlagged(Main[[#This Row],[Comments]], "AIS++"),Main[ [#This Row],[In Stock Date] ]&lt;&gt;""),TEXT(Main[[#This Row],[In Stock Date]]-1, "M/d/yyyy"), TEXT("1/1/1990", "M/d/yyyy"))</f>
        <v>1/1/1990</v>
      </c>
    </row>
    <row r="343" spans="1:54" ht="17.25" customHeight="1">
      <c r="A343" s="63" t="str">
        <f>IF(priority(Main[[#This Row],[Comments]])&lt;&gt;0, priority(Main[[#This Row],[Comments]]),"")</f>
        <v/>
      </c>
      <c r="B343" s="151" t="s">
        <v>1587</v>
      </c>
      <c r="C343" s="71" t="s">
        <v>47</v>
      </c>
      <c r="D343" s="59" t="s">
        <v>674</v>
      </c>
      <c r="E343" s="84"/>
      <c r="F343" s="84"/>
      <c r="G343" s="63" t="str">
        <f>IF(stdProdLT(Main[[#This Row],[Comments]])=0.1,"N/A",IF(stdProdLT(Main[[#This Row],[Comments]])=0,"",stdProdLT(Main[[#This Row],[Comments]])))</f>
        <v/>
      </c>
      <c r="H343" s="93" t="str">
        <f>IF(OR(Main[[#This Row],[Std. Prod. Lead Time]]="N/A",Main[[#This Row],[Std. Prod. Lead Time]]=""), "",IF(AND(Main[[#This Row],[In Stock Date]]&lt;&gt;"",Main[[#This Row],[Revised Due Date]]&lt;&gt;"",Main[[#This Row],[In Stock Date]]&lt;&gt;""),Main[[#This Row],[In Stock Date]]-Main[[#This Row],[Revised Due Date]],""))</f>
        <v/>
      </c>
      <c r="I343" s="100" t="s">
        <v>4</v>
      </c>
      <c r="J343" s="94" t="s">
        <v>4</v>
      </c>
      <c r="K343" s="94" t="s">
        <v>4</v>
      </c>
      <c r="L343" s="84"/>
      <c r="M343" s="72" t="str">
        <f>IF(Main[[#This Row],[Tech Start Date]]&lt;1/1/1990,"",IF(Main[[#This Row],[Class]]="C",WORKDAY(Main[[#This Row],[Tech Start Date]],9),IF(Main[[#This Row],[Class]]="B", WORKDAY(Main[[#This Row],[Tech Start Date]],6),IF(Main[[#This Row],[Class]]="A",WORKDAY(Main[[#This Row],[Tech Start Date]],2),""))))</f>
        <v/>
      </c>
      <c r="N343" s="72" t="str">
        <f>IF(Main[[#This Row],[Tech Start Date]]&lt;1/1/1990,"",IF(Main[[#This Row],[Class]]="C",WORKDAY(Main[[#This Row],[Tech Start Date]],19),IF(Main[[#This Row],[Class]]="B", WORKDAY(Main[[#This Row],[Tech Start Date]],12),IF(Main[[#This Row],[Class]]="A",WORKDAY(Main[[#This Row],[Tech Start Date]],4),""))))</f>
        <v/>
      </c>
      <c r="O343" s="72" t="str">
        <f>IF(Main[[#This Row],[Tech Start Date]]&lt;1/1/1990,"",IF(Main[[#This Row],[Class]]="C",WORKDAY(Main[[#This Row],[Tech Start Date]],23),IF(Main[[#This Row],[Class]]="B", WORKDAY(Main[[#This Row],[Tech Start Date]],15),IF(Main[[#This Row],[Class]]="A",WORKDAY(Main[[#This Row],[Tech Start Date]],5),""))))</f>
        <v/>
      </c>
      <c r="P343" s="72" t="str">
        <f>IF(Main[[#This Row],[Tech Start Date]]&lt;1/1/1990,"",IF(Main[[#This Row],[Class]]="C",WORKDAY(Main[[#This Row],[Tech Start Date]],28),IF(Main[[#This Row],[Class]]="B", WORKDAY(Main[[#This Row],[Tech Start Date]],19),IF(Main[[#This Row],[Class]]="A",WORKDAY(Main[[#This Row],[Tech Start Date]],9),""))))</f>
        <v/>
      </c>
      <c r="Q343" s="84"/>
      <c r="R343" s="110"/>
      <c r="S343" s="94" t="s">
        <v>11</v>
      </c>
      <c r="T343" s="73" t="s">
        <v>4</v>
      </c>
      <c r="U343" s="94" t="s">
        <v>14</v>
      </c>
      <c r="V343" s="94" t="s">
        <v>1897</v>
      </c>
      <c r="W343" s="94" t="s">
        <v>1900</v>
      </c>
      <c r="X343" s="94" t="s">
        <v>305</v>
      </c>
      <c r="Y343" s="71" t="s">
        <v>2841</v>
      </c>
      <c r="Z343" s="71" t="s">
        <v>4</v>
      </c>
      <c r="AA343" s="94" t="s">
        <v>3219</v>
      </c>
      <c r="AB343" s="128"/>
      <c r="AC343" s="128"/>
      <c r="AD343" s="128"/>
      <c r="AE343" s="62"/>
      <c r="AF343" s="62"/>
      <c r="AG343" s="62"/>
      <c r="BB343" s="60" t="str">
        <f>IF(AND(isFlagged(Main[[#This Row],[Comments]], "AIS++"),Main[ [#This Row],[In Stock Date] ]&lt;&gt;""),TEXT(Main[[#This Row],[In Stock Date]]-1, "M/d/yyyy"), TEXT("1/1/1990", "M/d/yyyy"))</f>
        <v>1/1/1990</v>
      </c>
    </row>
    <row r="344" spans="1:54" ht="17.25" customHeight="1">
      <c r="A344" s="63" t="str">
        <f>IF(priority(Main[[#This Row],[Comments]])&lt;&gt;0, priority(Main[[#This Row],[Comments]]),"")</f>
        <v/>
      </c>
      <c r="B344" s="151" t="s">
        <v>1354</v>
      </c>
      <c r="C344" s="71" t="s">
        <v>452</v>
      </c>
      <c r="D344" s="59" t="s">
        <v>453</v>
      </c>
      <c r="E344" s="84"/>
      <c r="F344" s="84"/>
      <c r="G344" s="63" t="str">
        <f>IF(stdProdLT(Main[[#This Row],[Comments]])=0.1,"N/A",IF(stdProdLT(Main[[#This Row],[Comments]])=0,"",stdProdLT(Main[[#This Row],[Comments]])))</f>
        <v/>
      </c>
      <c r="H344" s="93" t="str">
        <f>IF(OR(Main[[#This Row],[Std. Prod. Lead Time]]="N/A",Main[[#This Row],[Std. Prod. Lead Time]]=""), "",IF(AND(Main[[#This Row],[In Stock Date]]&lt;&gt;"",Main[[#This Row],[Revised Due Date]]&lt;&gt;"",Main[[#This Row],[In Stock Date]]&lt;&gt;""),Main[[#This Row],[In Stock Date]]-Main[[#This Row],[Revised Due Date]],""))</f>
        <v/>
      </c>
      <c r="I344" s="100" t="s">
        <v>4</v>
      </c>
      <c r="J344" s="94" t="s">
        <v>4</v>
      </c>
      <c r="K344" s="95" t="s">
        <v>4</v>
      </c>
      <c r="L344" s="84"/>
      <c r="M344" s="72" t="str">
        <f>IF(Main[[#This Row],[Tech Start Date]]&lt;1/1/1990,"",IF(Main[[#This Row],[Class]]="C",WORKDAY(Main[[#This Row],[Tech Start Date]],9),IF(Main[[#This Row],[Class]]="B", WORKDAY(Main[[#This Row],[Tech Start Date]],6),IF(Main[[#This Row],[Class]]="A",WORKDAY(Main[[#This Row],[Tech Start Date]],2),""))))</f>
        <v/>
      </c>
      <c r="N344" s="72" t="str">
        <f>IF(Main[[#This Row],[Tech Start Date]]&lt;1/1/1990,"",IF(Main[[#This Row],[Class]]="C",WORKDAY(Main[[#This Row],[Tech Start Date]],19),IF(Main[[#This Row],[Class]]="B", WORKDAY(Main[[#This Row],[Tech Start Date]],12),IF(Main[[#This Row],[Class]]="A",WORKDAY(Main[[#This Row],[Tech Start Date]],4),""))))</f>
        <v/>
      </c>
      <c r="O344" s="72" t="str">
        <f>IF(Main[[#This Row],[Tech Start Date]]&lt;1/1/1990,"",IF(Main[[#This Row],[Class]]="C",WORKDAY(Main[[#This Row],[Tech Start Date]],23),IF(Main[[#This Row],[Class]]="B", WORKDAY(Main[[#This Row],[Tech Start Date]],15),IF(Main[[#This Row],[Class]]="A",WORKDAY(Main[[#This Row],[Tech Start Date]],5),""))))</f>
        <v/>
      </c>
      <c r="P344" s="72" t="str">
        <f>IF(Main[[#This Row],[Tech Start Date]]&lt;1/1/1990,"",IF(Main[[#This Row],[Class]]="C",WORKDAY(Main[[#This Row],[Tech Start Date]],28),IF(Main[[#This Row],[Class]]="B", WORKDAY(Main[[#This Row],[Tech Start Date]],19),IF(Main[[#This Row],[Class]]="A",WORKDAY(Main[[#This Row],[Tech Start Date]],9),""))))</f>
        <v/>
      </c>
      <c r="Q344" s="84"/>
      <c r="R344" s="110"/>
      <c r="S344" s="94" t="s">
        <v>11</v>
      </c>
      <c r="T344" s="73" t="s">
        <v>4</v>
      </c>
      <c r="U344" s="94" t="s">
        <v>14</v>
      </c>
      <c r="V344" s="94" t="s">
        <v>1897</v>
      </c>
      <c r="W344" s="94" t="s">
        <v>1904</v>
      </c>
      <c r="X344" s="94" t="s">
        <v>398</v>
      </c>
      <c r="Y344" s="71" t="s">
        <v>4</v>
      </c>
      <c r="Z344" s="71" t="s">
        <v>4</v>
      </c>
      <c r="AA344" s="94" t="s">
        <v>4</v>
      </c>
      <c r="AB344" s="128"/>
      <c r="AC344" s="128"/>
      <c r="AD344" s="128"/>
      <c r="AE344" s="62"/>
      <c r="AF344" s="62"/>
      <c r="AG344" s="62"/>
      <c r="BB344" s="60" t="str">
        <f>IF(AND(isFlagged(Main[[#This Row],[Comments]], "AIS++"),Main[ [#This Row],[In Stock Date] ]&lt;&gt;""),TEXT(Main[[#This Row],[In Stock Date]]-1, "M/d/yyyy"), TEXT("1/1/1990", "M/d/yyyy"))</f>
        <v>1/1/1990</v>
      </c>
    </row>
    <row r="345" spans="1:54" ht="17.25" customHeight="1">
      <c r="A345" s="63" t="str">
        <f>IF(priority(Main[[#This Row],[Comments]])&lt;&gt;0, priority(Main[[#This Row],[Comments]]),"")</f>
        <v/>
      </c>
      <c r="B345" s="151" t="s">
        <v>1279</v>
      </c>
      <c r="C345" s="71" t="s">
        <v>364</v>
      </c>
      <c r="D345" s="59" t="s">
        <v>365</v>
      </c>
      <c r="E345" s="84"/>
      <c r="F345" s="84"/>
      <c r="G345" s="63" t="str">
        <f>IF(stdProdLT(Main[[#This Row],[Comments]])=0.1,"N/A",IF(stdProdLT(Main[[#This Row],[Comments]])=0,"",stdProdLT(Main[[#This Row],[Comments]])))</f>
        <v/>
      </c>
      <c r="H345" s="93" t="str">
        <f>IF(OR(Main[[#This Row],[Std. Prod. Lead Time]]="N/A",Main[[#This Row],[Std. Prod. Lead Time]]=""), "",IF(AND(Main[[#This Row],[In Stock Date]]&lt;&gt;"",Main[[#This Row],[Revised Due Date]]&lt;&gt;"",Main[[#This Row],[In Stock Date]]&lt;&gt;""),Main[[#This Row],[In Stock Date]]-Main[[#This Row],[Revised Due Date]],""))</f>
        <v/>
      </c>
      <c r="I345" s="100" t="s">
        <v>4</v>
      </c>
      <c r="J345" s="94" t="s">
        <v>4</v>
      </c>
      <c r="K345" s="94" t="s">
        <v>4</v>
      </c>
      <c r="L345" s="84"/>
      <c r="M345" s="72" t="str">
        <f>IF(Main[[#This Row],[Tech Start Date]]&lt;1/1/1990,"",IF(Main[[#This Row],[Class]]="C",WORKDAY(Main[[#This Row],[Tech Start Date]],9),IF(Main[[#This Row],[Class]]="B", WORKDAY(Main[[#This Row],[Tech Start Date]],6),IF(Main[[#This Row],[Class]]="A",WORKDAY(Main[[#This Row],[Tech Start Date]],2),""))))</f>
        <v/>
      </c>
      <c r="N345" s="72" t="str">
        <f>IF(Main[[#This Row],[Tech Start Date]]&lt;1/1/1990,"",IF(Main[[#This Row],[Class]]="C",WORKDAY(Main[[#This Row],[Tech Start Date]],19),IF(Main[[#This Row],[Class]]="B", WORKDAY(Main[[#This Row],[Tech Start Date]],12),IF(Main[[#This Row],[Class]]="A",WORKDAY(Main[[#This Row],[Tech Start Date]],4),""))))</f>
        <v/>
      </c>
      <c r="O345" s="72" t="str">
        <f>IF(Main[[#This Row],[Tech Start Date]]&lt;1/1/1990,"",IF(Main[[#This Row],[Class]]="C",WORKDAY(Main[[#This Row],[Tech Start Date]],23),IF(Main[[#This Row],[Class]]="B", WORKDAY(Main[[#This Row],[Tech Start Date]],15),IF(Main[[#This Row],[Class]]="A",WORKDAY(Main[[#This Row],[Tech Start Date]],5),""))))</f>
        <v/>
      </c>
      <c r="P345" s="72" t="str">
        <f>IF(Main[[#This Row],[Tech Start Date]]&lt;1/1/1990,"",IF(Main[[#This Row],[Class]]="C",WORKDAY(Main[[#This Row],[Tech Start Date]],28),IF(Main[[#This Row],[Class]]="B", WORKDAY(Main[[#This Row],[Tech Start Date]],19),IF(Main[[#This Row],[Class]]="A",WORKDAY(Main[[#This Row],[Tech Start Date]],9),""))))</f>
        <v/>
      </c>
      <c r="Q345" s="84"/>
      <c r="R345" s="110"/>
      <c r="S345" s="94" t="s">
        <v>11</v>
      </c>
      <c r="T345" s="73" t="s">
        <v>4</v>
      </c>
      <c r="U345" s="94" t="s">
        <v>14</v>
      </c>
      <c r="V345" s="94" t="s">
        <v>1897</v>
      </c>
      <c r="W345" s="94" t="s">
        <v>1904</v>
      </c>
      <c r="X345" s="94" t="s">
        <v>2730</v>
      </c>
      <c r="Y345" s="71" t="s">
        <v>2848</v>
      </c>
      <c r="Z345" s="71" t="s">
        <v>4</v>
      </c>
      <c r="AA345" s="94" t="s">
        <v>2730</v>
      </c>
      <c r="AB345" s="128"/>
      <c r="AC345" s="128"/>
      <c r="AD345" s="128"/>
      <c r="AE345" s="62"/>
      <c r="AF345" s="62"/>
      <c r="AG345" s="62"/>
      <c r="BB345" s="60" t="str">
        <f>IF(AND(isFlagged(Main[[#This Row],[Comments]], "AIS++"),Main[ [#This Row],[In Stock Date] ]&lt;&gt;""),TEXT(Main[[#This Row],[In Stock Date]]-1, "M/d/yyyy"), TEXT("1/1/1990", "M/d/yyyy"))</f>
        <v>1/1/1990</v>
      </c>
    </row>
    <row r="346" spans="1:54" ht="17.25" customHeight="1">
      <c r="A346" s="63" t="str">
        <f>IF(priority(Main[[#This Row],[Comments]])&lt;&gt;0, priority(Main[[#This Row],[Comments]]),"")</f>
        <v/>
      </c>
      <c r="B346" s="151" t="s">
        <v>1281</v>
      </c>
      <c r="C346" s="71" t="s">
        <v>4</v>
      </c>
      <c r="D346" s="59" t="s">
        <v>341</v>
      </c>
      <c r="E346" s="84">
        <v>40704.346435185187</v>
      </c>
      <c r="F346" s="84"/>
      <c r="G346" s="63" t="str">
        <f>IF(stdProdLT(Main[[#This Row],[Comments]])=0.1,"N/A",IF(stdProdLT(Main[[#This Row],[Comments]])=0,"",stdProdLT(Main[[#This Row],[Comments]])))</f>
        <v/>
      </c>
      <c r="H346" s="93" t="str">
        <f>IF(OR(Main[[#This Row],[Std. Prod. Lead Time]]="N/A",Main[[#This Row],[Std. Prod. Lead Time]]=""), "",IF(AND(Main[[#This Row],[In Stock Date]]&lt;&gt;"",Main[[#This Row],[Revised Due Date]]&lt;&gt;"",Main[[#This Row],[In Stock Date]]&lt;&gt;""),Main[[#This Row],[In Stock Date]]-Main[[#This Row],[Revised Due Date]],""))</f>
        <v/>
      </c>
      <c r="I346" s="100" t="s">
        <v>919</v>
      </c>
      <c r="J346" s="94" t="s">
        <v>28</v>
      </c>
      <c r="K346" s="94" t="s">
        <v>4</v>
      </c>
      <c r="L346" s="84"/>
      <c r="M346" s="72" t="str">
        <f>IF(Main[[#This Row],[Tech Start Date]]&lt;1/1/1990,"",IF(Main[[#This Row],[Class]]="C",WORKDAY(Main[[#This Row],[Tech Start Date]],9),IF(Main[[#This Row],[Class]]="B", WORKDAY(Main[[#This Row],[Tech Start Date]],6),IF(Main[[#This Row],[Class]]="A",WORKDAY(Main[[#This Row],[Tech Start Date]],2),""))))</f>
        <v/>
      </c>
      <c r="N346" s="72" t="str">
        <f>IF(Main[[#This Row],[Tech Start Date]]&lt;1/1/1990,"",IF(Main[[#This Row],[Class]]="C",WORKDAY(Main[[#This Row],[Tech Start Date]],19),IF(Main[[#This Row],[Class]]="B", WORKDAY(Main[[#This Row],[Tech Start Date]],12),IF(Main[[#This Row],[Class]]="A",WORKDAY(Main[[#This Row],[Tech Start Date]],4),""))))</f>
        <v/>
      </c>
      <c r="O346" s="72" t="str">
        <f>IF(Main[[#This Row],[Tech Start Date]]&lt;1/1/1990,"",IF(Main[[#This Row],[Class]]="C",WORKDAY(Main[[#This Row],[Tech Start Date]],23),IF(Main[[#This Row],[Class]]="B", WORKDAY(Main[[#This Row],[Tech Start Date]],15),IF(Main[[#This Row],[Class]]="A",WORKDAY(Main[[#This Row],[Tech Start Date]],5),""))))</f>
        <v/>
      </c>
      <c r="P346" s="72" t="str">
        <f>IF(Main[[#This Row],[Tech Start Date]]&lt;1/1/1990,"",IF(Main[[#This Row],[Class]]="C",WORKDAY(Main[[#This Row],[Tech Start Date]],28),IF(Main[[#This Row],[Class]]="B", WORKDAY(Main[[#This Row],[Tech Start Date]],19),IF(Main[[#This Row],[Class]]="A",WORKDAY(Main[[#This Row],[Tech Start Date]],9),""))))</f>
        <v/>
      </c>
      <c r="Q346" s="84"/>
      <c r="R346" s="110">
        <v>40908</v>
      </c>
      <c r="S346" s="94" t="s">
        <v>49</v>
      </c>
      <c r="T346" s="73" t="s">
        <v>4</v>
      </c>
      <c r="U346" s="94" t="s">
        <v>7</v>
      </c>
      <c r="V346" s="94" t="s">
        <v>1911</v>
      </c>
      <c r="W346" s="94" t="s">
        <v>1898</v>
      </c>
      <c r="X346" s="94" t="s">
        <v>919</v>
      </c>
      <c r="Y346" s="71" t="s">
        <v>2882</v>
      </c>
      <c r="Z346" s="71" t="s">
        <v>2178</v>
      </c>
      <c r="AA346" s="94" t="s">
        <v>919</v>
      </c>
      <c r="AB346" s="128"/>
      <c r="AC346" s="128"/>
      <c r="AD346" s="128"/>
      <c r="AE346" s="62"/>
      <c r="AF346" s="62"/>
      <c r="AG346" s="62"/>
      <c r="BB346" s="60" t="str">
        <f>IF(AND(isFlagged(Main[[#This Row],[Comments]], "AIS++"),Main[ [#This Row],[In Stock Date] ]&lt;&gt;""),TEXT(Main[[#This Row],[In Stock Date]]-1, "M/d/yyyy"), TEXT("1/1/1990", "M/d/yyyy"))</f>
        <v>1/1/1990</v>
      </c>
    </row>
    <row r="347" spans="1:54" ht="17.25" customHeight="1">
      <c r="A347" s="63" t="str">
        <f>IF(priority(Main[[#This Row],[Comments]])&lt;&gt;0, priority(Main[[#This Row],[Comments]]),"")</f>
        <v/>
      </c>
      <c r="B347" s="151" t="s">
        <v>1263</v>
      </c>
      <c r="C347" s="71" t="s">
        <v>79</v>
      </c>
      <c r="D347" s="59" t="s">
        <v>344</v>
      </c>
      <c r="E347" s="84">
        <v>40072.642395833333</v>
      </c>
      <c r="F347" s="84">
        <v>40116</v>
      </c>
      <c r="G347" s="63" t="str">
        <f>IF(stdProdLT(Main[[#This Row],[Comments]])=0.1,"N/A",IF(stdProdLT(Main[[#This Row],[Comments]])=0,"",stdProdLT(Main[[#This Row],[Comments]])))</f>
        <v/>
      </c>
      <c r="H347" s="93" t="str">
        <f>IF(OR(Main[[#This Row],[Std. Prod. Lead Time]]="N/A",Main[[#This Row],[Std. Prod. Lead Time]]=""), "",IF(AND(Main[[#This Row],[In Stock Date]]&lt;&gt;"",Main[[#This Row],[Revised Due Date]]&lt;&gt;"",Main[[#This Row],[In Stock Date]]&lt;&gt;""),Main[[#This Row],[In Stock Date]]-Main[[#This Row],[Revised Due Date]],""))</f>
        <v/>
      </c>
      <c r="I347" s="100" t="s">
        <v>4</v>
      </c>
      <c r="J347" s="94" t="s">
        <v>4</v>
      </c>
      <c r="K347" s="94" t="s">
        <v>4</v>
      </c>
      <c r="L347" s="84"/>
      <c r="M347" s="72" t="str">
        <f>IF(Main[[#This Row],[Tech Start Date]]&lt;1/1/1990,"",IF(Main[[#This Row],[Class]]="C",WORKDAY(Main[[#This Row],[Tech Start Date]],9),IF(Main[[#This Row],[Class]]="B", WORKDAY(Main[[#This Row],[Tech Start Date]],6),IF(Main[[#This Row],[Class]]="A",WORKDAY(Main[[#This Row],[Tech Start Date]],2),""))))</f>
        <v/>
      </c>
      <c r="N347" s="72" t="str">
        <f>IF(Main[[#This Row],[Tech Start Date]]&lt;1/1/1990,"",IF(Main[[#This Row],[Class]]="C",WORKDAY(Main[[#This Row],[Tech Start Date]],19),IF(Main[[#This Row],[Class]]="B", WORKDAY(Main[[#This Row],[Tech Start Date]],12),IF(Main[[#This Row],[Class]]="A",WORKDAY(Main[[#This Row],[Tech Start Date]],4),""))))</f>
        <v/>
      </c>
      <c r="O347" s="72" t="str">
        <f>IF(Main[[#This Row],[Tech Start Date]]&lt;1/1/1990,"",IF(Main[[#This Row],[Class]]="C",WORKDAY(Main[[#This Row],[Tech Start Date]],23),IF(Main[[#This Row],[Class]]="B", WORKDAY(Main[[#This Row],[Tech Start Date]],15),IF(Main[[#This Row],[Class]]="A",WORKDAY(Main[[#This Row],[Tech Start Date]],5),""))))</f>
        <v/>
      </c>
      <c r="P347" s="72" t="str">
        <f>IF(Main[[#This Row],[Tech Start Date]]&lt;1/1/1990,"",IF(Main[[#This Row],[Class]]="C",WORKDAY(Main[[#This Row],[Tech Start Date]],28),IF(Main[[#This Row],[Class]]="B", WORKDAY(Main[[#This Row],[Tech Start Date]],19),IF(Main[[#This Row],[Class]]="A",WORKDAY(Main[[#This Row],[Tech Start Date]],9),""))))</f>
        <v/>
      </c>
      <c r="Q347" s="84"/>
      <c r="R347" s="110"/>
      <c r="S347" s="94" t="s">
        <v>17</v>
      </c>
      <c r="T347" s="73" t="s">
        <v>4</v>
      </c>
      <c r="U347" s="94" t="s">
        <v>7</v>
      </c>
      <c r="V347" s="94" t="s">
        <v>1896</v>
      </c>
      <c r="W347" s="94" t="s">
        <v>1900</v>
      </c>
      <c r="X347" s="94" t="s">
        <v>2764</v>
      </c>
      <c r="Y347" s="71" t="s">
        <v>2856</v>
      </c>
      <c r="Z347" s="71" t="s">
        <v>4</v>
      </c>
      <c r="AA347" s="94" t="s">
        <v>2764</v>
      </c>
      <c r="AB347" s="128"/>
      <c r="AC347" s="128"/>
      <c r="AD347" s="128"/>
      <c r="AE347" s="62"/>
      <c r="AF347" s="62"/>
      <c r="AG347" s="62"/>
      <c r="BB347" s="60" t="str">
        <f>IF(AND(isFlagged(Main[[#This Row],[Comments]], "AIS++"),Main[ [#This Row],[In Stock Date] ]&lt;&gt;""),TEXT(Main[[#This Row],[In Stock Date]]-1, "M/d/yyyy"), TEXT("1/1/1990", "M/d/yyyy"))</f>
        <v>1/1/1990</v>
      </c>
    </row>
    <row r="348" spans="1:54" ht="17.25" customHeight="1">
      <c r="A348" s="63" t="str">
        <f>IF(priority(Main[[#This Row],[Comments]])&lt;&gt;0, priority(Main[[#This Row],[Comments]]),"")</f>
        <v/>
      </c>
      <c r="B348" s="151" t="s">
        <v>1417</v>
      </c>
      <c r="C348" s="71" t="s">
        <v>47</v>
      </c>
      <c r="D348" s="59" t="s">
        <v>510</v>
      </c>
      <c r="E348" s="84"/>
      <c r="F348" s="84"/>
      <c r="G348" s="63" t="str">
        <f>IF(stdProdLT(Main[[#This Row],[Comments]])=0.1,"N/A",IF(stdProdLT(Main[[#This Row],[Comments]])=0,"",stdProdLT(Main[[#This Row],[Comments]])))</f>
        <v/>
      </c>
      <c r="H348" s="93" t="str">
        <f>IF(OR(Main[[#This Row],[Std. Prod. Lead Time]]="N/A",Main[[#This Row],[Std. Prod. Lead Time]]=""), "",IF(AND(Main[[#This Row],[In Stock Date]]&lt;&gt;"",Main[[#This Row],[Revised Due Date]]&lt;&gt;"",Main[[#This Row],[In Stock Date]]&lt;&gt;""),Main[[#This Row],[In Stock Date]]-Main[[#This Row],[Revised Due Date]],""))</f>
        <v/>
      </c>
      <c r="I348" s="100" t="s">
        <v>4</v>
      </c>
      <c r="J348" s="94" t="s">
        <v>4</v>
      </c>
      <c r="K348" s="95" t="s">
        <v>4</v>
      </c>
      <c r="L348" s="84"/>
      <c r="M348" s="72" t="str">
        <f>IF(Main[[#This Row],[Tech Start Date]]&lt;1/1/1990,"",IF(Main[[#This Row],[Class]]="C",WORKDAY(Main[[#This Row],[Tech Start Date]],9),IF(Main[[#This Row],[Class]]="B", WORKDAY(Main[[#This Row],[Tech Start Date]],6),IF(Main[[#This Row],[Class]]="A",WORKDAY(Main[[#This Row],[Tech Start Date]],2),""))))</f>
        <v/>
      </c>
      <c r="N348" s="72" t="str">
        <f>IF(Main[[#This Row],[Tech Start Date]]&lt;1/1/1990,"",IF(Main[[#This Row],[Class]]="C",WORKDAY(Main[[#This Row],[Tech Start Date]],19),IF(Main[[#This Row],[Class]]="B", WORKDAY(Main[[#This Row],[Tech Start Date]],12),IF(Main[[#This Row],[Class]]="A",WORKDAY(Main[[#This Row],[Tech Start Date]],4),""))))</f>
        <v/>
      </c>
      <c r="O348" s="72" t="str">
        <f>IF(Main[[#This Row],[Tech Start Date]]&lt;1/1/1990,"",IF(Main[[#This Row],[Class]]="C",WORKDAY(Main[[#This Row],[Tech Start Date]],23),IF(Main[[#This Row],[Class]]="B", WORKDAY(Main[[#This Row],[Tech Start Date]],15),IF(Main[[#This Row],[Class]]="A",WORKDAY(Main[[#This Row],[Tech Start Date]],5),""))))</f>
        <v/>
      </c>
      <c r="P348" s="72" t="str">
        <f>IF(Main[[#This Row],[Tech Start Date]]&lt;1/1/1990,"",IF(Main[[#This Row],[Class]]="C",WORKDAY(Main[[#This Row],[Tech Start Date]],28),IF(Main[[#This Row],[Class]]="B", WORKDAY(Main[[#This Row],[Tech Start Date]],19),IF(Main[[#This Row],[Class]]="A",WORKDAY(Main[[#This Row],[Tech Start Date]],9),""))))</f>
        <v/>
      </c>
      <c r="Q348" s="84"/>
      <c r="R348" s="110"/>
      <c r="S348" s="94" t="s">
        <v>11</v>
      </c>
      <c r="T348" s="73" t="s">
        <v>4</v>
      </c>
      <c r="U348" s="94" t="s">
        <v>14</v>
      </c>
      <c r="V348" s="94" t="s">
        <v>1897</v>
      </c>
      <c r="W348" s="94" t="s">
        <v>1900</v>
      </c>
      <c r="X348" s="94" t="s">
        <v>305</v>
      </c>
      <c r="Y348" s="71" t="s">
        <v>2841</v>
      </c>
      <c r="Z348" s="71" t="s">
        <v>4</v>
      </c>
      <c r="AA348" s="94" t="s">
        <v>3219</v>
      </c>
      <c r="AB348" s="128"/>
      <c r="AC348" s="128"/>
      <c r="AD348" s="128"/>
      <c r="AE348" s="62"/>
      <c r="AF348" s="62"/>
      <c r="AG348" s="62"/>
      <c r="BB348" s="60" t="str">
        <f>IF(AND(isFlagged(Main[[#This Row],[Comments]], "AIS++"),Main[ [#This Row],[In Stock Date] ]&lt;&gt;""),TEXT(Main[[#This Row],[In Stock Date]]-1, "M/d/yyyy"), TEXT("1/1/1990", "M/d/yyyy"))</f>
        <v>1/1/1990</v>
      </c>
    </row>
    <row r="349" spans="1:54" ht="17.25" customHeight="1">
      <c r="A349" s="63" t="str">
        <f>IF(priority(Main[[#This Row],[Comments]])&lt;&gt;0, priority(Main[[#This Row],[Comments]]),"")</f>
        <v/>
      </c>
      <c r="B349" s="151" t="s">
        <v>1196</v>
      </c>
      <c r="C349" s="71" t="s">
        <v>116</v>
      </c>
      <c r="D349" s="59" t="s">
        <v>262</v>
      </c>
      <c r="E349" s="84">
        <v>40681.362476851849</v>
      </c>
      <c r="F349" s="84">
        <v>40734</v>
      </c>
      <c r="G349" s="63" t="str">
        <f>IF(stdProdLT(Main[[#This Row],[Comments]])=0.1,"N/A",IF(stdProdLT(Main[[#This Row],[Comments]])=0,"",stdProdLT(Main[[#This Row],[Comments]])))</f>
        <v/>
      </c>
      <c r="H349" s="93" t="str">
        <f>IF(OR(Main[[#This Row],[Std. Prod. Lead Time]]="N/A",Main[[#This Row],[Std. Prod. Lead Time]]=""), "",IF(AND(Main[[#This Row],[In Stock Date]]&lt;&gt;"",Main[[#This Row],[Revised Due Date]]&lt;&gt;"",Main[[#This Row],[In Stock Date]]&lt;&gt;""),Main[[#This Row],[In Stock Date]]-Main[[#This Row],[Revised Due Date]],""))</f>
        <v/>
      </c>
      <c r="I349" s="100" t="s">
        <v>4</v>
      </c>
      <c r="J349" s="94" t="s">
        <v>4</v>
      </c>
      <c r="K349" s="94" t="s">
        <v>4</v>
      </c>
      <c r="L349" s="84"/>
      <c r="M349" s="72" t="str">
        <f>IF(Main[[#This Row],[Tech Start Date]]&lt;1/1/1990,"",IF(Main[[#This Row],[Class]]="C",WORKDAY(Main[[#This Row],[Tech Start Date]],9),IF(Main[[#This Row],[Class]]="B", WORKDAY(Main[[#This Row],[Tech Start Date]],6),IF(Main[[#This Row],[Class]]="A",WORKDAY(Main[[#This Row],[Tech Start Date]],2),""))))</f>
        <v/>
      </c>
      <c r="N349" s="72" t="str">
        <f>IF(Main[[#This Row],[Tech Start Date]]&lt;1/1/1990,"",IF(Main[[#This Row],[Class]]="C",WORKDAY(Main[[#This Row],[Tech Start Date]],19),IF(Main[[#This Row],[Class]]="B", WORKDAY(Main[[#This Row],[Tech Start Date]],12),IF(Main[[#This Row],[Class]]="A",WORKDAY(Main[[#This Row],[Tech Start Date]],4),""))))</f>
        <v/>
      </c>
      <c r="O349" s="72" t="str">
        <f>IF(Main[[#This Row],[Tech Start Date]]&lt;1/1/1990,"",IF(Main[[#This Row],[Class]]="C",WORKDAY(Main[[#This Row],[Tech Start Date]],23),IF(Main[[#This Row],[Class]]="B", WORKDAY(Main[[#This Row],[Tech Start Date]],15),IF(Main[[#This Row],[Class]]="A",WORKDAY(Main[[#This Row],[Tech Start Date]],5),""))))</f>
        <v/>
      </c>
      <c r="P349" s="72" t="str">
        <f>IF(Main[[#This Row],[Tech Start Date]]&lt;1/1/1990,"",IF(Main[[#This Row],[Class]]="C",WORKDAY(Main[[#This Row],[Tech Start Date]],28),IF(Main[[#This Row],[Class]]="B", WORKDAY(Main[[#This Row],[Tech Start Date]],19),IF(Main[[#This Row],[Class]]="A",WORKDAY(Main[[#This Row],[Tech Start Date]],9),""))))</f>
        <v/>
      </c>
      <c r="Q349" s="84">
        <v>40724</v>
      </c>
      <c r="R349" s="110"/>
      <c r="S349" s="94" t="s">
        <v>17</v>
      </c>
      <c r="T349" s="73" t="s">
        <v>4</v>
      </c>
      <c r="U349" s="94" t="s">
        <v>7</v>
      </c>
      <c r="V349" s="94" t="s">
        <v>1899</v>
      </c>
      <c r="W349" s="94" t="s">
        <v>1900</v>
      </c>
      <c r="X349" s="94" t="s">
        <v>50</v>
      </c>
      <c r="Y349" s="71" t="s">
        <v>2861</v>
      </c>
      <c r="Z349" s="71" t="s">
        <v>4</v>
      </c>
      <c r="AA349" s="94" t="s">
        <v>50</v>
      </c>
      <c r="AB349" s="128"/>
      <c r="AC349" s="128"/>
      <c r="AD349" s="128"/>
      <c r="AE349" s="62"/>
      <c r="AF349" s="62"/>
      <c r="AG349" s="62"/>
      <c r="BB349" s="60" t="str">
        <f>IF(AND(isFlagged(Main[[#This Row],[Comments]], "AIS++"),Main[ [#This Row],[In Stock Date] ]&lt;&gt;""),TEXT(Main[[#This Row],[In Stock Date]]-1, "M/d/yyyy"), TEXT("1/1/1990", "M/d/yyyy"))</f>
        <v>1/1/1990</v>
      </c>
    </row>
    <row r="350" spans="1:54" ht="17.25" customHeight="1">
      <c r="A350" s="63" t="str">
        <f>IF(priority(Main[[#This Row],[Comments]])&lt;&gt;0, priority(Main[[#This Row],[Comments]]),"")</f>
        <v/>
      </c>
      <c r="B350" s="151" t="s">
        <v>1395</v>
      </c>
      <c r="C350" s="71" t="s">
        <v>4</v>
      </c>
      <c r="D350" s="59" t="s">
        <v>486</v>
      </c>
      <c r="E350" s="84">
        <v>40704.65116898148</v>
      </c>
      <c r="F350" s="84"/>
      <c r="G350" s="63" t="str">
        <f>IF(stdProdLT(Main[[#This Row],[Comments]])=0.1,"N/A",IF(stdProdLT(Main[[#This Row],[Comments]])=0,"",stdProdLT(Main[[#This Row],[Comments]])))</f>
        <v/>
      </c>
      <c r="H350" s="93" t="str">
        <f>IF(OR(Main[[#This Row],[Std. Prod. Lead Time]]="N/A",Main[[#This Row],[Std. Prod. Lead Time]]=""), "",IF(AND(Main[[#This Row],[In Stock Date]]&lt;&gt;"",Main[[#This Row],[Revised Due Date]]&lt;&gt;"",Main[[#This Row],[In Stock Date]]&lt;&gt;""),Main[[#This Row],[In Stock Date]]-Main[[#This Row],[Revised Due Date]],""))</f>
        <v/>
      </c>
      <c r="I350" s="100" t="s">
        <v>4</v>
      </c>
      <c r="J350" s="94" t="s">
        <v>4</v>
      </c>
      <c r="K350" s="94" t="s">
        <v>4</v>
      </c>
      <c r="L350" s="84"/>
      <c r="M350" s="72" t="str">
        <f>IF(Main[[#This Row],[Tech Start Date]]&lt;1/1/1990,"",IF(Main[[#This Row],[Class]]="C",WORKDAY(Main[[#This Row],[Tech Start Date]],9),IF(Main[[#This Row],[Class]]="B", WORKDAY(Main[[#This Row],[Tech Start Date]],6),IF(Main[[#This Row],[Class]]="A",WORKDAY(Main[[#This Row],[Tech Start Date]],2),""))))</f>
        <v/>
      </c>
      <c r="N350" s="72" t="str">
        <f>IF(Main[[#This Row],[Tech Start Date]]&lt;1/1/1990,"",IF(Main[[#This Row],[Class]]="C",WORKDAY(Main[[#This Row],[Tech Start Date]],19),IF(Main[[#This Row],[Class]]="B", WORKDAY(Main[[#This Row],[Tech Start Date]],12),IF(Main[[#This Row],[Class]]="A",WORKDAY(Main[[#This Row],[Tech Start Date]],4),""))))</f>
        <v/>
      </c>
      <c r="O350" s="72" t="str">
        <f>IF(Main[[#This Row],[Tech Start Date]]&lt;1/1/1990,"",IF(Main[[#This Row],[Class]]="C",WORKDAY(Main[[#This Row],[Tech Start Date]],23),IF(Main[[#This Row],[Class]]="B", WORKDAY(Main[[#This Row],[Tech Start Date]],15),IF(Main[[#This Row],[Class]]="A",WORKDAY(Main[[#This Row],[Tech Start Date]],5),""))))</f>
        <v/>
      </c>
      <c r="P350" s="72" t="str">
        <f>IF(Main[[#This Row],[Tech Start Date]]&lt;1/1/1990,"",IF(Main[[#This Row],[Class]]="C",WORKDAY(Main[[#This Row],[Tech Start Date]],28),IF(Main[[#This Row],[Class]]="B", WORKDAY(Main[[#This Row],[Tech Start Date]],19),IF(Main[[#This Row],[Class]]="A",WORKDAY(Main[[#This Row],[Tech Start Date]],9),""))))</f>
        <v/>
      </c>
      <c r="Q350" s="84"/>
      <c r="R350" s="110"/>
      <c r="S350" s="94" t="s">
        <v>6</v>
      </c>
      <c r="T350" s="73" t="s">
        <v>4</v>
      </c>
      <c r="U350" s="94" t="s">
        <v>29</v>
      </c>
      <c r="V350" s="94" t="s">
        <v>1896</v>
      </c>
      <c r="W350" s="94" t="s">
        <v>1900</v>
      </c>
      <c r="X350" s="94" t="s">
        <v>398</v>
      </c>
      <c r="Y350" s="71" t="s">
        <v>4</v>
      </c>
      <c r="Z350" s="71" t="s">
        <v>4</v>
      </c>
      <c r="AA350" s="94" t="s">
        <v>3221</v>
      </c>
      <c r="AB350" s="128"/>
      <c r="AC350" s="128"/>
      <c r="AD350" s="128"/>
      <c r="AE350" s="62"/>
      <c r="AF350" s="62"/>
      <c r="AG350" s="62"/>
      <c r="BB350" s="60" t="str">
        <f>IF(AND(isFlagged(Main[[#This Row],[Comments]], "AIS++"),Main[ [#This Row],[In Stock Date] ]&lt;&gt;""),TEXT(Main[[#This Row],[In Stock Date]]-1, "M/d/yyyy"), TEXT("1/1/1990", "M/d/yyyy"))</f>
        <v>1/1/1990</v>
      </c>
    </row>
    <row r="351" spans="1:54" ht="17.25" customHeight="1">
      <c r="A351" s="63" t="str">
        <f>IF(priority(Main[[#This Row],[Comments]])&lt;&gt;0, priority(Main[[#This Row],[Comments]]),"")</f>
        <v/>
      </c>
      <c r="B351" s="151" t="s">
        <v>1269</v>
      </c>
      <c r="C351" s="71" t="s">
        <v>4</v>
      </c>
      <c r="D351" s="59" t="s">
        <v>352</v>
      </c>
      <c r="E351" s="84"/>
      <c r="F351" s="84"/>
      <c r="G351" s="63" t="str">
        <f>IF(stdProdLT(Main[[#This Row],[Comments]])=0.1,"N/A",IF(stdProdLT(Main[[#This Row],[Comments]])=0,"",stdProdLT(Main[[#This Row],[Comments]])))</f>
        <v/>
      </c>
      <c r="H351" s="93" t="str">
        <f>IF(OR(Main[[#This Row],[Std. Prod. Lead Time]]="N/A",Main[[#This Row],[Std. Prod. Lead Time]]=""), "",IF(AND(Main[[#This Row],[In Stock Date]]&lt;&gt;"",Main[[#This Row],[Revised Due Date]]&lt;&gt;"",Main[[#This Row],[In Stock Date]]&lt;&gt;""),Main[[#This Row],[In Stock Date]]-Main[[#This Row],[Revised Due Date]],""))</f>
        <v/>
      </c>
      <c r="I351" s="100" t="s">
        <v>4</v>
      </c>
      <c r="J351" s="94" t="s">
        <v>4</v>
      </c>
      <c r="K351" s="94" t="s">
        <v>4</v>
      </c>
      <c r="L351" s="84"/>
      <c r="M351" s="72" t="str">
        <f>IF(Main[[#This Row],[Tech Start Date]]&lt;1/1/1990,"",IF(Main[[#This Row],[Class]]="C",WORKDAY(Main[[#This Row],[Tech Start Date]],9),IF(Main[[#This Row],[Class]]="B", WORKDAY(Main[[#This Row],[Tech Start Date]],6),IF(Main[[#This Row],[Class]]="A",WORKDAY(Main[[#This Row],[Tech Start Date]],2),""))))</f>
        <v/>
      </c>
      <c r="N351" s="72" t="str">
        <f>IF(Main[[#This Row],[Tech Start Date]]&lt;1/1/1990,"",IF(Main[[#This Row],[Class]]="C",WORKDAY(Main[[#This Row],[Tech Start Date]],19),IF(Main[[#This Row],[Class]]="B", WORKDAY(Main[[#This Row],[Tech Start Date]],12),IF(Main[[#This Row],[Class]]="A",WORKDAY(Main[[#This Row],[Tech Start Date]],4),""))))</f>
        <v/>
      </c>
      <c r="O351" s="72" t="str">
        <f>IF(Main[[#This Row],[Tech Start Date]]&lt;1/1/1990,"",IF(Main[[#This Row],[Class]]="C",WORKDAY(Main[[#This Row],[Tech Start Date]],23),IF(Main[[#This Row],[Class]]="B", WORKDAY(Main[[#This Row],[Tech Start Date]],15),IF(Main[[#This Row],[Class]]="A",WORKDAY(Main[[#This Row],[Tech Start Date]],5),""))))</f>
        <v/>
      </c>
      <c r="P351" s="72" t="str">
        <f>IF(Main[[#This Row],[Tech Start Date]]&lt;1/1/1990,"",IF(Main[[#This Row],[Class]]="C",WORKDAY(Main[[#This Row],[Tech Start Date]],28),IF(Main[[#This Row],[Class]]="B", WORKDAY(Main[[#This Row],[Tech Start Date]],19),IF(Main[[#This Row],[Class]]="A",WORKDAY(Main[[#This Row],[Tech Start Date]],9),""))))</f>
        <v/>
      </c>
      <c r="Q351" s="84"/>
      <c r="R351" s="110"/>
      <c r="S351" s="94" t="s">
        <v>4</v>
      </c>
      <c r="T351" s="73" t="s">
        <v>4</v>
      </c>
      <c r="U351" s="94" t="s">
        <v>14</v>
      </c>
      <c r="V351" s="94" t="s">
        <v>1896</v>
      </c>
      <c r="W351" s="94" t="s">
        <v>4</v>
      </c>
      <c r="X351" s="94" t="s">
        <v>2781</v>
      </c>
      <c r="Y351" s="71" t="s">
        <v>2926</v>
      </c>
      <c r="Z351" s="71" t="s">
        <v>4</v>
      </c>
      <c r="AA351" s="94" t="s">
        <v>2781</v>
      </c>
      <c r="AB351" s="128"/>
      <c r="AC351" s="128"/>
      <c r="AD351" s="128"/>
      <c r="AE351" s="62"/>
      <c r="AF351" s="62"/>
      <c r="AG351" s="62"/>
      <c r="BB351" s="60" t="str">
        <f>IF(AND(isFlagged(Main[[#This Row],[Comments]], "AIS++"),Main[ [#This Row],[In Stock Date] ]&lt;&gt;""),TEXT(Main[[#This Row],[In Stock Date]]-1, "M/d/yyyy"), TEXT("1/1/1990", "M/d/yyyy"))</f>
        <v>1/1/1990</v>
      </c>
    </row>
    <row r="352" spans="1:54" ht="17.25" customHeight="1">
      <c r="A352" s="63" t="str">
        <f>IF(priority(Main[[#This Row],[Comments]])&lt;&gt;0, priority(Main[[#This Row],[Comments]]),"")</f>
        <v/>
      </c>
      <c r="B352" s="151" t="s">
        <v>1041</v>
      </c>
      <c r="C352" s="71" t="s">
        <v>4</v>
      </c>
      <c r="D352" s="59" t="s">
        <v>78</v>
      </c>
      <c r="E352" s="84"/>
      <c r="F352" s="84"/>
      <c r="G352" s="63" t="str">
        <f>IF(stdProdLT(Main[[#This Row],[Comments]])=0.1,"N/A",IF(stdProdLT(Main[[#This Row],[Comments]])=0,"",stdProdLT(Main[[#This Row],[Comments]])))</f>
        <v/>
      </c>
      <c r="H352" s="93" t="str">
        <f>IF(OR(Main[[#This Row],[Std. Prod. Lead Time]]="N/A",Main[[#This Row],[Std. Prod. Lead Time]]=""), "",IF(AND(Main[[#This Row],[In Stock Date]]&lt;&gt;"",Main[[#This Row],[Revised Due Date]]&lt;&gt;"",Main[[#This Row],[In Stock Date]]&lt;&gt;""),Main[[#This Row],[In Stock Date]]-Main[[#This Row],[Revised Due Date]],""))</f>
        <v/>
      </c>
      <c r="I352" s="100" t="s">
        <v>4</v>
      </c>
      <c r="J352" s="94" t="s">
        <v>4</v>
      </c>
      <c r="K352" s="94" t="s">
        <v>4</v>
      </c>
      <c r="L352" s="84"/>
      <c r="M352" s="72" t="str">
        <f>IF(Main[[#This Row],[Tech Start Date]]&lt;1/1/1990,"",IF(Main[[#This Row],[Class]]="C",WORKDAY(Main[[#This Row],[Tech Start Date]],9),IF(Main[[#This Row],[Class]]="B", WORKDAY(Main[[#This Row],[Tech Start Date]],6),IF(Main[[#This Row],[Class]]="A",WORKDAY(Main[[#This Row],[Tech Start Date]],2),""))))</f>
        <v/>
      </c>
      <c r="N352" s="72" t="str">
        <f>IF(Main[[#This Row],[Tech Start Date]]&lt;1/1/1990,"",IF(Main[[#This Row],[Class]]="C",WORKDAY(Main[[#This Row],[Tech Start Date]],19),IF(Main[[#This Row],[Class]]="B", WORKDAY(Main[[#This Row],[Tech Start Date]],12),IF(Main[[#This Row],[Class]]="A",WORKDAY(Main[[#This Row],[Tech Start Date]],4),""))))</f>
        <v/>
      </c>
      <c r="O352" s="72" t="str">
        <f>IF(Main[[#This Row],[Tech Start Date]]&lt;1/1/1990,"",IF(Main[[#This Row],[Class]]="C",WORKDAY(Main[[#This Row],[Tech Start Date]],23),IF(Main[[#This Row],[Class]]="B", WORKDAY(Main[[#This Row],[Tech Start Date]],15),IF(Main[[#This Row],[Class]]="A",WORKDAY(Main[[#This Row],[Tech Start Date]],5),""))))</f>
        <v/>
      </c>
      <c r="P352" s="72" t="str">
        <f>IF(Main[[#This Row],[Tech Start Date]]&lt;1/1/1990,"",IF(Main[[#This Row],[Class]]="C",WORKDAY(Main[[#This Row],[Tech Start Date]],28),IF(Main[[#This Row],[Class]]="B", WORKDAY(Main[[#This Row],[Tech Start Date]],19),IF(Main[[#This Row],[Class]]="A",WORKDAY(Main[[#This Row],[Tech Start Date]],9),""))))</f>
        <v/>
      </c>
      <c r="Q352" s="84"/>
      <c r="R352" s="110"/>
      <c r="S352" s="94" t="s">
        <v>49</v>
      </c>
      <c r="T352" s="73" t="s">
        <v>4</v>
      </c>
      <c r="U352" s="94" t="s">
        <v>14</v>
      </c>
      <c r="V352" s="94" t="s">
        <v>1896</v>
      </c>
      <c r="W352" s="94" t="s">
        <v>1900</v>
      </c>
      <c r="X352" s="94" t="s">
        <v>305</v>
      </c>
      <c r="Y352" s="71" t="s">
        <v>4</v>
      </c>
      <c r="Z352" s="71" t="s">
        <v>4</v>
      </c>
      <c r="AA352" s="94" t="s">
        <v>4</v>
      </c>
      <c r="AB352" s="128"/>
      <c r="AC352" s="128"/>
      <c r="AD352" s="128"/>
      <c r="AE352" s="62"/>
      <c r="AF352" s="62"/>
      <c r="AG352" s="62"/>
      <c r="BB352" s="60" t="str">
        <f>IF(AND(isFlagged(Main[[#This Row],[Comments]], "AIS++"),Main[ [#This Row],[In Stock Date] ]&lt;&gt;""),TEXT(Main[[#This Row],[In Stock Date]]-1, "M/d/yyyy"), TEXT("1/1/1990", "M/d/yyyy"))</f>
        <v>1/1/1990</v>
      </c>
    </row>
    <row r="353" spans="1:54" ht="17.25" customHeight="1">
      <c r="A353" s="63" t="str">
        <f>IF(priority(Main[[#This Row],[Comments]])&lt;&gt;0, priority(Main[[#This Row],[Comments]]),"")</f>
        <v/>
      </c>
      <c r="B353" s="151" t="s">
        <v>1710</v>
      </c>
      <c r="C353" s="71" t="s">
        <v>4</v>
      </c>
      <c r="D353" s="59" t="s">
        <v>780</v>
      </c>
      <c r="E353" s="84"/>
      <c r="F353" s="84"/>
      <c r="G353" s="63" t="str">
        <f>IF(stdProdLT(Main[[#This Row],[Comments]])=0.1,"N/A",IF(stdProdLT(Main[[#This Row],[Comments]])=0,"",stdProdLT(Main[[#This Row],[Comments]])))</f>
        <v/>
      </c>
      <c r="H353" s="93" t="str">
        <f>IF(OR(Main[[#This Row],[Std. Prod. Lead Time]]="N/A",Main[[#This Row],[Std. Prod. Lead Time]]=""), "",IF(AND(Main[[#This Row],[In Stock Date]]&lt;&gt;"",Main[[#This Row],[Revised Due Date]]&lt;&gt;"",Main[[#This Row],[In Stock Date]]&lt;&gt;""),Main[[#This Row],[In Stock Date]]-Main[[#This Row],[Revised Due Date]],""))</f>
        <v/>
      </c>
      <c r="I353" s="100" t="s">
        <v>4</v>
      </c>
      <c r="J353" s="94" t="s">
        <v>4</v>
      </c>
      <c r="K353" s="94" t="s">
        <v>4</v>
      </c>
      <c r="L353" s="84"/>
      <c r="M353" s="72" t="str">
        <f>IF(Main[[#This Row],[Tech Start Date]]&lt;1/1/1990,"",IF(Main[[#This Row],[Class]]="C",WORKDAY(Main[[#This Row],[Tech Start Date]],9),IF(Main[[#This Row],[Class]]="B", WORKDAY(Main[[#This Row],[Tech Start Date]],6),IF(Main[[#This Row],[Class]]="A",WORKDAY(Main[[#This Row],[Tech Start Date]],2),""))))</f>
        <v/>
      </c>
      <c r="N353" s="72" t="str">
        <f>IF(Main[[#This Row],[Tech Start Date]]&lt;1/1/1990,"",IF(Main[[#This Row],[Class]]="C",WORKDAY(Main[[#This Row],[Tech Start Date]],19),IF(Main[[#This Row],[Class]]="B", WORKDAY(Main[[#This Row],[Tech Start Date]],12),IF(Main[[#This Row],[Class]]="A",WORKDAY(Main[[#This Row],[Tech Start Date]],4),""))))</f>
        <v/>
      </c>
      <c r="O353" s="72" t="str">
        <f>IF(Main[[#This Row],[Tech Start Date]]&lt;1/1/1990,"",IF(Main[[#This Row],[Class]]="C",WORKDAY(Main[[#This Row],[Tech Start Date]],23),IF(Main[[#This Row],[Class]]="B", WORKDAY(Main[[#This Row],[Tech Start Date]],15),IF(Main[[#This Row],[Class]]="A",WORKDAY(Main[[#This Row],[Tech Start Date]],5),""))))</f>
        <v/>
      </c>
      <c r="P353" s="72" t="str">
        <f>IF(Main[[#This Row],[Tech Start Date]]&lt;1/1/1990,"",IF(Main[[#This Row],[Class]]="C",WORKDAY(Main[[#This Row],[Tech Start Date]],28),IF(Main[[#This Row],[Class]]="B", WORKDAY(Main[[#This Row],[Tech Start Date]],19),IF(Main[[#This Row],[Class]]="A",WORKDAY(Main[[#This Row],[Tech Start Date]],9),""))))</f>
        <v/>
      </c>
      <c r="Q353" s="84"/>
      <c r="R353" s="110"/>
      <c r="S353" s="94" t="s">
        <v>49</v>
      </c>
      <c r="T353" s="73" t="s">
        <v>4</v>
      </c>
      <c r="U353" s="94" t="s">
        <v>103</v>
      </c>
      <c r="V353" s="94" t="s">
        <v>1897</v>
      </c>
      <c r="W353" s="94" t="s">
        <v>1900</v>
      </c>
      <c r="X353" s="94" t="s">
        <v>305</v>
      </c>
      <c r="Y353" s="71" t="s">
        <v>4</v>
      </c>
      <c r="Z353" s="71" t="s">
        <v>4</v>
      </c>
      <c r="AA353" s="94" t="s">
        <v>4</v>
      </c>
      <c r="AB353" s="128"/>
      <c r="AC353" s="128"/>
      <c r="AD353" s="128"/>
      <c r="AE353" s="62"/>
      <c r="AF353" s="62"/>
      <c r="AG353" s="62"/>
      <c r="BB353" s="60" t="str">
        <f>IF(AND(isFlagged(Main[[#This Row],[Comments]], "AIS++"),Main[ [#This Row],[In Stock Date] ]&lt;&gt;""),TEXT(Main[[#This Row],[In Stock Date]]-1, "M/d/yyyy"), TEXT("1/1/1990", "M/d/yyyy"))</f>
        <v>1/1/1990</v>
      </c>
    </row>
    <row r="354" spans="1:54" ht="17.25" customHeight="1">
      <c r="A354" s="137" t="str">
        <f>IF(priority(Main[[#This Row],[Comments]])&lt;&gt;0, priority(Main[[#This Row],[Comments]]),"")</f>
        <v/>
      </c>
      <c r="B354" s="152" t="s">
        <v>1608</v>
      </c>
      <c r="C354" s="138" t="s">
        <v>4</v>
      </c>
      <c r="D354" s="139" t="s">
        <v>697</v>
      </c>
      <c r="E354" s="140"/>
      <c r="F354" s="140"/>
      <c r="G354" s="137" t="str">
        <f>IF(stdProdLT(Main[[#This Row],[Comments]])=0.1,"N/A",IF(stdProdLT(Main[[#This Row],[Comments]])=0,"",stdProdLT(Main[[#This Row],[Comments]])))</f>
        <v/>
      </c>
      <c r="H354" s="141" t="str">
        <f>IF(OR(Main[[#This Row],[Std. Prod. Lead Time]]="N/A",Main[[#This Row],[Std. Prod. Lead Time]]=""), "",IF(AND(Main[[#This Row],[In Stock Date]]&lt;&gt;"",Main[[#This Row],[Revised Due Date]]&lt;&gt;"",Main[[#This Row],[In Stock Date]]&lt;&gt;""),Main[[#This Row],[In Stock Date]]-Main[[#This Row],[Revised Due Date]],""))</f>
        <v/>
      </c>
      <c r="I354" s="142" t="s">
        <v>4</v>
      </c>
      <c r="J354" s="143" t="s">
        <v>4</v>
      </c>
      <c r="K354" s="144" t="s">
        <v>4</v>
      </c>
      <c r="L354" s="140"/>
      <c r="M354" s="145" t="str">
        <f>IF(Main[[#This Row],[Tech Start Date]]&lt;1/1/1990,"",IF(Main[[#This Row],[Class]]="C",WORKDAY(Main[[#This Row],[Tech Start Date]],9),IF(Main[[#This Row],[Class]]="B", WORKDAY(Main[[#This Row],[Tech Start Date]],6),IF(Main[[#This Row],[Class]]="A",WORKDAY(Main[[#This Row],[Tech Start Date]],2),""))))</f>
        <v/>
      </c>
      <c r="N354" s="145" t="str">
        <f>IF(Main[[#This Row],[Tech Start Date]]&lt;1/1/1990,"",IF(Main[[#This Row],[Class]]="C",WORKDAY(Main[[#This Row],[Tech Start Date]],19),IF(Main[[#This Row],[Class]]="B", WORKDAY(Main[[#This Row],[Tech Start Date]],12),IF(Main[[#This Row],[Class]]="A",WORKDAY(Main[[#This Row],[Tech Start Date]],4),""))))</f>
        <v/>
      </c>
      <c r="O354" s="145" t="str">
        <f>IF(Main[[#This Row],[Tech Start Date]]&lt;1/1/1990,"",IF(Main[[#This Row],[Class]]="C",WORKDAY(Main[[#This Row],[Tech Start Date]],23),IF(Main[[#This Row],[Class]]="B", WORKDAY(Main[[#This Row],[Tech Start Date]],15),IF(Main[[#This Row],[Class]]="A",WORKDAY(Main[[#This Row],[Tech Start Date]],5),""))))</f>
        <v/>
      </c>
      <c r="P354" s="145" t="str">
        <f>IF(Main[[#This Row],[Tech Start Date]]&lt;1/1/1990,"",IF(Main[[#This Row],[Class]]="C",WORKDAY(Main[[#This Row],[Tech Start Date]],28),IF(Main[[#This Row],[Class]]="B", WORKDAY(Main[[#This Row],[Tech Start Date]],19),IF(Main[[#This Row],[Class]]="A",WORKDAY(Main[[#This Row],[Tech Start Date]],9),""))))</f>
        <v/>
      </c>
      <c r="Q354" s="140"/>
      <c r="R354" s="146"/>
      <c r="S354" s="143" t="s">
        <v>49</v>
      </c>
      <c r="T354" s="147" t="s">
        <v>4</v>
      </c>
      <c r="U354" s="143" t="s">
        <v>14</v>
      </c>
      <c r="V354" s="143" t="s">
        <v>1896</v>
      </c>
      <c r="W354" s="143" t="s">
        <v>1900</v>
      </c>
      <c r="X354" s="143" t="s">
        <v>305</v>
      </c>
      <c r="Y354" s="138" t="s">
        <v>4</v>
      </c>
      <c r="Z354" s="138" t="s">
        <v>4</v>
      </c>
      <c r="AA354" s="143" t="s">
        <v>4</v>
      </c>
      <c r="AB354" s="148"/>
      <c r="AC354" s="148"/>
      <c r="AD354" s="148"/>
      <c r="AE354" s="62"/>
      <c r="AF354" s="62"/>
      <c r="AG354" s="62"/>
      <c r="BB354" s="60" t="str">
        <f>IF(AND(isFlagged(Main[[#This Row],[Comments]], "AIS++"),Main[ [#This Row],[In Stock Date] ]&lt;&gt;""),TEXT(Main[[#This Row],[In Stock Date]]-1, "M/d/yyyy"), TEXT("1/1/1990", "M/d/yyyy"))</f>
        <v>1/1/1990</v>
      </c>
    </row>
    <row r="355" spans="1:54" ht="17.25" customHeight="1">
      <c r="A355" s="63" t="str">
        <f>IF(priority(Main[[#This Row],[Comments]])&lt;&gt;0, priority(Main[[#This Row],[Comments]]),"")</f>
        <v/>
      </c>
      <c r="B355" s="151" t="s">
        <v>2198</v>
      </c>
      <c r="C355" s="71" t="s">
        <v>4</v>
      </c>
      <c r="D355" s="59" t="s">
        <v>2199</v>
      </c>
      <c r="E355" s="84"/>
      <c r="F355" s="84"/>
      <c r="G355" s="63" t="str">
        <f>IF(stdProdLT(Main[[#This Row],[Comments]])=0.1,"N/A",IF(stdProdLT(Main[[#This Row],[Comments]])=0,"",stdProdLT(Main[[#This Row],[Comments]])))</f>
        <v/>
      </c>
      <c r="H355" s="93" t="str">
        <f>IF(OR(Main[[#This Row],[Std. Prod. Lead Time]]="N/A",Main[[#This Row],[Std. Prod. Lead Time]]=""), "",IF(AND(Main[[#This Row],[In Stock Date]]&lt;&gt;"",Main[[#This Row],[Revised Due Date]]&lt;&gt;"",Main[[#This Row],[In Stock Date]]&lt;&gt;""),Main[[#This Row],[In Stock Date]]-Main[[#This Row],[Revised Due Date]],""))</f>
        <v/>
      </c>
      <c r="I355" s="100" t="s">
        <v>4</v>
      </c>
      <c r="J355" s="94" t="s">
        <v>4</v>
      </c>
      <c r="K355" s="94" t="s">
        <v>4</v>
      </c>
      <c r="L355" s="84"/>
      <c r="M355" s="72" t="str">
        <f>IF(Main[[#This Row],[Tech Start Date]]&lt;1/1/1990,"",IF(Main[[#This Row],[Class]]="C",WORKDAY(Main[[#This Row],[Tech Start Date]],9),IF(Main[[#This Row],[Class]]="B", WORKDAY(Main[[#This Row],[Tech Start Date]],6),IF(Main[[#This Row],[Class]]="A",WORKDAY(Main[[#This Row],[Tech Start Date]],2),""))))</f>
        <v/>
      </c>
      <c r="N355" s="72" t="str">
        <f>IF(Main[[#This Row],[Tech Start Date]]&lt;1/1/1990,"",IF(Main[[#This Row],[Class]]="C",WORKDAY(Main[[#This Row],[Tech Start Date]],19),IF(Main[[#This Row],[Class]]="B", WORKDAY(Main[[#This Row],[Tech Start Date]],12),IF(Main[[#This Row],[Class]]="A",WORKDAY(Main[[#This Row],[Tech Start Date]],4),""))))</f>
        <v/>
      </c>
      <c r="O355" s="72" t="str">
        <f>IF(Main[[#This Row],[Tech Start Date]]&lt;1/1/1990,"",IF(Main[[#This Row],[Class]]="C",WORKDAY(Main[[#This Row],[Tech Start Date]],23),IF(Main[[#This Row],[Class]]="B", WORKDAY(Main[[#This Row],[Tech Start Date]],15),IF(Main[[#This Row],[Class]]="A",WORKDAY(Main[[#This Row],[Tech Start Date]],5),""))))</f>
        <v/>
      </c>
      <c r="P355" s="72" t="str">
        <f>IF(Main[[#This Row],[Tech Start Date]]&lt;1/1/1990,"",IF(Main[[#This Row],[Class]]="C",WORKDAY(Main[[#This Row],[Tech Start Date]],28),IF(Main[[#This Row],[Class]]="B", WORKDAY(Main[[#This Row],[Tech Start Date]],19),IF(Main[[#This Row],[Class]]="A",WORKDAY(Main[[#This Row],[Tech Start Date]],9),""))))</f>
        <v/>
      </c>
      <c r="Q355" s="84"/>
      <c r="R355" s="110"/>
      <c r="S355" s="94" t="s">
        <v>49</v>
      </c>
      <c r="T355" s="73" t="s">
        <v>4</v>
      </c>
      <c r="U355" s="94" t="s">
        <v>14</v>
      </c>
      <c r="V355" s="94" t="s">
        <v>1911</v>
      </c>
      <c r="W355" s="94" t="s">
        <v>1900</v>
      </c>
      <c r="X355" s="94" t="s">
        <v>305</v>
      </c>
      <c r="Y355" s="71" t="s">
        <v>4</v>
      </c>
      <c r="Z355" s="71" t="s">
        <v>4</v>
      </c>
      <c r="AA355" s="94" t="s">
        <v>4</v>
      </c>
      <c r="AB355" s="128"/>
      <c r="AC355" s="128"/>
      <c r="AD355" s="128"/>
      <c r="AE355" s="62"/>
      <c r="AF355" s="62"/>
      <c r="AG355" s="62"/>
      <c r="BB355" s="60" t="str">
        <f>IF(AND(isFlagged(Main[[#This Row],[Comments]], "AIS++"),Main[ [#This Row],[In Stock Date] ]&lt;&gt;""),TEXT(Main[[#This Row],[In Stock Date]]-1, "M/d/yyyy"), TEXT("1/1/1990", "M/d/yyyy"))</f>
        <v>1/1/1990</v>
      </c>
    </row>
    <row r="356" spans="1:54" ht="17.25" customHeight="1">
      <c r="A356" s="63" t="str">
        <f>IF(priority(Main[[#This Row],[Comments]])&lt;&gt;0, priority(Main[[#This Row],[Comments]]),"")</f>
        <v/>
      </c>
      <c r="B356" s="151" t="s">
        <v>2200</v>
      </c>
      <c r="C356" s="71" t="s">
        <v>4</v>
      </c>
      <c r="D356" s="59" t="s">
        <v>2201</v>
      </c>
      <c r="E356" s="84"/>
      <c r="F356" s="84"/>
      <c r="G356" s="63" t="str">
        <f>IF(stdProdLT(Main[[#This Row],[Comments]])=0.1,"N/A",IF(stdProdLT(Main[[#This Row],[Comments]])=0,"",stdProdLT(Main[[#This Row],[Comments]])))</f>
        <v/>
      </c>
      <c r="H356" s="93" t="str">
        <f>IF(OR(Main[[#This Row],[Std. Prod. Lead Time]]="N/A",Main[[#This Row],[Std. Prod. Lead Time]]=""), "",IF(AND(Main[[#This Row],[In Stock Date]]&lt;&gt;"",Main[[#This Row],[Revised Due Date]]&lt;&gt;"",Main[[#This Row],[In Stock Date]]&lt;&gt;""),Main[[#This Row],[In Stock Date]]-Main[[#This Row],[Revised Due Date]],""))</f>
        <v/>
      </c>
      <c r="I356" s="100" t="s">
        <v>4</v>
      </c>
      <c r="J356" s="94" t="s">
        <v>4</v>
      </c>
      <c r="K356" s="94" t="s">
        <v>4</v>
      </c>
      <c r="L356" s="84"/>
      <c r="M356" s="72" t="str">
        <f>IF(Main[[#This Row],[Tech Start Date]]&lt;1/1/1990,"",IF(Main[[#This Row],[Class]]="C",WORKDAY(Main[[#This Row],[Tech Start Date]],9),IF(Main[[#This Row],[Class]]="B", WORKDAY(Main[[#This Row],[Tech Start Date]],6),IF(Main[[#This Row],[Class]]="A",WORKDAY(Main[[#This Row],[Tech Start Date]],2),""))))</f>
        <v/>
      </c>
      <c r="N356" s="72" t="str">
        <f>IF(Main[[#This Row],[Tech Start Date]]&lt;1/1/1990,"",IF(Main[[#This Row],[Class]]="C",WORKDAY(Main[[#This Row],[Tech Start Date]],19),IF(Main[[#This Row],[Class]]="B", WORKDAY(Main[[#This Row],[Tech Start Date]],12),IF(Main[[#This Row],[Class]]="A",WORKDAY(Main[[#This Row],[Tech Start Date]],4),""))))</f>
        <v/>
      </c>
      <c r="O356" s="72" t="str">
        <f>IF(Main[[#This Row],[Tech Start Date]]&lt;1/1/1990,"",IF(Main[[#This Row],[Class]]="C",WORKDAY(Main[[#This Row],[Tech Start Date]],23),IF(Main[[#This Row],[Class]]="B", WORKDAY(Main[[#This Row],[Tech Start Date]],15),IF(Main[[#This Row],[Class]]="A",WORKDAY(Main[[#This Row],[Tech Start Date]],5),""))))</f>
        <v/>
      </c>
      <c r="P356" s="72" t="str">
        <f>IF(Main[[#This Row],[Tech Start Date]]&lt;1/1/1990,"",IF(Main[[#This Row],[Class]]="C",WORKDAY(Main[[#This Row],[Tech Start Date]],28),IF(Main[[#This Row],[Class]]="B", WORKDAY(Main[[#This Row],[Tech Start Date]],19),IF(Main[[#This Row],[Class]]="A",WORKDAY(Main[[#This Row],[Tech Start Date]],9),""))))</f>
        <v/>
      </c>
      <c r="Q356" s="84"/>
      <c r="R356" s="110"/>
      <c r="S356" s="94" t="s">
        <v>49</v>
      </c>
      <c r="T356" s="73" t="s">
        <v>4</v>
      </c>
      <c r="U356" s="94" t="s">
        <v>14</v>
      </c>
      <c r="V356" s="94" t="s">
        <v>1896</v>
      </c>
      <c r="W356" s="94" t="s">
        <v>1900</v>
      </c>
      <c r="X356" s="94" t="s">
        <v>305</v>
      </c>
      <c r="Y356" s="71" t="s">
        <v>4</v>
      </c>
      <c r="Z356" s="71" t="s">
        <v>4</v>
      </c>
      <c r="AA356" s="94" t="s">
        <v>4</v>
      </c>
      <c r="AB356" s="128"/>
      <c r="AC356" s="128"/>
      <c r="AD356" s="128"/>
      <c r="AE356" s="62"/>
      <c r="AF356" s="62"/>
      <c r="AG356" s="62"/>
      <c r="BB356" s="60" t="str">
        <f>IF(AND(isFlagged(Main[[#This Row],[Comments]], "AIS++"),Main[ [#This Row],[In Stock Date] ]&lt;&gt;""),TEXT(Main[[#This Row],[In Stock Date]]-1, "M/d/yyyy"), TEXT("1/1/1990", "M/d/yyyy"))</f>
        <v>1/1/1990</v>
      </c>
    </row>
    <row r="357" spans="1:54" ht="17.25" customHeight="1">
      <c r="A357" s="63" t="str">
        <f>IF(priority(Main[[#This Row],[Comments]])&lt;&gt;0, priority(Main[[#This Row],[Comments]]),"")</f>
        <v/>
      </c>
      <c r="B357" s="151" t="s">
        <v>2186</v>
      </c>
      <c r="C357" s="71" t="s">
        <v>4</v>
      </c>
      <c r="D357" s="59" t="s">
        <v>2187</v>
      </c>
      <c r="E357" s="84"/>
      <c r="F357" s="84"/>
      <c r="G357" s="63" t="str">
        <f>IF(stdProdLT(Main[[#This Row],[Comments]])=0.1,"N/A",IF(stdProdLT(Main[[#This Row],[Comments]])=0,"",stdProdLT(Main[[#This Row],[Comments]])))</f>
        <v/>
      </c>
      <c r="H357" s="93" t="str">
        <f>IF(OR(Main[[#This Row],[Std. Prod. Lead Time]]="N/A",Main[[#This Row],[Std. Prod. Lead Time]]=""), "",IF(AND(Main[[#This Row],[In Stock Date]]&lt;&gt;"",Main[[#This Row],[Revised Due Date]]&lt;&gt;"",Main[[#This Row],[In Stock Date]]&lt;&gt;""),Main[[#This Row],[In Stock Date]]-Main[[#This Row],[Revised Due Date]],""))</f>
        <v/>
      </c>
      <c r="I357" s="100" t="s">
        <v>4</v>
      </c>
      <c r="J357" s="94" t="s">
        <v>4</v>
      </c>
      <c r="K357" s="94" t="s">
        <v>4</v>
      </c>
      <c r="L357" s="84"/>
      <c r="M357" s="72" t="str">
        <f>IF(Main[[#This Row],[Tech Start Date]]&lt;1/1/1990,"",IF(Main[[#This Row],[Class]]="C",WORKDAY(Main[[#This Row],[Tech Start Date]],9),IF(Main[[#This Row],[Class]]="B", WORKDAY(Main[[#This Row],[Tech Start Date]],6),IF(Main[[#This Row],[Class]]="A",WORKDAY(Main[[#This Row],[Tech Start Date]],2),""))))</f>
        <v/>
      </c>
      <c r="N357" s="72" t="str">
        <f>IF(Main[[#This Row],[Tech Start Date]]&lt;1/1/1990,"",IF(Main[[#This Row],[Class]]="C",WORKDAY(Main[[#This Row],[Tech Start Date]],19),IF(Main[[#This Row],[Class]]="B", WORKDAY(Main[[#This Row],[Tech Start Date]],12),IF(Main[[#This Row],[Class]]="A",WORKDAY(Main[[#This Row],[Tech Start Date]],4),""))))</f>
        <v/>
      </c>
      <c r="O357" s="72" t="str">
        <f>IF(Main[[#This Row],[Tech Start Date]]&lt;1/1/1990,"",IF(Main[[#This Row],[Class]]="C",WORKDAY(Main[[#This Row],[Tech Start Date]],23),IF(Main[[#This Row],[Class]]="B", WORKDAY(Main[[#This Row],[Tech Start Date]],15),IF(Main[[#This Row],[Class]]="A",WORKDAY(Main[[#This Row],[Tech Start Date]],5),""))))</f>
        <v/>
      </c>
      <c r="P357" s="72" t="str">
        <f>IF(Main[[#This Row],[Tech Start Date]]&lt;1/1/1990,"",IF(Main[[#This Row],[Class]]="C",WORKDAY(Main[[#This Row],[Tech Start Date]],28),IF(Main[[#This Row],[Class]]="B", WORKDAY(Main[[#This Row],[Tech Start Date]],19),IF(Main[[#This Row],[Class]]="A",WORKDAY(Main[[#This Row],[Tech Start Date]],9),""))))</f>
        <v/>
      </c>
      <c r="Q357" s="84"/>
      <c r="R357" s="110"/>
      <c r="S357" s="94" t="s">
        <v>49</v>
      </c>
      <c r="T357" s="73" t="s">
        <v>4</v>
      </c>
      <c r="U357" s="94" t="s">
        <v>14</v>
      </c>
      <c r="V357" s="94" t="s">
        <v>1897</v>
      </c>
      <c r="W357" s="94" t="s">
        <v>1900</v>
      </c>
      <c r="X357" s="94" t="s">
        <v>305</v>
      </c>
      <c r="Y357" s="71" t="s">
        <v>4</v>
      </c>
      <c r="Z357" s="71" t="s">
        <v>4</v>
      </c>
      <c r="AA357" s="94" t="s">
        <v>4</v>
      </c>
      <c r="AB357" s="128"/>
      <c r="AC357" s="128"/>
      <c r="AD357" s="128"/>
      <c r="AE357" s="62"/>
      <c r="AF357" s="62"/>
      <c r="AG357" s="62"/>
      <c r="BB357" s="60" t="str">
        <f>IF(AND(isFlagged(Main[[#This Row],[Comments]], "AIS++"),Main[ [#This Row],[In Stock Date] ]&lt;&gt;""),TEXT(Main[[#This Row],[In Stock Date]]-1, "M/d/yyyy"), TEXT("1/1/1990", "M/d/yyyy"))</f>
        <v>1/1/1990</v>
      </c>
    </row>
    <row r="358" spans="1:54" ht="17.25" customHeight="1">
      <c r="A358" s="63" t="str">
        <f>IF(priority(Main[[#This Row],[Comments]])&lt;&gt;0, priority(Main[[#This Row],[Comments]]),"")</f>
        <v/>
      </c>
      <c r="B358" s="151" t="s">
        <v>2041</v>
      </c>
      <c r="C358" s="71" t="s">
        <v>4</v>
      </c>
      <c r="D358" s="59" t="s">
        <v>2042</v>
      </c>
      <c r="E358" s="84"/>
      <c r="F358" s="84"/>
      <c r="G358" s="63" t="str">
        <f>IF(stdProdLT(Main[[#This Row],[Comments]])=0.1,"N/A",IF(stdProdLT(Main[[#This Row],[Comments]])=0,"",stdProdLT(Main[[#This Row],[Comments]])))</f>
        <v/>
      </c>
      <c r="H358" s="93" t="str">
        <f>IF(OR(Main[[#This Row],[Std. Prod. Lead Time]]="N/A",Main[[#This Row],[Std. Prod. Lead Time]]=""), "",IF(AND(Main[[#This Row],[In Stock Date]]&lt;&gt;"",Main[[#This Row],[Revised Due Date]]&lt;&gt;"",Main[[#This Row],[In Stock Date]]&lt;&gt;""),Main[[#This Row],[In Stock Date]]-Main[[#This Row],[Revised Due Date]],""))</f>
        <v/>
      </c>
      <c r="I358" s="100" t="s">
        <v>4</v>
      </c>
      <c r="J358" s="94" t="s">
        <v>4</v>
      </c>
      <c r="K358" s="94" t="s">
        <v>4</v>
      </c>
      <c r="L358" s="84"/>
      <c r="M358" s="72" t="str">
        <f>IF(Main[[#This Row],[Tech Start Date]]&lt;1/1/1990,"",IF(Main[[#This Row],[Class]]="C",WORKDAY(Main[[#This Row],[Tech Start Date]],9),IF(Main[[#This Row],[Class]]="B", WORKDAY(Main[[#This Row],[Tech Start Date]],6),IF(Main[[#This Row],[Class]]="A",WORKDAY(Main[[#This Row],[Tech Start Date]],2),""))))</f>
        <v/>
      </c>
      <c r="N358" s="72" t="str">
        <f>IF(Main[[#This Row],[Tech Start Date]]&lt;1/1/1990,"",IF(Main[[#This Row],[Class]]="C",WORKDAY(Main[[#This Row],[Tech Start Date]],19),IF(Main[[#This Row],[Class]]="B", WORKDAY(Main[[#This Row],[Tech Start Date]],12),IF(Main[[#This Row],[Class]]="A",WORKDAY(Main[[#This Row],[Tech Start Date]],4),""))))</f>
        <v/>
      </c>
      <c r="O358" s="72" t="str">
        <f>IF(Main[[#This Row],[Tech Start Date]]&lt;1/1/1990,"",IF(Main[[#This Row],[Class]]="C",WORKDAY(Main[[#This Row],[Tech Start Date]],23),IF(Main[[#This Row],[Class]]="B", WORKDAY(Main[[#This Row],[Tech Start Date]],15),IF(Main[[#This Row],[Class]]="A",WORKDAY(Main[[#This Row],[Tech Start Date]],5),""))))</f>
        <v/>
      </c>
      <c r="P358" s="72" t="str">
        <f>IF(Main[[#This Row],[Tech Start Date]]&lt;1/1/1990,"",IF(Main[[#This Row],[Class]]="C",WORKDAY(Main[[#This Row],[Tech Start Date]],28),IF(Main[[#This Row],[Class]]="B", WORKDAY(Main[[#This Row],[Tech Start Date]],19),IF(Main[[#This Row],[Class]]="A",WORKDAY(Main[[#This Row],[Tech Start Date]],9),""))))</f>
        <v/>
      </c>
      <c r="Q358" s="84"/>
      <c r="R358" s="110"/>
      <c r="S358" s="94" t="s">
        <v>6</v>
      </c>
      <c r="T358" s="73" t="s">
        <v>4</v>
      </c>
      <c r="U358" s="94" t="s">
        <v>14</v>
      </c>
      <c r="V358" s="94" t="s">
        <v>1906</v>
      </c>
      <c r="W358" s="94" t="s">
        <v>1900</v>
      </c>
      <c r="X358" s="94" t="s">
        <v>305</v>
      </c>
      <c r="Y358" s="71" t="s">
        <v>4</v>
      </c>
      <c r="Z358" s="71" t="s">
        <v>4</v>
      </c>
      <c r="AA358" s="94" t="s">
        <v>4</v>
      </c>
      <c r="AB358" s="128"/>
      <c r="AC358" s="128"/>
      <c r="AD358" s="128"/>
      <c r="AE358" s="62"/>
      <c r="AF358" s="62"/>
      <c r="AG358" s="62"/>
      <c r="BB358" s="60" t="str">
        <f>IF(AND(isFlagged(Main[[#This Row],[Comments]], "AIS++"),Main[ [#This Row],[In Stock Date] ]&lt;&gt;""),TEXT(Main[[#This Row],[In Stock Date]]-1, "M/d/yyyy"), TEXT("1/1/1990", "M/d/yyyy"))</f>
        <v>1/1/1990</v>
      </c>
    </row>
    <row r="359" spans="1:54" ht="17.25" customHeight="1">
      <c r="A359" s="63" t="str">
        <f>IF(priority(Main[[#This Row],[Comments]])&lt;&gt;0, priority(Main[[#This Row],[Comments]]),"")</f>
        <v/>
      </c>
      <c r="B359" s="151" t="s">
        <v>1444</v>
      </c>
      <c r="C359" s="71" t="s">
        <v>545</v>
      </c>
      <c r="D359" s="59" t="s">
        <v>546</v>
      </c>
      <c r="E359" s="84"/>
      <c r="F359" s="84">
        <v>40549</v>
      </c>
      <c r="G359" s="63" t="str">
        <f>IF(stdProdLT(Main[[#This Row],[Comments]])=0.1,"N/A",IF(stdProdLT(Main[[#This Row],[Comments]])=0,"",stdProdLT(Main[[#This Row],[Comments]])))</f>
        <v/>
      </c>
      <c r="H359" s="93" t="str">
        <f>IF(OR(Main[[#This Row],[Std. Prod. Lead Time]]="N/A",Main[[#This Row],[Std. Prod. Lead Time]]=""), "",IF(AND(Main[[#This Row],[In Stock Date]]&lt;&gt;"",Main[[#This Row],[Revised Due Date]]&lt;&gt;"",Main[[#This Row],[In Stock Date]]&lt;&gt;""),Main[[#This Row],[In Stock Date]]-Main[[#This Row],[Revised Due Date]],""))</f>
        <v/>
      </c>
      <c r="I359" s="100" t="s">
        <v>4</v>
      </c>
      <c r="J359" s="94" t="s">
        <v>4</v>
      </c>
      <c r="K359" s="94" t="s">
        <v>4</v>
      </c>
      <c r="L359" s="84"/>
      <c r="M359" s="72" t="str">
        <f>IF(Main[[#This Row],[Tech Start Date]]&lt;1/1/1990,"",IF(Main[[#This Row],[Class]]="C",WORKDAY(Main[[#This Row],[Tech Start Date]],9),IF(Main[[#This Row],[Class]]="B", WORKDAY(Main[[#This Row],[Tech Start Date]],6),IF(Main[[#This Row],[Class]]="A",WORKDAY(Main[[#This Row],[Tech Start Date]],2),""))))</f>
        <v/>
      </c>
      <c r="N359" s="72" t="str">
        <f>IF(Main[[#This Row],[Tech Start Date]]&lt;1/1/1990,"",IF(Main[[#This Row],[Class]]="C",WORKDAY(Main[[#This Row],[Tech Start Date]],19),IF(Main[[#This Row],[Class]]="B", WORKDAY(Main[[#This Row],[Tech Start Date]],12),IF(Main[[#This Row],[Class]]="A",WORKDAY(Main[[#This Row],[Tech Start Date]],4),""))))</f>
        <v/>
      </c>
      <c r="O359" s="72" t="str">
        <f>IF(Main[[#This Row],[Tech Start Date]]&lt;1/1/1990,"",IF(Main[[#This Row],[Class]]="C",WORKDAY(Main[[#This Row],[Tech Start Date]],23),IF(Main[[#This Row],[Class]]="B", WORKDAY(Main[[#This Row],[Tech Start Date]],15),IF(Main[[#This Row],[Class]]="A",WORKDAY(Main[[#This Row],[Tech Start Date]],5),""))))</f>
        <v/>
      </c>
      <c r="P359" s="72" t="str">
        <f>IF(Main[[#This Row],[Tech Start Date]]&lt;1/1/1990,"",IF(Main[[#This Row],[Class]]="C",WORKDAY(Main[[#This Row],[Tech Start Date]],28),IF(Main[[#This Row],[Class]]="B", WORKDAY(Main[[#This Row],[Tech Start Date]],19),IF(Main[[#This Row],[Class]]="A",WORKDAY(Main[[#This Row],[Tech Start Date]],9),""))))</f>
        <v/>
      </c>
      <c r="Q359" s="84">
        <v>40464</v>
      </c>
      <c r="R359" s="110"/>
      <c r="S359" s="94" t="s">
        <v>11</v>
      </c>
      <c r="T359" s="73" t="s">
        <v>4</v>
      </c>
      <c r="U359" s="94" t="s">
        <v>14</v>
      </c>
      <c r="V359" s="94" t="s">
        <v>1899</v>
      </c>
      <c r="W359" s="94" t="s">
        <v>1902</v>
      </c>
      <c r="X359" s="94" t="s">
        <v>2733</v>
      </c>
      <c r="Y359" s="71" t="s">
        <v>2853</v>
      </c>
      <c r="Z359" s="71" t="s">
        <v>4</v>
      </c>
      <c r="AA359" s="94" t="s">
        <v>2733</v>
      </c>
      <c r="AB359" s="128"/>
      <c r="AC359" s="128"/>
      <c r="AD359" s="128"/>
      <c r="AE359" s="62"/>
      <c r="AF359" s="62"/>
      <c r="AG359" s="62"/>
      <c r="BB359" s="60" t="str">
        <f>IF(AND(isFlagged(Main[[#This Row],[Comments]], "AIS++"),Main[ [#This Row],[In Stock Date] ]&lt;&gt;""),TEXT(Main[[#This Row],[In Stock Date]]-1, "M/d/yyyy"), TEXT("1/1/1990", "M/d/yyyy"))</f>
        <v>1/1/1990</v>
      </c>
    </row>
    <row r="360" spans="1:54" ht="17.25" customHeight="1">
      <c r="A360" s="63" t="str">
        <f>IF(priority(Main[[#This Row],[Comments]])&lt;&gt;0, priority(Main[[#This Row],[Comments]]),"")</f>
        <v/>
      </c>
      <c r="B360" s="151" t="s">
        <v>1174</v>
      </c>
      <c r="C360" s="71" t="s">
        <v>242</v>
      </c>
      <c r="D360" s="59" t="s">
        <v>243</v>
      </c>
      <c r="E360" s="84"/>
      <c r="F360" s="84">
        <v>40299</v>
      </c>
      <c r="G360" s="63" t="str">
        <f>IF(stdProdLT(Main[[#This Row],[Comments]])=0.1,"N/A",IF(stdProdLT(Main[[#This Row],[Comments]])=0,"",stdProdLT(Main[[#This Row],[Comments]])))</f>
        <v/>
      </c>
      <c r="H360" s="93" t="str">
        <f>IF(OR(Main[[#This Row],[Std. Prod. Lead Time]]="N/A",Main[[#This Row],[Std. Prod. Lead Time]]=""), "",IF(AND(Main[[#This Row],[In Stock Date]]&lt;&gt;"",Main[[#This Row],[Revised Due Date]]&lt;&gt;"",Main[[#This Row],[In Stock Date]]&lt;&gt;""),Main[[#This Row],[In Stock Date]]-Main[[#This Row],[Revised Due Date]],""))</f>
        <v/>
      </c>
      <c r="I360" s="100" t="s">
        <v>4</v>
      </c>
      <c r="J360" s="94" t="s">
        <v>4</v>
      </c>
      <c r="K360" s="94" t="s">
        <v>4</v>
      </c>
      <c r="L360" s="84"/>
      <c r="M360" s="72" t="str">
        <f>IF(Main[[#This Row],[Tech Start Date]]&lt;1/1/1990,"",IF(Main[[#This Row],[Class]]="C",WORKDAY(Main[[#This Row],[Tech Start Date]],9),IF(Main[[#This Row],[Class]]="B", WORKDAY(Main[[#This Row],[Tech Start Date]],6),IF(Main[[#This Row],[Class]]="A",WORKDAY(Main[[#This Row],[Tech Start Date]],2),""))))</f>
        <v/>
      </c>
      <c r="N360" s="72" t="str">
        <f>IF(Main[[#This Row],[Tech Start Date]]&lt;1/1/1990,"",IF(Main[[#This Row],[Class]]="C",WORKDAY(Main[[#This Row],[Tech Start Date]],19),IF(Main[[#This Row],[Class]]="B", WORKDAY(Main[[#This Row],[Tech Start Date]],12),IF(Main[[#This Row],[Class]]="A",WORKDAY(Main[[#This Row],[Tech Start Date]],4),""))))</f>
        <v/>
      </c>
      <c r="O360" s="72" t="str">
        <f>IF(Main[[#This Row],[Tech Start Date]]&lt;1/1/1990,"",IF(Main[[#This Row],[Class]]="C",WORKDAY(Main[[#This Row],[Tech Start Date]],23),IF(Main[[#This Row],[Class]]="B", WORKDAY(Main[[#This Row],[Tech Start Date]],15),IF(Main[[#This Row],[Class]]="A",WORKDAY(Main[[#This Row],[Tech Start Date]],5),""))))</f>
        <v/>
      </c>
      <c r="P360" s="72" t="str">
        <f>IF(Main[[#This Row],[Tech Start Date]]&lt;1/1/1990,"",IF(Main[[#This Row],[Class]]="C",WORKDAY(Main[[#This Row],[Tech Start Date]],28),IF(Main[[#This Row],[Class]]="B", WORKDAY(Main[[#This Row],[Tech Start Date]],19),IF(Main[[#This Row],[Class]]="A",WORKDAY(Main[[#This Row],[Tech Start Date]],9),""))))</f>
        <v/>
      </c>
      <c r="Q360" s="84">
        <v>40241</v>
      </c>
      <c r="R360" s="110"/>
      <c r="S360" s="94" t="s">
        <v>11</v>
      </c>
      <c r="T360" s="73" t="s">
        <v>4</v>
      </c>
      <c r="U360" s="94" t="s">
        <v>14</v>
      </c>
      <c r="V360" s="94" t="s">
        <v>1906</v>
      </c>
      <c r="W360" s="94" t="s">
        <v>1904</v>
      </c>
      <c r="X360" s="94" t="s">
        <v>2771</v>
      </c>
      <c r="Y360" s="71" t="s">
        <v>2912</v>
      </c>
      <c r="Z360" s="71" t="s">
        <v>4</v>
      </c>
      <c r="AA360" s="94" t="s">
        <v>2771</v>
      </c>
      <c r="AB360" s="128"/>
      <c r="AC360" s="128"/>
      <c r="AD360" s="128"/>
      <c r="AE360" s="62"/>
      <c r="AF360" s="62"/>
      <c r="AG360" s="62"/>
      <c r="BB360" s="60" t="str">
        <f>IF(AND(isFlagged(Main[[#This Row],[Comments]], "AIS++"),Main[ [#This Row],[In Stock Date] ]&lt;&gt;""),TEXT(Main[[#This Row],[In Stock Date]]-1, "M/d/yyyy"), TEXT("1/1/1990", "M/d/yyyy"))</f>
        <v>1/1/1990</v>
      </c>
    </row>
    <row r="361" spans="1:54" ht="17.25" customHeight="1">
      <c r="A361" s="63" t="str">
        <f>IF(priority(Main[[#This Row],[Comments]])&lt;&gt;0, priority(Main[[#This Row],[Comments]]),"")</f>
        <v/>
      </c>
      <c r="B361" s="151" t="s">
        <v>1513</v>
      </c>
      <c r="C361" s="71" t="s">
        <v>605</v>
      </c>
      <c r="D361" s="59" t="s">
        <v>607</v>
      </c>
      <c r="E361" s="84"/>
      <c r="F361" s="84">
        <v>41275</v>
      </c>
      <c r="G361" s="63" t="str">
        <f>IF(stdProdLT(Main[[#This Row],[Comments]])=0.1,"N/A",IF(stdProdLT(Main[[#This Row],[Comments]])=0,"",stdProdLT(Main[[#This Row],[Comments]])))</f>
        <v/>
      </c>
      <c r="H361" s="93" t="str">
        <f>IF(OR(Main[[#This Row],[Std. Prod. Lead Time]]="N/A",Main[[#This Row],[Std. Prod. Lead Time]]=""), "",IF(AND(Main[[#This Row],[In Stock Date]]&lt;&gt;"",Main[[#This Row],[Revised Due Date]]&lt;&gt;"",Main[[#This Row],[In Stock Date]]&lt;&gt;""),Main[[#This Row],[In Stock Date]]-Main[[#This Row],[Revised Due Date]],""))</f>
        <v/>
      </c>
      <c r="I361" s="100" t="s">
        <v>4</v>
      </c>
      <c r="J361" s="94" t="s">
        <v>4</v>
      </c>
      <c r="K361" s="94" t="s">
        <v>4</v>
      </c>
      <c r="L361" s="84"/>
      <c r="M361" s="72" t="str">
        <f>IF(Main[[#This Row],[Tech Start Date]]&lt;1/1/1990,"",IF(Main[[#This Row],[Class]]="C",WORKDAY(Main[[#This Row],[Tech Start Date]],9),IF(Main[[#This Row],[Class]]="B", WORKDAY(Main[[#This Row],[Tech Start Date]],6),IF(Main[[#This Row],[Class]]="A",WORKDAY(Main[[#This Row],[Tech Start Date]],2),""))))</f>
        <v/>
      </c>
      <c r="N361" s="72" t="str">
        <f>IF(Main[[#This Row],[Tech Start Date]]&lt;1/1/1990,"",IF(Main[[#This Row],[Class]]="C",WORKDAY(Main[[#This Row],[Tech Start Date]],19),IF(Main[[#This Row],[Class]]="B", WORKDAY(Main[[#This Row],[Tech Start Date]],12),IF(Main[[#This Row],[Class]]="A",WORKDAY(Main[[#This Row],[Tech Start Date]],4),""))))</f>
        <v/>
      </c>
      <c r="O361" s="72" t="str">
        <f>IF(Main[[#This Row],[Tech Start Date]]&lt;1/1/1990,"",IF(Main[[#This Row],[Class]]="C",WORKDAY(Main[[#This Row],[Tech Start Date]],23),IF(Main[[#This Row],[Class]]="B", WORKDAY(Main[[#This Row],[Tech Start Date]],15),IF(Main[[#This Row],[Class]]="A",WORKDAY(Main[[#This Row],[Tech Start Date]],5),""))))</f>
        <v/>
      </c>
      <c r="P361" s="72" t="str">
        <f>IF(Main[[#This Row],[Tech Start Date]]&lt;1/1/1990,"",IF(Main[[#This Row],[Class]]="C",WORKDAY(Main[[#This Row],[Tech Start Date]],28),IF(Main[[#This Row],[Class]]="B", WORKDAY(Main[[#This Row],[Tech Start Date]],19),IF(Main[[#This Row],[Class]]="A",WORKDAY(Main[[#This Row],[Tech Start Date]],9),""))))</f>
        <v/>
      </c>
      <c r="Q361" s="84">
        <v>40387</v>
      </c>
      <c r="R361" s="110"/>
      <c r="S361" s="94" t="s">
        <v>11</v>
      </c>
      <c r="T361" s="73" t="s">
        <v>4</v>
      </c>
      <c r="U361" s="94" t="s">
        <v>14</v>
      </c>
      <c r="V361" s="94" t="s">
        <v>1906</v>
      </c>
      <c r="W361" s="94" t="s">
        <v>1901</v>
      </c>
      <c r="X361" s="94" t="s">
        <v>2727</v>
      </c>
      <c r="Y361" s="71" t="s">
        <v>2975</v>
      </c>
      <c r="Z361" s="71" t="s">
        <v>4</v>
      </c>
      <c r="AA361" s="94" t="s">
        <v>3166</v>
      </c>
      <c r="AB361" s="128"/>
      <c r="AC361" s="128"/>
      <c r="AD361" s="128"/>
      <c r="AE361" s="62"/>
      <c r="AF361" s="62"/>
      <c r="AG361" s="62"/>
      <c r="BB361" s="60" t="str">
        <f>IF(AND(isFlagged(Main[[#This Row],[Comments]], "AIS++"),Main[ [#This Row],[In Stock Date] ]&lt;&gt;""),TEXT(Main[[#This Row],[In Stock Date]]-1, "M/d/yyyy"), TEXT("1/1/1990", "M/d/yyyy"))</f>
        <v>1/1/1990</v>
      </c>
    </row>
    <row r="362" spans="1:54" ht="17.25" customHeight="1">
      <c r="A362" s="63" t="str">
        <f>IF(priority(Main[[#This Row],[Comments]])&lt;&gt;0, priority(Main[[#This Row],[Comments]]),"")</f>
        <v/>
      </c>
      <c r="B362" s="151" t="s">
        <v>1512</v>
      </c>
      <c r="C362" s="71" t="s">
        <v>605</v>
      </c>
      <c r="D362" s="59" t="s">
        <v>606</v>
      </c>
      <c r="E362" s="84"/>
      <c r="F362" s="84">
        <v>41275</v>
      </c>
      <c r="G362" s="63" t="str">
        <f>IF(stdProdLT(Main[[#This Row],[Comments]])=0.1,"N/A",IF(stdProdLT(Main[[#This Row],[Comments]])=0,"",stdProdLT(Main[[#This Row],[Comments]])))</f>
        <v/>
      </c>
      <c r="H362" s="93" t="str">
        <f>IF(OR(Main[[#This Row],[Std. Prod. Lead Time]]="N/A",Main[[#This Row],[Std. Prod. Lead Time]]=""), "",IF(AND(Main[[#This Row],[In Stock Date]]&lt;&gt;"",Main[[#This Row],[Revised Due Date]]&lt;&gt;"",Main[[#This Row],[In Stock Date]]&lt;&gt;""),Main[[#This Row],[In Stock Date]]-Main[[#This Row],[Revised Due Date]],""))</f>
        <v/>
      </c>
      <c r="I362" s="100" t="s">
        <v>4</v>
      </c>
      <c r="J362" s="94" t="s">
        <v>4</v>
      </c>
      <c r="K362" s="94" t="s">
        <v>4</v>
      </c>
      <c r="L362" s="84"/>
      <c r="M362" s="72" t="str">
        <f>IF(Main[[#This Row],[Tech Start Date]]&lt;1/1/1990,"",IF(Main[[#This Row],[Class]]="C",WORKDAY(Main[[#This Row],[Tech Start Date]],9),IF(Main[[#This Row],[Class]]="B", WORKDAY(Main[[#This Row],[Tech Start Date]],6),IF(Main[[#This Row],[Class]]="A",WORKDAY(Main[[#This Row],[Tech Start Date]],2),""))))</f>
        <v/>
      </c>
      <c r="N362" s="72" t="str">
        <f>IF(Main[[#This Row],[Tech Start Date]]&lt;1/1/1990,"",IF(Main[[#This Row],[Class]]="C",WORKDAY(Main[[#This Row],[Tech Start Date]],19),IF(Main[[#This Row],[Class]]="B", WORKDAY(Main[[#This Row],[Tech Start Date]],12),IF(Main[[#This Row],[Class]]="A",WORKDAY(Main[[#This Row],[Tech Start Date]],4),""))))</f>
        <v/>
      </c>
      <c r="O362" s="72" t="str">
        <f>IF(Main[[#This Row],[Tech Start Date]]&lt;1/1/1990,"",IF(Main[[#This Row],[Class]]="C",WORKDAY(Main[[#This Row],[Tech Start Date]],23),IF(Main[[#This Row],[Class]]="B", WORKDAY(Main[[#This Row],[Tech Start Date]],15),IF(Main[[#This Row],[Class]]="A",WORKDAY(Main[[#This Row],[Tech Start Date]],5),""))))</f>
        <v/>
      </c>
      <c r="P362" s="72" t="str">
        <f>IF(Main[[#This Row],[Tech Start Date]]&lt;1/1/1990,"",IF(Main[[#This Row],[Class]]="C",WORKDAY(Main[[#This Row],[Tech Start Date]],28),IF(Main[[#This Row],[Class]]="B", WORKDAY(Main[[#This Row],[Tech Start Date]],19),IF(Main[[#This Row],[Class]]="A",WORKDAY(Main[[#This Row],[Tech Start Date]],9),""))))</f>
        <v/>
      </c>
      <c r="Q362" s="84">
        <v>40387</v>
      </c>
      <c r="R362" s="110"/>
      <c r="S362" s="94" t="s">
        <v>11</v>
      </c>
      <c r="T362" s="73" t="s">
        <v>4</v>
      </c>
      <c r="U362" s="94" t="s">
        <v>14</v>
      </c>
      <c r="V362" s="94" t="s">
        <v>1906</v>
      </c>
      <c r="W362" s="94" t="s">
        <v>1901</v>
      </c>
      <c r="X362" s="94" t="s">
        <v>2727</v>
      </c>
      <c r="Y362" s="71" t="s">
        <v>2975</v>
      </c>
      <c r="Z362" s="71" t="s">
        <v>81</v>
      </c>
      <c r="AA362" s="94" t="s">
        <v>3166</v>
      </c>
      <c r="AB362" s="128"/>
      <c r="AC362" s="128"/>
      <c r="AD362" s="128"/>
      <c r="AE362" s="62"/>
      <c r="AF362" s="62"/>
      <c r="AG362" s="62"/>
      <c r="BB362" s="60" t="str">
        <f>IF(AND(isFlagged(Main[[#This Row],[Comments]], "AIS++"),Main[ [#This Row],[In Stock Date] ]&lt;&gt;""),TEXT(Main[[#This Row],[In Stock Date]]-1, "M/d/yyyy"), TEXT("1/1/1990", "M/d/yyyy"))</f>
        <v>1/1/1990</v>
      </c>
    </row>
    <row r="363" spans="1:54" ht="17.25" customHeight="1">
      <c r="A363" s="63" t="str">
        <f>IF(priority(Main[[#This Row],[Comments]])&lt;&gt;0, priority(Main[[#This Row],[Comments]]),"")</f>
        <v/>
      </c>
      <c r="B363" s="151" t="s">
        <v>1797</v>
      </c>
      <c r="C363" s="71" t="s">
        <v>95</v>
      </c>
      <c r="D363" s="59" t="s">
        <v>862</v>
      </c>
      <c r="E363" s="84"/>
      <c r="F363" s="84"/>
      <c r="G363" s="63" t="str">
        <f>IF(stdProdLT(Main[[#This Row],[Comments]])=0.1,"N/A",IF(stdProdLT(Main[[#This Row],[Comments]])=0,"",stdProdLT(Main[[#This Row],[Comments]])))</f>
        <v/>
      </c>
      <c r="H363" s="93" t="str">
        <f>IF(OR(Main[[#This Row],[Std. Prod. Lead Time]]="N/A",Main[[#This Row],[Std. Prod. Lead Time]]=""), "",IF(AND(Main[[#This Row],[In Stock Date]]&lt;&gt;"",Main[[#This Row],[Revised Due Date]]&lt;&gt;"",Main[[#This Row],[In Stock Date]]&lt;&gt;""),Main[[#This Row],[In Stock Date]]-Main[[#This Row],[Revised Due Date]],""))</f>
        <v/>
      </c>
      <c r="I363" s="100" t="s">
        <v>4</v>
      </c>
      <c r="J363" s="94" t="s">
        <v>4</v>
      </c>
      <c r="K363" s="94" t="s">
        <v>4</v>
      </c>
      <c r="L363" s="84"/>
      <c r="M363" s="72" t="str">
        <f>IF(Main[[#This Row],[Tech Start Date]]&lt;1/1/1990,"",IF(Main[[#This Row],[Class]]="C",WORKDAY(Main[[#This Row],[Tech Start Date]],9),IF(Main[[#This Row],[Class]]="B", WORKDAY(Main[[#This Row],[Tech Start Date]],6),IF(Main[[#This Row],[Class]]="A",WORKDAY(Main[[#This Row],[Tech Start Date]],2),""))))</f>
        <v/>
      </c>
      <c r="N363" s="72" t="str">
        <f>IF(Main[[#This Row],[Tech Start Date]]&lt;1/1/1990,"",IF(Main[[#This Row],[Class]]="C",WORKDAY(Main[[#This Row],[Tech Start Date]],19),IF(Main[[#This Row],[Class]]="B", WORKDAY(Main[[#This Row],[Tech Start Date]],12),IF(Main[[#This Row],[Class]]="A",WORKDAY(Main[[#This Row],[Tech Start Date]],4),""))))</f>
        <v/>
      </c>
      <c r="O363" s="72" t="str">
        <f>IF(Main[[#This Row],[Tech Start Date]]&lt;1/1/1990,"",IF(Main[[#This Row],[Class]]="C",WORKDAY(Main[[#This Row],[Tech Start Date]],23),IF(Main[[#This Row],[Class]]="B", WORKDAY(Main[[#This Row],[Tech Start Date]],15),IF(Main[[#This Row],[Class]]="A",WORKDAY(Main[[#This Row],[Tech Start Date]],5),""))))</f>
        <v/>
      </c>
      <c r="P363" s="72" t="str">
        <f>IF(Main[[#This Row],[Tech Start Date]]&lt;1/1/1990,"",IF(Main[[#This Row],[Class]]="C",WORKDAY(Main[[#This Row],[Tech Start Date]],28),IF(Main[[#This Row],[Class]]="B", WORKDAY(Main[[#This Row],[Tech Start Date]],19),IF(Main[[#This Row],[Class]]="A",WORKDAY(Main[[#This Row],[Tech Start Date]],9),""))))</f>
        <v/>
      </c>
      <c r="Q363" s="84">
        <v>40206</v>
      </c>
      <c r="R363" s="110">
        <v>40284</v>
      </c>
      <c r="S363" s="94" t="s">
        <v>11</v>
      </c>
      <c r="T363" s="73" t="s">
        <v>4</v>
      </c>
      <c r="U363" s="94" t="s">
        <v>14</v>
      </c>
      <c r="V363" s="94" t="s">
        <v>1897</v>
      </c>
      <c r="W363" s="94" t="s">
        <v>1898</v>
      </c>
      <c r="X363" s="94" t="s">
        <v>2740</v>
      </c>
      <c r="Y363" s="71" t="s">
        <v>2935</v>
      </c>
      <c r="Z363" s="71" t="s">
        <v>4</v>
      </c>
      <c r="AA363" s="94" t="s">
        <v>3255</v>
      </c>
      <c r="AB363" s="128"/>
      <c r="AC363" s="128"/>
      <c r="AD363" s="128"/>
      <c r="AE363" s="62"/>
      <c r="AF363" s="62"/>
      <c r="AG363" s="62"/>
      <c r="BB363" s="60" t="str">
        <f>IF(AND(isFlagged(Main[[#This Row],[Comments]], "AIS++"),Main[ [#This Row],[In Stock Date] ]&lt;&gt;""),TEXT(Main[[#This Row],[In Stock Date]]-1, "M/d/yyyy"), TEXT("1/1/1990", "M/d/yyyy"))</f>
        <v>1/1/1990</v>
      </c>
    </row>
    <row r="364" spans="1:54" ht="17.25" customHeight="1">
      <c r="A364" s="63" t="str">
        <f>IF(priority(Main[[#This Row],[Comments]])&lt;&gt;0, priority(Main[[#This Row],[Comments]]),"")</f>
        <v/>
      </c>
      <c r="B364" s="151" t="s">
        <v>1530</v>
      </c>
      <c r="C364" s="71" t="s">
        <v>4</v>
      </c>
      <c r="D364" s="59" t="s">
        <v>574</v>
      </c>
      <c r="E364" s="84"/>
      <c r="F364" s="84"/>
      <c r="G364" s="63" t="str">
        <f>IF(stdProdLT(Main[[#This Row],[Comments]])=0.1,"N/A",IF(stdProdLT(Main[[#This Row],[Comments]])=0,"",stdProdLT(Main[[#This Row],[Comments]])))</f>
        <v/>
      </c>
      <c r="H364" s="93" t="str">
        <f>IF(OR(Main[[#This Row],[Std. Prod. Lead Time]]="N/A",Main[[#This Row],[Std. Prod. Lead Time]]=""), "",IF(AND(Main[[#This Row],[In Stock Date]]&lt;&gt;"",Main[[#This Row],[Revised Due Date]]&lt;&gt;"",Main[[#This Row],[In Stock Date]]&lt;&gt;""),Main[[#This Row],[In Stock Date]]-Main[[#This Row],[Revised Due Date]],""))</f>
        <v/>
      </c>
      <c r="I364" s="100" t="s">
        <v>4</v>
      </c>
      <c r="J364" s="94" t="s">
        <v>4</v>
      </c>
      <c r="K364" s="94" t="s">
        <v>4</v>
      </c>
      <c r="L364" s="84"/>
      <c r="M364" s="72" t="str">
        <f>IF(Main[[#This Row],[Tech Start Date]]&lt;1/1/1990,"",IF(Main[[#This Row],[Class]]="C",WORKDAY(Main[[#This Row],[Tech Start Date]],9),IF(Main[[#This Row],[Class]]="B", WORKDAY(Main[[#This Row],[Tech Start Date]],6),IF(Main[[#This Row],[Class]]="A",WORKDAY(Main[[#This Row],[Tech Start Date]],2),""))))</f>
        <v/>
      </c>
      <c r="N364" s="72" t="str">
        <f>IF(Main[[#This Row],[Tech Start Date]]&lt;1/1/1990,"",IF(Main[[#This Row],[Class]]="C",WORKDAY(Main[[#This Row],[Tech Start Date]],19),IF(Main[[#This Row],[Class]]="B", WORKDAY(Main[[#This Row],[Tech Start Date]],12),IF(Main[[#This Row],[Class]]="A",WORKDAY(Main[[#This Row],[Tech Start Date]],4),""))))</f>
        <v/>
      </c>
      <c r="O364" s="72" t="str">
        <f>IF(Main[[#This Row],[Tech Start Date]]&lt;1/1/1990,"",IF(Main[[#This Row],[Class]]="C",WORKDAY(Main[[#This Row],[Tech Start Date]],23),IF(Main[[#This Row],[Class]]="B", WORKDAY(Main[[#This Row],[Tech Start Date]],15),IF(Main[[#This Row],[Class]]="A",WORKDAY(Main[[#This Row],[Tech Start Date]],5),""))))</f>
        <v/>
      </c>
      <c r="P364" s="72" t="str">
        <f>IF(Main[[#This Row],[Tech Start Date]]&lt;1/1/1990,"",IF(Main[[#This Row],[Class]]="C",WORKDAY(Main[[#This Row],[Tech Start Date]],28),IF(Main[[#This Row],[Class]]="B", WORKDAY(Main[[#This Row],[Tech Start Date]],19),IF(Main[[#This Row],[Class]]="A",WORKDAY(Main[[#This Row],[Tech Start Date]],9),""))))</f>
        <v/>
      </c>
      <c r="Q364" s="84">
        <v>40165</v>
      </c>
      <c r="R364" s="110"/>
      <c r="S364" s="94" t="s">
        <v>11</v>
      </c>
      <c r="T364" s="73" t="s">
        <v>4</v>
      </c>
      <c r="U364" s="94" t="s">
        <v>14</v>
      </c>
      <c r="V364" s="94" t="s">
        <v>1897</v>
      </c>
      <c r="W364" s="94" t="s">
        <v>1901</v>
      </c>
      <c r="X364" s="94" t="s">
        <v>2027</v>
      </c>
      <c r="Y364" s="71" t="s">
        <v>2958</v>
      </c>
      <c r="Z364" s="71" t="s">
        <v>4</v>
      </c>
      <c r="AA364" s="94" t="s">
        <v>2027</v>
      </c>
      <c r="AB364" s="128"/>
      <c r="AC364" s="128"/>
      <c r="AD364" s="128"/>
      <c r="AE364" s="62"/>
      <c r="AF364" s="62"/>
      <c r="AG364" s="62"/>
      <c r="BB364" s="60" t="str">
        <f>IF(AND(isFlagged(Main[[#This Row],[Comments]], "AIS++"),Main[ [#This Row],[In Stock Date] ]&lt;&gt;""),TEXT(Main[[#This Row],[In Stock Date]]-1, "M/d/yyyy"), TEXT("1/1/1990", "M/d/yyyy"))</f>
        <v>1/1/1990</v>
      </c>
    </row>
    <row r="365" spans="1:54" ht="17.25" customHeight="1">
      <c r="A365" s="63" t="str">
        <f>IF(priority(Main[[#This Row],[Comments]])&lt;&gt;0, priority(Main[[#This Row],[Comments]]),"")</f>
        <v/>
      </c>
      <c r="B365" s="151" t="s">
        <v>1550</v>
      </c>
      <c r="C365" s="71" t="s">
        <v>4</v>
      </c>
      <c r="D365" s="59" t="s">
        <v>639</v>
      </c>
      <c r="E365" s="84"/>
      <c r="F365" s="84">
        <v>40711</v>
      </c>
      <c r="G365" s="63" t="str">
        <f>IF(stdProdLT(Main[[#This Row],[Comments]])=0.1,"N/A",IF(stdProdLT(Main[[#This Row],[Comments]])=0,"",stdProdLT(Main[[#This Row],[Comments]])))</f>
        <v/>
      </c>
      <c r="H365" s="93" t="str">
        <f>IF(OR(Main[[#This Row],[Std. Prod. Lead Time]]="N/A",Main[[#This Row],[Std. Prod. Lead Time]]=""), "",IF(AND(Main[[#This Row],[In Stock Date]]&lt;&gt;"",Main[[#This Row],[Revised Due Date]]&lt;&gt;"",Main[[#This Row],[In Stock Date]]&lt;&gt;""),Main[[#This Row],[In Stock Date]]-Main[[#This Row],[Revised Due Date]],""))</f>
        <v/>
      </c>
      <c r="I365" s="100" t="s">
        <v>4</v>
      </c>
      <c r="J365" s="94" t="s">
        <v>4</v>
      </c>
      <c r="K365" s="94" t="s">
        <v>4</v>
      </c>
      <c r="L365" s="84"/>
      <c r="M365" s="72" t="str">
        <f>IF(Main[[#This Row],[Tech Start Date]]&lt;1/1/1990,"",IF(Main[[#This Row],[Class]]="C",WORKDAY(Main[[#This Row],[Tech Start Date]],9),IF(Main[[#This Row],[Class]]="B", WORKDAY(Main[[#This Row],[Tech Start Date]],6),IF(Main[[#This Row],[Class]]="A",WORKDAY(Main[[#This Row],[Tech Start Date]],2),""))))</f>
        <v/>
      </c>
      <c r="N365" s="72" t="str">
        <f>IF(Main[[#This Row],[Tech Start Date]]&lt;1/1/1990,"",IF(Main[[#This Row],[Class]]="C",WORKDAY(Main[[#This Row],[Tech Start Date]],19),IF(Main[[#This Row],[Class]]="B", WORKDAY(Main[[#This Row],[Tech Start Date]],12),IF(Main[[#This Row],[Class]]="A",WORKDAY(Main[[#This Row],[Tech Start Date]],4),""))))</f>
        <v/>
      </c>
      <c r="O365" s="72" t="str">
        <f>IF(Main[[#This Row],[Tech Start Date]]&lt;1/1/1990,"",IF(Main[[#This Row],[Class]]="C",WORKDAY(Main[[#This Row],[Tech Start Date]],23),IF(Main[[#This Row],[Class]]="B", WORKDAY(Main[[#This Row],[Tech Start Date]],15),IF(Main[[#This Row],[Class]]="A",WORKDAY(Main[[#This Row],[Tech Start Date]],5),""))))</f>
        <v/>
      </c>
      <c r="P365" s="72" t="str">
        <f>IF(Main[[#This Row],[Tech Start Date]]&lt;1/1/1990,"",IF(Main[[#This Row],[Class]]="C",WORKDAY(Main[[#This Row],[Tech Start Date]],28),IF(Main[[#This Row],[Class]]="B", WORKDAY(Main[[#This Row],[Tech Start Date]],19),IF(Main[[#This Row],[Class]]="A",WORKDAY(Main[[#This Row],[Tech Start Date]],9),""))))</f>
        <v/>
      </c>
      <c r="Q365" s="84"/>
      <c r="R365" s="110"/>
      <c r="S365" s="94" t="s">
        <v>11</v>
      </c>
      <c r="T365" s="73" t="s">
        <v>4</v>
      </c>
      <c r="U365" s="94" t="s">
        <v>14</v>
      </c>
      <c r="V365" s="94" t="s">
        <v>1897</v>
      </c>
      <c r="W365" s="94" t="s">
        <v>1901</v>
      </c>
      <c r="X365" s="94" t="s">
        <v>937</v>
      </c>
      <c r="Y365" s="71" t="s">
        <v>2895</v>
      </c>
      <c r="Z365" s="71" t="s">
        <v>4</v>
      </c>
      <c r="AA365" s="94" t="s">
        <v>937</v>
      </c>
      <c r="AB365" s="128"/>
      <c r="AC365" s="128"/>
      <c r="AD365" s="128"/>
      <c r="AE365" s="62"/>
      <c r="AF365" s="62"/>
      <c r="AG365" s="62"/>
      <c r="BB365" s="60" t="str">
        <f>IF(AND(isFlagged(Main[[#This Row],[Comments]], "AIS++"),Main[ [#This Row],[In Stock Date] ]&lt;&gt;""),TEXT(Main[[#This Row],[In Stock Date]]-1, "M/d/yyyy"), TEXT("1/1/1990", "M/d/yyyy"))</f>
        <v>1/1/1990</v>
      </c>
    </row>
    <row r="366" spans="1:54" ht="17.25" customHeight="1">
      <c r="A366" s="63" t="str">
        <f>IF(priority(Main[[#This Row],[Comments]])&lt;&gt;0, priority(Main[[#This Row],[Comments]]),"")</f>
        <v/>
      </c>
      <c r="B366" s="151" t="s">
        <v>2373</v>
      </c>
      <c r="C366" s="71" t="s">
        <v>213</v>
      </c>
      <c r="D366" s="59" t="s">
        <v>2374</v>
      </c>
      <c r="E366" s="84">
        <v>40861.655509259261</v>
      </c>
      <c r="F366" s="84"/>
      <c r="G366" s="63" t="str">
        <f>IF(stdProdLT(Main[[#This Row],[Comments]])=0.1,"N/A",IF(stdProdLT(Main[[#This Row],[Comments]])=0,"",stdProdLT(Main[[#This Row],[Comments]])))</f>
        <v/>
      </c>
      <c r="H366" s="93" t="str">
        <f>IF(OR(Main[[#This Row],[Std. Prod. Lead Time]]="N/A",Main[[#This Row],[Std. Prod. Lead Time]]=""), "",IF(AND(Main[[#This Row],[In Stock Date]]&lt;&gt;"",Main[[#This Row],[Revised Due Date]]&lt;&gt;"",Main[[#This Row],[In Stock Date]]&lt;&gt;""),Main[[#This Row],[In Stock Date]]-Main[[#This Row],[Revised Due Date]],""))</f>
        <v/>
      </c>
      <c r="I366" s="100" t="s">
        <v>4</v>
      </c>
      <c r="J366" s="94" t="s">
        <v>4</v>
      </c>
      <c r="K366" s="95" t="s">
        <v>4</v>
      </c>
      <c r="L366" s="84"/>
      <c r="M366" s="72" t="str">
        <f>IF(Main[[#This Row],[Tech Start Date]]&lt;1/1/1990,"",IF(Main[[#This Row],[Class]]="C",WORKDAY(Main[[#This Row],[Tech Start Date]],9),IF(Main[[#This Row],[Class]]="B", WORKDAY(Main[[#This Row],[Tech Start Date]],6),IF(Main[[#This Row],[Class]]="A",WORKDAY(Main[[#This Row],[Tech Start Date]],2),""))))</f>
        <v/>
      </c>
      <c r="N366" s="72" t="str">
        <f>IF(Main[[#This Row],[Tech Start Date]]&lt;1/1/1990,"",IF(Main[[#This Row],[Class]]="C",WORKDAY(Main[[#This Row],[Tech Start Date]],19),IF(Main[[#This Row],[Class]]="B", WORKDAY(Main[[#This Row],[Tech Start Date]],12),IF(Main[[#This Row],[Class]]="A",WORKDAY(Main[[#This Row],[Tech Start Date]],4),""))))</f>
        <v/>
      </c>
      <c r="O366" s="72" t="str">
        <f>IF(Main[[#This Row],[Tech Start Date]]&lt;1/1/1990,"",IF(Main[[#This Row],[Class]]="C",WORKDAY(Main[[#This Row],[Tech Start Date]],23),IF(Main[[#This Row],[Class]]="B", WORKDAY(Main[[#This Row],[Tech Start Date]],15),IF(Main[[#This Row],[Class]]="A",WORKDAY(Main[[#This Row],[Tech Start Date]],5),""))))</f>
        <v/>
      </c>
      <c r="P366" s="72" t="str">
        <f>IF(Main[[#This Row],[Tech Start Date]]&lt;1/1/1990,"",IF(Main[[#This Row],[Class]]="C",WORKDAY(Main[[#This Row],[Tech Start Date]],28),IF(Main[[#This Row],[Class]]="B", WORKDAY(Main[[#This Row],[Tech Start Date]],19),IF(Main[[#This Row],[Class]]="A",WORKDAY(Main[[#This Row],[Tech Start Date]],9),""))))</f>
        <v/>
      </c>
      <c r="Q366" s="84">
        <v>40967</v>
      </c>
      <c r="R366" s="110"/>
      <c r="S366" s="94" t="s">
        <v>17</v>
      </c>
      <c r="T366" s="73" t="s">
        <v>4</v>
      </c>
      <c r="U366" s="94" t="s">
        <v>7</v>
      </c>
      <c r="V366" s="94" t="s">
        <v>1906</v>
      </c>
      <c r="W366" s="94" t="s">
        <v>1901</v>
      </c>
      <c r="X366" s="94" t="s">
        <v>430</v>
      </c>
      <c r="Y366" s="71" t="s">
        <v>3021</v>
      </c>
      <c r="Z366" s="71" t="s">
        <v>4</v>
      </c>
      <c r="AA366" s="94" t="s">
        <v>430</v>
      </c>
      <c r="AB366" s="128"/>
      <c r="AC366" s="128"/>
      <c r="AD366" s="128"/>
      <c r="AE366" s="62"/>
      <c r="AF366" s="62"/>
      <c r="AG366" s="62"/>
      <c r="BB366" s="60" t="str">
        <f>IF(AND(isFlagged(Main[[#This Row],[Comments]], "AIS++"),Main[ [#This Row],[In Stock Date] ]&lt;&gt;""),TEXT(Main[[#This Row],[In Stock Date]]-1, "M/d/yyyy"), TEXT("1/1/1990", "M/d/yyyy"))</f>
        <v>1/1/1990</v>
      </c>
    </row>
    <row r="367" spans="1:54" ht="17.25" customHeight="1">
      <c r="A367" s="12" t="str">
        <f>IF(priority(Main[[#This Row],[Comments]])&lt;&gt;0, priority(Main[[#This Row],[Comments]]),"")</f>
        <v/>
      </c>
      <c r="B367" s="151" t="s">
        <v>1355</v>
      </c>
      <c r="C367" s="74" t="s">
        <v>454</v>
      </c>
      <c r="D367" s="108" t="s">
        <v>455</v>
      </c>
      <c r="E367" s="85"/>
      <c r="F367" s="85"/>
      <c r="G367" s="12" t="str">
        <f>IF(stdProdLT(Main[[#This Row],[Comments]])=0.1,"N/A",IF(stdProdLT(Main[[#This Row],[Comments]])=0,"",stdProdLT(Main[[#This Row],[Comments]])))</f>
        <v/>
      </c>
      <c r="H367" s="96" t="str">
        <f>IF(OR(Main[[#This Row],[Std. Prod. Lead Time]]="N/A",Main[[#This Row],[Std. Prod. Lead Time]]=""), "",IF(AND(Main[[#This Row],[In Stock Date]]&lt;&gt;"",Main[[#This Row],[Revised Due Date]]&lt;&gt;"",Main[[#This Row],[In Stock Date]]&lt;&gt;""),Main[[#This Row],[In Stock Date]]-Main[[#This Row],[Revised Due Date]],""))</f>
        <v/>
      </c>
      <c r="I367" s="101" t="s">
        <v>4</v>
      </c>
      <c r="J367" s="12" t="s">
        <v>4</v>
      </c>
      <c r="K367" s="12" t="s">
        <v>4</v>
      </c>
      <c r="L367" s="85"/>
      <c r="M367" s="72" t="str">
        <f>IF(Main[[#This Row],[Tech Start Date]]&lt;1/1/1990,"",IF(Main[[#This Row],[Class]]="C",WORKDAY(Main[[#This Row],[Tech Start Date]],9),IF(Main[[#This Row],[Class]]="B", WORKDAY(Main[[#This Row],[Tech Start Date]],6),IF(Main[[#This Row],[Class]]="A",WORKDAY(Main[[#This Row],[Tech Start Date]],2),""))))</f>
        <v/>
      </c>
      <c r="N367" s="72" t="str">
        <f>IF(Main[[#This Row],[Tech Start Date]]&lt;1/1/1990,"",IF(Main[[#This Row],[Class]]="C",WORKDAY(Main[[#This Row],[Tech Start Date]],19),IF(Main[[#This Row],[Class]]="B", WORKDAY(Main[[#This Row],[Tech Start Date]],12),IF(Main[[#This Row],[Class]]="A",WORKDAY(Main[[#This Row],[Tech Start Date]],4),""))))</f>
        <v/>
      </c>
      <c r="O367" s="72" t="str">
        <f>IF(Main[[#This Row],[Tech Start Date]]&lt;1/1/1990,"",IF(Main[[#This Row],[Class]]="C",WORKDAY(Main[[#This Row],[Tech Start Date]],23),IF(Main[[#This Row],[Class]]="B", WORKDAY(Main[[#This Row],[Tech Start Date]],15),IF(Main[[#This Row],[Class]]="A",WORKDAY(Main[[#This Row],[Tech Start Date]],5),""))))</f>
        <v/>
      </c>
      <c r="P367" s="72" t="str">
        <f>IF(Main[[#This Row],[Tech Start Date]]&lt;1/1/1990,"",IF(Main[[#This Row],[Class]]="C",WORKDAY(Main[[#This Row],[Tech Start Date]],28),IF(Main[[#This Row],[Class]]="B", WORKDAY(Main[[#This Row],[Tech Start Date]],19),IF(Main[[#This Row],[Class]]="A",WORKDAY(Main[[#This Row],[Tech Start Date]],9),""))))</f>
        <v/>
      </c>
      <c r="Q367" s="85"/>
      <c r="R367" s="112"/>
      <c r="S367" s="12" t="s">
        <v>11</v>
      </c>
      <c r="T367" s="75" t="s">
        <v>4</v>
      </c>
      <c r="U367" s="12" t="s">
        <v>14</v>
      </c>
      <c r="V367" s="12" t="s">
        <v>1897</v>
      </c>
      <c r="W367" s="12" t="s">
        <v>1904</v>
      </c>
      <c r="X367" s="12" t="s">
        <v>398</v>
      </c>
      <c r="Y367" s="74" t="s">
        <v>4</v>
      </c>
      <c r="Z367" s="74" t="s">
        <v>4</v>
      </c>
      <c r="AA367" s="94" t="s">
        <v>3254</v>
      </c>
      <c r="AB367" s="128"/>
      <c r="AC367" s="128"/>
      <c r="AD367" s="128"/>
      <c r="AE367" s="62"/>
      <c r="AF367" s="62"/>
      <c r="AG367" s="62"/>
      <c r="BB367" s="60" t="str">
        <f>IF(AND(isFlagged(Main[[#This Row],[Comments]], "AIS++"),Main[ [#This Row],[In Stock Date] ]&lt;&gt;""),TEXT(Main[[#This Row],[In Stock Date]]-1, "M/d/yyyy"), TEXT("1/1/1990", "M/d/yyyy"))</f>
        <v>1/1/1990</v>
      </c>
    </row>
    <row r="368" spans="1:54" ht="17.25" customHeight="1">
      <c r="A368" s="63" t="str">
        <f>IF(priority(Main[[#This Row],[Comments]])&lt;&gt;0, priority(Main[[#This Row],[Comments]]),"")</f>
        <v/>
      </c>
      <c r="B368" s="151" t="s">
        <v>1295</v>
      </c>
      <c r="C368" s="71" t="s">
        <v>47</v>
      </c>
      <c r="D368" s="59" t="s">
        <v>1986</v>
      </c>
      <c r="E368" s="84">
        <v>39952.315729166665</v>
      </c>
      <c r="F368" s="84"/>
      <c r="G368" s="63" t="str">
        <f>IF(stdProdLT(Main[[#This Row],[Comments]])=0.1,"N/A",IF(stdProdLT(Main[[#This Row],[Comments]])=0,"",stdProdLT(Main[[#This Row],[Comments]])))</f>
        <v/>
      </c>
      <c r="H368" s="93" t="str">
        <f>IF(OR(Main[[#This Row],[Std. Prod. Lead Time]]="N/A",Main[[#This Row],[Std. Prod. Lead Time]]=""), "",IF(AND(Main[[#This Row],[In Stock Date]]&lt;&gt;"",Main[[#This Row],[Revised Due Date]]&lt;&gt;"",Main[[#This Row],[In Stock Date]]&lt;&gt;""),Main[[#This Row],[In Stock Date]]-Main[[#This Row],[Revised Due Date]],""))</f>
        <v/>
      </c>
      <c r="I368" s="100" t="s">
        <v>1987</v>
      </c>
      <c r="J368" s="94" t="s">
        <v>28</v>
      </c>
      <c r="K368" s="94" t="s">
        <v>4</v>
      </c>
      <c r="L368" s="84"/>
      <c r="M368" s="72" t="str">
        <f>IF(Main[[#This Row],[Tech Start Date]]&lt;1/1/1990,"",IF(Main[[#This Row],[Class]]="C",WORKDAY(Main[[#This Row],[Tech Start Date]],9),IF(Main[[#This Row],[Class]]="B", WORKDAY(Main[[#This Row],[Tech Start Date]],6),IF(Main[[#This Row],[Class]]="A",WORKDAY(Main[[#This Row],[Tech Start Date]],2),""))))</f>
        <v/>
      </c>
      <c r="N368" s="72" t="str">
        <f>IF(Main[[#This Row],[Tech Start Date]]&lt;1/1/1990,"",IF(Main[[#This Row],[Class]]="C",WORKDAY(Main[[#This Row],[Tech Start Date]],19),IF(Main[[#This Row],[Class]]="B", WORKDAY(Main[[#This Row],[Tech Start Date]],12),IF(Main[[#This Row],[Class]]="A",WORKDAY(Main[[#This Row],[Tech Start Date]],4),""))))</f>
        <v/>
      </c>
      <c r="O368" s="72" t="str">
        <f>IF(Main[[#This Row],[Tech Start Date]]&lt;1/1/1990,"",IF(Main[[#This Row],[Class]]="C",WORKDAY(Main[[#This Row],[Tech Start Date]],23),IF(Main[[#This Row],[Class]]="B", WORKDAY(Main[[#This Row],[Tech Start Date]],15),IF(Main[[#This Row],[Class]]="A",WORKDAY(Main[[#This Row],[Tech Start Date]],5),""))))</f>
        <v/>
      </c>
      <c r="P368" s="72" t="str">
        <f>IF(Main[[#This Row],[Tech Start Date]]&lt;1/1/1990,"",IF(Main[[#This Row],[Class]]="C",WORKDAY(Main[[#This Row],[Tech Start Date]],28),IF(Main[[#This Row],[Class]]="B", WORKDAY(Main[[#This Row],[Tech Start Date]],19),IF(Main[[#This Row],[Class]]="A",WORKDAY(Main[[#This Row],[Tech Start Date]],9),""))))</f>
        <v/>
      </c>
      <c r="Q368" s="84"/>
      <c r="R368" s="110"/>
      <c r="S368" s="94" t="s">
        <v>17</v>
      </c>
      <c r="T368" s="73" t="s">
        <v>4</v>
      </c>
      <c r="U368" s="94" t="s">
        <v>7</v>
      </c>
      <c r="V368" s="94" t="s">
        <v>1911</v>
      </c>
      <c r="W368" s="94" t="s">
        <v>1901</v>
      </c>
      <c r="X368" s="94" t="s">
        <v>2762</v>
      </c>
      <c r="Y368" s="71" t="s">
        <v>2848</v>
      </c>
      <c r="Z368" s="71" t="s">
        <v>2178</v>
      </c>
      <c r="AA368" s="94" t="s">
        <v>2762</v>
      </c>
      <c r="AB368" s="128"/>
      <c r="AC368" s="128"/>
      <c r="AD368" s="128"/>
      <c r="AE368" s="62"/>
      <c r="AF368" s="62"/>
      <c r="AG368" s="62"/>
      <c r="BB368" s="60" t="str">
        <f>IF(AND(isFlagged(Main[[#This Row],[Comments]], "AIS++"),Main[ [#This Row],[In Stock Date] ]&lt;&gt;""),TEXT(Main[[#This Row],[In Stock Date]]-1, "M/d/yyyy"), TEXT("1/1/1990", "M/d/yyyy"))</f>
        <v>1/1/1990</v>
      </c>
    </row>
    <row r="369" spans="1:54" ht="17.25" customHeight="1">
      <c r="A369" s="63" t="str">
        <f>IF(priority(Main[[#This Row],[Comments]])&lt;&gt;0, priority(Main[[#This Row],[Comments]]),"")</f>
        <v/>
      </c>
      <c r="B369" s="151" t="s">
        <v>1799</v>
      </c>
      <c r="C369" s="71" t="s">
        <v>865</v>
      </c>
      <c r="D369" s="59" t="s">
        <v>866</v>
      </c>
      <c r="E369" s="84"/>
      <c r="F369" s="84">
        <v>40299</v>
      </c>
      <c r="G369" s="63" t="str">
        <f>IF(stdProdLT(Main[[#This Row],[Comments]])=0.1,"N/A",IF(stdProdLT(Main[[#This Row],[Comments]])=0,"",stdProdLT(Main[[#This Row],[Comments]])))</f>
        <v/>
      </c>
      <c r="H369" s="93" t="str">
        <f>IF(OR(Main[[#This Row],[Std. Prod. Lead Time]]="N/A",Main[[#This Row],[Std. Prod. Lead Time]]=""), "",IF(AND(Main[[#This Row],[In Stock Date]]&lt;&gt;"",Main[[#This Row],[Revised Due Date]]&lt;&gt;"",Main[[#This Row],[In Stock Date]]&lt;&gt;""),Main[[#This Row],[In Stock Date]]-Main[[#This Row],[Revised Due Date]],""))</f>
        <v/>
      </c>
      <c r="I369" s="100" t="s">
        <v>651</v>
      </c>
      <c r="J369" s="94" t="s">
        <v>28</v>
      </c>
      <c r="K369" s="94" t="s">
        <v>1908</v>
      </c>
      <c r="L369" s="84">
        <v>40266</v>
      </c>
      <c r="M369" s="72" t="str">
        <f>IF(Main[[#This Row],[Tech Start Date]]&lt;1/1/1990,"",IF(Main[[#This Row],[Class]]="C",WORKDAY(Main[[#This Row],[Tech Start Date]],9),IF(Main[[#This Row],[Class]]="B", WORKDAY(Main[[#This Row],[Tech Start Date]],6),IF(Main[[#This Row],[Class]]="A",WORKDAY(Main[[#This Row],[Tech Start Date]],2),""))))</f>
        <v/>
      </c>
      <c r="N369" s="72" t="str">
        <f>IF(Main[[#This Row],[Tech Start Date]]&lt;1/1/1990,"",IF(Main[[#This Row],[Class]]="C",WORKDAY(Main[[#This Row],[Tech Start Date]],19),IF(Main[[#This Row],[Class]]="B", WORKDAY(Main[[#This Row],[Tech Start Date]],12),IF(Main[[#This Row],[Class]]="A",WORKDAY(Main[[#This Row],[Tech Start Date]],4),""))))</f>
        <v/>
      </c>
      <c r="O369" s="72" t="str">
        <f>IF(Main[[#This Row],[Tech Start Date]]&lt;1/1/1990,"",IF(Main[[#This Row],[Class]]="C",WORKDAY(Main[[#This Row],[Tech Start Date]],23),IF(Main[[#This Row],[Class]]="B", WORKDAY(Main[[#This Row],[Tech Start Date]],15),IF(Main[[#This Row],[Class]]="A",WORKDAY(Main[[#This Row],[Tech Start Date]],5),""))))</f>
        <v/>
      </c>
      <c r="P369" s="72" t="str">
        <f>IF(Main[[#This Row],[Tech Start Date]]&lt;1/1/1990,"",IF(Main[[#This Row],[Class]]="C",WORKDAY(Main[[#This Row],[Tech Start Date]],28),IF(Main[[#This Row],[Class]]="B", WORKDAY(Main[[#This Row],[Tech Start Date]],19),IF(Main[[#This Row],[Class]]="A",WORKDAY(Main[[#This Row],[Tech Start Date]],9),""))))</f>
        <v/>
      </c>
      <c r="Q369" s="84">
        <v>40299</v>
      </c>
      <c r="R369" s="110">
        <v>40291</v>
      </c>
      <c r="S369" s="94" t="s">
        <v>17</v>
      </c>
      <c r="T369" s="73" t="s">
        <v>4</v>
      </c>
      <c r="U369" s="94" t="s">
        <v>14</v>
      </c>
      <c r="V369" s="94" t="s">
        <v>1906</v>
      </c>
      <c r="W369" s="94" t="s">
        <v>1901</v>
      </c>
      <c r="X369" s="94" t="s">
        <v>529</v>
      </c>
      <c r="Y369" s="71" t="s">
        <v>3040</v>
      </c>
      <c r="Z369" s="71" t="s">
        <v>651</v>
      </c>
      <c r="AA369" s="94" t="s">
        <v>529</v>
      </c>
      <c r="AB369" s="128"/>
      <c r="AC369" s="128"/>
      <c r="AD369" s="128"/>
      <c r="AE369" s="62"/>
      <c r="AF369" s="62"/>
      <c r="AG369" s="62"/>
      <c r="BB369" s="60" t="str">
        <f>IF(AND(isFlagged(Main[[#This Row],[Comments]], "AIS++"),Main[ [#This Row],[In Stock Date] ]&lt;&gt;""),TEXT(Main[[#This Row],[In Stock Date]]-1, "M/d/yyyy"), TEXT("1/1/1990", "M/d/yyyy"))</f>
        <v>1/1/1990</v>
      </c>
    </row>
    <row r="370" spans="1:54" ht="17.25" customHeight="1">
      <c r="A370" s="63" t="str">
        <f>IF(priority(Main[[#This Row],[Comments]])&lt;&gt;0, priority(Main[[#This Row],[Comments]]),"")</f>
        <v/>
      </c>
      <c r="B370" s="151" t="s">
        <v>1318</v>
      </c>
      <c r="C370" s="71" t="s">
        <v>4</v>
      </c>
      <c r="D370" s="59" t="s">
        <v>409</v>
      </c>
      <c r="E370" s="84"/>
      <c r="F370" s="84"/>
      <c r="G370" s="63" t="str">
        <f>IF(stdProdLT(Main[[#This Row],[Comments]])=0.1,"N/A",IF(stdProdLT(Main[[#This Row],[Comments]])=0,"",stdProdLT(Main[[#This Row],[Comments]])))</f>
        <v/>
      </c>
      <c r="H370" s="93" t="str">
        <f>IF(OR(Main[[#This Row],[Std. Prod. Lead Time]]="N/A",Main[[#This Row],[Std. Prod. Lead Time]]=""), "",IF(AND(Main[[#This Row],[In Stock Date]]&lt;&gt;"",Main[[#This Row],[Revised Due Date]]&lt;&gt;"",Main[[#This Row],[In Stock Date]]&lt;&gt;""),Main[[#This Row],[In Stock Date]]-Main[[#This Row],[Revised Due Date]],""))</f>
        <v/>
      </c>
      <c r="I370" s="100" t="s">
        <v>4</v>
      </c>
      <c r="J370" s="94" t="s">
        <v>4</v>
      </c>
      <c r="K370" s="94" t="s">
        <v>4</v>
      </c>
      <c r="L370" s="84"/>
      <c r="M370" s="72" t="str">
        <f>IF(Main[[#This Row],[Tech Start Date]]&lt;1/1/1990,"",IF(Main[[#This Row],[Class]]="C",WORKDAY(Main[[#This Row],[Tech Start Date]],9),IF(Main[[#This Row],[Class]]="B", WORKDAY(Main[[#This Row],[Tech Start Date]],6),IF(Main[[#This Row],[Class]]="A",WORKDAY(Main[[#This Row],[Tech Start Date]],2),""))))</f>
        <v/>
      </c>
      <c r="N370" s="72" t="str">
        <f>IF(Main[[#This Row],[Tech Start Date]]&lt;1/1/1990,"",IF(Main[[#This Row],[Class]]="C",WORKDAY(Main[[#This Row],[Tech Start Date]],19),IF(Main[[#This Row],[Class]]="B", WORKDAY(Main[[#This Row],[Tech Start Date]],12),IF(Main[[#This Row],[Class]]="A",WORKDAY(Main[[#This Row],[Tech Start Date]],4),""))))</f>
        <v/>
      </c>
      <c r="O370" s="72" t="str">
        <f>IF(Main[[#This Row],[Tech Start Date]]&lt;1/1/1990,"",IF(Main[[#This Row],[Class]]="C",WORKDAY(Main[[#This Row],[Tech Start Date]],23),IF(Main[[#This Row],[Class]]="B", WORKDAY(Main[[#This Row],[Tech Start Date]],15),IF(Main[[#This Row],[Class]]="A",WORKDAY(Main[[#This Row],[Tech Start Date]],5),""))))</f>
        <v/>
      </c>
      <c r="P370" s="72" t="str">
        <f>IF(Main[[#This Row],[Tech Start Date]]&lt;1/1/1990,"",IF(Main[[#This Row],[Class]]="C",WORKDAY(Main[[#This Row],[Tech Start Date]],28),IF(Main[[#This Row],[Class]]="B", WORKDAY(Main[[#This Row],[Tech Start Date]],19),IF(Main[[#This Row],[Class]]="A",WORKDAY(Main[[#This Row],[Tech Start Date]],9),""))))</f>
        <v/>
      </c>
      <c r="Q370" s="84"/>
      <c r="R370" s="110"/>
      <c r="S370" s="94" t="s">
        <v>410</v>
      </c>
      <c r="T370" s="73" t="s">
        <v>4</v>
      </c>
      <c r="U370" s="94" t="s">
        <v>14</v>
      </c>
      <c r="V370" s="94" t="s">
        <v>1897</v>
      </c>
      <c r="W370" s="94" t="s">
        <v>1900</v>
      </c>
      <c r="X370" s="94" t="s">
        <v>919</v>
      </c>
      <c r="Y370" s="71" t="s">
        <v>2882</v>
      </c>
      <c r="Z370" s="71" t="s">
        <v>4</v>
      </c>
      <c r="AA370" s="94" t="s">
        <v>919</v>
      </c>
      <c r="AB370" s="128"/>
      <c r="AC370" s="128"/>
      <c r="AD370" s="128"/>
      <c r="AE370" s="62"/>
      <c r="AF370" s="62"/>
      <c r="AG370" s="62"/>
      <c r="BB370" s="60" t="str">
        <f>IF(AND(isFlagged(Main[[#This Row],[Comments]], "AIS++"),Main[ [#This Row],[In Stock Date] ]&lt;&gt;""),TEXT(Main[[#This Row],[In Stock Date]]-1, "M/d/yyyy"), TEXT("1/1/1990", "M/d/yyyy"))</f>
        <v>1/1/1990</v>
      </c>
    </row>
    <row r="371" spans="1:54" ht="17.25" customHeight="1">
      <c r="A371" s="63" t="str">
        <f>IF(priority(Main[[#This Row],[Comments]])&lt;&gt;0, priority(Main[[#This Row],[Comments]]),"")</f>
        <v/>
      </c>
      <c r="B371" s="151" t="s">
        <v>1019</v>
      </c>
      <c r="C371" s="71" t="s">
        <v>33</v>
      </c>
      <c r="D371" s="59" t="s">
        <v>41</v>
      </c>
      <c r="E371" s="84"/>
      <c r="F371" s="84"/>
      <c r="G371" s="63" t="str">
        <f>IF(stdProdLT(Main[[#This Row],[Comments]])=0.1,"N/A",IF(stdProdLT(Main[[#This Row],[Comments]])=0,"",stdProdLT(Main[[#This Row],[Comments]])))</f>
        <v/>
      </c>
      <c r="H371" s="93" t="str">
        <f>IF(OR(Main[[#This Row],[Std. Prod. Lead Time]]="N/A",Main[[#This Row],[Std. Prod. Lead Time]]=""), "",IF(AND(Main[[#This Row],[In Stock Date]]&lt;&gt;"",Main[[#This Row],[Revised Due Date]]&lt;&gt;"",Main[[#This Row],[In Stock Date]]&lt;&gt;""),Main[[#This Row],[In Stock Date]]-Main[[#This Row],[Revised Due Date]],""))</f>
        <v/>
      </c>
      <c r="I371" s="100" t="s">
        <v>4</v>
      </c>
      <c r="J371" s="94" t="s">
        <v>4</v>
      </c>
      <c r="K371" s="95" t="s">
        <v>4</v>
      </c>
      <c r="L371" s="84"/>
      <c r="M371" s="72" t="str">
        <f>IF(Main[[#This Row],[Tech Start Date]]&lt;1/1/1990,"",IF(Main[[#This Row],[Class]]="C",WORKDAY(Main[[#This Row],[Tech Start Date]],9),IF(Main[[#This Row],[Class]]="B", WORKDAY(Main[[#This Row],[Tech Start Date]],6),IF(Main[[#This Row],[Class]]="A",WORKDAY(Main[[#This Row],[Tech Start Date]],2),""))))</f>
        <v/>
      </c>
      <c r="N371" s="72" t="str">
        <f>IF(Main[[#This Row],[Tech Start Date]]&lt;1/1/1990,"",IF(Main[[#This Row],[Class]]="C",WORKDAY(Main[[#This Row],[Tech Start Date]],19),IF(Main[[#This Row],[Class]]="B", WORKDAY(Main[[#This Row],[Tech Start Date]],12),IF(Main[[#This Row],[Class]]="A",WORKDAY(Main[[#This Row],[Tech Start Date]],4),""))))</f>
        <v/>
      </c>
      <c r="O371" s="72" t="str">
        <f>IF(Main[[#This Row],[Tech Start Date]]&lt;1/1/1990,"",IF(Main[[#This Row],[Class]]="C",WORKDAY(Main[[#This Row],[Tech Start Date]],23),IF(Main[[#This Row],[Class]]="B", WORKDAY(Main[[#This Row],[Tech Start Date]],15),IF(Main[[#This Row],[Class]]="A",WORKDAY(Main[[#This Row],[Tech Start Date]],5),""))))</f>
        <v/>
      </c>
      <c r="P371" s="72" t="str">
        <f>IF(Main[[#This Row],[Tech Start Date]]&lt;1/1/1990,"",IF(Main[[#This Row],[Class]]="C",WORKDAY(Main[[#This Row],[Tech Start Date]],28),IF(Main[[#This Row],[Class]]="B", WORKDAY(Main[[#This Row],[Tech Start Date]],19),IF(Main[[#This Row],[Class]]="A",WORKDAY(Main[[#This Row],[Tech Start Date]],9),""))))</f>
        <v/>
      </c>
      <c r="Q371" s="84"/>
      <c r="R371" s="110"/>
      <c r="S371" s="94" t="s">
        <v>11</v>
      </c>
      <c r="T371" s="73" t="s">
        <v>4</v>
      </c>
      <c r="U371" s="94" t="s">
        <v>14</v>
      </c>
      <c r="V371" s="94" t="s">
        <v>1897</v>
      </c>
      <c r="W371" s="94" t="s">
        <v>1904</v>
      </c>
      <c r="X371" s="94" t="s">
        <v>2730</v>
      </c>
      <c r="Y371" s="71" t="s">
        <v>2848</v>
      </c>
      <c r="Z371" s="71" t="s">
        <v>4</v>
      </c>
      <c r="AA371" s="94" t="s">
        <v>2730</v>
      </c>
      <c r="AB371" s="128"/>
      <c r="AC371" s="128"/>
      <c r="AD371" s="128"/>
      <c r="AE371" s="62"/>
      <c r="AF371" s="62"/>
      <c r="AG371" s="62"/>
      <c r="BB371" s="60" t="str">
        <f>IF(AND(isFlagged(Main[[#This Row],[Comments]], "AIS++"),Main[ [#This Row],[In Stock Date] ]&lt;&gt;""),TEXT(Main[[#This Row],[In Stock Date]]-1, "M/d/yyyy"), TEXT("1/1/1990", "M/d/yyyy"))</f>
        <v>1/1/1990</v>
      </c>
    </row>
    <row r="372" spans="1:54" ht="17.25" customHeight="1">
      <c r="A372" s="63" t="str">
        <f>IF(priority(Main[[#This Row],[Comments]])&lt;&gt;0, priority(Main[[#This Row],[Comments]]),"")</f>
        <v/>
      </c>
      <c r="B372" s="151" t="s">
        <v>1353</v>
      </c>
      <c r="C372" s="71" t="s">
        <v>42</v>
      </c>
      <c r="D372" s="59" t="s">
        <v>451</v>
      </c>
      <c r="E372" s="84">
        <v>39932.393530092595</v>
      </c>
      <c r="F372" s="84"/>
      <c r="G372" s="63" t="str">
        <f>IF(stdProdLT(Main[[#This Row],[Comments]])=0.1,"N/A",IF(stdProdLT(Main[[#This Row],[Comments]])=0,"",stdProdLT(Main[[#This Row],[Comments]])))</f>
        <v/>
      </c>
      <c r="H372" s="93" t="str">
        <f>IF(OR(Main[[#This Row],[Std. Prod. Lead Time]]="N/A",Main[[#This Row],[Std. Prod. Lead Time]]=""), "",IF(AND(Main[[#This Row],[In Stock Date]]&lt;&gt;"",Main[[#This Row],[Revised Due Date]]&lt;&gt;"",Main[[#This Row],[In Stock Date]]&lt;&gt;""),Main[[#This Row],[In Stock Date]]-Main[[#This Row],[Revised Due Date]],""))</f>
        <v/>
      </c>
      <c r="I372" s="100" t="s">
        <v>4</v>
      </c>
      <c r="J372" s="94" t="s">
        <v>4</v>
      </c>
      <c r="K372" s="94" t="s">
        <v>4</v>
      </c>
      <c r="L372" s="84"/>
      <c r="M372" s="72" t="str">
        <f>IF(Main[[#This Row],[Tech Start Date]]&lt;1/1/1990,"",IF(Main[[#This Row],[Class]]="C",WORKDAY(Main[[#This Row],[Tech Start Date]],9),IF(Main[[#This Row],[Class]]="B", WORKDAY(Main[[#This Row],[Tech Start Date]],6),IF(Main[[#This Row],[Class]]="A",WORKDAY(Main[[#This Row],[Tech Start Date]],2),""))))</f>
        <v/>
      </c>
      <c r="N372" s="72" t="str">
        <f>IF(Main[[#This Row],[Tech Start Date]]&lt;1/1/1990,"",IF(Main[[#This Row],[Class]]="C",WORKDAY(Main[[#This Row],[Tech Start Date]],19),IF(Main[[#This Row],[Class]]="B", WORKDAY(Main[[#This Row],[Tech Start Date]],12),IF(Main[[#This Row],[Class]]="A",WORKDAY(Main[[#This Row],[Tech Start Date]],4),""))))</f>
        <v/>
      </c>
      <c r="O372" s="72" t="str">
        <f>IF(Main[[#This Row],[Tech Start Date]]&lt;1/1/1990,"",IF(Main[[#This Row],[Class]]="C",WORKDAY(Main[[#This Row],[Tech Start Date]],23),IF(Main[[#This Row],[Class]]="B", WORKDAY(Main[[#This Row],[Tech Start Date]],15),IF(Main[[#This Row],[Class]]="A",WORKDAY(Main[[#This Row],[Tech Start Date]],5),""))))</f>
        <v/>
      </c>
      <c r="P372" s="72" t="str">
        <f>IF(Main[[#This Row],[Tech Start Date]]&lt;1/1/1990,"",IF(Main[[#This Row],[Class]]="C",WORKDAY(Main[[#This Row],[Tech Start Date]],28),IF(Main[[#This Row],[Class]]="B", WORKDAY(Main[[#This Row],[Tech Start Date]],19),IF(Main[[#This Row],[Class]]="A",WORKDAY(Main[[#This Row],[Tech Start Date]],9),""))))</f>
        <v/>
      </c>
      <c r="Q372" s="84"/>
      <c r="R372" s="110"/>
      <c r="S372" s="94" t="s">
        <v>17</v>
      </c>
      <c r="T372" s="73" t="s">
        <v>4</v>
      </c>
      <c r="U372" s="94" t="s">
        <v>7</v>
      </c>
      <c r="V372" s="94" t="s">
        <v>1899</v>
      </c>
      <c r="W372" s="94" t="s">
        <v>4</v>
      </c>
      <c r="X372" s="94" t="s">
        <v>398</v>
      </c>
      <c r="Y372" s="71" t="s">
        <v>4</v>
      </c>
      <c r="Z372" s="71" t="s">
        <v>4</v>
      </c>
      <c r="AA372" s="94" t="s">
        <v>4</v>
      </c>
      <c r="AB372" s="128"/>
      <c r="AC372" s="128"/>
      <c r="AD372" s="128"/>
      <c r="AE372" s="62"/>
      <c r="AF372" s="62"/>
      <c r="AG372" s="62"/>
      <c r="BB372" s="60" t="str">
        <f>IF(AND(isFlagged(Main[[#This Row],[Comments]], "AIS++"),Main[ [#This Row],[In Stock Date] ]&lt;&gt;""),TEXT(Main[[#This Row],[In Stock Date]]-1, "M/d/yyyy"), TEXT("1/1/1990", "M/d/yyyy"))</f>
        <v>1/1/1990</v>
      </c>
    </row>
    <row r="373" spans="1:54" ht="17.25" customHeight="1">
      <c r="A373" s="63" t="str">
        <f>IF(priority(Main[[#This Row],[Comments]])&lt;&gt;0, priority(Main[[#This Row],[Comments]]),"")</f>
        <v/>
      </c>
      <c r="B373" s="151" t="s">
        <v>1387</v>
      </c>
      <c r="C373" s="71" t="s">
        <v>4</v>
      </c>
      <c r="D373" s="59" t="s">
        <v>480</v>
      </c>
      <c r="E373" s="84">
        <v>40485.329618055555</v>
      </c>
      <c r="F373" s="84"/>
      <c r="G373" s="63" t="str">
        <f>IF(stdProdLT(Main[[#This Row],[Comments]])=0.1,"N/A",IF(stdProdLT(Main[[#This Row],[Comments]])=0,"",stdProdLT(Main[[#This Row],[Comments]])))</f>
        <v/>
      </c>
      <c r="H373" s="93" t="str">
        <f>IF(OR(Main[[#This Row],[Std. Prod. Lead Time]]="N/A",Main[[#This Row],[Std. Prod. Lead Time]]=""), "",IF(AND(Main[[#This Row],[In Stock Date]]&lt;&gt;"",Main[[#This Row],[Revised Due Date]]&lt;&gt;"",Main[[#This Row],[In Stock Date]]&lt;&gt;""),Main[[#This Row],[In Stock Date]]-Main[[#This Row],[Revised Due Date]],""))</f>
        <v/>
      </c>
      <c r="I373" s="100" t="s">
        <v>4</v>
      </c>
      <c r="J373" s="94" t="s">
        <v>28</v>
      </c>
      <c r="K373" s="95" t="s">
        <v>1908</v>
      </c>
      <c r="L373" s="84"/>
      <c r="M373" s="72" t="str">
        <f>IF(Main[[#This Row],[Tech Start Date]]&lt;1/1/1990,"",IF(Main[[#This Row],[Class]]="C",WORKDAY(Main[[#This Row],[Tech Start Date]],9),IF(Main[[#This Row],[Class]]="B", WORKDAY(Main[[#This Row],[Tech Start Date]],6),IF(Main[[#This Row],[Class]]="A",WORKDAY(Main[[#This Row],[Tech Start Date]],2),""))))</f>
        <v/>
      </c>
      <c r="N373" s="72" t="str">
        <f>IF(Main[[#This Row],[Tech Start Date]]&lt;1/1/1990,"",IF(Main[[#This Row],[Class]]="C",WORKDAY(Main[[#This Row],[Tech Start Date]],19),IF(Main[[#This Row],[Class]]="B", WORKDAY(Main[[#This Row],[Tech Start Date]],12),IF(Main[[#This Row],[Class]]="A",WORKDAY(Main[[#This Row],[Tech Start Date]],4),""))))</f>
        <v/>
      </c>
      <c r="O373" s="72" t="str">
        <f>IF(Main[[#This Row],[Tech Start Date]]&lt;1/1/1990,"",IF(Main[[#This Row],[Class]]="C",WORKDAY(Main[[#This Row],[Tech Start Date]],23),IF(Main[[#This Row],[Class]]="B", WORKDAY(Main[[#This Row],[Tech Start Date]],15),IF(Main[[#This Row],[Class]]="A",WORKDAY(Main[[#This Row],[Tech Start Date]],5),""))))</f>
        <v/>
      </c>
      <c r="P373" s="72" t="str">
        <f>IF(Main[[#This Row],[Tech Start Date]]&lt;1/1/1990,"",IF(Main[[#This Row],[Class]]="C",WORKDAY(Main[[#This Row],[Tech Start Date]],28),IF(Main[[#This Row],[Class]]="B", WORKDAY(Main[[#This Row],[Tech Start Date]],19),IF(Main[[#This Row],[Class]]="A",WORKDAY(Main[[#This Row],[Tech Start Date]],9),""))))</f>
        <v/>
      </c>
      <c r="Q373" s="84"/>
      <c r="R373" s="110"/>
      <c r="S373" s="94" t="s">
        <v>17</v>
      </c>
      <c r="T373" s="73" t="s">
        <v>4</v>
      </c>
      <c r="U373" s="94" t="s">
        <v>29</v>
      </c>
      <c r="V373" s="94" t="s">
        <v>1896</v>
      </c>
      <c r="W373" s="94" t="s">
        <v>1910</v>
      </c>
      <c r="X373" s="94" t="s">
        <v>2026</v>
      </c>
      <c r="Y373" s="71" t="s">
        <v>2902</v>
      </c>
      <c r="Z373" s="71" t="s">
        <v>4</v>
      </c>
      <c r="AA373" s="94" t="s">
        <v>2026</v>
      </c>
      <c r="AB373" s="128"/>
      <c r="AC373" s="128"/>
      <c r="AD373" s="128"/>
      <c r="AE373" s="62"/>
      <c r="AF373" s="62"/>
      <c r="AG373" s="62"/>
      <c r="BB373" s="60" t="str">
        <f>IF(AND(isFlagged(Main[[#This Row],[Comments]], "AIS++"),Main[ [#This Row],[In Stock Date] ]&lt;&gt;""),TEXT(Main[[#This Row],[In Stock Date]]-1, "M/d/yyyy"), TEXT("1/1/1990", "M/d/yyyy"))</f>
        <v>1/1/1990</v>
      </c>
    </row>
    <row r="374" spans="1:54" ht="17.25" customHeight="1">
      <c r="A374" s="63" t="str">
        <f>IF(priority(Main[[#This Row],[Comments]])&lt;&gt;0, priority(Main[[#This Row],[Comments]]),"")</f>
        <v/>
      </c>
      <c r="B374" s="151" t="s">
        <v>1437</v>
      </c>
      <c r="C374" s="71" t="s">
        <v>4</v>
      </c>
      <c r="D374" s="59" t="s">
        <v>537</v>
      </c>
      <c r="E374" s="84"/>
      <c r="F374" s="84">
        <v>40390</v>
      </c>
      <c r="G374" s="63" t="str">
        <f>IF(stdProdLT(Main[[#This Row],[Comments]])=0.1,"N/A",IF(stdProdLT(Main[[#This Row],[Comments]])=0,"",stdProdLT(Main[[#This Row],[Comments]])))</f>
        <v/>
      </c>
      <c r="H374" s="93" t="str">
        <f>IF(OR(Main[[#This Row],[Std. Prod. Lead Time]]="N/A",Main[[#This Row],[Std. Prod. Lead Time]]=""), "",IF(AND(Main[[#This Row],[In Stock Date]]&lt;&gt;"",Main[[#This Row],[Revised Due Date]]&lt;&gt;"",Main[[#This Row],[In Stock Date]]&lt;&gt;""),Main[[#This Row],[In Stock Date]]-Main[[#This Row],[Revised Due Date]],""))</f>
        <v/>
      </c>
      <c r="I374" s="100" t="s">
        <v>4</v>
      </c>
      <c r="J374" s="94" t="s">
        <v>4</v>
      </c>
      <c r="K374" s="95" t="s">
        <v>4</v>
      </c>
      <c r="L374" s="84"/>
      <c r="M374" s="72" t="str">
        <f>IF(Main[[#This Row],[Tech Start Date]]&lt;1/1/1990,"",IF(Main[[#This Row],[Class]]="C",WORKDAY(Main[[#This Row],[Tech Start Date]],9),IF(Main[[#This Row],[Class]]="B", WORKDAY(Main[[#This Row],[Tech Start Date]],6),IF(Main[[#This Row],[Class]]="A",WORKDAY(Main[[#This Row],[Tech Start Date]],2),""))))</f>
        <v/>
      </c>
      <c r="N374" s="72" t="str">
        <f>IF(Main[[#This Row],[Tech Start Date]]&lt;1/1/1990,"",IF(Main[[#This Row],[Class]]="C",WORKDAY(Main[[#This Row],[Tech Start Date]],19),IF(Main[[#This Row],[Class]]="B", WORKDAY(Main[[#This Row],[Tech Start Date]],12),IF(Main[[#This Row],[Class]]="A",WORKDAY(Main[[#This Row],[Tech Start Date]],4),""))))</f>
        <v/>
      </c>
      <c r="O374" s="72" t="str">
        <f>IF(Main[[#This Row],[Tech Start Date]]&lt;1/1/1990,"",IF(Main[[#This Row],[Class]]="C",WORKDAY(Main[[#This Row],[Tech Start Date]],23),IF(Main[[#This Row],[Class]]="B", WORKDAY(Main[[#This Row],[Tech Start Date]],15),IF(Main[[#This Row],[Class]]="A",WORKDAY(Main[[#This Row],[Tech Start Date]],5),""))))</f>
        <v/>
      </c>
      <c r="P374" s="72" t="str">
        <f>IF(Main[[#This Row],[Tech Start Date]]&lt;1/1/1990,"",IF(Main[[#This Row],[Class]]="C",WORKDAY(Main[[#This Row],[Tech Start Date]],28),IF(Main[[#This Row],[Class]]="B", WORKDAY(Main[[#This Row],[Tech Start Date]],19),IF(Main[[#This Row],[Class]]="A",WORKDAY(Main[[#This Row],[Tech Start Date]],9),""))))</f>
        <v/>
      </c>
      <c r="Q374" s="84">
        <v>40329</v>
      </c>
      <c r="R374" s="110"/>
      <c r="S374" s="94" t="s">
        <v>11</v>
      </c>
      <c r="T374" s="73" t="s">
        <v>4</v>
      </c>
      <c r="U374" s="94" t="s">
        <v>12</v>
      </c>
      <c r="V374" s="94" t="s">
        <v>1906</v>
      </c>
      <c r="W374" s="94" t="s">
        <v>1902</v>
      </c>
      <c r="X374" s="94" t="s">
        <v>2775</v>
      </c>
      <c r="Y374" s="71" t="s">
        <v>2896</v>
      </c>
      <c r="Z374" s="71" t="s">
        <v>4</v>
      </c>
      <c r="AA374" s="94" t="s">
        <v>2775</v>
      </c>
      <c r="AB374" s="128"/>
      <c r="AC374" s="128"/>
      <c r="AD374" s="128"/>
      <c r="AE374" s="62"/>
      <c r="AF374" s="62"/>
      <c r="AG374" s="62"/>
      <c r="BB374" s="60" t="str">
        <f>IF(AND(isFlagged(Main[[#This Row],[Comments]], "AIS++"),Main[ [#This Row],[In Stock Date] ]&lt;&gt;""),TEXT(Main[[#This Row],[In Stock Date]]-1, "M/d/yyyy"), TEXT("1/1/1990", "M/d/yyyy"))</f>
        <v>1/1/1990</v>
      </c>
    </row>
    <row r="375" spans="1:54" ht="17.25" customHeight="1">
      <c r="A375" s="63" t="str">
        <f>IF(priority(Main[[#This Row],[Comments]])&lt;&gt;0, priority(Main[[#This Row],[Comments]]),"")</f>
        <v/>
      </c>
      <c r="B375" s="151" t="s">
        <v>1232</v>
      </c>
      <c r="C375" s="71" t="s">
        <v>4</v>
      </c>
      <c r="D375" s="59" t="s">
        <v>303</v>
      </c>
      <c r="E375" s="84"/>
      <c r="F375" s="84">
        <v>40390</v>
      </c>
      <c r="G375" s="63" t="str">
        <f>IF(stdProdLT(Main[[#This Row],[Comments]])=0.1,"N/A",IF(stdProdLT(Main[[#This Row],[Comments]])=0,"",stdProdLT(Main[[#This Row],[Comments]])))</f>
        <v/>
      </c>
      <c r="H375" s="93" t="str">
        <f>IF(OR(Main[[#This Row],[Std. Prod. Lead Time]]="N/A",Main[[#This Row],[Std. Prod. Lead Time]]=""), "",IF(AND(Main[[#This Row],[In Stock Date]]&lt;&gt;"",Main[[#This Row],[Revised Due Date]]&lt;&gt;"",Main[[#This Row],[In Stock Date]]&lt;&gt;""),Main[[#This Row],[In Stock Date]]-Main[[#This Row],[Revised Due Date]],""))</f>
        <v/>
      </c>
      <c r="I375" s="100" t="s">
        <v>4</v>
      </c>
      <c r="J375" s="94" t="s">
        <v>4</v>
      </c>
      <c r="K375" s="94" t="s">
        <v>4</v>
      </c>
      <c r="L375" s="84"/>
      <c r="M375" s="72" t="str">
        <f>IF(Main[[#This Row],[Tech Start Date]]&lt;1/1/1990,"",IF(Main[[#This Row],[Class]]="C",WORKDAY(Main[[#This Row],[Tech Start Date]],9),IF(Main[[#This Row],[Class]]="B", WORKDAY(Main[[#This Row],[Tech Start Date]],6),IF(Main[[#This Row],[Class]]="A",WORKDAY(Main[[#This Row],[Tech Start Date]],2),""))))</f>
        <v/>
      </c>
      <c r="N375" s="72" t="str">
        <f>IF(Main[[#This Row],[Tech Start Date]]&lt;1/1/1990,"",IF(Main[[#This Row],[Class]]="C",WORKDAY(Main[[#This Row],[Tech Start Date]],19),IF(Main[[#This Row],[Class]]="B", WORKDAY(Main[[#This Row],[Tech Start Date]],12),IF(Main[[#This Row],[Class]]="A",WORKDAY(Main[[#This Row],[Tech Start Date]],4),""))))</f>
        <v/>
      </c>
      <c r="O375" s="72" t="str">
        <f>IF(Main[[#This Row],[Tech Start Date]]&lt;1/1/1990,"",IF(Main[[#This Row],[Class]]="C",WORKDAY(Main[[#This Row],[Tech Start Date]],23),IF(Main[[#This Row],[Class]]="B", WORKDAY(Main[[#This Row],[Tech Start Date]],15),IF(Main[[#This Row],[Class]]="A",WORKDAY(Main[[#This Row],[Tech Start Date]],5),""))))</f>
        <v/>
      </c>
      <c r="P375" s="72" t="str">
        <f>IF(Main[[#This Row],[Tech Start Date]]&lt;1/1/1990,"",IF(Main[[#This Row],[Class]]="C",WORKDAY(Main[[#This Row],[Tech Start Date]],28),IF(Main[[#This Row],[Class]]="B", WORKDAY(Main[[#This Row],[Tech Start Date]],19),IF(Main[[#This Row],[Class]]="A",WORKDAY(Main[[#This Row],[Tech Start Date]],9),""))))</f>
        <v/>
      </c>
      <c r="Q375" s="84">
        <v>40329</v>
      </c>
      <c r="R375" s="110"/>
      <c r="S375" s="94" t="s">
        <v>11</v>
      </c>
      <c r="T375" s="73" t="s">
        <v>4</v>
      </c>
      <c r="U375" s="94" t="s">
        <v>12</v>
      </c>
      <c r="V375" s="94" t="s">
        <v>1906</v>
      </c>
      <c r="W375" s="94" t="s">
        <v>1902</v>
      </c>
      <c r="X375" s="94" t="s">
        <v>2775</v>
      </c>
      <c r="Y375" s="71" t="s">
        <v>2896</v>
      </c>
      <c r="Z375" s="71" t="s">
        <v>4</v>
      </c>
      <c r="AA375" s="94" t="s">
        <v>2775</v>
      </c>
      <c r="AB375" s="128"/>
      <c r="AC375" s="128"/>
      <c r="AD375" s="128"/>
      <c r="AE375" s="62"/>
      <c r="AF375" s="62"/>
      <c r="AG375" s="62"/>
      <c r="BB375" s="60" t="str">
        <f>IF(AND(isFlagged(Main[[#This Row],[Comments]], "AIS++"),Main[ [#This Row],[In Stock Date] ]&lt;&gt;""),TEXT(Main[[#This Row],[In Stock Date]]-1, "M/d/yyyy"), TEXT("1/1/1990", "M/d/yyyy"))</f>
        <v>1/1/1990</v>
      </c>
    </row>
    <row r="376" spans="1:54" ht="17.25" customHeight="1">
      <c r="A376" s="64" t="str">
        <f>IF(priority(Main[[#This Row],[Comments]])&lt;&gt;0, priority(Main[[#This Row],[Comments]]),"")</f>
        <v/>
      </c>
      <c r="B376" s="151" t="s">
        <v>1293</v>
      </c>
      <c r="C376" s="77" t="s">
        <v>375</v>
      </c>
      <c r="D376" s="133" t="s">
        <v>376</v>
      </c>
      <c r="E376" s="86">
        <v>39952.325474537036</v>
      </c>
      <c r="F376" s="86"/>
      <c r="G376" s="64" t="str">
        <f>IF(stdProdLT(Main[[#This Row],[Comments]])=0.1,"N/A",IF(stdProdLT(Main[[#This Row],[Comments]])=0,"",stdProdLT(Main[[#This Row],[Comments]])))</f>
        <v/>
      </c>
      <c r="H376" s="97" t="str">
        <f>IF(OR(Main[[#This Row],[Std. Prod. Lead Time]]="N/A",Main[[#This Row],[Std. Prod. Lead Time]]=""), "",IF(AND(Main[[#This Row],[In Stock Date]]&lt;&gt;"",Main[[#This Row],[Revised Due Date]]&lt;&gt;"",Main[[#This Row],[In Stock Date]]&lt;&gt;""),Main[[#This Row],[In Stock Date]]-Main[[#This Row],[Revised Due Date]],""))</f>
        <v/>
      </c>
      <c r="I376" s="102" t="s">
        <v>4</v>
      </c>
      <c r="J376" s="98" t="s">
        <v>4</v>
      </c>
      <c r="K376" s="98" t="s">
        <v>4</v>
      </c>
      <c r="L376" s="86"/>
      <c r="M376" s="78" t="str">
        <f>IF(Main[[#This Row],[Tech Start Date]]&lt;1/1/1990,"",IF(Main[[#This Row],[Class]]="C",WORKDAY(Main[[#This Row],[Tech Start Date]],9),IF(Main[[#This Row],[Class]]="B", WORKDAY(Main[[#This Row],[Tech Start Date]],6),IF(Main[[#This Row],[Class]]="A",WORKDAY(Main[[#This Row],[Tech Start Date]],2),""))))</f>
        <v/>
      </c>
      <c r="N376" s="78" t="str">
        <f>IF(Main[[#This Row],[Tech Start Date]]&lt;1/1/1990,"",IF(Main[[#This Row],[Class]]="C",WORKDAY(Main[[#This Row],[Tech Start Date]],19),IF(Main[[#This Row],[Class]]="B", WORKDAY(Main[[#This Row],[Tech Start Date]],12),IF(Main[[#This Row],[Class]]="A",WORKDAY(Main[[#This Row],[Tech Start Date]],4),""))))</f>
        <v/>
      </c>
      <c r="O376" s="78" t="str">
        <f>IF(Main[[#This Row],[Tech Start Date]]&lt;1/1/1990,"",IF(Main[[#This Row],[Class]]="C",WORKDAY(Main[[#This Row],[Tech Start Date]],23),IF(Main[[#This Row],[Class]]="B", WORKDAY(Main[[#This Row],[Tech Start Date]],15),IF(Main[[#This Row],[Class]]="A",WORKDAY(Main[[#This Row],[Tech Start Date]],5),""))))</f>
        <v/>
      </c>
      <c r="P376" s="78" t="str">
        <f>IF(Main[[#This Row],[Tech Start Date]]&lt;1/1/1990,"",IF(Main[[#This Row],[Class]]="C",WORKDAY(Main[[#This Row],[Tech Start Date]],28),IF(Main[[#This Row],[Class]]="B", WORKDAY(Main[[#This Row],[Tech Start Date]],19),IF(Main[[#This Row],[Class]]="A",WORKDAY(Main[[#This Row],[Tech Start Date]],9),""))))</f>
        <v/>
      </c>
      <c r="Q376" s="86"/>
      <c r="R376" s="111"/>
      <c r="S376" s="98" t="s">
        <v>17</v>
      </c>
      <c r="T376" s="79" t="s">
        <v>4</v>
      </c>
      <c r="U376" s="98" t="s">
        <v>7</v>
      </c>
      <c r="V376" s="98" t="s">
        <v>1899</v>
      </c>
      <c r="W376" s="98" t="s">
        <v>4</v>
      </c>
      <c r="X376" s="98" t="s">
        <v>2783</v>
      </c>
      <c r="Y376" s="77" t="s">
        <v>4</v>
      </c>
      <c r="Z376" s="77" t="s">
        <v>4</v>
      </c>
      <c r="AA376" s="98" t="s">
        <v>2783</v>
      </c>
      <c r="AB376" s="130"/>
      <c r="AC376" s="130"/>
      <c r="AD376" s="130"/>
      <c r="AE376" s="62"/>
      <c r="AF376" s="62"/>
      <c r="AG376" s="62"/>
      <c r="BB376" s="60" t="str">
        <f>IF(AND(isFlagged(Main[[#This Row],[Comments]], "AIS++"),Main[ [#This Row],[In Stock Date] ]&lt;&gt;""),TEXT(Main[[#This Row],[In Stock Date]]-1, "M/d/yyyy"), TEXT("1/1/1990", "M/d/yyyy"))</f>
        <v>1/1/1990</v>
      </c>
    </row>
    <row r="377" spans="1:54" ht="17.25" customHeight="1">
      <c r="A377" s="63" t="str">
        <f>IF(priority(Main[[#This Row],[Comments]])&lt;&gt;0, priority(Main[[#This Row],[Comments]]),"")</f>
        <v/>
      </c>
      <c r="B377" s="151" t="s">
        <v>2244</v>
      </c>
      <c r="C377" s="71" t="s">
        <v>2242</v>
      </c>
      <c r="D377" s="59" t="s">
        <v>2245</v>
      </c>
      <c r="E377" s="84"/>
      <c r="F377" s="84">
        <v>40907</v>
      </c>
      <c r="G377" s="63" t="str">
        <f>IF(stdProdLT(Main[[#This Row],[Comments]])=0.1,"N/A",IF(stdProdLT(Main[[#This Row],[Comments]])=0,"",stdProdLT(Main[[#This Row],[Comments]])))</f>
        <v/>
      </c>
      <c r="H377" s="93" t="str">
        <f>IF(OR(Main[[#This Row],[Std. Prod. Lead Time]]="N/A",Main[[#This Row],[Std. Prod. Lead Time]]=""), "",IF(AND(Main[[#This Row],[In Stock Date]]&lt;&gt;"",Main[[#This Row],[Revised Due Date]]&lt;&gt;"",Main[[#This Row],[In Stock Date]]&lt;&gt;""),Main[[#This Row],[In Stock Date]]-Main[[#This Row],[Revised Due Date]],""))</f>
        <v/>
      </c>
      <c r="I377" s="100" t="s">
        <v>4</v>
      </c>
      <c r="J377" s="94" t="s">
        <v>4</v>
      </c>
      <c r="K377" s="94" t="s">
        <v>4</v>
      </c>
      <c r="L377" s="84"/>
      <c r="M377" s="72" t="str">
        <f>IF(Main[[#This Row],[Tech Start Date]]&lt;1/1/1990,"",IF(Main[[#This Row],[Class]]="C",WORKDAY(Main[[#This Row],[Tech Start Date]],9),IF(Main[[#This Row],[Class]]="B", WORKDAY(Main[[#This Row],[Tech Start Date]],6),IF(Main[[#This Row],[Class]]="A",WORKDAY(Main[[#This Row],[Tech Start Date]],2),""))))</f>
        <v/>
      </c>
      <c r="N377" s="72" t="str">
        <f>IF(Main[[#This Row],[Tech Start Date]]&lt;1/1/1990,"",IF(Main[[#This Row],[Class]]="C",WORKDAY(Main[[#This Row],[Tech Start Date]],19),IF(Main[[#This Row],[Class]]="B", WORKDAY(Main[[#This Row],[Tech Start Date]],12),IF(Main[[#This Row],[Class]]="A",WORKDAY(Main[[#This Row],[Tech Start Date]],4),""))))</f>
        <v/>
      </c>
      <c r="O377" s="72" t="str">
        <f>IF(Main[[#This Row],[Tech Start Date]]&lt;1/1/1990,"",IF(Main[[#This Row],[Class]]="C",WORKDAY(Main[[#This Row],[Tech Start Date]],23),IF(Main[[#This Row],[Class]]="B", WORKDAY(Main[[#This Row],[Tech Start Date]],15),IF(Main[[#This Row],[Class]]="A",WORKDAY(Main[[#This Row],[Tech Start Date]],5),""))))</f>
        <v/>
      </c>
      <c r="P377" s="72" t="str">
        <f>IF(Main[[#This Row],[Tech Start Date]]&lt;1/1/1990,"",IF(Main[[#This Row],[Class]]="C",WORKDAY(Main[[#This Row],[Tech Start Date]],28),IF(Main[[#This Row],[Class]]="B", WORKDAY(Main[[#This Row],[Tech Start Date]],19),IF(Main[[#This Row],[Class]]="A",WORKDAY(Main[[#This Row],[Tech Start Date]],9),""))))</f>
        <v/>
      </c>
      <c r="Q377" s="84">
        <v>40816</v>
      </c>
      <c r="R377" s="110"/>
      <c r="S377" s="94" t="s">
        <v>295</v>
      </c>
      <c r="T377" s="73" t="s">
        <v>4</v>
      </c>
      <c r="U377" s="94" t="s">
        <v>14</v>
      </c>
      <c r="V377" s="94" t="s">
        <v>1906</v>
      </c>
      <c r="W377" s="94" t="s">
        <v>1904</v>
      </c>
      <c r="X377" s="94" t="s">
        <v>2812</v>
      </c>
      <c r="Y377" s="71" t="s">
        <v>3016</v>
      </c>
      <c r="Z377" s="71" t="s">
        <v>4</v>
      </c>
      <c r="AA377" s="94" t="s">
        <v>3290</v>
      </c>
      <c r="AB377" s="128"/>
      <c r="AC377" s="128"/>
      <c r="AD377" s="128"/>
      <c r="AE377" s="62"/>
      <c r="AF377" s="62"/>
      <c r="AG377" s="62"/>
      <c r="BB377" s="60" t="str">
        <f>IF(AND(isFlagged(Main[[#This Row],[Comments]], "AIS++"),Main[ [#This Row],[In Stock Date] ]&lt;&gt;""),TEXT(Main[[#This Row],[In Stock Date]]-1, "M/d/yyyy"), TEXT("1/1/1990", "M/d/yyyy"))</f>
        <v>1/1/1990</v>
      </c>
    </row>
    <row r="378" spans="1:54" ht="17.25" customHeight="1">
      <c r="A378" s="63" t="str">
        <f>IF(priority(Main[[#This Row],[Comments]])&lt;&gt;0, priority(Main[[#This Row],[Comments]]),"")</f>
        <v/>
      </c>
      <c r="B378" s="151" t="s">
        <v>4159</v>
      </c>
      <c r="C378" s="71" t="s">
        <v>3763</v>
      </c>
      <c r="D378" s="59" t="s">
        <v>4160</v>
      </c>
      <c r="E378" s="84">
        <v>41059.104571759257</v>
      </c>
      <c r="F378" s="84">
        <v>41153</v>
      </c>
      <c r="G378" s="63" t="str">
        <f>IF(stdProdLT(Main[[#This Row],[Comments]])=0.1,"N/A",IF(stdProdLT(Main[[#This Row],[Comments]])=0,"",stdProdLT(Main[[#This Row],[Comments]])))</f>
        <v/>
      </c>
      <c r="H378" s="93" t="str">
        <f>IF(OR(Main[[#This Row],[Std. Prod. Lead Time]]="N/A",Main[[#This Row],[Std. Prod. Lead Time]]=""), "",IF(AND(Main[[#This Row],[In Stock Date]]&lt;&gt;"",Main[[#This Row],[Revised Due Date]]&lt;&gt;"",Main[[#This Row],[In Stock Date]]&lt;&gt;""),Main[[#This Row],[In Stock Date]]-Main[[#This Row],[Revised Due Date]],""))</f>
        <v/>
      </c>
      <c r="I378" s="100" t="s">
        <v>4</v>
      </c>
      <c r="J378" s="94" t="s">
        <v>4</v>
      </c>
      <c r="K378" s="95" t="s">
        <v>4</v>
      </c>
      <c r="L378" s="84"/>
      <c r="M378" s="72" t="str">
        <f>IF(Main[[#This Row],[Tech Start Date]]&lt;1/1/1990,"",IF(Main[[#This Row],[Class]]="C",WORKDAY(Main[[#This Row],[Tech Start Date]],9),IF(Main[[#This Row],[Class]]="B", WORKDAY(Main[[#This Row],[Tech Start Date]],6),IF(Main[[#This Row],[Class]]="A",WORKDAY(Main[[#This Row],[Tech Start Date]],2),""))))</f>
        <v/>
      </c>
      <c r="N378" s="72" t="str">
        <f>IF(Main[[#This Row],[Tech Start Date]]&lt;1/1/1990,"",IF(Main[[#This Row],[Class]]="C",WORKDAY(Main[[#This Row],[Tech Start Date]],19),IF(Main[[#This Row],[Class]]="B", WORKDAY(Main[[#This Row],[Tech Start Date]],12),IF(Main[[#This Row],[Class]]="A",WORKDAY(Main[[#This Row],[Tech Start Date]],4),""))))</f>
        <v/>
      </c>
      <c r="O378" s="72" t="str">
        <f>IF(Main[[#This Row],[Tech Start Date]]&lt;1/1/1990,"",IF(Main[[#This Row],[Class]]="C",WORKDAY(Main[[#This Row],[Tech Start Date]],23),IF(Main[[#This Row],[Class]]="B", WORKDAY(Main[[#This Row],[Tech Start Date]],15),IF(Main[[#This Row],[Class]]="A",WORKDAY(Main[[#This Row],[Tech Start Date]],5),""))))</f>
        <v/>
      </c>
      <c r="P378" s="72" t="str">
        <f>IF(Main[[#This Row],[Tech Start Date]]&lt;1/1/1990,"",IF(Main[[#This Row],[Class]]="C",WORKDAY(Main[[#This Row],[Tech Start Date]],28),IF(Main[[#This Row],[Class]]="B", WORKDAY(Main[[#This Row],[Tech Start Date]],19),IF(Main[[#This Row],[Class]]="A",WORKDAY(Main[[#This Row],[Tech Start Date]],9),""))))</f>
        <v/>
      </c>
      <c r="Q378" s="84">
        <v>41075</v>
      </c>
      <c r="R378" s="110"/>
      <c r="S378" s="94" t="s">
        <v>295</v>
      </c>
      <c r="T378" s="73" t="s">
        <v>4</v>
      </c>
      <c r="U378" s="94" t="s">
        <v>7</v>
      </c>
      <c r="V378" s="94" t="s">
        <v>1906</v>
      </c>
      <c r="W378" s="94" t="s">
        <v>1904</v>
      </c>
      <c r="X378" s="94" t="s">
        <v>2812</v>
      </c>
      <c r="Y378" s="71" t="s">
        <v>3764</v>
      </c>
      <c r="Z378" s="71" t="s">
        <v>4</v>
      </c>
      <c r="AA378" s="94" t="s">
        <v>2812</v>
      </c>
      <c r="AB378" s="128"/>
      <c r="AC378" s="128"/>
      <c r="AD378" s="128"/>
      <c r="AE378" s="62"/>
      <c r="AF378" s="62"/>
      <c r="AG378" s="62"/>
      <c r="BB378" s="60" t="str">
        <f>IF(AND(isFlagged(Main[[#This Row],[Comments]], "AIS++"),Main[ [#This Row],[In Stock Date] ]&lt;&gt;""),TEXT(Main[[#This Row],[In Stock Date]]-1, "M/d/yyyy"), TEXT("1/1/1990", "M/d/yyyy"))</f>
        <v>1/1/1990</v>
      </c>
    </row>
    <row r="379" spans="1:54" ht="17.25" customHeight="1">
      <c r="A379" s="63" t="str">
        <f>IF(priority(Main[[#This Row],[Comments]])&lt;&gt;0, priority(Main[[#This Row],[Comments]]),"")</f>
        <v/>
      </c>
      <c r="B379" s="151" t="s">
        <v>4148</v>
      </c>
      <c r="C379" s="71" t="s">
        <v>4149</v>
      </c>
      <c r="D379" s="59" t="s">
        <v>4150</v>
      </c>
      <c r="E379" s="84">
        <v>41059.102210648147</v>
      </c>
      <c r="F379" s="84">
        <v>41153</v>
      </c>
      <c r="G379" s="63" t="str">
        <f>IF(stdProdLT(Main[[#This Row],[Comments]])=0.1,"N/A",IF(stdProdLT(Main[[#This Row],[Comments]])=0,"",stdProdLT(Main[[#This Row],[Comments]])))</f>
        <v/>
      </c>
      <c r="H379" s="93" t="str">
        <f>IF(OR(Main[[#This Row],[Std. Prod. Lead Time]]="N/A",Main[[#This Row],[Std. Prod. Lead Time]]=""), "",IF(AND(Main[[#This Row],[In Stock Date]]&lt;&gt;"",Main[[#This Row],[Revised Due Date]]&lt;&gt;"",Main[[#This Row],[In Stock Date]]&lt;&gt;""),Main[[#This Row],[In Stock Date]]-Main[[#This Row],[Revised Due Date]],""))</f>
        <v/>
      </c>
      <c r="I379" s="100" t="s">
        <v>4</v>
      </c>
      <c r="J379" s="94" t="s">
        <v>4</v>
      </c>
      <c r="K379" s="94" t="s">
        <v>4</v>
      </c>
      <c r="L379" s="84"/>
      <c r="M379" s="72" t="str">
        <f>IF(Main[[#This Row],[Tech Start Date]]&lt;1/1/1990,"",IF(Main[[#This Row],[Class]]="C",WORKDAY(Main[[#This Row],[Tech Start Date]],9),IF(Main[[#This Row],[Class]]="B", WORKDAY(Main[[#This Row],[Tech Start Date]],6),IF(Main[[#This Row],[Class]]="A",WORKDAY(Main[[#This Row],[Tech Start Date]],2),""))))</f>
        <v/>
      </c>
      <c r="N379" s="72" t="str">
        <f>IF(Main[[#This Row],[Tech Start Date]]&lt;1/1/1990,"",IF(Main[[#This Row],[Class]]="C",WORKDAY(Main[[#This Row],[Tech Start Date]],19),IF(Main[[#This Row],[Class]]="B", WORKDAY(Main[[#This Row],[Tech Start Date]],12),IF(Main[[#This Row],[Class]]="A",WORKDAY(Main[[#This Row],[Tech Start Date]],4),""))))</f>
        <v/>
      </c>
      <c r="O379" s="72" t="str">
        <f>IF(Main[[#This Row],[Tech Start Date]]&lt;1/1/1990,"",IF(Main[[#This Row],[Class]]="C",WORKDAY(Main[[#This Row],[Tech Start Date]],23),IF(Main[[#This Row],[Class]]="B", WORKDAY(Main[[#This Row],[Tech Start Date]],15),IF(Main[[#This Row],[Class]]="A",WORKDAY(Main[[#This Row],[Tech Start Date]],5),""))))</f>
        <v/>
      </c>
      <c r="P379" s="72" t="str">
        <f>IF(Main[[#This Row],[Tech Start Date]]&lt;1/1/1990,"",IF(Main[[#This Row],[Class]]="C",WORKDAY(Main[[#This Row],[Tech Start Date]],28),IF(Main[[#This Row],[Class]]="B", WORKDAY(Main[[#This Row],[Tech Start Date]],19),IF(Main[[#This Row],[Class]]="A",WORKDAY(Main[[#This Row],[Tech Start Date]],9),""))))</f>
        <v/>
      </c>
      <c r="Q379" s="84">
        <v>41075</v>
      </c>
      <c r="R379" s="110"/>
      <c r="S379" s="94" t="s">
        <v>295</v>
      </c>
      <c r="T379" s="73" t="s">
        <v>4</v>
      </c>
      <c r="U379" s="94" t="s">
        <v>7</v>
      </c>
      <c r="V379" s="94" t="s">
        <v>1906</v>
      </c>
      <c r="W379" s="94" t="s">
        <v>1904</v>
      </c>
      <c r="X379" s="94" t="s">
        <v>2812</v>
      </c>
      <c r="Y379" s="71" t="s">
        <v>3764</v>
      </c>
      <c r="Z379" s="71" t="s">
        <v>4</v>
      </c>
      <c r="AA379" s="94" t="s">
        <v>2812</v>
      </c>
      <c r="AB379" s="128"/>
      <c r="AC379" s="128"/>
      <c r="AD379" s="128"/>
      <c r="AE379" s="62"/>
      <c r="AF379" s="62"/>
      <c r="AG379" s="62"/>
      <c r="BB379" s="60" t="str">
        <f>IF(AND(isFlagged(Main[[#This Row],[Comments]], "AIS++"),Main[ [#This Row],[In Stock Date] ]&lt;&gt;""),TEXT(Main[[#This Row],[In Stock Date]]-1, "M/d/yyyy"), TEXT("1/1/1990", "M/d/yyyy"))</f>
        <v>1/1/1990</v>
      </c>
    </row>
    <row r="380" spans="1:54" ht="17.25" customHeight="1">
      <c r="A380" s="63" t="str">
        <f>IF(priority(Main[[#This Row],[Comments]])&lt;&gt;0, priority(Main[[#This Row],[Comments]]),"")</f>
        <v/>
      </c>
      <c r="B380" s="151" t="s">
        <v>2144</v>
      </c>
      <c r="C380" s="71" t="s">
        <v>2145</v>
      </c>
      <c r="D380" s="59" t="s">
        <v>2146</v>
      </c>
      <c r="E380" s="84"/>
      <c r="F380" s="84">
        <v>40829</v>
      </c>
      <c r="G380" s="63" t="str">
        <f>IF(stdProdLT(Main[[#This Row],[Comments]])=0.1,"N/A",IF(stdProdLT(Main[[#This Row],[Comments]])=0,"",stdProdLT(Main[[#This Row],[Comments]])))</f>
        <v/>
      </c>
      <c r="H380" s="93" t="str">
        <f>IF(OR(Main[[#This Row],[Std. Prod. Lead Time]]="N/A",Main[[#This Row],[Std. Prod. Lead Time]]=""), "",IF(AND(Main[[#This Row],[In Stock Date]]&lt;&gt;"",Main[[#This Row],[Revised Due Date]]&lt;&gt;"",Main[[#This Row],[In Stock Date]]&lt;&gt;""),Main[[#This Row],[In Stock Date]]-Main[[#This Row],[Revised Due Date]],""))</f>
        <v/>
      </c>
      <c r="I380" s="100" t="s">
        <v>4</v>
      </c>
      <c r="J380" s="94" t="s">
        <v>4</v>
      </c>
      <c r="K380" s="94" t="s">
        <v>4</v>
      </c>
      <c r="L380" s="84"/>
      <c r="M380" s="72" t="str">
        <f>IF(Main[[#This Row],[Tech Start Date]]&lt;1/1/1990,"",IF(Main[[#This Row],[Class]]="C",WORKDAY(Main[[#This Row],[Tech Start Date]],9),IF(Main[[#This Row],[Class]]="B", WORKDAY(Main[[#This Row],[Tech Start Date]],6),IF(Main[[#This Row],[Class]]="A",WORKDAY(Main[[#This Row],[Tech Start Date]],2),""))))</f>
        <v/>
      </c>
      <c r="N380" s="72" t="str">
        <f>IF(Main[[#This Row],[Tech Start Date]]&lt;1/1/1990,"",IF(Main[[#This Row],[Class]]="C",WORKDAY(Main[[#This Row],[Tech Start Date]],19),IF(Main[[#This Row],[Class]]="B", WORKDAY(Main[[#This Row],[Tech Start Date]],12),IF(Main[[#This Row],[Class]]="A",WORKDAY(Main[[#This Row],[Tech Start Date]],4),""))))</f>
        <v/>
      </c>
      <c r="O380" s="72" t="str">
        <f>IF(Main[[#This Row],[Tech Start Date]]&lt;1/1/1990,"",IF(Main[[#This Row],[Class]]="C",WORKDAY(Main[[#This Row],[Tech Start Date]],23),IF(Main[[#This Row],[Class]]="B", WORKDAY(Main[[#This Row],[Tech Start Date]],15),IF(Main[[#This Row],[Class]]="A",WORKDAY(Main[[#This Row],[Tech Start Date]],5),""))))</f>
        <v/>
      </c>
      <c r="P380" s="72" t="str">
        <f>IF(Main[[#This Row],[Tech Start Date]]&lt;1/1/1990,"",IF(Main[[#This Row],[Class]]="C",WORKDAY(Main[[#This Row],[Tech Start Date]],28),IF(Main[[#This Row],[Class]]="B", WORKDAY(Main[[#This Row],[Tech Start Date]],19),IF(Main[[#This Row],[Class]]="A",WORKDAY(Main[[#This Row],[Tech Start Date]],9),""))))</f>
        <v/>
      </c>
      <c r="Q380" s="84">
        <v>40801</v>
      </c>
      <c r="R380" s="110"/>
      <c r="S380" s="94" t="s">
        <v>11</v>
      </c>
      <c r="T380" s="73" t="s">
        <v>4</v>
      </c>
      <c r="U380" s="94" t="s">
        <v>14</v>
      </c>
      <c r="V380" s="94" t="s">
        <v>1897</v>
      </c>
      <c r="W380" s="94" t="s">
        <v>1904</v>
      </c>
      <c r="X380" s="94" t="s">
        <v>2741</v>
      </c>
      <c r="Y380" s="71" t="s">
        <v>2868</v>
      </c>
      <c r="Z380" s="71" t="s">
        <v>4</v>
      </c>
      <c r="AA380" s="94" t="s">
        <v>2741</v>
      </c>
      <c r="AB380" s="128"/>
      <c r="AC380" s="128"/>
      <c r="AD380" s="128"/>
      <c r="AE380" s="62"/>
      <c r="AF380" s="62"/>
      <c r="AG380" s="62"/>
      <c r="BB380" s="60" t="str">
        <f>IF(AND(isFlagged(Main[[#This Row],[Comments]], "AIS++"),Main[ [#This Row],[In Stock Date] ]&lt;&gt;""),TEXT(Main[[#This Row],[In Stock Date]]-1, "M/d/yyyy"), TEXT("1/1/1990", "M/d/yyyy"))</f>
        <v>1/1/1990</v>
      </c>
    </row>
    <row r="381" spans="1:54" ht="17.25" customHeight="1">
      <c r="A381" s="63" t="str">
        <f>IF(priority(Main[[#This Row],[Comments]])&lt;&gt;0, priority(Main[[#This Row],[Comments]]),"")</f>
        <v/>
      </c>
      <c r="B381" s="151" t="s">
        <v>2153</v>
      </c>
      <c r="C381" s="71" t="s">
        <v>2145</v>
      </c>
      <c r="D381" s="59" t="s">
        <v>2154</v>
      </c>
      <c r="E381" s="84"/>
      <c r="F381" s="84">
        <v>40829</v>
      </c>
      <c r="G381" s="63" t="str">
        <f>IF(stdProdLT(Main[[#This Row],[Comments]])=0.1,"N/A",IF(stdProdLT(Main[[#This Row],[Comments]])=0,"",stdProdLT(Main[[#This Row],[Comments]])))</f>
        <v/>
      </c>
      <c r="H381" s="93" t="str">
        <f>IF(OR(Main[[#This Row],[Std. Prod. Lead Time]]="N/A",Main[[#This Row],[Std. Prod. Lead Time]]=""), "",IF(AND(Main[[#This Row],[In Stock Date]]&lt;&gt;"",Main[[#This Row],[Revised Due Date]]&lt;&gt;"",Main[[#This Row],[In Stock Date]]&lt;&gt;""),Main[[#This Row],[In Stock Date]]-Main[[#This Row],[Revised Due Date]],""))</f>
        <v/>
      </c>
      <c r="I381" s="100" t="s">
        <v>4</v>
      </c>
      <c r="J381" s="94" t="s">
        <v>4</v>
      </c>
      <c r="K381" s="95" t="s">
        <v>4</v>
      </c>
      <c r="L381" s="84"/>
      <c r="M381" s="72" t="str">
        <f>IF(Main[[#This Row],[Tech Start Date]]&lt;1/1/1990,"",IF(Main[[#This Row],[Class]]="C",WORKDAY(Main[[#This Row],[Tech Start Date]],9),IF(Main[[#This Row],[Class]]="B", WORKDAY(Main[[#This Row],[Tech Start Date]],6),IF(Main[[#This Row],[Class]]="A",WORKDAY(Main[[#This Row],[Tech Start Date]],2),""))))</f>
        <v/>
      </c>
      <c r="N381" s="72" t="str">
        <f>IF(Main[[#This Row],[Tech Start Date]]&lt;1/1/1990,"",IF(Main[[#This Row],[Class]]="C",WORKDAY(Main[[#This Row],[Tech Start Date]],19),IF(Main[[#This Row],[Class]]="B", WORKDAY(Main[[#This Row],[Tech Start Date]],12),IF(Main[[#This Row],[Class]]="A",WORKDAY(Main[[#This Row],[Tech Start Date]],4),""))))</f>
        <v/>
      </c>
      <c r="O381" s="72" t="str">
        <f>IF(Main[[#This Row],[Tech Start Date]]&lt;1/1/1990,"",IF(Main[[#This Row],[Class]]="C",WORKDAY(Main[[#This Row],[Tech Start Date]],23),IF(Main[[#This Row],[Class]]="B", WORKDAY(Main[[#This Row],[Tech Start Date]],15),IF(Main[[#This Row],[Class]]="A",WORKDAY(Main[[#This Row],[Tech Start Date]],5),""))))</f>
        <v/>
      </c>
      <c r="P381" s="72" t="str">
        <f>IF(Main[[#This Row],[Tech Start Date]]&lt;1/1/1990,"",IF(Main[[#This Row],[Class]]="C",WORKDAY(Main[[#This Row],[Tech Start Date]],28),IF(Main[[#This Row],[Class]]="B", WORKDAY(Main[[#This Row],[Tech Start Date]],19),IF(Main[[#This Row],[Class]]="A",WORKDAY(Main[[#This Row],[Tech Start Date]],9),""))))</f>
        <v/>
      </c>
      <c r="Q381" s="84">
        <v>40801</v>
      </c>
      <c r="R381" s="110"/>
      <c r="S381" s="94" t="s">
        <v>11</v>
      </c>
      <c r="T381" s="73" t="s">
        <v>4</v>
      </c>
      <c r="U381" s="94" t="s">
        <v>14</v>
      </c>
      <c r="V381" s="94" t="s">
        <v>1897</v>
      </c>
      <c r="W381" s="94" t="s">
        <v>1904</v>
      </c>
      <c r="X381" s="94" t="s">
        <v>2741</v>
      </c>
      <c r="Y381" s="71" t="s">
        <v>2868</v>
      </c>
      <c r="Z381" s="71" t="s">
        <v>4</v>
      </c>
      <c r="AA381" s="94" t="s">
        <v>2741</v>
      </c>
      <c r="AB381" s="128"/>
      <c r="AC381" s="128"/>
      <c r="AD381" s="128"/>
      <c r="AE381" s="62"/>
      <c r="AF381" s="62"/>
      <c r="AG381" s="62"/>
      <c r="BB381" s="60" t="str">
        <f>IF(AND(isFlagged(Main[[#This Row],[Comments]], "AIS++"),Main[ [#This Row],[In Stock Date] ]&lt;&gt;""),TEXT(Main[[#This Row],[In Stock Date]]-1, "M/d/yyyy"), TEXT("1/1/1990", "M/d/yyyy"))</f>
        <v>1/1/1990</v>
      </c>
    </row>
    <row r="382" spans="1:54" ht="17.25" customHeight="1">
      <c r="A382" s="63" t="str">
        <f>IF(priority(Main[[#This Row],[Comments]])&lt;&gt;0, priority(Main[[#This Row],[Comments]]),"")</f>
        <v/>
      </c>
      <c r="B382" s="151" t="s">
        <v>1346</v>
      </c>
      <c r="C382" s="71" t="s">
        <v>47</v>
      </c>
      <c r="D382" s="59" t="s">
        <v>444</v>
      </c>
      <c r="E382" s="84"/>
      <c r="F382" s="84"/>
      <c r="G382" s="63" t="str">
        <f>IF(stdProdLT(Main[[#This Row],[Comments]])=0.1,"N/A",IF(stdProdLT(Main[[#This Row],[Comments]])=0,"",stdProdLT(Main[[#This Row],[Comments]])))</f>
        <v/>
      </c>
      <c r="H382" s="93" t="str">
        <f>IF(OR(Main[[#This Row],[Std. Prod. Lead Time]]="N/A",Main[[#This Row],[Std. Prod. Lead Time]]=""), "",IF(AND(Main[[#This Row],[In Stock Date]]&lt;&gt;"",Main[[#This Row],[Revised Due Date]]&lt;&gt;"",Main[[#This Row],[In Stock Date]]&lt;&gt;""),Main[[#This Row],[In Stock Date]]-Main[[#This Row],[Revised Due Date]],""))</f>
        <v/>
      </c>
      <c r="I382" s="100" t="s">
        <v>4</v>
      </c>
      <c r="J382" s="94" t="s">
        <v>4</v>
      </c>
      <c r="K382" s="94" t="s">
        <v>4</v>
      </c>
      <c r="L382" s="84"/>
      <c r="M382" s="72" t="str">
        <f>IF(Main[[#This Row],[Tech Start Date]]&lt;1/1/1990,"",IF(Main[[#This Row],[Class]]="C",WORKDAY(Main[[#This Row],[Tech Start Date]],9),IF(Main[[#This Row],[Class]]="B", WORKDAY(Main[[#This Row],[Tech Start Date]],6),IF(Main[[#This Row],[Class]]="A",WORKDAY(Main[[#This Row],[Tech Start Date]],2),""))))</f>
        <v/>
      </c>
      <c r="N382" s="72" t="str">
        <f>IF(Main[[#This Row],[Tech Start Date]]&lt;1/1/1990,"",IF(Main[[#This Row],[Class]]="C",WORKDAY(Main[[#This Row],[Tech Start Date]],19),IF(Main[[#This Row],[Class]]="B", WORKDAY(Main[[#This Row],[Tech Start Date]],12),IF(Main[[#This Row],[Class]]="A",WORKDAY(Main[[#This Row],[Tech Start Date]],4),""))))</f>
        <v/>
      </c>
      <c r="O382" s="72" t="str">
        <f>IF(Main[[#This Row],[Tech Start Date]]&lt;1/1/1990,"",IF(Main[[#This Row],[Class]]="C",WORKDAY(Main[[#This Row],[Tech Start Date]],23),IF(Main[[#This Row],[Class]]="B", WORKDAY(Main[[#This Row],[Tech Start Date]],15),IF(Main[[#This Row],[Class]]="A",WORKDAY(Main[[#This Row],[Tech Start Date]],5),""))))</f>
        <v/>
      </c>
      <c r="P382" s="72" t="str">
        <f>IF(Main[[#This Row],[Tech Start Date]]&lt;1/1/1990,"",IF(Main[[#This Row],[Class]]="C",WORKDAY(Main[[#This Row],[Tech Start Date]],28),IF(Main[[#This Row],[Class]]="B", WORKDAY(Main[[#This Row],[Tech Start Date]],19),IF(Main[[#This Row],[Class]]="A",WORKDAY(Main[[#This Row],[Tech Start Date]],9),""))))</f>
        <v/>
      </c>
      <c r="Q382" s="84"/>
      <c r="R382" s="110"/>
      <c r="S382" s="94" t="s">
        <v>49</v>
      </c>
      <c r="T382" s="73" t="s">
        <v>4</v>
      </c>
      <c r="U382" s="94" t="s">
        <v>14</v>
      </c>
      <c r="V382" s="94" t="s">
        <v>1899</v>
      </c>
      <c r="W382" s="94" t="s">
        <v>1900</v>
      </c>
      <c r="X382" s="94" t="s">
        <v>305</v>
      </c>
      <c r="Y382" s="71" t="s">
        <v>2841</v>
      </c>
      <c r="Z382" s="71" t="s">
        <v>4</v>
      </c>
      <c r="AA382" s="94" t="s">
        <v>3219</v>
      </c>
      <c r="AB382" s="128"/>
      <c r="AC382" s="128"/>
      <c r="AD382" s="128"/>
      <c r="AE382" s="62"/>
      <c r="AF382" s="62"/>
      <c r="AG382" s="62"/>
      <c r="BB382" s="60" t="str">
        <f>IF(AND(isFlagged(Main[[#This Row],[Comments]], "AIS++"),Main[ [#This Row],[In Stock Date] ]&lt;&gt;""),TEXT(Main[[#This Row],[In Stock Date]]-1, "M/d/yyyy"), TEXT("1/1/1990", "M/d/yyyy"))</f>
        <v>1/1/1990</v>
      </c>
    </row>
    <row r="383" spans="1:54" ht="17.25" customHeight="1">
      <c r="A383" s="63" t="str">
        <f>IF(priority(Main[[#This Row],[Comments]])&lt;&gt;0, priority(Main[[#This Row],[Comments]]),"")</f>
        <v/>
      </c>
      <c r="B383" s="151" t="s">
        <v>1047</v>
      </c>
      <c r="C383" s="71" t="s">
        <v>4</v>
      </c>
      <c r="D383" s="59" t="s">
        <v>85</v>
      </c>
      <c r="E383" s="84"/>
      <c r="F383" s="84"/>
      <c r="G383" s="63" t="str">
        <f>IF(stdProdLT(Main[[#This Row],[Comments]])=0.1,"N/A",IF(stdProdLT(Main[[#This Row],[Comments]])=0,"",stdProdLT(Main[[#This Row],[Comments]])))</f>
        <v/>
      </c>
      <c r="H383" s="93" t="str">
        <f>IF(OR(Main[[#This Row],[Std. Prod. Lead Time]]="N/A",Main[[#This Row],[Std. Prod. Lead Time]]=""), "",IF(AND(Main[[#This Row],[In Stock Date]]&lt;&gt;"",Main[[#This Row],[Revised Due Date]]&lt;&gt;"",Main[[#This Row],[In Stock Date]]&lt;&gt;""),Main[[#This Row],[In Stock Date]]-Main[[#This Row],[Revised Due Date]],""))</f>
        <v/>
      </c>
      <c r="I383" s="100" t="s">
        <v>4</v>
      </c>
      <c r="J383" s="94" t="s">
        <v>4</v>
      </c>
      <c r="K383" s="94" t="s">
        <v>4</v>
      </c>
      <c r="L383" s="84"/>
      <c r="M383" s="72" t="str">
        <f>IF(Main[[#This Row],[Tech Start Date]]&lt;1/1/1990,"",IF(Main[[#This Row],[Class]]="C",WORKDAY(Main[[#This Row],[Tech Start Date]],9),IF(Main[[#This Row],[Class]]="B", WORKDAY(Main[[#This Row],[Tech Start Date]],6),IF(Main[[#This Row],[Class]]="A",WORKDAY(Main[[#This Row],[Tech Start Date]],2),""))))</f>
        <v/>
      </c>
      <c r="N383" s="72" t="str">
        <f>IF(Main[[#This Row],[Tech Start Date]]&lt;1/1/1990,"",IF(Main[[#This Row],[Class]]="C",WORKDAY(Main[[#This Row],[Tech Start Date]],19),IF(Main[[#This Row],[Class]]="B", WORKDAY(Main[[#This Row],[Tech Start Date]],12),IF(Main[[#This Row],[Class]]="A",WORKDAY(Main[[#This Row],[Tech Start Date]],4),""))))</f>
        <v/>
      </c>
      <c r="O383" s="72" t="str">
        <f>IF(Main[[#This Row],[Tech Start Date]]&lt;1/1/1990,"",IF(Main[[#This Row],[Class]]="C",WORKDAY(Main[[#This Row],[Tech Start Date]],23),IF(Main[[#This Row],[Class]]="B", WORKDAY(Main[[#This Row],[Tech Start Date]],15),IF(Main[[#This Row],[Class]]="A",WORKDAY(Main[[#This Row],[Tech Start Date]],5),""))))</f>
        <v/>
      </c>
      <c r="P383" s="72" t="str">
        <f>IF(Main[[#This Row],[Tech Start Date]]&lt;1/1/1990,"",IF(Main[[#This Row],[Class]]="C",WORKDAY(Main[[#This Row],[Tech Start Date]],28),IF(Main[[#This Row],[Class]]="B", WORKDAY(Main[[#This Row],[Tech Start Date]],19),IF(Main[[#This Row],[Class]]="A",WORKDAY(Main[[#This Row],[Tech Start Date]],9),""))))</f>
        <v/>
      </c>
      <c r="Q383" s="84"/>
      <c r="R383" s="110"/>
      <c r="S383" s="94" t="s">
        <v>6</v>
      </c>
      <c r="T383" s="73" t="s">
        <v>4</v>
      </c>
      <c r="U383" s="94" t="s">
        <v>14</v>
      </c>
      <c r="V383" s="94" t="s">
        <v>1897</v>
      </c>
      <c r="W383" s="94" t="s">
        <v>1900</v>
      </c>
      <c r="X383" s="94" t="s">
        <v>398</v>
      </c>
      <c r="Y383" s="71" t="s">
        <v>4</v>
      </c>
      <c r="Z383" s="71" t="s">
        <v>4</v>
      </c>
      <c r="AA383" s="94" t="s">
        <v>3225</v>
      </c>
      <c r="AB383" s="128"/>
      <c r="AC383" s="128"/>
      <c r="AD383" s="128"/>
      <c r="AE383" s="62"/>
      <c r="AF383" s="62"/>
      <c r="AG383" s="62"/>
      <c r="BB383" s="60" t="str">
        <f>IF(AND(isFlagged(Main[[#This Row],[Comments]], "AIS++"),Main[ [#This Row],[In Stock Date] ]&lt;&gt;""),TEXT(Main[[#This Row],[In Stock Date]]-1, "M/d/yyyy"), TEXT("1/1/1990", "M/d/yyyy"))</f>
        <v>1/1/1990</v>
      </c>
    </row>
    <row r="384" spans="1:54" ht="17.25" customHeight="1">
      <c r="A384" s="63" t="str">
        <f>IF(priority(Main[[#This Row],[Comments]])&lt;&gt;0, priority(Main[[#This Row],[Comments]]),"")</f>
        <v/>
      </c>
      <c r="B384" s="151" t="s">
        <v>1110</v>
      </c>
      <c r="C384" s="71" t="s">
        <v>4</v>
      </c>
      <c r="D384" s="59" t="s">
        <v>166</v>
      </c>
      <c r="E384" s="84">
        <v>40455.90861111111</v>
      </c>
      <c r="F384" s="84"/>
      <c r="G384" s="63" t="str">
        <f>IF(stdProdLT(Main[[#This Row],[Comments]])=0.1,"N/A",IF(stdProdLT(Main[[#This Row],[Comments]])=0,"",stdProdLT(Main[[#This Row],[Comments]])))</f>
        <v/>
      </c>
      <c r="H384" s="93" t="str">
        <f>IF(OR(Main[[#This Row],[Std. Prod. Lead Time]]="N/A",Main[[#This Row],[Std. Prod. Lead Time]]=""), "",IF(AND(Main[[#This Row],[In Stock Date]]&lt;&gt;"",Main[[#This Row],[Revised Due Date]]&lt;&gt;"",Main[[#This Row],[In Stock Date]]&lt;&gt;""),Main[[#This Row],[In Stock Date]]-Main[[#This Row],[Revised Due Date]],""))</f>
        <v/>
      </c>
      <c r="I384" s="100" t="s">
        <v>4</v>
      </c>
      <c r="J384" s="94" t="s">
        <v>28</v>
      </c>
      <c r="K384" s="94" t="s">
        <v>1908</v>
      </c>
      <c r="L384" s="84"/>
      <c r="M384" s="72" t="str">
        <f>IF(Main[[#This Row],[Tech Start Date]]&lt;1/1/1990,"",IF(Main[[#This Row],[Class]]="C",WORKDAY(Main[[#This Row],[Tech Start Date]],9),IF(Main[[#This Row],[Class]]="B", WORKDAY(Main[[#This Row],[Tech Start Date]],6),IF(Main[[#This Row],[Class]]="A",WORKDAY(Main[[#This Row],[Tech Start Date]],2),""))))</f>
        <v/>
      </c>
      <c r="N384" s="72" t="str">
        <f>IF(Main[[#This Row],[Tech Start Date]]&lt;1/1/1990,"",IF(Main[[#This Row],[Class]]="C",WORKDAY(Main[[#This Row],[Tech Start Date]],19),IF(Main[[#This Row],[Class]]="B", WORKDAY(Main[[#This Row],[Tech Start Date]],12),IF(Main[[#This Row],[Class]]="A",WORKDAY(Main[[#This Row],[Tech Start Date]],4),""))))</f>
        <v/>
      </c>
      <c r="O384" s="72" t="str">
        <f>IF(Main[[#This Row],[Tech Start Date]]&lt;1/1/1990,"",IF(Main[[#This Row],[Class]]="C",WORKDAY(Main[[#This Row],[Tech Start Date]],23),IF(Main[[#This Row],[Class]]="B", WORKDAY(Main[[#This Row],[Tech Start Date]],15),IF(Main[[#This Row],[Class]]="A",WORKDAY(Main[[#This Row],[Tech Start Date]],5),""))))</f>
        <v/>
      </c>
      <c r="P384" s="72" t="str">
        <f>IF(Main[[#This Row],[Tech Start Date]]&lt;1/1/1990,"",IF(Main[[#This Row],[Class]]="C",WORKDAY(Main[[#This Row],[Tech Start Date]],28),IF(Main[[#This Row],[Class]]="B", WORKDAY(Main[[#This Row],[Tech Start Date]],19),IF(Main[[#This Row],[Class]]="A",WORKDAY(Main[[#This Row],[Tech Start Date]],9),""))))</f>
        <v/>
      </c>
      <c r="Q384" s="84">
        <v>40512</v>
      </c>
      <c r="R384" s="110"/>
      <c r="S384" s="94" t="s">
        <v>17</v>
      </c>
      <c r="T384" s="73" t="s">
        <v>4</v>
      </c>
      <c r="U384" s="94" t="s">
        <v>7</v>
      </c>
      <c r="V384" s="94" t="s">
        <v>1896</v>
      </c>
      <c r="W384" s="94" t="s">
        <v>1901</v>
      </c>
      <c r="X384" s="94" t="s">
        <v>129</v>
      </c>
      <c r="Y384" s="71" t="s">
        <v>2834</v>
      </c>
      <c r="Z384" s="71" t="s">
        <v>129</v>
      </c>
      <c r="AA384" s="94" t="s">
        <v>129</v>
      </c>
      <c r="AB384" s="128"/>
      <c r="AC384" s="128"/>
      <c r="AD384" s="128"/>
      <c r="AE384" s="62"/>
      <c r="AF384" s="62"/>
      <c r="AG384" s="62"/>
      <c r="BB384" s="60" t="str">
        <f>IF(AND(isFlagged(Main[[#This Row],[Comments]], "AIS++"),Main[ [#This Row],[In Stock Date] ]&lt;&gt;""),TEXT(Main[[#This Row],[In Stock Date]]-1, "M/d/yyyy"), TEXT("1/1/1990", "M/d/yyyy"))</f>
        <v>1/1/1990</v>
      </c>
    </row>
    <row r="385" spans="1:54" ht="17.25" customHeight="1">
      <c r="A385" s="137" t="str">
        <f>IF(priority(Main[[#This Row],[Comments]])&lt;&gt;0, priority(Main[[#This Row],[Comments]]),"")</f>
        <v/>
      </c>
      <c r="B385" s="152" t="s">
        <v>1186</v>
      </c>
      <c r="C385" s="138" t="s">
        <v>33</v>
      </c>
      <c r="D385" s="139" t="s">
        <v>254</v>
      </c>
      <c r="E385" s="140"/>
      <c r="F385" s="140"/>
      <c r="G385" s="137" t="str">
        <f>IF(stdProdLT(Main[[#This Row],[Comments]])=0.1,"N/A",IF(stdProdLT(Main[[#This Row],[Comments]])=0,"",stdProdLT(Main[[#This Row],[Comments]])))</f>
        <v/>
      </c>
      <c r="H385" s="141" t="str">
        <f>IF(OR(Main[[#This Row],[Std. Prod. Lead Time]]="N/A",Main[[#This Row],[Std. Prod. Lead Time]]=""), "",IF(AND(Main[[#This Row],[In Stock Date]]&lt;&gt;"",Main[[#This Row],[Revised Due Date]]&lt;&gt;"",Main[[#This Row],[In Stock Date]]&lt;&gt;""),Main[[#This Row],[In Stock Date]]-Main[[#This Row],[Revised Due Date]],""))</f>
        <v/>
      </c>
      <c r="I385" s="142" t="s">
        <v>4</v>
      </c>
      <c r="J385" s="143" t="s">
        <v>28</v>
      </c>
      <c r="K385" s="144" t="s">
        <v>1909</v>
      </c>
      <c r="L385" s="140"/>
      <c r="M385" s="145" t="str">
        <f>IF(Main[[#This Row],[Tech Start Date]]&lt;1/1/1990,"",IF(Main[[#This Row],[Class]]="C",WORKDAY(Main[[#This Row],[Tech Start Date]],9),IF(Main[[#This Row],[Class]]="B", WORKDAY(Main[[#This Row],[Tech Start Date]],6),IF(Main[[#This Row],[Class]]="A",WORKDAY(Main[[#This Row],[Tech Start Date]],2),""))))</f>
        <v/>
      </c>
      <c r="N385" s="145" t="str">
        <f>IF(Main[[#This Row],[Tech Start Date]]&lt;1/1/1990,"",IF(Main[[#This Row],[Class]]="C",WORKDAY(Main[[#This Row],[Tech Start Date]],19),IF(Main[[#This Row],[Class]]="B", WORKDAY(Main[[#This Row],[Tech Start Date]],12),IF(Main[[#This Row],[Class]]="A",WORKDAY(Main[[#This Row],[Tech Start Date]],4),""))))</f>
        <v/>
      </c>
      <c r="O385" s="145" t="str">
        <f>IF(Main[[#This Row],[Tech Start Date]]&lt;1/1/1990,"",IF(Main[[#This Row],[Class]]="C",WORKDAY(Main[[#This Row],[Tech Start Date]],23),IF(Main[[#This Row],[Class]]="B", WORKDAY(Main[[#This Row],[Tech Start Date]],15),IF(Main[[#This Row],[Class]]="A",WORKDAY(Main[[#This Row],[Tech Start Date]],5),""))))</f>
        <v/>
      </c>
      <c r="P385" s="145" t="str">
        <f>IF(Main[[#This Row],[Tech Start Date]]&lt;1/1/1990,"",IF(Main[[#This Row],[Class]]="C",WORKDAY(Main[[#This Row],[Tech Start Date]],28),IF(Main[[#This Row],[Class]]="B", WORKDAY(Main[[#This Row],[Tech Start Date]],19),IF(Main[[#This Row],[Class]]="A",WORKDAY(Main[[#This Row],[Tech Start Date]],9),""))))</f>
        <v/>
      </c>
      <c r="Q385" s="140">
        <v>40364</v>
      </c>
      <c r="R385" s="146"/>
      <c r="S385" s="143" t="s">
        <v>17</v>
      </c>
      <c r="T385" s="147" t="s">
        <v>4</v>
      </c>
      <c r="U385" s="143" t="s">
        <v>14</v>
      </c>
      <c r="V385" s="143" t="s">
        <v>1897</v>
      </c>
      <c r="W385" s="143" t="s">
        <v>1901</v>
      </c>
      <c r="X385" s="143" t="s">
        <v>2778</v>
      </c>
      <c r="Y385" s="138" t="s">
        <v>2921</v>
      </c>
      <c r="Z385" s="138" t="s">
        <v>108</v>
      </c>
      <c r="AA385" s="143" t="s">
        <v>2778</v>
      </c>
      <c r="AB385" s="148"/>
      <c r="AC385" s="148"/>
      <c r="AD385" s="148"/>
      <c r="AE385" s="62"/>
      <c r="AF385" s="62"/>
      <c r="AG385" s="62"/>
      <c r="BB385" s="60" t="str">
        <f>IF(AND(isFlagged(Main[[#This Row],[Comments]], "AIS++"),Main[ [#This Row],[In Stock Date] ]&lt;&gt;""),TEXT(Main[[#This Row],[In Stock Date]]-1, "M/d/yyyy"), TEXT("1/1/1990", "M/d/yyyy"))</f>
        <v>1/1/1990</v>
      </c>
    </row>
    <row r="386" spans="1:54" ht="17.25" customHeight="1">
      <c r="A386" s="63" t="str">
        <f>IF(priority(Main[[#This Row],[Comments]])&lt;&gt;0, priority(Main[[#This Row],[Comments]]),"")</f>
        <v/>
      </c>
      <c r="B386" s="151" t="s">
        <v>2276</v>
      </c>
      <c r="C386" s="71" t="s">
        <v>2264</v>
      </c>
      <c r="D386" s="59" t="s">
        <v>2265</v>
      </c>
      <c r="E386" s="84"/>
      <c r="F386" s="84">
        <v>40544</v>
      </c>
      <c r="G386" s="63" t="str">
        <f>IF(stdProdLT(Main[[#This Row],[Comments]])=0.1,"N/A",IF(stdProdLT(Main[[#This Row],[Comments]])=0,"",stdProdLT(Main[[#This Row],[Comments]])))</f>
        <v/>
      </c>
      <c r="H386" s="93" t="str">
        <f>IF(OR(Main[[#This Row],[Std. Prod. Lead Time]]="N/A",Main[[#This Row],[Std. Prod. Lead Time]]=""), "",IF(AND(Main[[#This Row],[In Stock Date]]&lt;&gt;"",Main[[#This Row],[Revised Due Date]]&lt;&gt;"",Main[[#This Row],[In Stock Date]]&lt;&gt;""),Main[[#This Row],[In Stock Date]]-Main[[#This Row],[Revised Due Date]],""))</f>
        <v/>
      </c>
      <c r="I386" s="100" t="s">
        <v>4</v>
      </c>
      <c r="J386" s="94" t="s">
        <v>4</v>
      </c>
      <c r="K386" s="95" t="s">
        <v>4</v>
      </c>
      <c r="L386" s="84"/>
      <c r="M386" s="72" t="str">
        <f>IF(Main[[#This Row],[Tech Start Date]]&lt;1/1/1990,"",IF(Main[[#This Row],[Class]]="C",WORKDAY(Main[[#This Row],[Tech Start Date]],9),IF(Main[[#This Row],[Class]]="B", WORKDAY(Main[[#This Row],[Tech Start Date]],6),IF(Main[[#This Row],[Class]]="A",WORKDAY(Main[[#This Row],[Tech Start Date]],2),""))))</f>
        <v/>
      </c>
      <c r="N386" s="72" t="str">
        <f>IF(Main[[#This Row],[Tech Start Date]]&lt;1/1/1990,"",IF(Main[[#This Row],[Class]]="C",WORKDAY(Main[[#This Row],[Tech Start Date]],19),IF(Main[[#This Row],[Class]]="B", WORKDAY(Main[[#This Row],[Tech Start Date]],12),IF(Main[[#This Row],[Class]]="A",WORKDAY(Main[[#This Row],[Tech Start Date]],4),""))))</f>
        <v/>
      </c>
      <c r="O386" s="72" t="str">
        <f>IF(Main[[#This Row],[Tech Start Date]]&lt;1/1/1990,"",IF(Main[[#This Row],[Class]]="C",WORKDAY(Main[[#This Row],[Tech Start Date]],23),IF(Main[[#This Row],[Class]]="B", WORKDAY(Main[[#This Row],[Tech Start Date]],15),IF(Main[[#This Row],[Class]]="A",WORKDAY(Main[[#This Row],[Tech Start Date]],5),""))))</f>
        <v/>
      </c>
      <c r="P386" s="72" t="str">
        <f>IF(Main[[#This Row],[Tech Start Date]]&lt;1/1/1990,"",IF(Main[[#This Row],[Class]]="C",WORKDAY(Main[[#This Row],[Tech Start Date]],28),IF(Main[[#This Row],[Class]]="B", WORKDAY(Main[[#This Row],[Tech Start Date]],19),IF(Main[[#This Row],[Class]]="A",WORKDAY(Main[[#This Row],[Tech Start Date]],9),""))))</f>
        <v/>
      </c>
      <c r="Q386" s="84"/>
      <c r="R386" s="110"/>
      <c r="S386" s="94" t="s">
        <v>11</v>
      </c>
      <c r="T386" s="73" t="s">
        <v>4</v>
      </c>
      <c r="U386" s="94" t="s">
        <v>12</v>
      </c>
      <c r="V386" s="94" t="s">
        <v>1899</v>
      </c>
      <c r="W386" s="94" t="s">
        <v>1904</v>
      </c>
      <c r="X386" s="94" t="s">
        <v>2814</v>
      </c>
      <c r="Y386" s="71" t="s">
        <v>3032</v>
      </c>
      <c r="Z386" s="71" t="s">
        <v>4</v>
      </c>
      <c r="AA386" s="94" t="s">
        <v>3305</v>
      </c>
      <c r="AB386" s="128"/>
      <c r="AC386" s="128"/>
      <c r="AD386" s="128"/>
      <c r="AE386" s="62"/>
      <c r="AF386" s="62"/>
      <c r="AG386" s="62"/>
      <c r="BB386" s="60" t="str">
        <f>IF(AND(isFlagged(Main[[#This Row],[Comments]], "AIS++"),Main[ [#This Row],[In Stock Date] ]&lt;&gt;""),TEXT(Main[[#This Row],[In Stock Date]]-1, "M/d/yyyy"), TEXT("1/1/1990", "M/d/yyyy"))</f>
        <v>1/1/1990</v>
      </c>
    </row>
    <row r="387" spans="1:54" ht="17.25" customHeight="1">
      <c r="A387" s="63" t="str">
        <f>IF(priority(Main[[#This Row],[Comments]])&lt;&gt;0, priority(Main[[#This Row],[Comments]]),"")</f>
        <v/>
      </c>
      <c r="B387" s="151" t="s">
        <v>4461</v>
      </c>
      <c r="C387" s="71" t="s">
        <v>4462</v>
      </c>
      <c r="D387" s="59" t="s">
        <v>4463</v>
      </c>
      <c r="E387" s="84">
        <v>41061.638819444444</v>
      </c>
      <c r="F387" s="84">
        <v>41197</v>
      </c>
      <c r="G387" s="63" t="str">
        <f>IF(stdProdLT(Main[[#This Row],[Comments]])=0.1,"N/A",IF(stdProdLT(Main[[#This Row],[Comments]])=0,"",stdProdLT(Main[[#This Row],[Comments]])))</f>
        <v/>
      </c>
      <c r="H387" s="93" t="str">
        <f>IF(OR(Main[[#This Row],[Std. Prod. Lead Time]]="N/A",Main[[#This Row],[Std. Prod. Lead Time]]=""), "",IF(AND(Main[[#This Row],[In Stock Date]]&lt;&gt;"",Main[[#This Row],[Revised Due Date]]&lt;&gt;"",Main[[#This Row],[In Stock Date]]&lt;&gt;""),Main[[#This Row],[In Stock Date]]-Main[[#This Row],[Revised Due Date]],""))</f>
        <v/>
      </c>
      <c r="I387" s="100" t="s">
        <v>4</v>
      </c>
      <c r="J387" s="94" t="s">
        <v>4</v>
      </c>
      <c r="K387" s="94" t="s">
        <v>4</v>
      </c>
      <c r="L387" s="84"/>
      <c r="M387" s="72" t="str">
        <f>IF(Main[[#This Row],[Tech Start Date]]&lt;1/1/1990,"",IF(Main[[#This Row],[Class]]="C",WORKDAY(Main[[#This Row],[Tech Start Date]],9),IF(Main[[#This Row],[Class]]="B", WORKDAY(Main[[#This Row],[Tech Start Date]],6),IF(Main[[#This Row],[Class]]="A",WORKDAY(Main[[#This Row],[Tech Start Date]],2),""))))</f>
        <v/>
      </c>
      <c r="N387" s="72" t="str">
        <f>IF(Main[[#This Row],[Tech Start Date]]&lt;1/1/1990,"",IF(Main[[#This Row],[Class]]="C",WORKDAY(Main[[#This Row],[Tech Start Date]],19),IF(Main[[#This Row],[Class]]="B", WORKDAY(Main[[#This Row],[Tech Start Date]],12),IF(Main[[#This Row],[Class]]="A",WORKDAY(Main[[#This Row],[Tech Start Date]],4),""))))</f>
        <v/>
      </c>
      <c r="O387" s="72" t="str">
        <f>IF(Main[[#This Row],[Tech Start Date]]&lt;1/1/1990,"",IF(Main[[#This Row],[Class]]="C",WORKDAY(Main[[#This Row],[Tech Start Date]],23),IF(Main[[#This Row],[Class]]="B", WORKDAY(Main[[#This Row],[Tech Start Date]],15),IF(Main[[#This Row],[Class]]="A",WORKDAY(Main[[#This Row],[Tech Start Date]],5),""))))</f>
        <v/>
      </c>
      <c r="P387" s="72" t="str">
        <f>IF(Main[[#This Row],[Tech Start Date]]&lt;1/1/1990,"",IF(Main[[#This Row],[Class]]="C",WORKDAY(Main[[#This Row],[Tech Start Date]],28),IF(Main[[#This Row],[Class]]="B", WORKDAY(Main[[#This Row],[Tech Start Date]],19),IF(Main[[#This Row],[Class]]="A",WORKDAY(Main[[#This Row],[Tech Start Date]],9),""))))</f>
        <v/>
      </c>
      <c r="Q387" s="84">
        <v>41075</v>
      </c>
      <c r="R387" s="110"/>
      <c r="S387" s="94" t="s">
        <v>11</v>
      </c>
      <c r="T387" s="73" t="s">
        <v>4</v>
      </c>
      <c r="U387" s="94" t="s">
        <v>7</v>
      </c>
      <c r="V387" s="94" t="s">
        <v>1899</v>
      </c>
      <c r="W387" s="94" t="s">
        <v>1902</v>
      </c>
      <c r="X387" s="94" t="s">
        <v>50</v>
      </c>
      <c r="Y387" s="71" t="s">
        <v>2859</v>
      </c>
      <c r="Z387" s="71" t="s">
        <v>4</v>
      </c>
      <c r="AA387" s="94" t="s">
        <v>2731</v>
      </c>
      <c r="AB387" s="128"/>
      <c r="AC387" s="128"/>
      <c r="AD387" s="128"/>
      <c r="AE387" s="62"/>
      <c r="AF387" s="62"/>
      <c r="AG387" s="62"/>
      <c r="BB387" s="60" t="str">
        <f>IF(AND(isFlagged(Main[[#This Row],[Comments]], "AIS++"),Main[ [#This Row],[In Stock Date] ]&lt;&gt;""),TEXT(Main[[#This Row],[In Stock Date]]-1, "M/d/yyyy"), TEXT("1/1/1990", "M/d/yyyy"))</f>
        <v>1/1/1990</v>
      </c>
    </row>
    <row r="388" spans="1:54" ht="17.25" customHeight="1">
      <c r="A388" s="63" t="str">
        <f>IF(priority(Main[[#This Row],[Comments]])&lt;&gt;0, priority(Main[[#This Row],[Comments]]),"")</f>
        <v/>
      </c>
      <c r="B388" s="151" t="s">
        <v>1503</v>
      </c>
      <c r="C388" s="71" t="s">
        <v>4</v>
      </c>
      <c r="D388" s="59" t="s">
        <v>589</v>
      </c>
      <c r="E388" s="84"/>
      <c r="F388" s="84"/>
      <c r="G388" s="63" t="str">
        <f>IF(stdProdLT(Main[[#This Row],[Comments]])=0.1,"N/A",IF(stdProdLT(Main[[#This Row],[Comments]])=0,"",stdProdLT(Main[[#This Row],[Comments]])))</f>
        <v/>
      </c>
      <c r="H388" s="93" t="str">
        <f>IF(OR(Main[[#This Row],[Std. Prod. Lead Time]]="N/A",Main[[#This Row],[Std. Prod. Lead Time]]=""), "",IF(AND(Main[[#This Row],[In Stock Date]]&lt;&gt;"",Main[[#This Row],[Revised Due Date]]&lt;&gt;"",Main[[#This Row],[In Stock Date]]&lt;&gt;""),Main[[#This Row],[In Stock Date]]-Main[[#This Row],[Revised Due Date]],""))</f>
        <v/>
      </c>
      <c r="I388" s="100" t="s">
        <v>4</v>
      </c>
      <c r="J388" s="94" t="s">
        <v>4</v>
      </c>
      <c r="K388" s="94" t="s">
        <v>4</v>
      </c>
      <c r="L388" s="84"/>
      <c r="M388" s="72" t="str">
        <f>IF(Main[[#This Row],[Tech Start Date]]&lt;1/1/1990,"",IF(Main[[#This Row],[Class]]="C",WORKDAY(Main[[#This Row],[Tech Start Date]],9),IF(Main[[#This Row],[Class]]="B", WORKDAY(Main[[#This Row],[Tech Start Date]],6),IF(Main[[#This Row],[Class]]="A",WORKDAY(Main[[#This Row],[Tech Start Date]],2),""))))</f>
        <v/>
      </c>
      <c r="N388" s="72" t="str">
        <f>IF(Main[[#This Row],[Tech Start Date]]&lt;1/1/1990,"",IF(Main[[#This Row],[Class]]="C",WORKDAY(Main[[#This Row],[Tech Start Date]],19),IF(Main[[#This Row],[Class]]="B", WORKDAY(Main[[#This Row],[Tech Start Date]],12),IF(Main[[#This Row],[Class]]="A",WORKDAY(Main[[#This Row],[Tech Start Date]],4),""))))</f>
        <v/>
      </c>
      <c r="O388" s="72" t="str">
        <f>IF(Main[[#This Row],[Tech Start Date]]&lt;1/1/1990,"",IF(Main[[#This Row],[Class]]="C",WORKDAY(Main[[#This Row],[Tech Start Date]],23),IF(Main[[#This Row],[Class]]="B", WORKDAY(Main[[#This Row],[Tech Start Date]],15),IF(Main[[#This Row],[Class]]="A",WORKDAY(Main[[#This Row],[Tech Start Date]],5),""))))</f>
        <v/>
      </c>
      <c r="P388" s="72" t="str">
        <f>IF(Main[[#This Row],[Tech Start Date]]&lt;1/1/1990,"",IF(Main[[#This Row],[Class]]="C",WORKDAY(Main[[#This Row],[Tech Start Date]],28),IF(Main[[#This Row],[Class]]="B", WORKDAY(Main[[#This Row],[Tech Start Date]],19),IF(Main[[#This Row],[Class]]="A",WORKDAY(Main[[#This Row],[Tech Start Date]],9),""))))</f>
        <v/>
      </c>
      <c r="Q388" s="84"/>
      <c r="R388" s="110"/>
      <c r="S388" s="94" t="s">
        <v>23</v>
      </c>
      <c r="T388" s="73" t="s">
        <v>4</v>
      </c>
      <c r="U388" s="94" t="s">
        <v>14</v>
      </c>
      <c r="V388" s="94" t="s">
        <v>1896</v>
      </c>
      <c r="W388" s="94" t="s">
        <v>1900</v>
      </c>
      <c r="X388" s="94" t="s">
        <v>102</v>
      </c>
      <c r="Y388" s="71" t="s">
        <v>2968</v>
      </c>
      <c r="Z388" s="71" t="s">
        <v>4</v>
      </c>
      <c r="AA388" s="94" t="s">
        <v>3264</v>
      </c>
      <c r="AB388" s="128"/>
      <c r="AC388" s="128"/>
      <c r="AD388" s="128"/>
      <c r="AE388" s="62"/>
      <c r="AF388" s="62"/>
      <c r="AG388" s="62"/>
      <c r="BB388" s="60" t="str">
        <f>IF(AND(isFlagged(Main[[#This Row],[Comments]], "AIS++"),Main[ [#This Row],[In Stock Date] ]&lt;&gt;""),TEXT(Main[[#This Row],[In Stock Date]]-1, "M/d/yyyy"), TEXT("1/1/1990", "M/d/yyyy"))</f>
        <v>1/1/1990</v>
      </c>
    </row>
    <row r="389" spans="1:54" ht="17.25" customHeight="1">
      <c r="A389" s="63" t="str">
        <f>IF(priority(Main[[#This Row],[Comments]])&lt;&gt;0, priority(Main[[#This Row],[Comments]]),"")</f>
        <v/>
      </c>
      <c r="B389" s="151" t="s">
        <v>2561</v>
      </c>
      <c r="C389" s="71" t="s">
        <v>116</v>
      </c>
      <c r="D389" s="59" t="s">
        <v>2562</v>
      </c>
      <c r="E389" s="84"/>
      <c r="F389" s="84"/>
      <c r="G389" s="63" t="str">
        <f>IF(stdProdLT(Main[[#This Row],[Comments]])=0.1,"N/A",IF(stdProdLT(Main[[#This Row],[Comments]])=0,"",stdProdLT(Main[[#This Row],[Comments]])))</f>
        <v>N/A</v>
      </c>
      <c r="H389" s="93" t="str">
        <f>IF(OR(Main[[#This Row],[Std. Prod. Lead Time]]="N/A",Main[[#This Row],[Std. Prod. Lead Time]]=""), "",IF(AND(Main[[#This Row],[In Stock Date]]&lt;&gt;"",Main[[#This Row],[Revised Due Date]]&lt;&gt;"",Main[[#This Row],[In Stock Date]]&lt;&gt;""),Main[[#This Row],[In Stock Date]]-Main[[#This Row],[Revised Due Date]],""))</f>
        <v/>
      </c>
      <c r="I389" s="100" t="s">
        <v>171</v>
      </c>
      <c r="J389" s="94" t="s">
        <v>1953</v>
      </c>
      <c r="K389" s="94" t="s">
        <v>1905</v>
      </c>
      <c r="L389" s="84">
        <v>40835</v>
      </c>
      <c r="M389" s="72">
        <f>IF(Main[[#This Row],[Tech Start Date]]&lt;1/1/1990,"",IF(Main[[#This Row],[Class]]="C",WORKDAY(Main[[#This Row],[Tech Start Date]],9),IF(Main[[#This Row],[Class]]="B", WORKDAY(Main[[#This Row],[Tech Start Date]],6),IF(Main[[#This Row],[Class]]="A",WORKDAY(Main[[#This Row],[Tech Start Date]],2),""))))</f>
        <v>40837</v>
      </c>
      <c r="N389" s="72">
        <f>IF(Main[[#This Row],[Tech Start Date]]&lt;1/1/1990,"",IF(Main[[#This Row],[Class]]="C",WORKDAY(Main[[#This Row],[Tech Start Date]],19),IF(Main[[#This Row],[Class]]="B", WORKDAY(Main[[#This Row],[Tech Start Date]],12),IF(Main[[#This Row],[Class]]="A",WORKDAY(Main[[#This Row],[Tech Start Date]],4),""))))</f>
        <v>40841</v>
      </c>
      <c r="O389" s="72">
        <f>IF(Main[[#This Row],[Tech Start Date]]&lt;1/1/1990,"",IF(Main[[#This Row],[Class]]="C",WORKDAY(Main[[#This Row],[Tech Start Date]],23),IF(Main[[#This Row],[Class]]="B", WORKDAY(Main[[#This Row],[Tech Start Date]],15),IF(Main[[#This Row],[Class]]="A",WORKDAY(Main[[#This Row],[Tech Start Date]],5),""))))</f>
        <v>40842</v>
      </c>
      <c r="P389" s="72">
        <f>IF(Main[[#This Row],[Tech Start Date]]&lt;1/1/1990,"",IF(Main[[#This Row],[Class]]="C",WORKDAY(Main[[#This Row],[Tech Start Date]],28),IF(Main[[#This Row],[Class]]="B", WORKDAY(Main[[#This Row],[Tech Start Date]],19),IF(Main[[#This Row],[Class]]="A",WORKDAY(Main[[#This Row],[Tech Start Date]],9),""))))</f>
        <v>40848</v>
      </c>
      <c r="Q389" s="84">
        <v>40954</v>
      </c>
      <c r="R389" s="110">
        <v>40850</v>
      </c>
      <c r="S389" s="94" t="s">
        <v>11</v>
      </c>
      <c r="T389" s="73" t="s">
        <v>2563</v>
      </c>
      <c r="U389" s="94" t="s">
        <v>14</v>
      </c>
      <c r="V389" s="94" t="s">
        <v>1899</v>
      </c>
      <c r="W389" s="94" t="s">
        <v>1900</v>
      </c>
      <c r="X389" s="94" t="s">
        <v>552</v>
      </c>
      <c r="Y389" s="71" t="s">
        <v>2852</v>
      </c>
      <c r="Z389" s="71" t="s">
        <v>529</v>
      </c>
      <c r="AA389" s="94" t="s">
        <v>552</v>
      </c>
      <c r="AB389" s="128"/>
      <c r="AC389" s="128"/>
      <c r="AD389" s="128"/>
      <c r="AE389" s="62"/>
      <c r="AF389" s="62"/>
      <c r="AG389" s="62"/>
      <c r="BB389" s="60" t="str">
        <f>IF(AND(isFlagged(Main[[#This Row],[Comments]], "AIS++"),Main[ [#This Row],[In Stock Date] ]&lt;&gt;""),TEXT(Main[[#This Row],[In Stock Date]]-1, "M/d/yyyy"), TEXT("1/1/1990", "M/d/yyyy"))</f>
        <v>1/1/1990</v>
      </c>
    </row>
    <row r="390" spans="1:54" ht="17.25" customHeight="1">
      <c r="A390" s="63" t="str">
        <f>IF(priority(Main[[#This Row],[Comments]])&lt;&gt;0, priority(Main[[#This Row],[Comments]]),"")</f>
        <v/>
      </c>
      <c r="B390" s="151" t="s">
        <v>2407</v>
      </c>
      <c r="C390" s="71" t="s">
        <v>4</v>
      </c>
      <c r="D390" s="59" t="s">
        <v>2408</v>
      </c>
      <c r="E390" s="84"/>
      <c r="F390" s="84"/>
      <c r="G390" s="63" t="str">
        <f>IF(stdProdLT(Main[[#This Row],[Comments]])=0.1,"N/A",IF(stdProdLT(Main[[#This Row],[Comments]])=0,"",stdProdLT(Main[[#This Row],[Comments]])))</f>
        <v/>
      </c>
      <c r="H390" s="93" t="str">
        <f>IF(OR(Main[[#This Row],[Std. Prod. Lead Time]]="N/A",Main[[#This Row],[Std. Prod. Lead Time]]=""), "",IF(AND(Main[[#This Row],[In Stock Date]]&lt;&gt;"",Main[[#This Row],[Revised Due Date]]&lt;&gt;"",Main[[#This Row],[In Stock Date]]&lt;&gt;""),Main[[#This Row],[In Stock Date]]-Main[[#This Row],[Revised Due Date]],""))</f>
        <v/>
      </c>
      <c r="I390" s="100" t="s">
        <v>529</v>
      </c>
      <c r="J390" s="94" t="s">
        <v>28</v>
      </c>
      <c r="K390" s="94" t="s">
        <v>1905</v>
      </c>
      <c r="L390" s="84"/>
      <c r="M390" s="72" t="str">
        <f>IF(Main[[#This Row],[Tech Start Date]]&lt;1/1/1990,"",IF(Main[[#This Row],[Class]]="C",WORKDAY(Main[[#This Row],[Tech Start Date]],9),IF(Main[[#This Row],[Class]]="B", WORKDAY(Main[[#This Row],[Tech Start Date]],6),IF(Main[[#This Row],[Class]]="A",WORKDAY(Main[[#This Row],[Tech Start Date]],2),""))))</f>
        <v/>
      </c>
      <c r="N390" s="72" t="str">
        <f>IF(Main[[#This Row],[Tech Start Date]]&lt;1/1/1990,"",IF(Main[[#This Row],[Class]]="C",WORKDAY(Main[[#This Row],[Tech Start Date]],19),IF(Main[[#This Row],[Class]]="B", WORKDAY(Main[[#This Row],[Tech Start Date]],12),IF(Main[[#This Row],[Class]]="A",WORKDAY(Main[[#This Row],[Tech Start Date]],4),""))))</f>
        <v/>
      </c>
      <c r="O390" s="72" t="str">
        <f>IF(Main[[#This Row],[Tech Start Date]]&lt;1/1/1990,"",IF(Main[[#This Row],[Class]]="C",WORKDAY(Main[[#This Row],[Tech Start Date]],23),IF(Main[[#This Row],[Class]]="B", WORKDAY(Main[[#This Row],[Tech Start Date]],15),IF(Main[[#This Row],[Class]]="A",WORKDAY(Main[[#This Row],[Tech Start Date]],5),""))))</f>
        <v/>
      </c>
      <c r="P390" s="72" t="str">
        <f>IF(Main[[#This Row],[Tech Start Date]]&lt;1/1/1990,"",IF(Main[[#This Row],[Class]]="C",WORKDAY(Main[[#This Row],[Tech Start Date]],28),IF(Main[[#This Row],[Class]]="B", WORKDAY(Main[[#This Row],[Tech Start Date]],19),IF(Main[[#This Row],[Class]]="A",WORKDAY(Main[[#This Row],[Tech Start Date]],9),""))))</f>
        <v/>
      </c>
      <c r="Q390" s="84">
        <v>40954</v>
      </c>
      <c r="R390" s="110"/>
      <c r="S390" s="94" t="s">
        <v>6</v>
      </c>
      <c r="T390" s="73" t="s">
        <v>4</v>
      </c>
      <c r="U390" s="94" t="s">
        <v>14</v>
      </c>
      <c r="V390" s="94" t="s">
        <v>1899</v>
      </c>
      <c r="W390" s="94" t="s">
        <v>1900</v>
      </c>
      <c r="X390" s="94" t="s">
        <v>552</v>
      </c>
      <c r="Y390" s="71" t="s">
        <v>2852</v>
      </c>
      <c r="Z390" s="71" t="s">
        <v>30</v>
      </c>
      <c r="AA390" s="94" t="s">
        <v>552</v>
      </c>
      <c r="AB390" s="128"/>
      <c r="AC390" s="128"/>
      <c r="AD390" s="128"/>
      <c r="AE390" s="62"/>
      <c r="AF390" s="62"/>
      <c r="AG390" s="62"/>
      <c r="BB390" s="60" t="str">
        <f>IF(AND(isFlagged(Main[[#This Row],[Comments]], "AIS++"),Main[ [#This Row],[In Stock Date] ]&lt;&gt;""),TEXT(Main[[#This Row],[In Stock Date]]-1, "M/d/yyyy"), TEXT("1/1/1990", "M/d/yyyy"))</f>
        <v>1/1/1990</v>
      </c>
    </row>
    <row r="391" spans="1:54" ht="17.25" customHeight="1">
      <c r="A391" s="63" t="str">
        <f>IF(priority(Main[[#This Row],[Comments]])&lt;&gt;0, priority(Main[[#This Row],[Comments]]),"")</f>
        <v/>
      </c>
      <c r="B391" s="151" t="s">
        <v>2446</v>
      </c>
      <c r="C391" s="71" t="s">
        <v>4</v>
      </c>
      <c r="D391" s="59" t="s">
        <v>2447</v>
      </c>
      <c r="E391" s="84"/>
      <c r="F391" s="84"/>
      <c r="G391" s="63" t="str">
        <f>IF(stdProdLT(Main[[#This Row],[Comments]])=0.1,"N/A",IF(stdProdLT(Main[[#This Row],[Comments]])=0,"",stdProdLT(Main[[#This Row],[Comments]])))</f>
        <v/>
      </c>
      <c r="H391" s="93" t="str">
        <f>IF(OR(Main[[#This Row],[Std. Prod. Lead Time]]="N/A",Main[[#This Row],[Std. Prod. Lead Time]]=""), "",IF(AND(Main[[#This Row],[In Stock Date]]&lt;&gt;"",Main[[#This Row],[Revised Due Date]]&lt;&gt;"",Main[[#This Row],[In Stock Date]]&lt;&gt;""),Main[[#This Row],[In Stock Date]]-Main[[#This Row],[Revised Due Date]],""))</f>
        <v/>
      </c>
      <c r="I391" s="100" t="s">
        <v>529</v>
      </c>
      <c r="J391" s="94" t="s">
        <v>28</v>
      </c>
      <c r="K391" s="94" t="s">
        <v>1905</v>
      </c>
      <c r="L391" s="84"/>
      <c r="M391" s="72" t="str">
        <f>IF(Main[[#This Row],[Tech Start Date]]&lt;1/1/1990,"",IF(Main[[#This Row],[Class]]="C",WORKDAY(Main[[#This Row],[Tech Start Date]],9),IF(Main[[#This Row],[Class]]="B", WORKDAY(Main[[#This Row],[Tech Start Date]],6),IF(Main[[#This Row],[Class]]="A",WORKDAY(Main[[#This Row],[Tech Start Date]],2),""))))</f>
        <v/>
      </c>
      <c r="N391" s="72" t="str">
        <f>IF(Main[[#This Row],[Tech Start Date]]&lt;1/1/1990,"",IF(Main[[#This Row],[Class]]="C",WORKDAY(Main[[#This Row],[Tech Start Date]],19),IF(Main[[#This Row],[Class]]="B", WORKDAY(Main[[#This Row],[Tech Start Date]],12),IF(Main[[#This Row],[Class]]="A",WORKDAY(Main[[#This Row],[Tech Start Date]],4),""))))</f>
        <v/>
      </c>
      <c r="O391" s="72" t="str">
        <f>IF(Main[[#This Row],[Tech Start Date]]&lt;1/1/1990,"",IF(Main[[#This Row],[Class]]="C",WORKDAY(Main[[#This Row],[Tech Start Date]],23),IF(Main[[#This Row],[Class]]="B", WORKDAY(Main[[#This Row],[Tech Start Date]],15),IF(Main[[#This Row],[Class]]="A",WORKDAY(Main[[#This Row],[Tech Start Date]],5),""))))</f>
        <v/>
      </c>
      <c r="P391" s="72" t="str">
        <f>IF(Main[[#This Row],[Tech Start Date]]&lt;1/1/1990,"",IF(Main[[#This Row],[Class]]="C",WORKDAY(Main[[#This Row],[Tech Start Date]],28),IF(Main[[#This Row],[Class]]="B", WORKDAY(Main[[#This Row],[Tech Start Date]],19),IF(Main[[#This Row],[Class]]="A",WORKDAY(Main[[#This Row],[Tech Start Date]],9),""))))</f>
        <v/>
      </c>
      <c r="Q391" s="84">
        <v>40939</v>
      </c>
      <c r="R391" s="110"/>
      <c r="S391" s="94" t="s">
        <v>6</v>
      </c>
      <c r="T391" s="73" t="s">
        <v>4</v>
      </c>
      <c r="U391" s="94" t="s">
        <v>14</v>
      </c>
      <c r="V391" s="94" t="s">
        <v>1899</v>
      </c>
      <c r="W391" s="94" t="s">
        <v>1900</v>
      </c>
      <c r="X391" s="94" t="s">
        <v>552</v>
      </c>
      <c r="Y391" s="71" t="s">
        <v>2852</v>
      </c>
      <c r="Z391" s="71" t="s">
        <v>30</v>
      </c>
      <c r="AA391" s="94" t="s">
        <v>552</v>
      </c>
      <c r="AB391" s="128"/>
      <c r="AC391" s="128"/>
      <c r="AD391" s="128"/>
      <c r="AE391" s="62"/>
      <c r="AF391" s="62"/>
      <c r="AG391" s="62"/>
      <c r="BB391" s="60" t="str">
        <f>IF(AND(isFlagged(Main[[#This Row],[Comments]], "AIS++"),Main[ [#This Row],[In Stock Date] ]&lt;&gt;""),TEXT(Main[[#This Row],[In Stock Date]]-1, "M/d/yyyy"), TEXT("1/1/1990", "M/d/yyyy"))</f>
        <v>1/1/1990</v>
      </c>
    </row>
    <row r="392" spans="1:54" ht="17.25" customHeight="1">
      <c r="A392" s="63" t="str">
        <f>IF(priority(Main[[#This Row],[Comments]])&lt;&gt;0, priority(Main[[#This Row],[Comments]]),"")</f>
        <v/>
      </c>
      <c r="B392" s="151" t="s">
        <v>2440</v>
      </c>
      <c r="C392" s="71" t="s">
        <v>4</v>
      </c>
      <c r="D392" s="59" t="s">
        <v>2441</v>
      </c>
      <c r="E392" s="84"/>
      <c r="F392" s="84"/>
      <c r="G392" s="63" t="str">
        <f>IF(stdProdLT(Main[[#This Row],[Comments]])=0.1,"N/A",IF(stdProdLT(Main[[#This Row],[Comments]])=0,"",stdProdLT(Main[[#This Row],[Comments]])))</f>
        <v/>
      </c>
      <c r="H392" s="93" t="str">
        <f>IF(OR(Main[[#This Row],[Std. Prod. Lead Time]]="N/A",Main[[#This Row],[Std. Prod. Lead Time]]=""), "",IF(AND(Main[[#This Row],[In Stock Date]]&lt;&gt;"",Main[[#This Row],[Revised Due Date]]&lt;&gt;"",Main[[#This Row],[In Stock Date]]&lt;&gt;""),Main[[#This Row],[In Stock Date]]-Main[[#This Row],[Revised Due Date]],""))</f>
        <v/>
      </c>
      <c r="I392" s="100" t="s">
        <v>529</v>
      </c>
      <c r="J392" s="94" t="s">
        <v>21</v>
      </c>
      <c r="K392" s="94" t="s">
        <v>1905</v>
      </c>
      <c r="L392" s="84"/>
      <c r="M392" s="72" t="str">
        <f>IF(Main[[#This Row],[Tech Start Date]]&lt;1/1/1990,"",IF(Main[[#This Row],[Class]]="C",WORKDAY(Main[[#This Row],[Tech Start Date]],9),IF(Main[[#This Row],[Class]]="B", WORKDAY(Main[[#This Row],[Tech Start Date]],6),IF(Main[[#This Row],[Class]]="A",WORKDAY(Main[[#This Row],[Tech Start Date]],2),""))))</f>
        <v/>
      </c>
      <c r="N392" s="72" t="str">
        <f>IF(Main[[#This Row],[Tech Start Date]]&lt;1/1/1990,"",IF(Main[[#This Row],[Class]]="C",WORKDAY(Main[[#This Row],[Tech Start Date]],19),IF(Main[[#This Row],[Class]]="B", WORKDAY(Main[[#This Row],[Tech Start Date]],12),IF(Main[[#This Row],[Class]]="A",WORKDAY(Main[[#This Row],[Tech Start Date]],4),""))))</f>
        <v/>
      </c>
      <c r="O392" s="72" t="str">
        <f>IF(Main[[#This Row],[Tech Start Date]]&lt;1/1/1990,"",IF(Main[[#This Row],[Class]]="C",WORKDAY(Main[[#This Row],[Tech Start Date]],23),IF(Main[[#This Row],[Class]]="B", WORKDAY(Main[[#This Row],[Tech Start Date]],15),IF(Main[[#This Row],[Class]]="A",WORKDAY(Main[[#This Row],[Tech Start Date]],5),""))))</f>
        <v/>
      </c>
      <c r="P392" s="72" t="str">
        <f>IF(Main[[#This Row],[Tech Start Date]]&lt;1/1/1990,"",IF(Main[[#This Row],[Class]]="C",WORKDAY(Main[[#This Row],[Tech Start Date]],28),IF(Main[[#This Row],[Class]]="B", WORKDAY(Main[[#This Row],[Tech Start Date]],19),IF(Main[[#This Row],[Class]]="A",WORKDAY(Main[[#This Row],[Tech Start Date]],9),""))))</f>
        <v/>
      </c>
      <c r="Q392" s="84">
        <v>40939</v>
      </c>
      <c r="R392" s="110"/>
      <c r="S392" s="94" t="s">
        <v>6</v>
      </c>
      <c r="T392" s="73" t="s">
        <v>4</v>
      </c>
      <c r="U392" s="94" t="s">
        <v>14</v>
      </c>
      <c r="V392" s="94" t="s">
        <v>1899</v>
      </c>
      <c r="W392" s="94" t="s">
        <v>1900</v>
      </c>
      <c r="X392" s="94" t="s">
        <v>552</v>
      </c>
      <c r="Y392" s="71" t="s">
        <v>2852</v>
      </c>
      <c r="Z392" s="71" t="s">
        <v>30</v>
      </c>
      <c r="AA392" s="94" t="s">
        <v>552</v>
      </c>
      <c r="AB392" s="128"/>
      <c r="AC392" s="128"/>
      <c r="AD392" s="128"/>
      <c r="AE392" s="62"/>
      <c r="AF392" s="62"/>
      <c r="AG392" s="62"/>
      <c r="BB392" s="60" t="str">
        <f>IF(AND(isFlagged(Main[[#This Row],[Comments]], "AIS++"),Main[ [#This Row],[In Stock Date] ]&lt;&gt;""),TEXT(Main[[#This Row],[In Stock Date]]-1, "M/d/yyyy"), TEXT("1/1/1990", "M/d/yyyy"))</f>
        <v>1/1/1990</v>
      </c>
    </row>
    <row r="393" spans="1:54" ht="17.25" customHeight="1">
      <c r="A393" s="64" t="str">
        <f>IF(priority(Main[[#This Row],[Comments]])&lt;&gt;0, priority(Main[[#This Row],[Comments]]),"")</f>
        <v/>
      </c>
      <c r="B393" s="151" t="s">
        <v>1629</v>
      </c>
      <c r="C393" s="77" t="s">
        <v>113</v>
      </c>
      <c r="D393" s="133" t="s">
        <v>711</v>
      </c>
      <c r="E393" s="86"/>
      <c r="F393" s="86">
        <v>40817</v>
      </c>
      <c r="G393" s="64" t="str">
        <f>IF(stdProdLT(Main[[#This Row],[Comments]])=0.1,"N/A",IF(stdProdLT(Main[[#This Row],[Comments]])=0,"",stdProdLT(Main[[#This Row],[Comments]])))</f>
        <v/>
      </c>
      <c r="H393" s="97" t="str">
        <f>IF(OR(Main[[#This Row],[Std. Prod. Lead Time]]="N/A",Main[[#This Row],[Std. Prod. Lead Time]]=""), "",IF(AND(Main[[#This Row],[In Stock Date]]&lt;&gt;"",Main[[#This Row],[Revised Due Date]]&lt;&gt;"",Main[[#This Row],[In Stock Date]]&lt;&gt;""),Main[[#This Row],[In Stock Date]]-Main[[#This Row],[Revised Due Date]],""))</f>
        <v/>
      </c>
      <c r="I393" s="102" t="s">
        <v>4</v>
      </c>
      <c r="J393" s="98" t="s">
        <v>28</v>
      </c>
      <c r="K393" s="98" t="s">
        <v>1909</v>
      </c>
      <c r="L393" s="86"/>
      <c r="M393" s="78" t="str">
        <f>IF(Main[[#This Row],[Tech Start Date]]&lt;1/1/1990,"",IF(Main[[#This Row],[Class]]="C",WORKDAY(Main[[#This Row],[Tech Start Date]],9),IF(Main[[#This Row],[Class]]="B", WORKDAY(Main[[#This Row],[Tech Start Date]],6),IF(Main[[#This Row],[Class]]="A",WORKDAY(Main[[#This Row],[Tech Start Date]],2),""))))</f>
        <v/>
      </c>
      <c r="N393" s="78" t="str">
        <f>IF(Main[[#This Row],[Tech Start Date]]&lt;1/1/1990,"",IF(Main[[#This Row],[Class]]="C",WORKDAY(Main[[#This Row],[Tech Start Date]],19),IF(Main[[#This Row],[Class]]="B", WORKDAY(Main[[#This Row],[Tech Start Date]],12),IF(Main[[#This Row],[Class]]="A",WORKDAY(Main[[#This Row],[Tech Start Date]],4),""))))</f>
        <v/>
      </c>
      <c r="O393" s="78" t="str">
        <f>IF(Main[[#This Row],[Tech Start Date]]&lt;1/1/1990,"",IF(Main[[#This Row],[Class]]="C",WORKDAY(Main[[#This Row],[Tech Start Date]],23),IF(Main[[#This Row],[Class]]="B", WORKDAY(Main[[#This Row],[Tech Start Date]],15),IF(Main[[#This Row],[Class]]="A",WORKDAY(Main[[#This Row],[Tech Start Date]],5),""))))</f>
        <v/>
      </c>
      <c r="P393" s="78" t="str">
        <f>IF(Main[[#This Row],[Tech Start Date]]&lt;1/1/1990,"",IF(Main[[#This Row],[Class]]="C",WORKDAY(Main[[#This Row],[Tech Start Date]],28),IF(Main[[#This Row],[Class]]="B", WORKDAY(Main[[#This Row],[Tech Start Date]],19),IF(Main[[#This Row],[Class]]="A",WORKDAY(Main[[#This Row],[Tech Start Date]],9),""))))</f>
        <v/>
      </c>
      <c r="Q393" s="86">
        <v>40634</v>
      </c>
      <c r="R393" s="111"/>
      <c r="S393" s="98" t="s">
        <v>11</v>
      </c>
      <c r="T393" s="79" t="s">
        <v>4</v>
      </c>
      <c r="U393" s="98" t="s">
        <v>14</v>
      </c>
      <c r="V393" s="98" t="s">
        <v>1896</v>
      </c>
      <c r="W393" s="98" t="s">
        <v>1902</v>
      </c>
      <c r="X393" s="98" t="s">
        <v>2736</v>
      </c>
      <c r="Y393" s="77" t="s">
        <v>2839</v>
      </c>
      <c r="Z393" s="77" t="s">
        <v>129</v>
      </c>
      <c r="AA393" s="98" t="s">
        <v>2736</v>
      </c>
      <c r="AB393" s="130"/>
      <c r="AC393" s="130"/>
      <c r="AD393" s="130"/>
      <c r="AE393" s="62"/>
      <c r="AF393" s="62"/>
      <c r="AG393" s="62"/>
      <c r="BB393" s="60" t="str">
        <f>IF(AND(isFlagged(Main[[#This Row],[Comments]], "AIS++"),Main[ [#This Row],[In Stock Date] ]&lt;&gt;""),TEXT(Main[[#This Row],[In Stock Date]]-1, "M/d/yyyy"), TEXT("1/1/1990", "M/d/yyyy"))</f>
        <v>1/1/1990</v>
      </c>
    </row>
    <row r="394" spans="1:54" ht="17.25" customHeight="1">
      <c r="A394" s="63" t="str">
        <f>IF(priority(Main[[#This Row],[Comments]])&lt;&gt;0, priority(Main[[#This Row],[Comments]]),"")</f>
        <v/>
      </c>
      <c r="B394" s="151" t="s">
        <v>1328</v>
      </c>
      <c r="C394" s="71" t="s">
        <v>93</v>
      </c>
      <c r="D394" s="59" t="s">
        <v>422</v>
      </c>
      <c r="E394" s="84"/>
      <c r="F394" s="84">
        <v>40162</v>
      </c>
      <c r="G394" s="63" t="str">
        <f>IF(stdProdLT(Main[[#This Row],[Comments]])=0.1,"N/A",IF(stdProdLT(Main[[#This Row],[Comments]])=0,"",stdProdLT(Main[[#This Row],[Comments]])))</f>
        <v/>
      </c>
      <c r="H394" s="93" t="str">
        <f>IF(OR(Main[[#This Row],[Std. Prod. Lead Time]]="N/A",Main[[#This Row],[Std. Prod. Lead Time]]=""), "",IF(AND(Main[[#This Row],[In Stock Date]]&lt;&gt;"",Main[[#This Row],[Revised Due Date]]&lt;&gt;"",Main[[#This Row],[In Stock Date]]&lt;&gt;""),Main[[#This Row],[In Stock Date]]-Main[[#This Row],[Revised Due Date]],""))</f>
        <v/>
      </c>
      <c r="I394" s="100" t="s">
        <v>4</v>
      </c>
      <c r="J394" s="94" t="s">
        <v>4</v>
      </c>
      <c r="K394" s="94" t="s">
        <v>4</v>
      </c>
      <c r="L394" s="84"/>
      <c r="M394" s="72" t="str">
        <f>IF(Main[[#This Row],[Tech Start Date]]&lt;1/1/1990,"",IF(Main[[#This Row],[Class]]="C",WORKDAY(Main[[#This Row],[Tech Start Date]],9),IF(Main[[#This Row],[Class]]="B", WORKDAY(Main[[#This Row],[Tech Start Date]],6),IF(Main[[#This Row],[Class]]="A",WORKDAY(Main[[#This Row],[Tech Start Date]],2),""))))</f>
        <v/>
      </c>
      <c r="N394" s="72" t="str">
        <f>IF(Main[[#This Row],[Tech Start Date]]&lt;1/1/1990,"",IF(Main[[#This Row],[Class]]="C",WORKDAY(Main[[#This Row],[Tech Start Date]],19),IF(Main[[#This Row],[Class]]="B", WORKDAY(Main[[#This Row],[Tech Start Date]],12),IF(Main[[#This Row],[Class]]="A",WORKDAY(Main[[#This Row],[Tech Start Date]],4),""))))</f>
        <v/>
      </c>
      <c r="O394" s="72" t="str">
        <f>IF(Main[[#This Row],[Tech Start Date]]&lt;1/1/1990,"",IF(Main[[#This Row],[Class]]="C",WORKDAY(Main[[#This Row],[Tech Start Date]],23),IF(Main[[#This Row],[Class]]="B", WORKDAY(Main[[#This Row],[Tech Start Date]],15),IF(Main[[#This Row],[Class]]="A",WORKDAY(Main[[#This Row],[Tech Start Date]],5),""))))</f>
        <v/>
      </c>
      <c r="P394" s="72" t="str">
        <f>IF(Main[[#This Row],[Tech Start Date]]&lt;1/1/1990,"",IF(Main[[#This Row],[Class]]="C",WORKDAY(Main[[#This Row],[Tech Start Date]],28),IF(Main[[#This Row],[Class]]="B", WORKDAY(Main[[#This Row],[Tech Start Date]],19),IF(Main[[#This Row],[Class]]="A",WORKDAY(Main[[#This Row],[Tech Start Date]],9),""))))</f>
        <v/>
      </c>
      <c r="Q394" s="84">
        <v>40127</v>
      </c>
      <c r="R394" s="110"/>
      <c r="S394" s="94" t="s">
        <v>11</v>
      </c>
      <c r="T394" s="73" t="s">
        <v>4</v>
      </c>
      <c r="U394" s="94" t="s">
        <v>14</v>
      </c>
      <c r="V394" s="94" t="s">
        <v>1906</v>
      </c>
      <c r="W394" s="94" t="s">
        <v>1907</v>
      </c>
      <c r="X394" s="94" t="s">
        <v>2748</v>
      </c>
      <c r="Y394" s="71" t="s">
        <v>4</v>
      </c>
      <c r="Z394" s="71" t="s">
        <v>4</v>
      </c>
      <c r="AA394" s="94" t="s">
        <v>2748</v>
      </c>
      <c r="AB394" s="128"/>
      <c r="AC394" s="128"/>
      <c r="AD394" s="128"/>
      <c r="AE394" s="62"/>
      <c r="AF394" s="62"/>
      <c r="AG394" s="62"/>
      <c r="BB394" s="60" t="str">
        <f>IF(AND(isFlagged(Main[[#This Row],[Comments]], "AIS++"),Main[ [#This Row],[In Stock Date] ]&lt;&gt;""),TEXT(Main[[#This Row],[In Stock Date]]-1, "M/d/yyyy"), TEXT("1/1/1990", "M/d/yyyy"))</f>
        <v>1/1/1990</v>
      </c>
    </row>
    <row r="395" spans="1:54" ht="17.25" customHeight="1">
      <c r="A395" s="63" t="str">
        <f>IF(priority(Main[[#This Row],[Comments]])&lt;&gt;0, priority(Main[[#This Row],[Comments]]),"")</f>
        <v/>
      </c>
      <c r="B395" s="151" t="s">
        <v>1534</v>
      </c>
      <c r="C395" s="71" t="s">
        <v>93</v>
      </c>
      <c r="D395" s="59" t="s">
        <v>627</v>
      </c>
      <c r="E395" s="84"/>
      <c r="F395" s="84">
        <v>40162</v>
      </c>
      <c r="G395" s="63" t="str">
        <f>IF(stdProdLT(Main[[#This Row],[Comments]])=0.1,"N/A",IF(stdProdLT(Main[[#This Row],[Comments]])=0,"",stdProdLT(Main[[#This Row],[Comments]])))</f>
        <v/>
      </c>
      <c r="H395" s="93" t="str">
        <f>IF(OR(Main[[#This Row],[Std. Prod. Lead Time]]="N/A",Main[[#This Row],[Std. Prod. Lead Time]]=""), "",IF(AND(Main[[#This Row],[In Stock Date]]&lt;&gt;"",Main[[#This Row],[Revised Due Date]]&lt;&gt;"",Main[[#This Row],[In Stock Date]]&lt;&gt;""),Main[[#This Row],[In Stock Date]]-Main[[#This Row],[Revised Due Date]],""))</f>
        <v/>
      </c>
      <c r="I395" s="100" t="s">
        <v>4</v>
      </c>
      <c r="J395" s="94" t="s">
        <v>4</v>
      </c>
      <c r="K395" s="94" t="s">
        <v>4</v>
      </c>
      <c r="L395" s="84"/>
      <c r="M395" s="72" t="str">
        <f>IF(Main[[#This Row],[Tech Start Date]]&lt;1/1/1990,"",IF(Main[[#This Row],[Class]]="C",WORKDAY(Main[[#This Row],[Tech Start Date]],9),IF(Main[[#This Row],[Class]]="B", WORKDAY(Main[[#This Row],[Tech Start Date]],6),IF(Main[[#This Row],[Class]]="A",WORKDAY(Main[[#This Row],[Tech Start Date]],2),""))))</f>
        <v/>
      </c>
      <c r="N395" s="72" t="str">
        <f>IF(Main[[#This Row],[Tech Start Date]]&lt;1/1/1990,"",IF(Main[[#This Row],[Class]]="C",WORKDAY(Main[[#This Row],[Tech Start Date]],19),IF(Main[[#This Row],[Class]]="B", WORKDAY(Main[[#This Row],[Tech Start Date]],12),IF(Main[[#This Row],[Class]]="A",WORKDAY(Main[[#This Row],[Tech Start Date]],4),""))))</f>
        <v/>
      </c>
      <c r="O395" s="72" t="str">
        <f>IF(Main[[#This Row],[Tech Start Date]]&lt;1/1/1990,"",IF(Main[[#This Row],[Class]]="C",WORKDAY(Main[[#This Row],[Tech Start Date]],23),IF(Main[[#This Row],[Class]]="B", WORKDAY(Main[[#This Row],[Tech Start Date]],15),IF(Main[[#This Row],[Class]]="A",WORKDAY(Main[[#This Row],[Tech Start Date]],5),""))))</f>
        <v/>
      </c>
      <c r="P395" s="72" t="str">
        <f>IF(Main[[#This Row],[Tech Start Date]]&lt;1/1/1990,"",IF(Main[[#This Row],[Class]]="C",WORKDAY(Main[[#This Row],[Tech Start Date]],28),IF(Main[[#This Row],[Class]]="B", WORKDAY(Main[[#This Row],[Tech Start Date]],19),IF(Main[[#This Row],[Class]]="A",WORKDAY(Main[[#This Row],[Tech Start Date]],9),""))))</f>
        <v/>
      </c>
      <c r="Q395" s="84">
        <v>40147</v>
      </c>
      <c r="R395" s="110"/>
      <c r="S395" s="94" t="s">
        <v>11</v>
      </c>
      <c r="T395" s="73" t="s">
        <v>4</v>
      </c>
      <c r="U395" s="94" t="s">
        <v>14</v>
      </c>
      <c r="V395" s="94" t="s">
        <v>1906</v>
      </c>
      <c r="W395" s="94" t="s">
        <v>1902</v>
      </c>
      <c r="X395" s="94" t="s">
        <v>2748</v>
      </c>
      <c r="Y395" s="71" t="s">
        <v>4</v>
      </c>
      <c r="Z395" s="71" t="s">
        <v>4</v>
      </c>
      <c r="AA395" s="94" t="s">
        <v>2748</v>
      </c>
      <c r="AB395" s="128"/>
      <c r="AC395" s="128"/>
      <c r="AD395" s="128"/>
      <c r="AE395" s="62"/>
      <c r="AF395" s="62"/>
      <c r="AG395" s="62"/>
      <c r="BB395" s="60" t="str">
        <f>IF(AND(isFlagged(Main[[#This Row],[Comments]], "AIS++"),Main[ [#This Row],[In Stock Date] ]&lt;&gt;""),TEXT(Main[[#This Row],[In Stock Date]]-1, "M/d/yyyy"), TEXT("1/1/1990", "M/d/yyyy"))</f>
        <v>1/1/1990</v>
      </c>
    </row>
    <row r="396" spans="1:54" ht="17.25" customHeight="1">
      <c r="A396" s="63" t="str">
        <f>IF(priority(Main[[#This Row],[Comments]])&lt;&gt;0, priority(Main[[#This Row],[Comments]]),"")</f>
        <v/>
      </c>
      <c r="B396" s="151" t="s">
        <v>1701</v>
      </c>
      <c r="C396" s="71" t="s">
        <v>276</v>
      </c>
      <c r="D396" s="59" t="s">
        <v>769</v>
      </c>
      <c r="E396" s="84"/>
      <c r="F396" s="84">
        <v>40602</v>
      </c>
      <c r="G396" s="63" t="str">
        <f>IF(stdProdLT(Main[[#This Row],[Comments]])=0.1,"N/A",IF(stdProdLT(Main[[#This Row],[Comments]])=0,"",stdProdLT(Main[[#This Row],[Comments]])))</f>
        <v/>
      </c>
      <c r="H396" s="93" t="str">
        <f>IF(OR(Main[[#This Row],[Std. Prod. Lead Time]]="N/A",Main[[#This Row],[Std. Prod. Lead Time]]=""), "",IF(AND(Main[[#This Row],[In Stock Date]]&lt;&gt;"",Main[[#This Row],[Revised Due Date]]&lt;&gt;"",Main[[#This Row],[In Stock Date]]&lt;&gt;""),Main[[#This Row],[In Stock Date]]-Main[[#This Row],[Revised Due Date]],""))</f>
        <v/>
      </c>
      <c r="I396" s="100" t="s">
        <v>4</v>
      </c>
      <c r="J396" s="94" t="s">
        <v>4</v>
      </c>
      <c r="K396" s="94" t="s">
        <v>4</v>
      </c>
      <c r="L396" s="84"/>
      <c r="M396" s="72" t="str">
        <f>IF(Main[[#This Row],[Tech Start Date]]&lt;1/1/1990,"",IF(Main[[#This Row],[Class]]="C",WORKDAY(Main[[#This Row],[Tech Start Date]],9),IF(Main[[#This Row],[Class]]="B", WORKDAY(Main[[#This Row],[Tech Start Date]],6),IF(Main[[#This Row],[Class]]="A",WORKDAY(Main[[#This Row],[Tech Start Date]],2),""))))</f>
        <v/>
      </c>
      <c r="N396" s="72" t="str">
        <f>IF(Main[[#This Row],[Tech Start Date]]&lt;1/1/1990,"",IF(Main[[#This Row],[Class]]="C",WORKDAY(Main[[#This Row],[Tech Start Date]],19),IF(Main[[#This Row],[Class]]="B", WORKDAY(Main[[#This Row],[Tech Start Date]],12),IF(Main[[#This Row],[Class]]="A",WORKDAY(Main[[#This Row],[Tech Start Date]],4),""))))</f>
        <v/>
      </c>
      <c r="O396" s="72" t="str">
        <f>IF(Main[[#This Row],[Tech Start Date]]&lt;1/1/1990,"",IF(Main[[#This Row],[Class]]="C",WORKDAY(Main[[#This Row],[Tech Start Date]],23),IF(Main[[#This Row],[Class]]="B", WORKDAY(Main[[#This Row],[Tech Start Date]],15),IF(Main[[#This Row],[Class]]="A",WORKDAY(Main[[#This Row],[Tech Start Date]],5),""))))</f>
        <v/>
      </c>
      <c r="P396" s="72" t="str">
        <f>IF(Main[[#This Row],[Tech Start Date]]&lt;1/1/1990,"",IF(Main[[#This Row],[Class]]="C",WORKDAY(Main[[#This Row],[Tech Start Date]],28),IF(Main[[#This Row],[Class]]="B", WORKDAY(Main[[#This Row],[Tech Start Date]],19),IF(Main[[#This Row],[Class]]="A",WORKDAY(Main[[#This Row],[Tech Start Date]],9),""))))</f>
        <v/>
      </c>
      <c r="Q396" s="84">
        <v>40602</v>
      </c>
      <c r="R396" s="110"/>
      <c r="S396" s="94" t="s">
        <v>11</v>
      </c>
      <c r="T396" s="73" t="s">
        <v>4</v>
      </c>
      <c r="U396" s="94" t="s">
        <v>12</v>
      </c>
      <c r="V396" s="94" t="s">
        <v>1899</v>
      </c>
      <c r="W396" s="94" t="s">
        <v>1901</v>
      </c>
      <c r="X396" s="94" t="s">
        <v>2763</v>
      </c>
      <c r="Y396" s="71" t="s">
        <v>4</v>
      </c>
      <c r="Z396" s="71" t="s">
        <v>4</v>
      </c>
      <c r="AA396" s="94" t="s">
        <v>2763</v>
      </c>
      <c r="AB396" s="128"/>
      <c r="AC396" s="128"/>
      <c r="AD396" s="128"/>
      <c r="AE396" s="62"/>
      <c r="AF396" s="62"/>
      <c r="AG396" s="62"/>
      <c r="BB396" s="60" t="str">
        <f>IF(AND(isFlagged(Main[[#This Row],[Comments]], "AIS++"),Main[ [#This Row],[In Stock Date] ]&lt;&gt;""),TEXT(Main[[#This Row],[In Stock Date]]-1, "M/d/yyyy"), TEXT("1/1/1990", "M/d/yyyy"))</f>
        <v>1/1/1990</v>
      </c>
    </row>
    <row r="397" spans="1:54" ht="17.25" customHeight="1">
      <c r="A397" s="63" t="str">
        <f>IF(priority(Main[[#This Row],[Comments]])&lt;&gt;0, priority(Main[[#This Row],[Comments]]),"")</f>
        <v/>
      </c>
      <c r="B397" s="151" t="s">
        <v>1703</v>
      </c>
      <c r="C397" s="71" t="s">
        <v>276</v>
      </c>
      <c r="D397" s="59" t="s">
        <v>771</v>
      </c>
      <c r="E397" s="84"/>
      <c r="F397" s="84">
        <v>40680</v>
      </c>
      <c r="G397" s="63" t="str">
        <f>IF(stdProdLT(Main[[#This Row],[Comments]])=0.1,"N/A",IF(stdProdLT(Main[[#This Row],[Comments]])=0,"",stdProdLT(Main[[#This Row],[Comments]])))</f>
        <v/>
      </c>
      <c r="H397" s="93" t="str">
        <f>IF(OR(Main[[#This Row],[Std. Prod. Lead Time]]="N/A",Main[[#This Row],[Std. Prod. Lead Time]]=""), "",IF(AND(Main[[#This Row],[In Stock Date]]&lt;&gt;"",Main[[#This Row],[Revised Due Date]]&lt;&gt;"",Main[[#This Row],[In Stock Date]]&lt;&gt;""),Main[[#This Row],[In Stock Date]]-Main[[#This Row],[Revised Due Date]],""))</f>
        <v/>
      </c>
      <c r="I397" s="100" t="s">
        <v>4</v>
      </c>
      <c r="J397" s="94" t="s">
        <v>28</v>
      </c>
      <c r="K397" s="94" t="s">
        <v>4</v>
      </c>
      <c r="L397" s="84"/>
      <c r="M397" s="72" t="str">
        <f>IF(Main[[#This Row],[Tech Start Date]]&lt;1/1/1990,"",IF(Main[[#This Row],[Class]]="C",WORKDAY(Main[[#This Row],[Tech Start Date]],9),IF(Main[[#This Row],[Class]]="B", WORKDAY(Main[[#This Row],[Tech Start Date]],6),IF(Main[[#This Row],[Class]]="A",WORKDAY(Main[[#This Row],[Tech Start Date]],2),""))))</f>
        <v/>
      </c>
      <c r="N397" s="72" t="str">
        <f>IF(Main[[#This Row],[Tech Start Date]]&lt;1/1/1990,"",IF(Main[[#This Row],[Class]]="C",WORKDAY(Main[[#This Row],[Tech Start Date]],19),IF(Main[[#This Row],[Class]]="B", WORKDAY(Main[[#This Row],[Tech Start Date]],12),IF(Main[[#This Row],[Class]]="A",WORKDAY(Main[[#This Row],[Tech Start Date]],4),""))))</f>
        <v/>
      </c>
      <c r="O397" s="72" t="str">
        <f>IF(Main[[#This Row],[Tech Start Date]]&lt;1/1/1990,"",IF(Main[[#This Row],[Class]]="C",WORKDAY(Main[[#This Row],[Tech Start Date]],23),IF(Main[[#This Row],[Class]]="B", WORKDAY(Main[[#This Row],[Tech Start Date]],15),IF(Main[[#This Row],[Class]]="A",WORKDAY(Main[[#This Row],[Tech Start Date]],5),""))))</f>
        <v/>
      </c>
      <c r="P397" s="72" t="str">
        <f>IF(Main[[#This Row],[Tech Start Date]]&lt;1/1/1990,"",IF(Main[[#This Row],[Class]]="C",WORKDAY(Main[[#This Row],[Tech Start Date]],28),IF(Main[[#This Row],[Class]]="B", WORKDAY(Main[[#This Row],[Tech Start Date]],19),IF(Main[[#This Row],[Class]]="A",WORKDAY(Main[[#This Row],[Tech Start Date]],9),""))))</f>
        <v/>
      </c>
      <c r="Q397" s="84">
        <v>40568</v>
      </c>
      <c r="R397" s="110"/>
      <c r="S397" s="94" t="s">
        <v>11</v>
      </c>
      <c r="T397" s="73" t="s">
        <v>772</v>
      </c>
      <c r="U397" s="94" t="s">
        <v>14</v>
      </c>
      <c r="V397" s="94" t="s">
        <v>1897</v>
      </c>
      <c r="W397" s="94" t="s">
        <v>1901</v>
      </c>
      <c r="X397" s="94" t="s">
        <v>2763</v>
      </c>
      <c r="Y397" s="71" t="s">
        <v>2904</v>
      </c>
      <c r="Z397" s="71" t="s">
        <v>4</v>
      </c>
      <c r="AA397" s="94" t="s">
        <v>2763</v>
      </c>
      <c r="AB397" s="128"/>
      <c r="AC397" s="128"/>
      <c r="AD397" s="128"/>
      <c r="AE397" s="62"/>
      <c r="AF397" s="62"/>
      <c r="AG397" s="62"/>
      <c r="BB397" s="60" t="str">
        <f>IF(AND(isFlagged(Main[[#This Row],[Comments]], "AIS++"),Main[ [#This Row],[In Stock Date] ]&lt;&gt;""),TEXT(Main[[#This Row],[In Stock Date]]-1, "M/d/yyyy"), TEXT("1/1/1990", "M/d/yyyy"))</f>
        <v>1/1/1990</v>
      </c>
    </row>
    <row r="398" spans="1:54" ht="17.25" customHeight="1">
      <c r="A398" s="63" t="str">
        <f>IF(priority(Main[[#This Row],[Comments]])&lt;&gt;0, priority(Main[[#This Row],[Comments]]),"")</f>
        <v/>
      </c>
      <c r="B398" s="151" t="s">
        <v>2289</v>
      </c>
      <c r="C398" s="71" t="s">
        <v>31</v>
      </c>
      <c r="D398" s="59" t="s">
        <v>2290</v>
      </c>
      <c r="E398" s="84"/>
      <c r="F398" s="84">
        <v>41000</v>
      </c>
      <c r="G398" s="63">
        <f>IF(stdProdLT(Main[[#This Row],[Comments]])=0.1,"N/A",IF(stdProdLT(Main[[#This Row],[Comments]])=0,"",stdProdLT(Main[[#This Row],[Comments]])))</f>
        <v>140</v>
      </c>
      <c r="H398" s="93" t="str">
        <f>IF(OR(Main[[#This Row],[Std. Prod. Lead Time]]="N/A",Main[[#This Row],[Std. Prod. Lead Time]]=""), "",IF(AND(Main[[#This Row],[In Stock Date]]&lt;&gt;"",Main[[#This Row],[Revised Due Date]]&lt;&gt;"",Main[[#This Row],[In Stock Date]]&lt;&gt;""),Main[[#This Row],[In Stock Date]]-Main[[#This Row],[Revised Due Date]],""))</f>
        <v/>
      </c>
      <c r="I398" s="100" t="s">
        <v>4</v>
      </c>
      <c r="J398" s="94" t="s">
        <v>4</v>
      </c>
      <c r="K398" s="94" t="s">
        <v>4</v>
      </c>
      <c r="L398" s="84"/>
      <c r="M398" s="72" t="str">
        <f>IF(Main[[#This Row],[Tech Start Date]]&lt;1/1/1990,"",IF(Main[[#This Row],[Class]]="C",WORKDAY(Main[[#This Row],[Tech Start Date]],9),IF(Main[[#This Row],[Class]]="B", WORKDAY(Main[[#This Row],[Tech Start Date]],6),IF(Main[[#This Row],[Class]]="A",WORKDAY(Main[[#This Row],[Tech Start Date]],2),""))))</f>
        <v/>
      </c>
      <c r="N398" s="72" t="str">
        <f>IF(Main[[#This Row],[Tech Start Date]]&lt;1/1/1990,"",IF(Main[[#This Row],[Class]]="C",WORKDAY(Main[[#This Row],[Tech Start Date]],19),IF(Main[[#This Row],[Class]]="B", WORKDAY(Main[[#This Row],[Tech Start Date]],12),IF(Main[[#This Row],[Class]]="A",WORKDAY(Main[[#This Row],[Tech Start Date]],4),""))))</f>
        <v/>
      </c>
      <c r="O398" s="72" t="str">
        <f>IF(Main[[#This Row],[Tech Start Date]]&lt;1/1/1990,"",IF(Main[[#This Row],[Class]]="C",WORKDAY(Main[[#This Row],[Tech Start Date]],23),IF(Main[[#This Row],[Class]]="B", WORKDAY(Main[[#This Row],[Tech Start Date]],15),IF(Main[[#This Row],[Class]]="A",WORKDAY(Main[[#This Row],[Tech Start Date]],5),""))))</f>
        <v/>
      </c>
      <c r="P398" s="72" t="str">
        <f>IF(Main[[#This Row],[Tech Start Date]]&lt;1/1/1990,"",IF(Main[[#This Row],[Class]]="C",WORKDAY(Main[[#This Row],[Tech Start Date]],28),IF(Main[[#This Row],[Class]]="B", WORKDAY(Main[[#This Row],[Tech Start Date]],19),IF(Main[[#This Row],[Class]]="A",WORKDAY(Main[[#This Row],[Tech Start Date]],9),""))))</f>
        <v/>
      </c>
      <c r="Q398" s="84">
        <v>40916</v>
      </c>
      <c r="R398" s="110"/>
      <c r="S398" s="94" t="s">
        <v>11</v>
      </c>
      <c r="T398" s="73" t="s">
        <v>2291</v>
      </c>
      <c r="U398" s="94" t="s">
        <v>14</v>
      </c>
      <c r="V398" s="94" t="s">
        <v>1906</v>
      </c>
      <c r="W398" s="94" t="s">
        <v>1902</v>
      </c>
      <c r="X398" s="94" t="s">
        <v>2743</v>
      </c>
      <c r="Y398" s="71" t="s">
        <v>4</v>
      </c>
      <c r="Z398" s="71" t="s">
        <v>4</v>
      </c>
      <c r="AA398" s="94" t="s">
        <v>2743</v>
      </c>
      <c r="AB398" s="128"/>
      <c r="AC398" s="128"/>
      <c r="AD398" s="128"/>
      <c r="AE398" s="62"/>
      <c r="AF398" s="62"/>
      <c r="AG398" s="62"/>
      <c r="BB398" s="60" t="str">
        <f>IF(AND(isFlagged(Main[[#This Row],[Comments]], "AIS++"),Main[ [#This Row],[In Stock Date] ]&lt;&gt;""),TEXT(Main[[#This Row],[In Stock Date]]-1, "M/d/yyyy"), TEXT("1/1/1990", "M/d/yyyy"))</f>
        <v>1/1/1990</v>
      </c>
    </row>
    <row r="399" spans="1:54" ht="17.25" customHeight="1">
      <c r="A399" s="63" t="str">
        <f>IF(priority(Main[[#This Row],[Comments]])&lt;&gt;0, priority(Main[[#This Row],[Comments]]),"")</f>
        <v/>
      </c>
      <c r="B399" s="151" t="s">
        <v>1439</v>
      </c>
      <c r="C399" s="71" t="s">
        <v>283</v>
      </c>
      <c r="D399" s="59" t="s">
        <v>539</v>
      </c>
      <c r="E399" s="84"/>
      <c r="F399" s="84"/>
      <c r="G399" s="63" t="str">
        <f>IF(stdProdLT(Main[[#This Row],[Comments]])=0.1,"N/A",IF(stdProdLT(Main[[#This Row],[Comments]])=0,"",stdProdLT(Main[[#This Row],[Comments]])))</f>
        <v/>
      </c>
      <c r="H399" s="93" t="str">
        <f>IF(OR(Main[[#This Row],[Std. Prod. Lead Time]]="N/A",Main[[#This Row],[Std. Prod. Lead Time]]=""), "",IF(AND(Main[[#This Row],[In Stock Date]]&lt;&gt;"",Main[[#This Row],[Revised Due Date]]&lt;&gt;"",Main[[#This Row],[In Stock Date]]&lt;&gt;""),Main[[#This Row],[In Stock Date]]-Main[[#This Row],[Revised Due Date]],""))</f>
        <v/>
      </c>
      <c r="I399" s="100" t="s">
        <v>4</v>
      </c>
      <c r="J399" s="94" t="s">
        <v>4</v>
      </c>
      <c r="K399" s="94" t="s">
        <v>4</v>
      </c>
      <c r="L399" s="84"/>
      <c r="M399" s="72" t="str">
        <f>IF(Main[[#This Row],[Tech Start Date]]&lt;1/1/1990,"",IF(Main[[#This Row],[Class]]="C",WORKDAY(Main[[#This Row],[Tech Start Date]],9),IF(Main[[#This Row],[Class]]="B", WORKDAY(Main[[#This Row],[Tech Start Date]],6),IF(Main[[#This Row],[Class]]="A",WORKDAY(Main[[#This Row],[Tech Start Date]],2),""))))</f>
        <v/>
      </c>
      <c r="N399" s="72" t="str">
        <f>IF(Main[[#This Row],[Tech Start Date]]&lt;1/1/1990,"",IF(Main[[#This Row],[Class]]="C",WORKDAY(Main[[#This Row],[Tech Start Date]],19),IF(Main[[#This Row],[Class]]="B", WORKDAY(Main[[#This Row],[Tech Start Date]],12),IF(Main[[#This Row],[Class]]="A",WORKDAY(Main[[#This Row],[Tech Start Date]],4),""))))</f>
        <v/>
      </c>
      <c r="O399" s="72" t="str">
        <f>IF(Main[[#This Row],[Tech Start Date]]&lt;1/1/1990,"",IF(Main[[#This Row],[Class]]="C",WORKDAY(Main[[#This Row],[Tech Start Date]],23),IF(Main[[#This Row],[Class]]="B", WORKDAY(Main[[#This Row],[Tech Start Date]],15),IF(Main[[#This Row],[Class]]="A",WORKDAY(Main[[#This Row],[Tech Start Date]],5),""))))</f>
        <v/>
      </c>
      <c r="P399" s="72" t="str">
        <f>IF(Main[[#This Row],[Tech Start Date]]&lt;1/1/1990,"",IF(Main[[#This Row],[Class]]="C",WORKDAY(Main[[#This Row],[Tech Start Date]],28),IF(Main[[#This Row],[Class]]="B", WORKDAY(Main[[#This Row],[Tech Start Date]],19),IF(Main[[#This Row],[Class]]="A",WORKDAY(Main[[#This Row],[Tech Start Date]],9),""))))</f>
        <v/>
      </c>
      <c r="Q399" s="84">
        <v>40147</v>
      </c>
      <c r="R399" s="110"/>
      <c r="S399" s="94" t="s">
        <v>11</v>
      </c>
      <c r="T399" s="73" t="s">
        <v>4</v>
      </c>
      <c r="U399" s="94" t="s">
        <v>14</v>
      </c>
      <c r="V399" s="94" t="s">
        <v>1906</v>
      </c>
      <c r="W399" s="94" t="s">
        <v>1904</v>
      </c>
      <c r="X399" s="94" t="s">
        <v>2720</v>
      </c>
      <c r="Y399" s="71" t="s">
        <v>4</v>
      </c>
      <c r="Z399" s="71" t="s">
        <v>4</v>
      </c>
      <c r="AA399" s="94" t="s">
        <v>2720</v>
      </c>
      <c r="AB399" s="128"/>
      <c r="AC399" s="128"/>
      <c r="AD399" s="128"/>
      <c r="AE399" s="62"/>
      <c r="AF399" s="62"/>
      <c r="AG399" s="62"/>
      <c r="BB399" s="60" t="str">
        <f>IF(AND(isFlagged(Main[[#This Row],[Comments]], "AIS++"),Main[ [#This Row],[In Stock Date] ]&lt;&gt;""),TEXT(Main[[#This Row],[In Stock Date]]-1, "M/d/yyyy"), TEXT("1/1/1990", "M/d/yyyy"))</f>
        <v>1/1/1990</v>
      </c>
    </row>
    <row r="400" spans="1:54" ht="17.25" customHeight="1">
      <c r="A400" s="63" t="str">
        <f>IF(priority(Main[[#This Row],[Comments]])&lt;&gt;0, priority(Main[[#This Row],[Comments]]),"")</f>
        <v/>
      </c>
      <c r="B400" s="151" t="s">
        <v>1729</v>
      </c>
      <c r="C400" s="71" t="s">
        <v>283</v>
      </c>
      <c r="D400" s="59" t="s">
        <v>794</v>
      </c>
      <c r="E400" s="84"/>
      <c r="F400" s="84"/>
      <c r="G400" s="63" t="str">
        <f>IF(stdProdLT(Main[[#This Row],[Comments]])=0.1,"N/A",IF(stdProdLT(Main[[#This Row],[Comments]])=0,"",stdProdLT(Main[[#This Row],[Comments]])))</f>
        <v/>
      </c>
      <c r="H400" s="93" t="str">
        <f>IF(OR(Main[[#This Row],[Std. Prod. Lead Time]]="N/A",Main[[#This Row],[Std. Prod. Lead Time]]=""), "",IF(AND(Main[[#This Row],[In Stock Date]]&lt;&gt;"",Main[[#This Row],[Revised Due Date]]&lt;&gt;"",Main[[#This Row],[In Stock Date]]&lt;&gt;""),Main[[#This Row],[In Stock Date]]-Main[[#This Row],[Revised Due Date]],""))</f>
        <v/>
      </c>
      <c r="I400" s="100" t="s">
        <v>4</v>
      </c>
      <c r="J400" s="94" t="s">
        <v>4</v>
      </c>
      <c r="K400" s="94" t="s">
        <v>4</v>
      </c>
      <c r="L400" s="84"/>
      <c r="M400" s="72" t="str">
        <f>IF(Main[[#This Row],[Tech Start Date]]&lt;1/1/1990,"",IF(Main[[#This Row],[Class]]="C",WORKDAY(Main[[#This Row],[Tech Start Date]],9),IF(Main[[#This Row],[Class]]="B", WORKDAY(Main[[#This Row],[Tech Start Date]],6),IF(Main[[#This Row],[Class]]="A",WORKDAY(Main[[#This Row],[Tech Start Date]],2),""))))</f>
        <v/>
      </c>
      <c r="N400" s="72" t="str">
        <f>IF(Main[[#This Row],[Tech Start Date]]&lt;1/1/1990,"",IF(Main[[#This Row],[Class]]="C",WORKDAY(Main[[#This Row],[Tech Start Date]],19),IF(Main[[#This Row],[Class]]="B", WORKDAY(Main[[#This Row],[Tech Start Date]],12),IF(Main[[#This Row],[Class]]="A",WORKDAY(Main[[#This Row],[Tech Start Date]],4),""))))</f>
        <v/>
      </c>
      <c r="O400" s="72" t="str">
        <f>IF(Main[[#This Row],[Tech Start Date]]&lt;1/1/1990,"",IF(Main[[#This Row],[Class]]="C",WORKDAY(Main[[#This Row],[Tech Start Date]],23),IF(Main[[#This Row],[Class]]="B", WORKDAY(Main[[#This Row],[Tech Start Date]],15),IF(Main[[#This Row],[Class]]="A",WORKDAY(Main[[#This Row],[Tech Start Date]],5),""))))</f>
        <v/>
      </c>
      <c r="P400" s="72" t="str">
        <f>IF(Main[[#This Row],[Tech Start Date]]&lt;1/1/1990,"",IF(Main[[#This Row],[Class]]="C",WORKDAY(Main[[#This Row],[Tech Start Date]],28),IF(Main[[#This Row],[Class]]="B", WORKDAY(Main[[#This Row],[Tech Start Date]],19),IF(Main[[#This Row],[Class]]="A",WORKDAY(Main[[#This Row],[Tech Start Date]],9),""))))</f>
        <v/>
      </c>
      <c r="Q400" s="84">
        <v>40134</v>
      </c>
      <c r="R400" s="110"/>
      <c r="S400" s="94" t="s">
        <v>11</v>
      </c>
      <c r="T400" s="73" t="s">
        <v>4</v>
      </c>
      <c r="U400" s="94" t="s">
        <v>14</v>
      </c>
      <c r="V400" s="94" t="s">
        <v>1906</v>
      </c>
      <c r="W400" s="94" t="s">
        <v>1904</v>
      </c>
      <c r="X400" s="94" t="s">
        <v>2720</v>
      </c>
      <c r="Y400" s="71" t="s">
        <v>4</v>
      </c>
      <c r="Z400" s="71" t="s">
        <v>4</v>
      </c>
      <c r="AA400" s="94" t="s">
        <v>2720</v>
      </c>
      <c r="AB400" s="128"/>
      <c r="AC400" s="128"/>
      <c r="AD400" s="128"/>
      <c r="AE400" s="62"/>
      <c r="AF400" s="62"/>
      <c r="AG400" s="62"/>
      <c r="BB400" s="60" t="str">
        <f>IF(AND(isFlagged(Main[[#This Row],[Comments]], "AIS++"),Main[ [#This Row],[In Stock Date] ]&lt;&gt;""),TEXT(Main[[#This Row],[In Stock Date]]-1, "M/d/yyyy"), TEXT("1/1/1990", "M/d/yyyy"))</f>
        <v>1/1/1990</v>
      </c>
    </row>
    <row r="401" spans="1:54" ht="17.25" customHeight="1">
      <c r="A401" s="63" t="str">
        <f>IF(priority(Main[[#This Row],[Comments]])&lt;&gt;0, priority(Main[[#This Row],[Comments]]),"")</f>
        <v/>
      </c>
      <c r="B401" s="151" t="s">
        <v>1207</v>
      </c>
      <c r="C401" s="71" t="s">
        <v>283</v>
      </c>
      <c r="D401" s="59" t="s">
        <v>284</v>
      </c>
      <c r="E401" s="84"/>
      <c r="F401" s="84"/>
      <c r="G401" s="63" t="str">
        <f>IF(stdProdLT(Main[[#This Row],[Comments]])=0.1,"N/A",IF(stdProdLT(Main[[#This Row],[Comments]])=0,"",stdProdLT(Main[[#This Row],[Comments]])))</f>
        <v/>
      </c>
      <c r="H401" s="93" t="str">
        <f>IF(OR(Main[[#This Row],[Std. Prod. Lead Time]]="N/A",Main[[#This Row],[Std. Prod. Lead Time]]=""), "",IF(AND(Main[[#This Row],[In Stock Date]]&lt;&gt;"",Main[[#This Row],[Revised Due Date]]&lt;&gt;"",Main[[#This Row],[In Stock Date]]&lt;&gt;""),Main[[#This Row],[In Stock Date]]-Main[[#This Row],[Revised Due Date]],""))</f>
        <v/>
      </c>
      <c r="I401" s="100" t="s">
        <v>4</v>
      </c>
      <c r="J401" s="94" t="s">
        <v>4</v>
      </c>
      <c r="K401" s="94" t="s">
        <v>4</v>
      </c>
      <c r="L401" s="84"/>
      <c r="M401" s="72" t="str">
        <f>IF(Main[[#This Row],[Tech Start Date]]&lt;1/1/1990,"",IF(Main[[#This Row],[Class]]="C",WORKDAY(Main[[#This Row],[Tech Start Date]],9),IF(Main[[#This Row],[Class]]="B", WORKDAY(Main[[#This Row],[Tech Start Date]],6),IF(Main[[#This Row],[Class]]="A",WORKDAY(Main[[#This Row],[Tech Start Date]],2),""))))</f>
        <v/>
      </c>
      <c r="N401" s="72" t="str">
        <f>IF(Main[[#This Row],[Tech Start Date]]&lt;1/1/1990,"",IF(Main[[#This Row],[Class]]="C",WORKDAY(Main[[#This Row],[Tech Start Date]],19),IF(Main[[#This Row],[Class]]="B", WORKDAY(Main[[#This Row],[Tech Start Date]],12),IF(Main[[#This Row],[Class]]="A",WORKDAY(Main[[#This Row],[Tech Start Date]],4),""))))</f>
        <v/>
      </c>
      <c r="O401" s="72" t="str">
        <f>IF(Main[[#This Row],[Tech Start Date]]&lt;1/1/1990,"",IF(Main[[#This Row],[Class]]="C",WORKDAY(Main[[#This Row],[Tech Start Date]],23),IF(Main[[#This Row],[Class]]="B", WORKDAY(Main[[#This Row],[Tech Start Date]],15),IF(Main[[#This Row],[Class]]="A",WORKDAY(Main[[#This Row],[Tech Start Date]],5),""))))</f>
        <v/>
      </c>
      <c r="P401" s="72" t="str">
        <f>IF(Main[[#This Row],[Tech Start Date]]&lt;1/1/1990,"",IF(Main[[#This Row],[Class]]="C",WORKDAY(Main[[#This Row],[Tech Start Date]],28),IF(Main[[#This Row],[Class]]="B", WORKDAY(Main[[#This Row],[Tech Start Date]],19),IF(Main[[#This Row],[Class]]="A",WORKDAY(Main[[#This Row],[Tech Start Date]],9),""))))</f>
        <v/>
      </c>
      <c r="Q401" s="84">
        <v>40147</v>
      </c>
      <c r="R401" s="110"/>
      <c r="S401" s="94" t="s">
        <v>11</v>
      </c>
      <c r="T401" s="73" t="s">
        <v>4</v>
      </c>
      <c r="U401" s="94" t="s">
        <v>14</v>
      </c>
      <c r="V401" s="94" t="s">
        <v>1906</v>
      </c>
      <c r="W401" s="94" t="s">
        <v>1904</v>
      </c>
      <c r="X401" s="94" t="s">
        <v>2720</v>
      </c>
      <c r="Y401" s="71" t="s">
        <v>4</v>
      </c>
      <c r="Z401" s="71" t="s">
        <v>4</v>
      </c>
      <c r="AA401" s="94" t="s">
        <v>2720</v>
      </c>
      <c r="AB401" s="128"/>
      <c r="AC401" s="128"/>
      <c r="AD401" s="128"/>
      <c r="AE401" s="62"/>
      <c r="AF401" s="62"/>
      <c r="AG401" s="62"/>
      <c r="BB401" s="60" t="str">
        <f>IF(AND(isFlagged(Main[[#This Row],[Comments]], "AIS++"),Main[ [#This Row],[In Stock Date] ]&lt;&gt;""),TEXT(Main[[#This Row],[In Stock Date]]-1, "M/d/yyyy"), TEXT("1/1/1990", "M/d/yyyy"))</f>
        <v>1/1/1990</v>
      </c>
    </row>
    <row r="402" spans="1:54" ht="17.25" customHeight="1">
      <c r="A402" s="63" t="str">
        <f>IF(priority(Main[[#This Row],[Comments]])&lt;&gt;0, priority(Main[[#This Row],[Comments]]),"")</f>
        <v/>
      </c>
      <c r="B402" s="151" t="s">
        <v>1499</v>
      </c>
      <c r="C402" s="71" t="s">
        <v>93</v>
      </c>
      <c r="D402" s="59" t="s">
        <v>585</v>
      </c>
      <c r="E402" s="84"/>
      <c r="F402" s="84">
        <v>40302</v>
      </c>
      <c r="G402" s="63" t="str">
        <f>IF(stdProdLT(Main[[#This Row],[Comments]])=0.1,"N/A",IF(stdProdLT(Main[[#This Row],[Comments]])=0,"",stdProdLT(Main[[#This Row],[Comments]])))</f>
        <v/>
      </c>
      <c r="H402" s="93" t="str">
        <f>IF(OR(Main[[#This Row],[Std. Prod. Lead Time]]="N/A",Main[[#This Row],[Std. Prod. Lead Time]]=""), "",IF(AND(Main[[#This Row],[In Stock Date]]&lt;&gt;"",Main[[#This Row],[Revised Due Date]]&lt;&gt;"",Main[[#This Row],[In Stock Date]]&lt;&gt;""),Main[[#This Row],[In Stock Date]]-Main[[#This Row],[Revised Due Date]],""))</f>
        <v/>
      </c>
      <c r="I402" s="100" t="s">
        <v>4</v>
      </c>
      <c r="J402" s="94" t="s">
        <v>4</v>
      </c>
      <c r="K402" s="94" t="s">
        <v>4</v>
      </c>
      <c r="L402" s="84"/>
      <c r="M402" s="72" t="str">
        <f>IF(Main[[#This Row],[Tech Start Date]]&lt;1/1/1990,"",IF(Main[[#This Row],[Class]]="C",WORKDAY(Main[[#This Row],[Tech Start Date]],9),IF(Main[[#This Row],[Class]]="B", WORKDAY(Main[[#This Row],[Tech Start Date]],6),IF(Main[[#This Row],[Class]]="A",WORKDAY(Main[[#This Row],[Tech Start Date]],2),""))))</f>
        <v/>
      </c>
      <c r="N402" s="72" t="str">
        <f>IF(Main[[#This Row],[Tech Start Date]]&lt;1/1/1990,"",IF(Main[[#This Row],[Class]]="C",WORKDAY(Main[[#This Row],[Tech Start Date]],19),IF(Main[[#This Row],[Class]]="B", WORKDAY(Main[[#This Row],[Tech Start Date]],12),IF(Main[[#This Row],[Class]]="A",WORKDAY(Main[[#This Row],[Tech Start Date]],4),""))))</f>
        <v/>
      </c>
      <c r="O402" s="72" t="str">
        <f>IF(Main[[#This Row],[Tech Start Date]]&lt;1/1/1990,"",IF(Main[[#This Row],[Class]]="C",WORKDAY(Main[[#This Row],[Tech Start Date]],23),IF(Main[[#This Row],[Class]]="B", WORKDAY(Main[[#This Row],[Tech Start Date]],15),IF(Main[[#This Row],[Class]]="A",WORKDAY(Main[[#This Row],[Tech Start Date]],5),""))))</f>
        <v/>
      </c>
      <c r="P402" s="72" t="str">
        <f>IF(Main[[#This Row],[Tech Start Date]]&lt;1/1/1990,"",IF(Main[[#This Row],[Class]]="C",WORKDAY(Main[[#This Row],[Tech Start Date]],28),IF(Main[[#This Row],[Class]]="B", WORKDAY(Main[[#This Row],[Tech Start Date]],19),IF(Main[[#This Row],[Class]]="A",WORKDAY(Main[[#This Row],[Tech Start Date]],9),""))))</f>
        <v/>
      </c>
      <c r="Q402" s="84">
        <v>40190</v>
      </c>
      <c r="R402" s="110"/>
      <c r="S402" s="94" t="s">
        <v>11</v>
      </c>
      <c r="T402" s="73" t="s">
        <v>4</v>
      </c>
      <c r="U402" s="94" t="s">
        <v>12</v>
      </c>
      <c r="V402" s="94" t="s">
        <v>1906</v>
      </c>
      <c r="W402" s="94" t="s">
        <v>1902</v>
      </c>
      <c r="X402" s="94" t="s">
        <v>2801</v>
      </c>
      <c r="Y402" s="71" t="s">
        <v>4</v>
      </c>
      <c r="Z402" s="71" t="s">
        <v>4</v>
      </c>
      <c r="AA402" s="94" t="s">
        <v>2801</v>
      </c>
      <c r="AB402" s="128"/>
      <c r="AC402" s="128"/>
      <c r="AD402" s="128"/>
      <c r="AE402" s="62"/>
      <c r="AF402" s="62"/>
      <c r="AG402" s="62"/>
      <c r="BB402" s="60" t="str">
        <f>IF(AND(isFlagged(Main[[#This Row],[Comments]], "AIS++"),Main[ [#This Row],[In Stock Date] ]&lt;&gt;""),TEXT(Main[[#This Row],[In Stock Date]]-1, "M/d/yyyy"), TEXT("1/1/1990", "M/d/yyyy"))</f>
        <v>1/1/1990</v>
      </c>
    </row>
    <row r="403" spans="1:54" ht="17.25" customHeight="1">
      <c r="A403" s="63" t="str">
        <f>IF(priority(Main[[#This Row],[Comments]])&lt;&gt;0, priority(Main[[#This Row],[Comments]]),"")</f>
        <v/>
      </c>
      <c r="B403" s="151" t="s">
        <v>1689</v>
      </c>
      <c r="C403" s="71" t="s">
        <v>93</v>
      </c>
      <c r="D403" s="59" t="s">
        <v>753</v>
      </c>
      <c r="E403" s="84"/>
      <c r="F403" s="84">
        <v>40302</v>
      </c>
      <c r="G403" s="63" t="str">
        <f>IF(stdProdLT(Main[[#This Row],[Comments]])=0.1,"N/A",IF(stdProdLT(Main[[#This Row],[Comments]])=0,"",stdProdLT(Main[[#This Row],[Comments]])))</f>
        <v/>
      </c>
      <c r="H403" s="93" t="str">
        <f>IF(OR(Main[[#This Row],[Std. Prod. Lead Time]]="N/A",Main[[#This Row],[Std. Prod. Lead Time]]=""), "",IF(AND(Main[[#This Row],[In Stock Date]]&lt;&gt;"",Main[[#This Row],[Revised Due Date]]&lt;&gt;"",Main[[#This Row],[In Stock Date]]&lt;&gt;""),Main[[#This Row],[In Stock Date]]-Main[[#This Row],[Revised Due Date]],""))</f>
        <v/>
      </c>
      <c r="I403" s="100" t="s">
        <v>4</v>
      </c>
      <c r="J403" s="94" t="s">
        <v>4</v>
      </c>
      <c r="K403" s="94" t="s">
        <v>4</v>
      </c>
      <c r="L403" s="84"/>
      <c r="M403" s="72" t="str">
        <f>IF(Main[[#This Row],[Tech Start Date]]&lt;1/1/1990,"",IF(Main[[#This Row],[Class]]="C",WORKDAY(Main[[#This Row],[Tech Start Date]],9),IF(Main[[#This Row],[Class]]="B", WORKDAY(Main[[#This Row],[Tech Start Date]],6),IF(Main[[#This Row],[Class]]="A",WORKDAY(Main[[#This Row],[Tech Start Date]],2),""))))</f>
        <v/>
      </c>
      <c r="N403" s="72" t="str">
        <f>IF(Main[[#This Row],[Tech Start Date]]&lt;1/1/1990,"",IF(Main[[#This Row],[Class]]="C",WORKDAY(Main[[#This Row],[Tech Start Date]],19),IF(Main[[#This Row],[Class]]="B", WORKDAY(Main[[#This Row],[Tech Start Date]],12),IF(Main[[#This Row],[Class]]="A",WORKDAY(Main[[#This Row],[Tech Start Date]],4),""))))</f>
        <v/>
      </c>
      <c r="O403" s="72" t="str">
        <f>IF(Main[[#This Row],[Tech Start Date]]&lt;1/1/1990,"",IF(Main[[#This Row],[Class]]="C",WORKDAY(Main[[#This Row],[Tech Start Date]],23),IF(Main[[#This Row],[Class]]="B", WORKDAY(Main[[#This Row],[Tech Start Date]],15),IF(Main[[#This Row],[Class]]="A",WORKDAY(Main[[#This Row],[Tech Start Date]],5),""))))</f>
        <v/>
      </c>
      <c r="P403" s="72" t="str">
        <f>IF(Main[[#This Row],[Tech Start Date]]&lt;1/1/1990,"",IF(Main[[#This Row],[Class]]="C",WORKDAY(Main[[#This Row],[Tech Start Date]],28),IF(Main[[#This Row],[Class]]="B", WORKDAY(Main[[#This Row],[Tech Start Date]],19),IF(Main[[#This Row],[Class]]="A",WORKDAY(Main[[#This Row],[Tech Start Date]],9),""))))</f>
        <v/>
      </c>
      <c r="Q403" s="84">
        <v>40190</v>
      </c>
      <c r="R403" s="110"/>
      <c r="S403" s="94" t="s">
        <v>11</v>
      </c>
      <c r="T403" s="73" t="s">
        <v>4</v>
      </c>
      <c r="U403" s="94" t="s">
        <v>12</v>
      </c>
      <c r="V403" s="94" t="s">
        <v>1906</v>
      </c>
      <c r="W403" s="94" t="s">
        <v>1902</v>
      </c>
      <c r="X403" s="94" t="s">
        <v>2801</v>
      </c>
      <c r="Y403" s="71" t="s">
        <v>4</v>
      </c>
      <c r="Z403" s="71" t="s">
        <v>4</v>
      </c>
      <c r="AA403" s="94" t="s">
        <v>2801</v>
      </c>
      <c r="AB403" s="128"/>
      <c r="AC403" s="128"/>
      <c r="AD403" s="128"/>
      <c r="AE403" s="62"/>
      <c r="AF403" s="62"/>
      <c r="AG403" s="62"/>
      <c r="BB403" s="60" t="str">
        <f>IF(AND(isFlagged(Main[[#This Row],[Comments]], "AIS++"),Main[ [#This Row],[In Stock Date] ]&lt;&gt;""),TEXT(Main[[#This Row],[In Stock Date]]-1, "M/d/yyyy"), TEXT("1/1/1990", "M/d/yyyy"))</f>
        <v>1/1/1990</v>
      </c>
    </row>
    <row r="404" spans="1:54" ht="17.25" customHeight="1">
      <c r="A404" s="63" t="str">
        <f>IF(priority(Main[[#This Row],[Comments]])&lt;&gt;0, priority(Main[[#This Row],[Comments]]),"")</f>
        <v/>
      </c>
      <c r="B404" s="151" t="s">
        <v>1309</v>
      </c>
      <c r="C404" s="71" t="s">
        <v>400</v>
      </c>
      <c r="D404" s="59" t="s">
        <v>401</v>
      </c>
      <c r="E404" s="84"/>
      <c r="F404" s="84">
        <v>40447</v>
      </c>
      <c r="G404" s="63" t="str">
        <f>IF(stdProdLT(Main[[#This Row],[Comments]])=0.1,"N/A",IF(stdProdLT(Main[[#This Row],[Comments]])=0,"",stdProdLT(Main[[#This Row],[Comments]])))</f>
        <v/>
      </c>
      <c r="H404" s="93" t="str">
        <f>IF(OR(Main[[#This Row],[Std. Prod. Lead Time]]="N/A",Main[[#This Row],[Std. Prod. Lead Time]]=""), "",IF(AND(Main[[#This Row],[In Stock Date]]&lt;&gt;"",Main[[#This Row],[Revised Due Date]]&lt;&gt;"",Main[[#This Row],[In Stock Date]]&lt;&gt;""),Main[[#This Row],[In Stock Date]]-Main[[#This Row],[Revised Due Date]],""))</f>
        <v/>
      </c>
      <c r="I404" s="100" t="s">
        <v>4</v>
      </c>
      <c r="J404" s="94" t="s">
        <v>4</v>
      </c>
      <c r="K404" s="94" t="s">
        <v>4</v>
      </c>
      <c r="L404" s="84"/>
      <c r="M404" s="72" t="str">
        <f>IF(Main[[#This Row],[Tech Start Date]]&lt;1/1/1990,"",IF(Main[[#This Row],[Class]]="C",WORKDAY(Main[[#This Row],[Tech Start Date]],9),IF(Main[[#This Row],[Class]]="B", WORKDAY(Main[[#This Row],[Tech Start Date]],6),IF(Main[[#This Row],[Class]]="A",WORKDAY(Main[[#This Row],[Tech Start Date]],2),""))))</f>
        <v/>
      </c>
      <c r="N404" s="72" t="str">
        <f>IF(Main[[#This Row],[Tech Start Date]]&lt;1/1/1990,"",IF(Main[[#This Row],[Class]]="C",WORKDAY(Main[[#This Row],[Tech Start Date]],19),IF(Main[[#This Row],[Class]]="B", WORKDAY(Main[[#This Row],[Tech Start Date]],12),IF(Main[[#This Row],[Class]]="A",WORKDAY(Main[[#This Row],[Tech Start Date]],4),""))))</f>
        <v/>
      </c>
      <c r="O404" s="72" t="str">
        <f>IF(Main[[#This Row],[Tech Start Date]]&lt;1/1/1990,"",IF(Main[[#This Row],[Class]]="C",WORKDAY(Main[[#This Row],[Tech Start Date]],23),IF(Main[[#This Row],[Class]]="B", WORKDAY(Main[[#This Row],[Tech Start Date]],15),IF(Main[[#This Row],[Class]]="A",WORKDAY(Main[[#This Row],[Tech Start Date]],5),""))))</f>
        <v/>
      </c>
      <c r="P404" s="72" t="str">
        <f>IF(Main[[#This Row],[Tech Start Date]]&lt;1/1/1990,"",IF(Main[[#This Row],[Class]]="C",WORKDAY(Main[[#This Row],[Tech Start Date]],28),IF(Main[[#This Row],[Class]]="B", WORKDAY(Main[[#This Row],[Tech Start Date]],19),IF(Main[[#This Row],[Class]]="A",WORKDAY(Main[[#This Row],[Tech Start Date]],9),""))))</f>
        <v/>
      </c>
      <c r="Q404" s="84">
        <v>40349</v>
      </c>
      <c r="R404" s="110"/>
      <c r="S404" s="94" t="s">
        <v>11</v>
      </c>
      <c r="T404" s="73" t="s">
        <v>4</v>
      </c>
      <c r="U404" s="94" t="s">
        <v>14</v>
      </c>
      <c r="V404" s="94" t="s">
        <v>1906</v>
      </c>
      <c r="W404" s="94" t="s">
        <v>1901</v>
      </c>
      <c r="X404" s="94" t="s">
        <v>2753</v>
      </c>
      <c r="Y404" s="71" t="s">
        <v>4</v>
      </c>
      <c r="Z404" s="71" t="s">
        <v>4</v>
      </c>
      <c r="AA404" s="94" t="s">
        <v>2753</v>
      </c>
      <c r="AB404" s="128"/>
      <c r="AC404" s="128"/>
      <c r="AD404" s="128"/>
      <c r="AE404" s="62"/>
      <c r="AF404" s="62"/>
      <c r="AG404" s="62"/>
      <c r="BB404" s="60" t="str">
        <f>IF(AND(isFlagged(Main[[#This Row],[Comments]], "AIS++"),Main[ [#This Row],[In Stock Date] ]&lt;&gt;""),TEXT(Main[[#This Row],[In Stock Date]]-1, "M/d/yyyy"), TEXT("1/1/1990", "M/d/yyyy"))</f>
        <v>1/1/1990</v>
      </c>
    </row>
    <row r="405" spans="1:54" ht="17.25" customHeight="1">
      <c r="A405" s="63" t="str">
        <f>IF(priority(Main[[#This Row],[Comments]])&lt;&gt;0, priority(Main[[#This Row],[Comments]]),"")</f>
        <v/>
      </c>
      <c r="B405" s="151" t="s">
        <v>1511</v>
      </c>
      <c r="C405" s="71" t="s">
        <v>400</v>
      </c>
      <c r="D405" s="59" t="s">
        <v>596</v>
      </c>
      <c r="E405" s="84"/>
      <c r="F405" s="84">
        <v>40447</v>
      </c>
      <c r="G405" s="63" t="str">
        <f>IF(stdProdLT(Main[[#This Row],[Comments]])=0.1,"N/A",IF(stdProdLT(Main[[#This Row],[Comments]])=0,"",stdProdLT(Main[[#This Row],[Comments]])))</f>
        <v/>
      </c>
      <c r="H405" s="93" t="str">
        <f>IF(OR(Main[[#This Row],[Std. Prod. Lead Time]]="N/A",Main[[#This Row],[Std. Prod. Lead Time]]=""), "",IF(AND(Main[[#This Row],[In Stock Date]]&lt;&gt;"",Main[[#This Row],[Revised Due Date]]&lt;&gt;"",Main[[#This Row],[In Stock Date]]&lt;&gt;""),Main[[#This Row],[In Stock Date]]-Main[[#This Row],[Revised Due Date]],""))</f>
        <v/>
      </c>
      <c r="I405" s="100" t="s">
        <v>4</v>
      </c>
      <c r="J405" s="94" t="s">
        <v>4</v>
      </c>
      <c r="K405" s="94" t="s">
        <v>4</v>
      </c>
      <c r="L405" s="84"/>
      <c r="M405" s="72" t="str">
        <f>IF(Main[[#This Row],[Tech Start Date]]&lt;1/1/1990,"",IF(Main[[#This Row],[Class]]="C",WORKDAY(Main[[#This Row],[Tech Start Date]],9),IF(Main[[#This Row],[Class]]="B", WORKDAY(Main[[#This Row],[Tech Start Date]],6),IF(Main[[#This Row],[Class]]="A",WORKDAY(Main[[#This Row],[Tech Start Date]],2),""))))</f>
        <v/>
      </c>
      <c r="N405" s="72" t="str">
        <f>IF(Main[[#This Row],[Tech Start Date]]&lt;1/1/1990,"",IF(Main[[#This Row],[Class]]="C",WORKDAY(Main[[#This Row],[Tech Start Date]],19),IF(Main[[#This Row],[Class]]="B", WORKDAY(Main[[#This Row],[Tech Start Date]],12),IF(Main[[#This Row],[Class]]="A",WORKDAY(Main[[#This Row],[Tech Start Date]],4),""))))</f>
        <v/>
      </c>
      <c r="O405" s="72" t="str">
        <f>IF(Main[[#This Row],[Tech Start Date]]&lt;1/1/1990,"",IF(Main[[#This Row],[Class]]="C",WORKDAY(Main[[#This Row],[Tech Start Date]],23),IF(Main[[#This Row],[Class]]="B", WORKDAY(Main[[#This Row],[Tech Start Date]],15),IF(Main[[#This Row],[Class]]="A",WORKDAY(Main[[#This Row],[Tech Start Date]],5),""))))</f>
        <v/>
      </c>
      <c r="P405" s="72" t="str">
        <f>IF(Main[[#This Row],[Tech Start Date]]&lt;1/1/1990,"",IF(Main[[#This Row],[Class]]="C",WORKDAY(Main[[#This Row],[Tech Start Date]],28),IF(Main[[#This Row],[Class]]="B", WORKDAY(Main[[#This Row],[Tech Start Date]],19),IF(Main[[#This Row],[Class]]="A",WORKDAY(Main[[#This Row],[Tech Start Date]],9),""))))</f>
        <v/>
      </c>
      <c r="Q405" s="84">
        <v>40349</v>
      </c>
      <c r="R405" s="110"/>
      <c r="S405" s="94" t="s">
        <v>11</v>
      </c>
      <c r="T405" s="73" t="s">
        <v>4</v>
      </c>
      <c r="U405" s="94" t="s">
        <v>14</v>
      </c>
      <c r="V405" s="94" t="s">
        <v>1906</v>
      </c>
      <c r="W405" s="94" t="s">
        <v>1901</v>
      </c>
      <c r="X405" s="94" t="s">
        <v>2753</v>
      </c>
      <c r="Y405" s="71" t="s">
        <v>4</v>
      </c>
      <c r="Z405" s="71" t="s">
        <v>4</v>
      </c>
      <c r="AA405" s="94" t="s">
        <v>2753</v>
      </c>
      <c r="AB405" s="128"/>
      <c r="AC405" s="128"/>
      <c r="AD405" s="128"/>
      <c r="AE405" s="62"/>
      <c r="AF405" s="62"/>
      <c r="AG405" s="62"/>
      <c r="BB405" s="60" t="str">
        <f>IF(AND(isFlagged(Main[[#This Row],[Comments]], "AIS++"),Main[ [#This Row],[In Stock Date] ]&lt;&gt;""),TEXT(Main[[#This Row],[In Stock Date]]-1, "M/d/yyyy"), TEXT("1/1/1990", "M/d/yyyy"))</f>
        <v>1/1/1990</v>
      </c>
    </row>
    <row r="406" spans="1:54" ht="17.25" customHeight="1">
      <c r="A406" s="63" t="str">
        <f>IF(priority(Main[[#This Row],[Comments]])&lt;&gt;0, priority(Main[[#This Row],[Comments]]),"")</f>
        <v/>
      </c>
      <c r="B406" s="151" t="s">
        <v>4221</v>
      </c>
      <c r="C406" s="71" t="s">
        <v>31</v>
      </c>
      <c r="D406" s="59" t="s">
        <v>4222</v>
      </c>
      <c r="E406" s="84">
        <v>41059.062395833331</v>
      </c>
      <c r="F406" s="84"/>
      <c r="G406" s="63" t="str">
        <f>IF(stdProdLT(Main[[#This Row],[Comments]])=0.1,"N/A",IF(stdProdLT(Main[[#This Row],[Comments]])=0,"",stdProdLT(Main[[#This Row],[Comments]])))</f>
        <v/>
      </c>
      <c r="H406" s="93" t="str">
        <f>IF(OR(Main[[#This Row],[Std. Prod. Lead Time]]="N/A",Main[[#This Row],[Std. Prod. Lead Time]]=""), "",IF(AND(Main[[#This Row],[In Stock Date]]&lt;&gt;"",Main[[#This Row],[Revised Due Date]]&lt;&gt;"",Main[[#This Row],[In Stock Date]]&lt;&gt;""),Main[[#This Row],[In Stock Date]]-Main[[#This Row],[Revised Due Date]],""))</f>
        <v/>
      </c>
      <c r="I406" s="100" t="s">
        <v>4</v>
      </c>
      <c r="J406" s="94" t="s">
        <v>4</v>
      </c>
      <c r="K406" s="94" t="s">
        <v>4</v>
      </c>
      <c r="L406" s="84"/>
      <c r="M406" s="72" t="str">
        <f>IF(Main[[#This Row],[Tech Start Date]]&lt;1/1/1990,"",IF(Main[[#This Row],[Class]]="C",WORKDAY(Main[[#This Row],[Tech Start Date]],9),IF(Main[[#This Row],[Class]]="B", WORKDAY(Main[[#This Row],[Tech Start Date]],6),IF(Main[[#This Row],[Class]]="A",WORKDAY(Main[[#This Row],[Tech Start Date]],2),""))))</f>
        <v/>
      </c>
      <c r="N406" s="72" t="str">
        <f>IF(Main[[#This Row],[Tech Start Date]]&lt;1/1/1990,"",IF(Main[[#This Row],[Class]]="C",WORKDAY(Main[[#This Row],[Tech Start Date]],19),IF(Main[[#This Row],[Class]]="B", WORKDAY(Main[[#This Row],[Tech Start Date]],12),IF(Main[[#This Row],[Class]]="A",WORKDAY(Main[[#This Row],[Tech Start Date]],4),""))))</f>
        <v/>
      </c>
      <c r="O406" s="72" t="str">
        <f>IF(Main[[#This Row],[Tech Start Date]]&lt;1/1/1990,"",IF(Main[[#This Row],[Class]]="C",WORKDAY(Main[[#This Row],[Tech Start Date]],23),IF(Main[[#This Row],[Class]]="B", WORKDAY(Main[[#This Row],[Tech Start Date]],15),IF(Main[[#This Row],[Class]]="A",WORKDAY(Main[[#This Row],[Tech Start Date]],5),""))))</f>
        <v/>
      </c>
      <c r="P406" s="72" t="str">
        <f>IF(Main[[#This Row],[Tech Start Date]]&lt;1/1/1990,"",IF(Main[[#This Row],[Class]]="C",WORKDAY(Main[[#This Row],[Tech Start Date]],28),IF(Main[[#This Row],[Class]]="B", WORKDAY(Main[[#This Row],[Tech Start Date]],19),IF(Main[[#This Row],[Class]]="A",WORKDAY(Main[[#This Row],[Tech Start Date]],9),""))))</f>
        <v/>
      </c>
      <c r="Q406" s="84">
        <v>41075</v>
      </c>
      <c r="R406" s="110"/>
      <c r="S406" s="94" t="s">
        <v>11</v>
      </c>
      <c r="T406" s="73" t="s">
        <v>4</v>
      </c>
      <c r="U406" s="94" t="s">
        <v>7</v>
      </c>
      <c r="V406" s="94" t="s">
        <v>1897</v>
      </c>
      <c r="W406" s="94" t="s">
        <v>1898</v>
      </c>
      <c r="X406" s="94" t="s">
        <v>2738</v>
      </c>
      <c r="Y406" s="71" t="s">
        <v>4</v>
      </c>
      <c r="Z406" s="71" t="s">
        <v>4</v>
      </c>
      <c r="AA406" s="94" t="s">
        <v>2738</v>
      </c>
      <c r="AB406" s="128"/>
      <c r="AC406" s="128"/>
      <c r="AD406" s="128"/>
      <c r="AE406" s="62"/>
      <c r="AF406" s="62"/>
      <c r="AG406" s="62"/>
      <c r="BB406" s="60" t="str">
        <f>IF(AND(isFlagged(Main[[#This Row],[Comments]], "AIS++"),Main[ [#This Row],[In Stock Date] ]&lt;&gt;""),TEXT(Main[[#This Row],[In Stock Date]]-1, "M/d/yyyy"), TEXT("1/1/1990", "M/d/yyyy"))</f>
        <v>1/1/1990</v>
      </c>
    </row>
    <row r="407" spans="1:54" ht="17.25" customHeight="1">
      <c r="A407" s="63" t="str">
        <f>IF(priority(Main[[#This Row],[Comments]])&lt;&gt;0, priority(Main[[#This Row],[Comments]]),"")</f>
        <v/>
      </c>
      <c r="B407" s="151" t="s">
        <v>1160</v>
      </c>
      <c r="C407" s="71" t="s">
        <v>72</v>
      </c>
      <c r="D407" s="59" t="s">
        <v>223</v>
      </c>
      <c r="E407" s="84"/>
      <c r="F407" s="84">
        <v>40391</v>
      </c>
      <c r="G407" s="63" t="str">
        <f>IF(stdProdLT(Main[[#This Row],[Comments]])=0.1,"N/A",IF(stdProdLT(Main[[#This Row],[Comments]])=0,"",stdProdLT(Main[[#This Row],[Comments]])))</f>
        <v/>
      </c>
      <c r="H407" s="93" t="str">
        <f>IF(OR(Main[[#This Row],[Std. Prod. Lead Time]]="N/A",Main[[#This Row],[Std. Prod. Lead Time]]=""), "",IF(AND(Main[[#This Row],[In Stock Date]]&lt;&gt;"",Main[[#This Row],[Revised Due Date]]&lt;&gt;"",Main[[#This Row],[In Stock Date]]&lt;&gt;""),Main[[#This Row],[In Stock Date]]-Main[[#This Row],[Revised Due Date]],""))</f>
        <v/>
      </c>
      <c r="I407" s="100" t="s">
        <v>4</v>
      </c>
      <c r="J407" s="94" t="s">
        <v>4</v>
      </c>
      <c r="K407" s="94" t="s">
        <v>4</v>
      </c>
      <c r="L407" s="84"/>
      <c r="M407" s="72" t="str">
        <f>IF(Main[[#This Row],[Tech Start Date]]&lt;1/1/1990,"",IF(Main[[#This Row],[Class]]="C",WORKDAY(Main[[#This Row],[Tech Start Date]],9),IF(Main[[#This Row],[Class]]="B", WORKDAY(Main[[#This Row],[Tech Start Date]],6),IF(Main[[#This Row],[Class]]="A",WORKDAY(Main[[#This Row],[Tech Start Date]],2),""))))</f>
        <v/>
      </c>
      <c r="N407" s="72" t="str">
        <f>IF(Main[[#This Row],[Tech Start Date]]&lt;1/1/1990,"",IF(Main[[#This Row],[Class]]="C",WORKDAY(Main[[#This Row],[Tech Start Date]],19),IF(Main[[#This Row],[Class]]="B", WORKDAY(Main[[#This Row],[Tech Start Date]],12),IF(Main[[#This Row],[Class]]="A",WORKDAY(Main[[#This Row],[Tech Start Date]],4),""))))</f>
        <v/>
      </c>
      <c r="O407" s="72" t="str">
        <f>IF(Main[[#This Row],[Tech Start Date]]&lt;1/1/1990,"",IF(Main[[#This Row],[Class]]="C",WORKDAY(Main[[#This Row],[Tech Start Date]],23),IF(Main[[#This Row],[Class]]="B", WORKDAY(Main[[#This Row],[Tech Start Date]],15),IF(Main[[#This Row],[Class]]="A",WORKDAY(Main[[#This Row],[Tech Start Date]],5),""))))</f>
        <v/>
      </c>
      <c r="P407" s="72" t="str">
        <f>IF(Main[[#This Row],[Tech Start Date]]&lt;1/1/1990,"",IF(Main[[#This Row],[Class]]="C",WORKDAY(Main[[#This Row],[Tech Start Date]],28),IF(Main[[#This Row],[Class]]="B", WORKDAY(Main[[#This Row],[Tech Start Date]],19),IF(Main[[#This Row],[Class]]="A",WORKDAY(Main[[#This Row],[Tech Start Date]],9),""))))</f>
        <v/>
      </c>
      <c r="Q407" s="84">
        <v>40291</v>
      </c>
      <c r="R407" s="110"/>
      <c r="S407" s="94" t="s">
        <v>11</v>
      </c>
      <c r="T407" s="73" t="s">
        <v>4</v>
      </c>
      <c r="U407" s="94" t="s">
        <v>12</v>
      </c>
      <c r="V407" s="94" t="s">
        <v>1897</v>
      </c>
      <c r="W407" s="94" t="s">
        <v>1901</v>
      </c>
      <c r="X407" s="94" t="s">
        <v>2767</v>
      </c>
      <c r="Y407" s="71" t="s">
        <v>4</v>
      </c>
      <c r="Z407" s="71" t="s">
        <v>4</v>
      </c>
      <c r="AA407" s="94" t="s">
        <v>2767</v>
      </c>
      <c r="AB407" s="128"/>
      <c r="AC407" s="128"/>
      <c r="AD407" s="128"/>
      <c r="AE407" s="62"/>
      <c r="AF407" s="62"/>
      <c r="AG407" s="62"/>
      <c r="BB407" s="60" t="str">
        <f>IF(AND(isFlagged(Main[[#This Row],[Comments]], "AIS++"),Main[ [#This Row],[In Stock Date] ]&lt;&gt;""),TEXT(Main[[#This Row],[In Stock Date]]-1, "M/d/yyyy"), TEXT("1/1/1990", "M/d/yyyy"))</f>
        <v>1/1/1990</v>
      </c>
    </row>
    <row r="408" spans="1:54" ht="17.25" customHeight="1">
      <c r="A408" s="63" t="str">
        <f>IF(priority(Main[[#This Row],[Comments]])&lt;&gt;0, priority(Main[[#This Row],[Comments]]),"")</f>
        <v/>
      </c>
      <c r="B408" s="151" t="s">
        <v>1168</v>
      </c>
      <c r="C408" s="71" t="s">
        <v>72</v>
      </c>
      <c r="D408" s="59" t="s">
        <v>223</v>
      </c>
      <c r="E408" s="84"/>
      <c r="F408" s="84">
        <v>40391</v>
      </c>
      <c r="G408" s="63" t="str">
        <f>IF(stdProdLT(Main[[#This Row],[Comments]])=0.1,"N/A",IF(stdProdLT(Main[[#This Row],[Comments]])=0,"",stdProdLT(Main[[#This Row],[Comments]])))</f>
        <v/>
      </c>
      <c r="H408" s="93" t="str">
        <f>IF(OR(Main[[#This Row],[Std. Prod. Lead Time]]="N/A",Main[[#This Row],[Std. Prod. Lead Time]]=""), "",IF(AND(Main[[#This Row],[In Stock Date]]&lt;&gt;"",Main[[#This Row],[Revised Due Date]]&lt;&gt;"",Main[[#This Row],[In Stock Date]]&lt;&gt;""),Main[[#This Row],[In Stock Date]]-Main[[#This Row],[Revised Due Date]],""))</f>
        <v/>
      </c>
      <c r="I408" s="100" t="s">
        <v>4</v>
      </c>
      <c r="J408" s="94" t="s">
        <v>4</v>
      </c>
      <c r="K408" s="94" t="s">
        <v>4</v>
      </c>
      <c r="L408" s="84"/>
      <c r="M408" s="72" t="str">
        <f>IF(Main[[#This Row],[Tech Start Date]]&lt;1/1/1990,"",IF(Main[[#This Row],[Class]]="C",WORKDAY(Main[[#This Row],[Tech Start Date]],9),IF(Main[[#This Row],[Class]]="B", WORKDAY(Main[[#This Row],[Tech Start Date]],6),IF(Main[[#This Row],[Class]]="A",WORKDAY(Main[[#This Row],[Tech Start Date]],2),""))))</f>
        <v/>
      </c>
      <c r="N408" s="72" t="str">
        <f>IF(Main[[#This Row],[Tech Start Date]]&lt;1/1/1990,"",IF(Main[[#This Row],[Class]]="C",WORKDAY(Main[[#This Row],[Tech Start Date]],19),IF(Main[[#This Row],[Class]]="B", WORKDAY(Main[[#This Row],[Tech Start Date]],12),IF(Main[[#This Row],[Class]]="A",WORKDAY(Main[[#This Row],[Tech Start Date]],4),""))))</f>
        <v/>
      </c>
      <c r="O408" s="72" t="str">
        <f>IF(Main[[#This Row],[Tech Start Date]]&lt;1/1/1990,"",IF(Main[[#This Row],[Class]]="C",WORKDAY(Main[[#This Row],[Tech Start Date]],23),IF(Main[[#This Row],[Class]]="B", WORKDAY(Main[[#This Row],[Tech Start Date]],15),IF(Main[[#This Row],[Class]]="A",WORKDAY(Main[[#This Row],[Tech Start Date]],5),""))))</f>
        <v/>
      </c>
      <c r="P408" s="72" t="str">
        <f>IF(Main[[#This Row],[Tech Start Date]]&lt;1/1/1990,"",IF(Main[[#This Row],[Class]]="C",WORKDAY(Main[[#This Row],[Tech Start Date]],28),IF(Main[[#This Row],[Class]]="B", WORKDAY(Main[[#This Row],[Tech Start Date]],19),IF(Main[[#This Row],[Class]]="A",WORKDAY(Main[[#This Row],[Tech Start Date]],9),""))))</f>
        <v/>
      </c>
      <c r="Q408" s="84">
        <v>40291</v>
      </c>
      <c r="R408" s="110"/>
      <c r="S408" s="94" t="s">
        <v>11</v>
      </c>
      <c r="T408" s="73" t="s">
        <v>4</v>
      </c>
      <c r="U408" s="94" t="s">
        <v>12</v>
      </c>
      <c r="V408" s="94" t="s">
        <v>1897</v>
      </c>
      <c r="W408" s="94" t="s">
        <v>1901</v>
      </c>
      <c r="X408" s="94" t="s">
        <v>2767</v>
      </c>
      <c r="Y408" s="71" t="s">
        <v>4</v>
      </c>
      <c r="Z408" s="71" t="s">
        <v>4</v>
      </c>
      <c r="AA408" s="94" t="s">
        <v>2767</v>
      </c>
      <c r="AB408" s="128"/>
      <c r="AC408" s="128"/>
      <c r="AD408" s="128"/>
      <c r="AE408" s="62"/>
      <c r="AF408" s="62"/>
      <c r="AG408" s="62"/>
      <c r="BB408" s="60" t="str">
        <f>IF(AND(isFlagged(Main[[#This Row],[Comments]], "AIS++"),Main[ [#This Row],[In Stock Date] ]&lt;&gt;""),TEXT(Main[[#This Row],[In Stock Date]]-1, "M/d/yyyy"), TEXT("1/1/1990", "M/d/yyyy"))</f>
        <v>1/1/1990</v>
      </c>
    </row>
    <row r="409" spans="1:54" ht="17.25" customHeight="1">
      <c r="A409" s="63" t="str">
        <f>IF(priority(Main[[#This Row],[Comments]])&lt;&gt;0, priority(Main[[#This Row],[Comments]]),"")</f>
        <v/>
      </c>
      <c r="B409" s="151" t="s">
        <v>3471</v>
      </c>
      <c r="C409" s="71" t="s">
        <v>2315</v>
      </c>
      <c r="D409" s="59" t="s">
        <v>3472</v>
      </c>
      <c r="E409" s="84"/>
      <c r="F409" s="84">
        <v>41105</v>
      </c>
      <c r="G409" s="63" t="str">
        <f>IF(stdProdLT(Main[[#This Row],[Comments]])=0.1,"N/A",IF(stdProdLT(Main[[#This Row],[Comments]])=0,"",stdProdLT(Main[[#This Row],[Comments]])))</f>
        <v/>
      </c>
      <c r="H409" s="93" t="str">
        <f>IF(OR(Main[[#This Row],[Std. Prod. Lead Time]]="N/A",Main[[#This Row],[Std. Prod. Lead Time]]=""), "",IF(AND(Main[[#This Row],[In Stock Date]]&lt;&gt;"",Main[[#This Row],[Revised Due Date]]&lt;&gt;"",Main[[#This Row],[In Stock Date]]&lt;&gt;""),Main[[#This Row],[In Stock Date]]-Main[[#This Row],[Revised Due Date]],""))</f>
        <v/>
      </c>
      <c r="I409" s="100" t="s">
        <v>4</v>
      </c>
      <c r="J409" s="94" t="s">
        <v>4</v>
      </c>
      <c r="K409" s="94" t="s">
        <v>4</v>
      </c>
      <c r="L409" s="84"/>
      <c r="M409" s="72" t="str">
        <f>IF(Main[[#This Row],[Tech Start Date]]&lt;1/1/1990,"",IF(Main[[#This Row],[Class]]="C",WORKDAY(Main[[#This Row],[Tech Start Date]],9),IF(Main[[#This Row],[Class]]="B", WORKDAY(Main[[#This Row],[Tech Start Date]],6),IF(Main[[#This Row],[Class]]="A",WORKDAY(Main[[#This Row],[Tech Start Date]],2),""))))</f>
        <v/>
      </c>
      <c r="N409" s="72" t="str">
        <f>IF(Main[[#This Row],[Tech Start Date]]&lt;1/1/1990,"",IF(Main[[#This Row],[Class]]="C",WORKDAY(Main[[#This Row],[Tech Start Date]],19),IF(Main[[#This Row],[Class]]="B", WORKDAY(Main[[#This Row],[Tech Start Date]],12),IF(Main[[#This Row],[Class]]="A",WORKDAY(Main[[#This Row],[Tech Start Date]],4),""))))</f>
        <v/>
      </c>
      <c r="O409" s="72" t="str">
        <f>IF(Main[[#This Row],[Tech Start Date]]&lt;1/1/1990,"",IF(Main[[#This Row],[Class]]="C",WORKDAY(Main[[#This Row],[Tech Start Date]],23),IF(Main[[#This Row],[Class]]="B", WORKDAY(Main[[#This Row],[Tech Start Date]],15),IF(Main[[#This Row],[Class]]="A",WORKDAY(Main[[#This Row],[Tech Start Date]],5),""))))</f>
        <v/>
      </c>
      <c r="P409" s="72" t="str">
        <f>IF(Main[[#This Row],[Tech Start Date]]&lt;1/1/1990,"",IF(Main[[#This Row],[Class]]="C",WORKDAY(Main[[#This Row],[Tech Start Date]],28),IF(Main[[#This Row],[Class]]="B", WORKDAY(Main[[#This Row],[Tech Start Date]],19),IF(Main[[#This Row],[Class]]="A",WORKDAY(Main[[#This Row],[Tech Start Date]],9),""))))</f>
        <v/>
      </c>
      <c r="Q409" s="84">
        <v>40965</v>
      </c>
      <c r="R409" s="110"/>
      <c r="S409" s="94" t="s">
        <v>11</v>
      </c>
      <c r="T409" s="73" t="s">
        <v>4</v>
      </c>
      <c r="U409" s="94" t="s">
        <v>12</v>
      </c>
      <c r="V409" s="94" t="s">
        <v>1897</v>
      </c>
      <c r="W409" s="94" t="s">
        <v>1902</v>
      </c>
      <c r="X409" s="94" t="s">
        <v>2746</v>
      </c>
      <c r="Y409" s="71" t="s">
        <v>4</v>
      </c>
      <c r="Z409" s="71" t="s">
        <v>4</v>
      </c>
      <c r="AA409" s="94" t="s">
        <v>2746</v>
      </c>
      <c r="AB409" s="128"/>
      <c r="AC409" s="128"/>
      <c r="AD409" s="128"/>
      <c r="AE409" s="62"/>
      <c r="AF409" s="62"/>
      <c r="AG409" s="62"/>
      <c r="BB409" s="60" t="str">
        <f>IF(AND(isFlagged(Main[[#This Row],[Comments]], "AIS++"),Main[ [#This Row],[In Stock Date] ]&lt;&gt;""),TEXT(Main[[#This Row],[In Stock Date]]-1, "M/d/yyyy"), TEXT("1/1/1990", "M/d/yyyy"))</f>
        <v>1/1/1990</v>
      </c>
    </row>
    <row r="410" spans="1:54" ht="17.25" customHeight="1">
      <c r="A410" s="63" t="str">
        <f>IF(priority(Main[[#This Row],[Comments]])&lt;&gt;0, priority(Main[[#This Row],[Comments]]),"")</f>
        <v/>
      </c>
      <c r="B410" s="151" t="s">
        <v>3481</v>
      </c>
      <c r="C410" s="71" t="s">
        <v>2315</v>
      </c>
      <c r="D410" s="59" t="s">
        <v>3482</v>
      </c>
      <c r="E410" s="84"/>
      <c r="F410" s="84">
        <v>41014</v>
      </c>
      <c r="G410" s="63" t="str">
        <f>IF(stdProdLT(Main[[#This Row],[Comments]])=0.1,"N/A",IF(stdProdLT(Main[[#This Row],[Comments]])=0,"",stdProdLT(Main[[#This Row],[Comments]])))</f>
        <v/>
      </c>
      <c r="H410" s="93" t="str">
        <f>IF(OR(Main[[#This Row],[Std. Prod. Lead Time]]="N/A",Main[[#This Row],[Std. Prod. Lead Time]]=""), "",IF(AND(Main[[#This Row],[In Stock Date]]&lt;&gt;"",Main[[#This Row],[Revised Due Date]]&lt;&gt;"",Main[[#This Row],[In Stock Date]]&lt;&gt;""),Main[[#This Row],[In Stock Date]]-Main[[#This Row],[Revised Due Date]],""))</f>
        <v/>
      </c>
      <c r="I410" s="100" t="s">
        <v>4</v>
      </c>
      <c r="J410" s="94" t="s">
        <v>4</v>
      </c>
      <c r="K410" s="94" t="s">
        <v>4</v>
      </c>
      <c r="L410" s="84"/>
      <c r="M410" s="72" t="str">
        <f>IF(Main[[#This Row],[Tech Start Date]]&lt;1/1/1990,"",IF(Main[[#This Row],[Class]]="C",WORKDAY(Main[[#This Row],[Tech Start Date]],9),IF(Main[[#This Row],[Class]]="B", WORKDAY(Main[[#This Row],[Tech Start Date]],6),IF(Main[[#This Row],[Class]]="A",WORKDAY(Main[[#This Row],[Tech Start Date]],2),""))))</f>
        <v/>
      </c>
      <c r="N410" s="72" t="str">
        <f>IF(Main[[#This Row],[Tech Start Date]]&lt;1/1/1990,"",IF(Main[[#This Row],[Class]]="C",WORKDAY(Main[[#This Row],[Tech Start Date]],19),IF(Main[[#This Row],[Class]]="B", WORKDAY(Main[[#This Row],[Tech Start Date]],12),IF(Main[[#This Row],[Class]]="A",WORKDAY(Main[[#This Row],[Tech Start Date]],4),""))))</f>
        <v/>
      </c>
      <c r="O410" s="72" t="str">
        <f>IF(Main[[#This Row],[Tech Start Date]]&lt;1/1/1990,"",IF(Main[[#This Row],[Class]]="C",WORKDAY(Main[[#This Row],[Tech Start Date]],23),IF(Main[[#This Row],[Class]]="B", WORKDAY(Main[[#This Row],[Tech Start Date]],15),IF(Main[[#This Row],[Class]]="A",WORKDAY(Main[[#This Row],[Tech Start Date]],5),""))))</f>
        <v/>
      </c>
      <c r="P410" s="72" t="str">
        <f>IF(Main[[#This Row],[Tech Start Date]]&lt;1/1/1990,"",IF(Main[[#This Row],[Class]]="C",WORKDAY(Main[[#This Row],[Tech Start Date]],28),IF(Main[[#This Row],[Class]]="B", WORKDAY(Main[[#This Row],[Tech Start Date]],19),IF(Main[[#This Row],[Class]]="A",WORKDAY(Main[[#This Row],[Tech Start Date]],9),""))))</f>
        <v/>
      </c>
      <c r="Q410" s="84">
        <v>40916</v>
      </c>
      <c r="R410" s="110"/>
      <c r="S410" s="94" t="s">
        <v>11</v>
      </c>
      <c r="T410" s="73" t="s">
        <v>4</v>
      </c>
      <c r="U410" s="94" t="s">
        <v>12</v>
      </c>
      <c r="V410" s="94" t="s">
        <v>1906</v>
      </c>
      <c r="W410" s="94" t="s">
        <v>1904</v>
      </c>
      <c r="X410" s="94" t="s">
        <v>2746</v>
      </c>
      <c r="Y410" s="71" t="s">
        <v>4</v>
      </c>
      <c r="Z410" s="71" t="s">
        <v>4</v>
      </c>
      <c r="AA410" s="94" t="s">
        <v>2746</v>
      </c>
      <c r="AB410" s="128"/>
      <c r="AC410" s="128"/>
      <c r="AD410" s="128"/>
      <c r="AE410" s="62"/>
      <c r="AF410" s="62"/>
      <c r="AG410" s="62"/>
      <c r="BB410" s="60" t="str">
        <f>IF(AND(isFlagged(Main[[#This Row],[Comments]], "AIS++"),Main[ [#This Row],[In Stock Date] ]&lt;&gt;""),TEXT(Main[[#This Row],[In Stock Date]]-1, "M/d/yyyy"), TEXT("1/1/1990", "M/d/yyyy"))</f>
        <v>1/1/1990</v>
      </c>
    </row>
    <row r="411" spans="1:54" ht="17.25" customHeight="1">
      <c r="A411" s="137" t="str">
        <f>IF(priority(Main[[#This Row],[Comments]])&lt;&gt;0, priority(Main[[#This Row],[Comments]]),"")</f>
        <v/>
      </c>
      <c r="B411" s="152" t="s">
        <v>3483</v>
      </c>
      <c r="C411" s="138" t="s">
        <v>2315</v>
      </c>
      <c r="D411" s="139" t="s">
        <v>3484</v>
      </c>
      <c r="E411" s="140"/>
      <c r="F411" s="140">
        <v>41014</v>
      </c>
      <c r="G411" s="137" t="str">
        <f>IF(stdProdLT(Main[[#This Row],[Comments]])=0.1,"N/A",IF(stdProdLT(Main[[#This Row],[Comments]])=0,"",stdProdLT(Main[[#This Row],[Comments]])))</f>
        <v/>
      </c>
      <c r="H411" s="141" t="str">
        <f>IF(OR(Main[[#This Row],[Std. Prod. Lead Time]]="N/A",Main[[#This Row],[Std. Prod. Lead Time]]=""), "",IF(AND(Main[[#This Row],[In Stock Date]]&lt;&gt;"",Main[[#This Row],[Revised Due Date]]&lt;&gt;"",Main[[#This Row],[In Stock Date]]&lt;&gt;""),Main[[#This Row],[In Stock Date]]-Main[[#This Row],[Revised Due Date]],""))</f>
        <v/>
      </c>
      <c r="I411" s="142" t="s">
        <v>4</v>
      </c>
      <c r="J411" s="143" t="s">
        <v>4</v>
      </c>
      <c r="K411" s="144" t="s">
        <v>4</v>
      </c>
      <c r="L411" s="140"/>
      <c r="M411" s="145" t="str">
        <f>IF(Main[[#This Row],[Tech Start Date]]&lt;1/1/1990,"",IF(Main[[#This Row],[Class]]="C",WORKDAY(Main[[#This Row],[Tech Start Date]],9),IF(Main[[#This Row],[Class]]="B", WORKDAY(Main[[#This Row],[Tech Start Date]],6),IF(Main[[#This Row],[Class]]="A",WORKDAY(Main[[#This Row],[Tech Start Date]],2),""))))</f>
        <v/>
      </c>
      <c r="N411" s="145" t="str">
        <f>IF(Main[[#This Row],[Tech Start Date]]&lt;1/1/1990,"",IF(Main[[#This Row],[Class]]="C",WORKDAY(Main[[#This Row],[Tech Start Date]],19),IF(Main[[#This Row],[Class]]="B", WORKDAY(Main[[#This Row],[Tech Start Date]],12),IF(Main[[#This Row],[Class]]="A",WORKDAY(Main[[#This Row],[Tech Start Date]],4),""))))</f>
        <v/>
      </c>
      <c r="O411" s="145" t="str">
        <f>IF(Main[[#This Row],[Tech Start Date]]&lt;1/1/1990,"",IF(Main[[#This Row],[Class]]="C",WORKDAY(Main[[#This Row],[Tech Start Date]],23),IF(Main[[#This Row],[Class]]="B", WORKDAY(Main[[#This Row],[Tech Start Date]],15),IF(Main[[#This Row],[Class]]="A",WORKDAY(Main[[#This Row],[Tech Start Date]],5),""))))</f>
        <v/>
      </c>
      <c r="P411" s="145" t="str">
        <f>IF(Main[[#This Row],[Tech Start Date]]&lt;1/1/1990,"",IF(Main[[#This Row],[Class]]="C",WORKDAY(Main[[#This Row],[Tech Start Date]],28),IF(Main[[#This Row],[Class]]="B", WORKDAY(Main[[#This Row],[Tech Start Date]],19),IF(Main[[#This Row],[Class]]="A",WORKDAY(Main[[#This Row],[Tech Start Date]],9),""))))</f>
        <v/>
      </c>
      <c r="Q411" s="140">
        <v>40916</v>
      </c>
      <c r="R411" s="146"/>
      <c r="S411" s="143" t="s">
        <v>11</v>
      </c>
      <c r="T411" s="147" t="s">
        <v>4</v>
      </c>
      <c r="U411" s="143" t="s">
        <v>12</v>
      </c>
      <c r="V411" s="143" t="s">
        <v>1906</v>
      </c>
      <c r="W411" s="143" t="s">
        <v>1901</v>
      </c>
      <c r="X411" s="143" t="s">
        <v>2746</v>
      </c>
      <c r="Y411" s="138" t="s">
        <v>4</v>
      </c>
      <c r="Z411" s="138" t="s">
        <v>4</v>
      </c>
      <c r="AA411" s="143" t="s">
        <v>2746</v>
      </c>
      <c r="AB411" s="148"/>
      <c r="AC411" s="148"/>
      <c r="AD411" s="148"/>
      <c r="AE411" s="62"/>
      <c r="AF411" s="62"/>
      <c r="AG411" s="62"/>
      <c r="BB411" s="60" t="str">
        <f>IF(AND(isFlagged(Main[[#This Row],[Comments]], "AIS++"),Main[ [#This Row],[In Stock Date] ]&lt;&gt;""),TEXT(Main[[#This Row],[In Stock Date]]-1, "M/d/yyyy"), TEXT("1/1/1990", "M/d/yyyy"))</f>
        <v>1/1/1990</v>
      </c>
    </row>
    <row r="412" spans="1:54" ht="17.25" customHeight="1">
      <c r="A412" s="63" t="str">
        <f>IF(priority(Main[[#This Row],[Comments]])&lt;&gt;0, priority(Main[[#This Row],[Comments]]),"")</f>
        <v/>
      </c>
      <c r="B412" s="151" t="s">
        <v>1004</v>
      </c>
      <c r="C412" s="71" t="s">
        <v>9</v>
      </c>
      <c r="D412" s="59" t="s">
        <v>10</v>
      </c>
      <c r="E412" s="84"/>
      <c r="F412" s="84"/>
      <c r="G412" s="63" t="str">
        <f>IF(stdProdLT(Main[[#This Row],[Comments]])=0.1,"N/A",IF(stdProdLT(Main[[#This Row],[Comments]])=0,"",stdProdLT(Main[[#This Row],[Comments]])))</f>
        <v/>
      </c>
      <c r="H412" s="93" t="str">
        <f>IF(OR(Main[[#This Row],[Std. Prod. Lead Time]]="N/A",Main[[#This Row],[Std. Prod. Lead Time]]=""), "",IF(AND(Main[[#This Row],[In Stock Date]]&lt;&gt;"",Main[[#This Row],[Revised Due Date]]&lt;&gt;"",Main[[#This Row],[In Stock Date]]&lt;&gt;""),Main[[#This Row],[In Stock Date]]-Main[[#This Row],[Revised Due Date]],""))</f>
        <v/>
      </c>
      <c r="I412" s="100" t="s">
        <v>4</v>
      </c>
      <c r="J412" s="94" t="s">
        <v>4</v>
      </c>
      <c r="K412" s="94" t="s">
        <v>4</v>
      </c>
      <c r="L412" s="84"/>
      <c r="M412" s="72" t="str">
        <f>IF(Main[[#This Row],[Tech Start Date]]&lt;1/1/1990,"",IF(Main[[#This Row],[Class]]="C",WORKDAY(Main[[#This Row],[Tech Start Date]],9),IF(Main[[#This Row],[Class]]="B", WORKDAY(Main[[#This Row],[Tech Start Date]],6),IF(Main[[#This Row],[Class]]="A",WORKDAY(Main[[#This Row],[Tech Start Date]],2),""))))</f>
        <v/>
      </c>
      <c r="N412" s="72" t="str">
        <f>IF(Main[[#This Row],[Tech Start Date]]&lt;1/1/1990,"",IF(Main[[#This Row],[Class]]="C",WORKDAY(Main[[#This Row],[Tech Start Date]],19),IF(Main[[#This Row],[Class]]="B", WORKDAY(Main[[#This Row],[Tech Start Date]],12),IF(Main[[#This Row],[Class]]="A",WORKDAY(Main[[#This Row],[Tech Start Date]],4),""))))</f>
        <v/>
      </c>
      <c r="O412" s="72" t="str">
        <f>IF(Main[[#This Row],[Tech Start Date]]&lt;1/1/1990,"",IF(Main[[#This Row],[Class]]="C",WORKDAY(Main[[#This Row],[Tech Start Date]],23),IF(Main[[#This Row],[Class]]="B", WORKDAY(Main[[#This Row],[Tech Start Date]],15),IF(Main[[#This Row],[Class]]="A",WORKDAY(Main[[#This Row],[Tech Start Date]],5),""))))</f>
        <v/>
      </c>
      <c r="P412" s="72" t="str">
        <f>IF(Main[[#This Row],[Tech Start Date]]&lt;1/1/1990,"",IF(Main[[#This Row],[Class]]="C",WORKDAY(Main[[#This Row],[Tech Start Date]],28),IF(Main[[#This Row],[Class]]="B", WORKDAY(Main[[#This Row],[Tech Start Date]],19),IF(Main[[#This Row],[Class]]="A",WORKDAY(Main[[#This Row],[Tech Start Date]],9),""))))</f>
        <v/>
      </c>
      <c r="Q412" s="84">
        <v>40504</v>
      </c>
      <c r="R412" s="110"/>
      <c r="S412" s="94" t="s">
        <v>11</v>
      </c>
      <c r="T412" s="73" t="s">
        <v>4</v>
      </c>
      <c r="U412" s="94" t="s">
        <v>12</v>
      </c>
      <c r="V412" s="94" t="s">
        <v>1897</v>
      </c>
      <c r="W412" s="94" t="s">
        <v>1898</v>
      </c>
      <c r="X412" s="94" t="s">
        <v>2726</v>
      </c>
      <c r="Y412" s="71" t="s">
        <v>4</v>
      </c>
      <c r="Z412" s="71" t="s">
        <v>4</v>
      </c>
      <c r="AA412" s="94" t="s">
        <v>2726</v>
      </c>
      <c r="AB412" s="128"/>
      <c r="AC412" s="128"/>
      <c r="AD412" s="128"/>
      <c r="AE412" s="62"/>
      <c r="AF412" s="62"/>
      <c r="AG412" s="62"/>
      <c r="BB412" s="60" t="str">
        <f>IF(AND(isFlagged(Main[[#This Row],[Comments]], "AIS++"),Main[ [#This Row],[In Stock Date] ]&lt;&gt;""),TEXT(Main[[#This Row],[In Stock Date]]-1, "M/d/yyyy"), TEXT("1/1/1990", "M/d/yyyy"))</f>
        <v>1/1/1990</v>
      </c>
    </row>
    <row r="413" spans="1:54" ht="17.25" customHeight="1">
      <c r="A413" s="63" t="str">
        <f>IF(priority(Main[[#This Row],[Comments]])&lt;&gt;0, priority(Main[[#This Row],[Comments]]),"")</f>
        <v/>
      </c>
      <c r="B413" s="151" t="s">
        <v>2305</v>
      </c>
      <c r="C413" s="71" t="s">
        <v>2306</v>
      </c>
      <c r="D413" s="59" t="s">
        <v>2307</v>
      </c>
      <c r="E413" s="84"/>
      <c r="F413" s="84"/>
      <c r="G413" s="63" t="str">
        <f>IF(stdProdLT(Main[[#This Row],[Comments]])=0.1,"N/A",IF(stdProdLT(Main[[#This Row],[Comments]])=0,"",stdProdLT(Main[[#This Row],[Comments]])))</f>
        <v/>
      </c>
      <c r="H413" s="93" t="str">
        <f>IF(OR(Main[[#This Row],[Std. Prod. Lead Time]]="N/A",Main[[#This Row],[Std. Prod. Lead Time]]=""), "",IF(AND(Main[[#This Row],[In Stock Date]]&lt;&gt;"",Main[[#This Row],[Revised Due Date]]&lt;&gt;"",Main[[#This Row],[In Stock Date]]&lt;&gt;""),Main[[#This Row],[In Stock Date]]-Main[[#This Row],[Revised Due Date]],""))</f>
        <v/>
      </c>
      <c r="I413" s="100" t="s">
        <v>4</v>
      </c>
      <c r="J413" s="94" t="s">
        <v>4</v>
      </c>
      <c r="K413" s="94" t="s">
        <v>4</v>
      </c>
      <c r="L413" s="84"/>
      <c r="M413" s="72" t="str">
        <f>IF(Main[[#This Row],[Tech Start Date]]&lt;1/1/1990,"",IF(Main[[#This Row],[Class]]="C",WORKDAY(Main[[#This Row],[Tech Start Date]],9),IF(Main[[#This Row],[Class]]="B", WORKDAY(Main[[#This Row],[Tech Start Date]],6),IF(Main[[#This Row],[Class]]="A",WORKDAY(Main[[#This Row],[Tech Start Date]],2),""))))</f>
        <v/>
      </c>
      <c r="N413" s="72" t="str">
        <f>IF(Main[[#This Row],[Tech Start Date]]&lt;1/1/1990,"",IF(Main[[#This Row],[Class]]="C",WORKDAY(Main[[#This Row],[Tech Start Date]],19),IF(Main[[#This Row],[Class]]="B", WORKDAY(Main[[#This Row],[Tech Start Date]],12),IF(Main[[#This Row],[Class]]="A",WORKDAY(Main[[#This Row],[Tech Start Date]],4),""))))</f>
        <v/>
      </c>
      <c r="O413" s="72" t="str">
        <f>IF(Main[[#This Row],[Tech Start Date]]&lt;1/1/1990,"",IF(Main[[#This Row],[Class]]="C",WORKDAY(Main[[#This Row],[Tech Start Date]],23),IF(Main[[#This Row],[Class]]="B", WORKDAY(Main[[#This Row],[Tech Start Date]],15),IF(Main[[#This Row],[Class]]="A",WORKDAY(Main[[#This Row],[Tech Start Date]],5),""))))</f>
        <v/>
      </c>
      <c r="P413" s="72" t="str">
        <f>IF(Main[[#This Row],[Tech Start Date]]&lt;1/1/1990,"",IF(Main[[#This Row],[Class]]="C",WORKDAY(Main[[#This Row],[Tech Start Date]],28),IF(Main[[#This Row],[Class]]="B", WORKDAY(Main[[#This Row],[Tech Start Date]],19),IF(Main[[#This Row],[Class]]="A",WORKDAY(Main[[#This Row],[Tech Start Date]],9),""))))</f>
        <v/>
      </c>
      <c r="Q413" s="84">
        <v>40840</v>
      </c>
      <c r="R413" s="110"/>
      <c r="S413" s="94" t="s">
        <v>11</v>
      </c>
      <c r="T413" s="73" t="s">
        <v>4</v>
      </c>
      <c r="U413" s="94" t="s">
        <v>12</v>
      </c>
      <c r="V413" s="94" t="s">
        <v>1896</v>
      </c>
      <c r="W413" s="94" t="s">
        <v>1898</v>
      </c>
      <c r="X413" s="94" t="s">
        <v>2758</v>
      </c>
      <c r="Y413" s="71" t="s">
        <v>4</v>
      </c>
      <c r="Z413" s="71" t="s">
        <v>4</v>
      </c>
      <c r="AA413" s="94" t="s">
        <v>2758</v>
      </c>
      <c r="AB413" s="128"/>
      <c r="AC413" s="128"/>
      <c r="AD413" s="128"/>
      <c r="AE413" s="62"/>
      <c r="AF413" s="62"/>
      <c r="AG413" s="62"/>
      <c r="BB413" s="60" t="str">
        <f>IF(AND(isFlagged(Main[[#This Row],[Comments]], "AIS++"),Main[ [#This Row],[In Stock Date] ]&lt;&gt;""),TEXT(Main[[#This Row],[In Stock Date]]-1, "M/d/yyyy"), TEXT("1/1/1990", "M/d/yyyy"))</f>
        <v>1/1/1990</v>
      </c>
    </row>
    <row r="414" spans="1:54" ht="17.25" customHeight="1">
      <c r="A414" s="63" t="str">
        <f>IF(priority(Main[[#This Row],[Comments]])&lt;&gt;0, priority(Main[[#This Row],[Comments]]),"")</f>
        <v/>
      </c>
      <c r="B414" s="151" t="s">
        <v>1700</v>
      </c>
      <c r="C414" s="71" t="s">
        <v>276</v>
      </c>
      <c r="D414" s="59" t="s">
        <v>768</v>
      </c>
      <c r="E414" s="84"/>
      <c r="F414" s="84">
        <v>40602</v>
      </c>
      <c r="G414" s="63" t="str">
        <f>IF(stdProdLT(Main[[#This Row],[Comments]])=0.1,"N/A",IF(stdProdLT(Main[[#This Row],[Comments]])=0,"",stdProdLT(Main[[#This Row],[Comments]])))</f>
        <v/>
      </c>
      <c r="H414" s="93" t="str">
        <f>IF(OR(Main[[#This Row],[Std. Prod. Lead Time]]="N/A",Main[[#This Row],[Std. Prod. Lead Time]]=""), "",IF(AND(Main[[#This Row],[In Stock Date]]&lt;&gt;"",Main[[#This Row],[Revised Due Date]]&lt;&gt;"",Main[[#This Row],[In Stock Date]]&lt;&gt;""),Main[[#This Row],[In Stock Date]]-Main[[#This Row],[Revised Due Date]],""))</f>
        <v/>
      </c>
      <c r="I414" s="100" t="s">
        <v>4</v>
      </c>
      <c r="J414" s="94" t="s">
        <v>4</v>
      </c>
      <c r="K414" s="94" t="s">
        <v>4</v>
      </c>
      <c r="L414" s="84"/>
      <c r="M414" s="72" t="str">
        <f>IF(Main[[#This Row],[Tech Start Date]]&lt;1/1/1990,"",IF(Main[[#This Row],[Class]]="C",WORKDAY(Main[[#This Row],[Tech Start Date]],9),IF(Main[[#This Row],[Class]]="B", WORKDAY(Main[[#This Row],[Tech Start Date]],6),IF(Main[[#This Row],[Class]]="A",WORKDAY(Main[[#This Row],[Tech Start Date]],2),""))))</f>
        <v/>
      </c>
      <c r="N414" s="72" t="str">
        <f>IF(Main[[#This Row],[Tech Start Date]]&lt;1/1/1990,"",IF(Main[[#This Row],[Class]]="C",WORKDAY(Main[[#This Row],[Tech Start Date]],19),IF(Main[[#This Row],[Class]]="B", WORKDAY(Main[[#This Row],[Tech Start Date]],12),IF(Main[[#This Row],[Class]]="A",WORKDAY(Main[[#This Row],[Tech Start Date]],4),""))))</f>
        <v/>
      </c>
      <c r="O414" s="72" t="str">
        <f>IF(Main[[#This Row],[Tech Start Date]]&lt;1/1/1990,"",IF(Main[[#This Row],[Class]]="C",WORKDAY(Main[[#This Row],[Tech Start Date]],23),IF(Main[[#This Row],[Class]]="B", WORKDAY(Main[[#This Row],[Tech Start Date]],15),IF(Main[[#This Row],[Class]]="A",WORKDAY(Main[[#This Row],[Tech Start Date]],5),""))))</f>
        <v/>
      </c>
      <c r="P414" s="72" t="str">
        <f>IF(Main[[#This Row],[Tech Start Date]]&lt;1/1/1990,"",IF(Main[[#This Row],[Class]]="C",WORKDAY(Main[[#This Row],[Tech Start Date]],28),IF(Main[[#This Row],[Class]]="B", WORKDAY(Main[[#This Row],[Tech Start Date]],19),IF(Main[[#This Row],[Class]]="A",WORKDAY(Main[[#This Row],[Tech Start Date]],9),""))))</f>
        <v/>
      </c>
      <c r="Q414" s="84">
        <v>40602</v>
      </c>
      <c r="R414" s="110"/>
      <c r="S414" s="94" t="s">
        <v>11</v>
      </c>
      <c r="T414" s="73" t="s">
        <v>4</v>
      </c>
      <c r="U414" s="94" t="s">
        <v>12</v>
      </c>
      <c r="V414" s="94" t="s">
        <v>1897</v>
      </c>
      <c r="W414" s="94" t="s">
        <v>1901</v>
      </c>
      <c r="X414" s="94" t="s">
        <v>2763</v>
      </c>
      <c r="Y414" s="71" t="s">
        <v>4</v>
      </c>
      <c r="Z414" s="71" t="s">
        <v>4</v>
      </c>
      <c r="AA414" s="94" t="s">
        <v>2763</v>
      </c>
      <c r="AB414" s="128"/>
      <c r="AC414" s="128"/>
      <c r="AD414" s="128"/>
      <c r="AE414" s="62"/>
      <c r="AF414" s="62"/>
      <c r="AG414" s="62"/>
      <c r="BB414" s="60" t="str">
        <f>IF(AND(isFlagged(Main[[#This Row],[Comments]], "AIS++"),Main[ [#This Row],[In Stock Date] ]&lt;&gt;""),TEXT(Main[[#This Row],[In Stock Date]]-1, "M/d/yyyy"), TEXT("1/1/1990", "M/d/yyyy"))</f>
        <v>1/1/1990</v>
      </c>
    </row>
    <row r="415" spans="1:54" ht="17.25" customHeight="1">
      <c r="A415" s="63" t="str">
        <f>IF(priority(Main[[#This Row],[Comments]])&lt;&gt;0, priority(Main[[#This Row],[Comments]]),"")</f>
        <v/>
      </c>
      <c r="B415" s="151" t="s">
        <v>1878</v>
      </c>
      <c r="C415" s="71" t="s">
        <v>945</v>
      </c>
      <c r="D415" s="59" t="s">
        <v>946</v>
      </c>
      <c r="E415" s="84"/>
      <c r="F415" s="84">
        <v>40775</v>
      </c>
      <c r="G415" s="63" t="str">
        <f>IF(stdProdLT(Main[[#This Row],[Comments]])=0.1,"N/A",IF(stdProdLT(Main[[#This Row],[Comments]])=0,"",stdProdLT(Main[[#This Row],[Comments]])))</f>
        <v/>
      </c>
      <c r="H415" s="93" t="str">
        <f>IF(OR(Main[[#This Row],[Std. Prod. Lead Time]]="N/A",Main[[#This Row],[Std. Prod. Lead Time]]=""), "",IF(AND(Main[[#This Row],[In Stock Date]]&lt;&gt;"",Main[[#This Row],[Revised Due Date]]&lt;&gt;"",Main[[#This Row],[In Stock Date]]&lt;&gt;""),Main[[#This Row],[In Stock Date]]-Main[[#This Row],[Revised Due Date]],""))</f>
        <v/>
      </c>
      <c r="I415" s="100" t="s">
        <v>886</v>
      </c>
      <c r="J415" s="94" t="s">
        <v>28</v>
      </c>
      <c r="K415" s="94" t="s">
        <v>1908</v>
      </c>
      <c r="L415" s="84">
        <v>40619</v>
      </c>
      <c r="M415" s="72" t="str">
        <f>IF(Main[[#This Row],[Tech Start Date]]&lt;1/1/1990,"",IF(Main[[#This Row],[Class]]="C",WORKDAY(Main[[#This Row],[Tech Start Date]],9),IF(Main[[#This Row],[Class]]="B", WORKDAY(Main[[#This Row],[Tech Start Date]],6),IF(Main[[#This Row],[Class]]="A",WORKDAY(Main[[#This Row],[Tech Start Date]],2),""))))</f>
        <v/>
      </c>
      <c r="N415" s="72" t="str">
        <f>IF(Main[[#This Row],[Tech Start Date]]&lt;1/1/1990,"",IF(Main[[#This Row],[Class]]="C",WORKDAY(Main[[#This Row],[Tech Start Date]],19),IF(Main[[#This Row],[Class]]="B", WORKDAY(Main[[#This Row],[Tech Start Date]],12),IF(Main[[#This Row],[Class]]="A",WORKDAY(Main[[#This Row],[Tech Start Date]],4),""))))</f>
        <v/>
      </c>
      <c r="O415" s="72" t="str">
        <f>IF(Main[[#This Row],[Tech Start Date]]&lt;1/1/1990,"",IF(Main[[#This Row],[Class]]="C",WORKDAY(Main[[#This Row],[Tech Start Date]],23),IF(Main[[#This Row],[Class]]="B", WORKDAY(Main[[#This Row],[Tech Start Date]],15),IF(Main[[#This Row],[Class]]="A",WORKDAY(Main[[#This Row],[Tech Start Date]],5),""))))</f>
        <v/>
      </c>
      <c r="P415" s="72" t="str">
        <f>IF(Main[[#This Row],[Tech Start Date]]&lt;1/1/1990,"",IF(Main[[#This Row],[Class]]="C",WORKDAY(Main[[#This Row],[Tech Start Date]],28),IF(Main[[#This Row],[Class]]="B", WORKDAY(Main[[#This Row],[Tech Start Date]],19),IF(Main[[#This Row],[Class]]="A",WORKDAY(Main[[#This Row],[Tech Start Date]],9),""))))</f>
        <v/>
      </c>
      <c r="Q415" s="84">
        <v>40635</v>
      </c>
      <c r="R415" s="110">
        <v>40724</v>
      </c>
      <c r="S415" s="94" t="s">
        <v>11</v>
      </c>
      <c r="T415" s="73" t="s">
        <v>4</v>
      </c>
      <c r="U415" s="94" t="s">
        <v>14</v>
      </c>
      <c r="V415" s="94" t="s">
        <v>1897</v>
      </c>
      <c r="W415" s="94" t="s">
        <v>1904</v>
      </c>
      <c r="X415" s="94" t="s">
        <v>2807</v>
      </c>
      <c r="Y415" s="71" t="s">
        <v>4</v>
      </c>
      <c r="Z415" s="71" t="s">
        <v>874</v>
      </c>
      <c r="AA415" s="94" t="s">
        <v>2807</v>
      </c>
      <c r="AB415" s="128"/>
      <c r="AC415" s="128"/>
      <c r="AD415" s="128"/>
      <c r="AE415" s="62"/>
      <c r="AF415" s="62"/>
      <c r="AG415" s="62"/>
      <c r="BB415" s="60" t="str">
        <f>IF(AND(isFlagged(Main[[#This Row],[Comments]], "AIS++"),Main[ [#This Row],[In Stock Date] ]&lt;&gt;""),TEXT(Main[[#This Row],[In Stock Date]]-1, "M/d/yyyy"), TEXT("1/1/1990", "M/d/yyyy"))</f>
        <v>1/1/1990</v>
      </c>
    </row>
    <row r="416" spans="1:54" ht="17.25" customHeight="1">
      <c r="A416" s="63" t="str">
        <f>IF(priority(Main[[#This Row],[Comments]])&lt;&gt;0, priority(Main[[#This Row],[Comments]]),"")</f>
        <v/>
      </c>
      <c r="B416" s="151" t="s">
        <v>1209</v>
      </c>
      <c r="C416" s="71" t="s">
        <v>276</v>
      </c>
      <c r="D416" s="59" t="s">
        <v>277</v>
      </c>
      <c r="E416" s="84"/>
      <c r="F416" s="84">
        <v>40680</v>
      </c>
      <c r="G416" s="63" t="str">
        <f>IF(stdProdLT(Main[[#This Row],[Comments]])=0.1,"N/A",IF(stdProdLT(Main[[#This Row],[Comments]])=0,"",stdProdLT(Main[[#This Row],[Comments]])))</f>
        <v/>
      </c>
      <c r="H416" s="93" t="str">
        <f>IF(OR(Main[[#This Row],[Std. Prod. Lead Time]]="N/A",Main[[#This Row],[Std. Prod. Lead Time]]=""), "",IF(AND(Main[[#This Row],[In Stock Date]]&lt;&gt;"",Main[[#This Row],[Revised Due Date]]&lt;&gt;"",Main[[#This Row],[In Stock Date]]&lt;&gt;""),Main[[#This Row],[In Stock Date]]-Main[[#This Row],[Revised Due Date]],""))</f>
        <v/>
      </c>
      <c r="I416" s="100" t="s">
        <v>4</v>
      </c>
      <c r="J416" s="94" t="s">
        <v>28</v>
      </c>
      <c r="K416" s="94" t="s">
        <v>4</v>
      </c>
      <c r="L416" s="84"/>
      <c r="M416" s="72" t="str">
        <f>IF(Main[[#This Row],[Tech Start Date]]&lt;1/1/1990,"",IF(Main[[#This Row],[Class]]="C",WORKDAY(Main[[#This Row],[Tech Start Date]],9),IF(Main[[#This Row],[Class]]="B", WORKDAY(Main[[#This Row],[Tech Start Date]],6),IF(Main[[#This Row],[Class]]="A",WORKDAY(Main[[#This Row],[Tech Start Date]],2),""))))</f>
        <v/>
      </c>
      <c r="N416" s="72" t="str">
        <f>IF(Main[[#This Row],[Tech Start Date]]&lt;1/1/1990,"",IF(Main[[#This Row],[Class]]="C",WORKDAY(Main[[#This Row],[Tech Start Date]],19),IF(Main[[#This Row],[Class]]="B", WORKDAY(Main[[#This Row],[Tech Start Date]],12),IF(Main[[#This Row],[Class]]="A",WORKDAY(Main[[#This Row],[Tech Start Date]],4),""))))</f>
        <v/>
      </c>
      <c r="O416" s="72" t="str">
        <f>IF(Main[[#This Row],[Tech Start Date]]&lt;1/1/1990,"",IF(Main[[#This Row],[Class]]="C",WORKDAY(Main[[#This Row],[Tech Start Date]],23),IF(Main[[#This Row],[Class]]="B", WORKDAY(Main[[#This Row],[Tech Start Date]],15),IF(Main[[#This Row],[Class]]="A",WORKDAY(Main[[#This Row],[Tech Start Date]],5),""))))</f>
        <v/>
      </c>
      <c r="P416" s="72" t="str">
        <f>IF(Main[[#This Row],[Tech Start Date]]&lt;1/1/1990,"",IF(Main[[#This Row],[Class]]="C",WORKDAY(Main[[#This Row],[Tech Start Date]],28),IF(Main[[#This Row],[Class]]="B", WORKDAY(Main[[#This Row],[Tech Start Date]],19),IF(Main[[#This Row],[Class]]="A",WORKDAY(Main[[#This Row],[Tech Start Date]],9),""))))</f>
        <v/>
      </c>
      <c r="Q416" s="84">
        <v>40540</v>
      </c>
      <c r="R416" s="110"/>
      <c r="S416" s="94" t="s">
        <v>11</v>
      </c>
      <c r="T416" s="73" t="s">
        <v>4</v>
      </c>
      <c r="U416" s="94" t="s">
        <v>14</v>
      </c>
      <c r="V416" s="94" t="s">
        <v>1897</v>
      </c>
      <c r="W416" s="94" t="s">
        <v>1901</v>
      </c>
      <c r="X416" s="94" t="s">
        <v>2763</v>
      </c>
      <c r="Y416" s="71" t="s">
        <v>2904</v>
      </c>
      <c r="Z416" s="71" t="s">
        <v>4</v>
      </c>
      <c r="AA416" s="94" t="s">
        <v>2763</v>
      </c>
      <c r="AB416" s="128"/>
      <c r="AC416" s="128"/>
      <c r="AD416" s="128"/>
      <c r="AE416" s="62"/>
      <c r="AF416" s="62"/>
      <c r="AG416" s="62"/>
      <c r="BB416" s="60" t="str">
        <f>IF(AND(isFlagged(Main[[#This Row],[Comments]], "AIS++"),Main[ [#This Row],[In Stock Date] ]&lt;&gt;""),TEXT(Main[[#This Row],[In Stock Date]]-1, "M/d/yyyy"), TEXT("1/1/1990", "M/d/yyyy"))</f>
        <v>1/1/1990</v>
      </c>
    </row>
    <row r="417" spans="1:54" ht="17.25" customHeight="1">
      <c r="A417" s="63" t="str">
        <f>IF(priority(Main[[#This Row],[Comments]])&lt;&gt;0, priority(Main[[#This Row],[Comments]]),"")</f>
        <v/>
      </c>
      <c r="B417" s="151" t="s">
        <v>1193</v>
      </c>
      <c r="C417" s="71" t="s">
        <v>169</v>
      </c>
      <c r="D417" s="59" t="s">
        <v>259</v>
      </c>
      <c r="E417" s="84"/>
      <c r="F417" s="84">
        <v>40237</v>
      </c>
      <c r="G417" s="63" t="str">
        <f>IF(stdProdLT(Main[[#This Row],[Comments]])=0.1,"N/A",IF(stdProdLT(Main[[#This Row],[Comments]])=0,"",stdProdLT(Main[[#This Row],[Comments]])))</f>
        <v/>
      </c>
      <c r="H417" s="93" t="str">
        <f>IF(OR(Main[[#This Row],[Std. Prod. Lead Time]]="N/A",Main[[#This Row],[Std. Prod. Lead Time]]=""), "",IF(AND(Main[[#This Row],[In Stock Date]]&lt;&gt;"",Main[[#This Row],[Revised Due Date]]&lt;&gt;"",Main[[#This Row],[In Stock Date]]&lt;&gt;""),Main[[#This Row],[In Stock Date]]-Main[[#This Row],[Revised Due Date]],""))</f>
        <v/>
      </c>
      <c r="I417" s="100" t="s">
        <v>4</v>
      </c>
      <c r="J417" s="94" t="s">
        <v>4</v>
      </c>
      <c r="K417" s="94" t="s">
        <v>4</v>
      </c>
      <c r="L417" s="84"/>
      <c r="M417" s="72" t="str">
        <f>IF(Main[[#This Row],[Tech Start Date]]&lt;1/1/1990,"",IF(Main[[#This Row],[Class]]="C",WORKDAY(Main[[#This Row],[Tech Start Date]],9),IF(Main[[#This Row],[Class]]="B", WORKDAY(Main[[#This Row],[Tech Start Date]],6),IF(Main[[#This Row],[Class]]="A",WORKDAY(Main[[#This Row],[Tech Start Date]],2),""))))</f>
        <v/>
      </c>
      <c r="N417" s="72" t="str">
        <f>IF(Main[[#This Row],[Tech Start Date]]&lt;1/1/1990,"",IF(Main[[#This Row],[Class]]="C",WORKDAY(Main[[#This Row],[Tech Start Date]],19),IF(Main[[#This Row],[Class]]="B", WORKDAY(Main[[#This Row],[Tech Start Date]],12),IF(Main[[#This Row],[Class]]="A",WORKDAY(Main[[#This Row],[Tech Start Date]],4),""))))</f>
        <v/>
      </c>
      <c r="O417" s="72" t="str">
        <f>IF(Main[[#This Row],[Tech Start Date]]&lt;1/1/1990,"",IF(Main[[#This Row],[Class]]="C",WORKDAY(Main[[#This Row],[Tech Start Date]],23),IF(Main[[#This Row],[Class]]="B", WORKDAY(Main[[#This Row],[Tech Start Date]],15),IF(Main[[#This Row],[Class]]="A",WORKDAY(Main[[#This Row],[Tech Start Date]],5),""))))</f>
        <v/>
      </c>
      <c r="P417" s="72" t="str">
        <f>IF(Main[[#This Row],[Tech Start Date]]&lt;1/1/1990,"",IF(Main[[#This Row],[Class]]="C",WORKDAY(Main[[#This Row],[Tech Start Date]],28),IF(Main[[#This Row],[Class]]="B", WORKDAY(Main[[#This Row],[Tech Start Date]],19),IF(Main[[#This Row],[Class]]="A",WORKDAY(Main[[#This Row],[Tech Start Date]],9),""))))</f>
        <v/>
      </c>
      <c r="Q417" s="84">
        <v>40132</v>
      </c>
      <c r="R417" s="110"/>
      <c r="S417" s="94" t="s">
        <v>11</v>
      </c>
      <c r="T417" s="73" t="s">
        <v>4</v>
      </c>
      <c r="U417" s="94" t="s">
        <v>14</v>
      </c>
      <c r="V417" s="94" t="s">
        <v>1897</v>
      </c>
      <c r="W417" s="94" t="s">
        <v>1901</v>
      </c>
      <c r="X417" s="94" t="s">
        <v>2761</v>
      </c>
      <c r="Y417" s="71" t="s">
        <v>4</v>
      </c>
      <c r="Z417" s="71" t="s">
        <v>4</v>
      </c>
      <c r="AA417" s="94" t="s">
        <v>2761</v>
      </c>
      <c r="AB417" s="128"/>
      <c r="AC417" s="128"/>
      <c r="AD417" s="128"/>
      <c r="AE417" s="62"/>
      <c r="AF417" s="62"/>
      <c r="AG417" s="62"/>
      <c r="BB417" s="60" t="str">
        <f>IF(AND(isFlagged(Main[[#This Row],[Comments]], "AIS++"),Main[ [#This Row],[In Stock Date] ]&lt;&gt;""),TEXT(Main[[#This Row],[In Stock Date]]-1, "M/d/yyyy"), TEXT("1/1/1990", "M/d/yyyy"))</f>
        <v>1/1/1990</v>
      </c>
    </row>
    <row r="418" spans="1:54" ht="17.25" customHeight="1">
      <c r="A418" s="63" t="str">
        <f>IF(priority(Main[[#This Row],[Comments]])&lt;&gt;0, priority(Main[[#This Row],[Comments]]),"")</f>
        <v/>
      </c>
      <c r="B418" s="151" t="s">
        <v>1159</v>
      </c>
      <c r="C418" s="71" t="s">
        <v>31</v>
      </c>
      <c r="D418" s="59" t="s">
        <v>222</v>
      </c>
      <c r="E418" s="84"/>
      <c r="F418" s="84">
        <v>40169</v>
      </c>
      <c r="G418" s="63" t="str">
        <f>IF(stdProdLT(Main[[#This Row],[Comments]])=0.1,"N/A",IF(stdProdLT(Main[[#This Row],[Comments]])=0,"",stdProdLT(Main[[#This Row],[Comments]])))</f>
        <v/>
      </c>
      <c r="H418" s="93" t="str">
        <f>IF(OR(Main[[#This Row],[Std. Prod. Lead Time]]="N/A",Main[[#This Row],[Std. Prod. Lead Time]]=""), "",IF(AND(Main[[#This Row],[In Stock Date]]&lt;&gt;"",Main[[#This Row],[Revised Due Date]]&lt;&gt;"",Main[[#This Row],[In Stock Date]]&lt;&gt;""),Main[[#This Row],[In Stock Date]]-Main[[#This Row],[Revised Due Date]],""))</f>
        <v/>
      </c>
      <c r="I418" s="100" t="s">
        <v>4</v>
      </c>
      <c r="J418" s="94" t="s">
        <v>4</v>
      </c>
      <c r="K418" s="94" t="s">
        <v>4</v>
      </c>
      <c r="L418" s="84"/>
      <c r="M418" s="72" t="str">
        <f>IF(Main[[#This Row],[Tech Start Date]]&lt;1/1/1990,"",IF(Main[[#This Row],[Class]]="C",WORKDAY(Main[[#This Row],[Tech Start Date]],9),IF(Main[[#This Row],[Class]]="B", WORKDAY(Main[[#This Row],[Tech Start Date]],6),IF(Main[[#This Row],[Class]]="A",WORKDAY(Main[[#This Row],[Tech Start Date]],2),""))))</f>
        <v/>
      </c>
      <c r="N418" s="72" t="str">
        <f>IF(Main[[#This Row],[Tech Start Date]]&lt;1/1/1990,"",IF(Main[[#This Row],[Class]]="C",WORKDAY(Main[[#This Row],[Tech Start Date]],19),IF(Main[[#This Row],[Class]]="B", WORKDAY(Main[[#This Row],[Tech Start Date]],12),IF(Main[[#This Row],[Class]]="A",WORKDAY(Main[[#This Row],[Tech Start Date]],4),""))))</f>
        <v/>
      </c>
      <c r="O418" s="72" t="str">
        <f>IF(Main[[#This Row],[Tech Start Date]]&lt;1/1/1990,"",IF(Main[[#This Row],[Class]]="C",WORKDAY(Main[[#This Row],[Tech Start Date]],23),IF(Main[[#This Row],[Class]]="B", WORKDAY(Main[[#This Row],[Tech Start Date]],15),IF(Main[[#This Row],[Class]]="A",WORKDAY(Main[[#This Row],[Tech Start Date]],5),""))))</f>
        <v/>
      </c>
      <c r="P418" s="72" t="str">
        <f>IF(Main[[#This Row],[Tech Start Date]]&lt;1/1/1990,"",IF(Main[[#This Row],[Class]]="C",WORKDAY(Main[[#This Row],[Tech Start Date]],28),IF(Main[[#This Row],[Class]]="B", WORKDAY(Main[[#This Row],[Tech Start Date]],19),IF(Main[[#This Row],[Class]]="A",WORKDAY(Main[[#This Row],[Tech Start Date]],9),""))))</f>
        <v/>
      </c>
      <c r="Q418" s="84">
        <v>40169</v>
      </c>
      <c r="R418" s="110"/>
      <c r="S418" s="94" t="s">
        <v>11</v>
      </c>
      <c r="T418" s="73" t="s">
        <v>4</v>
      </c>
      <c r="U418" s="94" t="s">
        <v>14</v>
      </c>
      <c r="V418" s="94" t="s">
        <v>1897</v>
      </c>
      <c r="W418" s="94" t="s">
        <v>1904</v>
      </c>
      <c r="X418" s="94" t="s">
        <v>2738</v>
      </c>
      <c r="Y418" s="71" t="s">
        <v>4</v>
      </c>
      <c r="Z418" s="71" t="s">
        <v>4</v>
      </c>
      <c r="AA418" s="94" t="s">
        <v>2738</v>
      </c>
      <c r="AB418" s="128"/>
      <c r="AC418" s="128"/>
      <c r="AD418" s="128"/>
      <c r="AE418" s="62"/>
      <c r="AF418" s="62"/>
      <c r="AG418" s="62"/>
      <c r="BB418" s="60" t="str">
        <f>IF(AND(isFlagged(Main[[#This Row],[Comments]], "AIS++"),Main[ [#This Row],[In Stock Date] ]&lt;&gt;""),TEXT(Main[[#This Row],[In Stock Date]]-1, "M/d/yyyy"), TEXT("1/1/1990", "M/d/yyyy"))</f>
        <v>1/1/1990</v>
      </c>
    </row>
    <row r="419" spans="1:54" ht="17.25" customHeight="1">
      <c r="A419" s="63" t="str">
        <f>IF(priority(Main[[#This Row],[Comments]])&lt;&gt;0, priority(Main[[#This Row],[Comments]]),"")</f>
        <v/>
      </c>
      <c r="B419" s="151" t="s">
        <v>1102</v>
      </c>
      <c r="C419" s="71" t="s">
        <v>155</v>
      </c>
      <c r="D419" s="59" t="s">
        <v>156</v>
      </c>
      <c r="E419" s="84"/>
      <c r="F419" s="84"/>
      <c r="G419" s="63" t="str">
        <f>IF(stdProdLT(Main[[#This Row],[Comments]])=0.1,"N/A",IF(stdProdLT(Main[[#This Row],[Comments]])=0,"",stdProdLT(Main[[#This Row],[Comments]])))</f>
        <v/>
      </c>
      <c r="H419" s="93" t="str">
        <f>IF(OR(Main[[#This Row],[Std. Prod. Lead Time]]="N/A",Main[[#This Row],[Std. Prod. Lead Time]]=""), "",IF(AND(Main[[#This Row],[In Stock Date]]&lt;&gt;"",Main[[#This Row],[Revised Due Date]]&lt;&gt;"",Main[[#This Row],[In Stock Date]]&lt;&gt;""),Main[[#This Row],[In Stock Date]]-Main[[#This Row],[Revised Due Date]],""))</f>
        <v/>
      </c>
      <c r="I419" s="100" t="s">
        <v>4</v>
      </c>
      <c r="J419" s="94" t="s">
        <v>4</v>
      </c>
      <c r="K419" s="94" t="s">
        <v>4</v>
      </c>
      <c r="L419" s="84"/>
      <c r="M419" s="72" t="str">
        <f>IF(Main[[#This Row],[Tech Start Date]]&lt;1/1/1990,"",IF(Main[[#This Row],[Class]]="C",WORKDAY(Main[[#This Row],[Tech Start Date]],9),IF(Main[[#This Row],[Class]]="B", WORKDAY(Main[[#This Row],[Tech Start Date]],6),IF(Main[[#This Row],[Class]]="A",WORKDAY(Main[[#This Row],[Tech Start Date]],2),""))))</f>
        <v/>
      </c>
      <c r="N419" s="72" t="str">
        <f>IF(Main[[#This Row],[Tech Start Date]]&lt;1/1/1990,"",IF(Main[[#This Row],[Class]]="C",WORKDAY(Main[[#This Row],[Tech Start Date]],19),IF(Main[[#This Row],[Class]]="B", WORKDAY(Main[[#This Row],[Tech Start Date]],12),IF(Main[[#This Row],[Class]]="A",WORKDAY(Main[[#This Row],[Tech Start Date]],4),""))))</f>
        <v/>
      </c>
      <c r="O419" s="72" t="str">
        <f>IF(Main[[#This Row],[Tech Start Date]]&lt;1/1/1990,"",IF(Main[[#This Row],[Class]]="C",WORKDAY(Main[[#This Row],[Tech Start Date]],23),IF(Main[[#This Row],[Class]]="B", WORKDAY(Main[[#This Row],[Tech Start Date]],15),IF(Main[[#This Row],[Class]]="A",WORKDAY(Main[[#This Row],[Tech Start Date]],5),""))))</f>
        <v/>
      </c>
      <c r="P419" s="72" t="str">
        <f>IF(Main[[#This Row],[Tech Start Date]]&lt;1/1/1990,"",IF(Main[[#This Row],[Class]]="C",WORKDAY(Main[[#This Row],[Tech Start Date]],28),IF(Main[[#This Row],[Class]]="B", WORKDAY(Main[[#This Row],[Tech Start Date]],19),IF(Main[[#This Row],[Class]]="A",WORKDAY(Main[[#This Row],[Tech Start Date]],9),""))))</f>
        <v/>
      </c>
      <c r="Q419" s="84">
        <v>40144</v>
      </c>
      <c r="R419" s="110"/>
      <c r="S419" s="94" t="s">
        <v>11</v>
      </c>
      <c r="T419" s="73" t="s">
        <v>4</v>
      </c>
      <c r="U419" s="94" t="s">
        <v>14</v>
      </c>
      <c r="V419" s="94" t="s">
        <v>1896</v>
      </c>
      <c r="W419" s="94" t="s">
        <v>1898</v>
      </c>
      <c r="X419" s="94" t="s">
        <v>2757</v>
      </c>
      <c r="Y419" s="71" t="s">
        <v>4</v>
      </c>
      <c r="Z419" s="71" t="s">
        <v>4</v>
      </c>
      <c r="AA419" s="94" t="s">
        <v>2757</v>
      </c>
      <c r="AB419" s="128"/>
      <c r="AC419" s="128"/>
      <c r="AD419" s="128"/>
      <c r="AE419" s="62"/>
      <c r="AF419" s="62"/>
      <c r="AG419" s="62"/>
      <c r="BB419" s="60" t="str">
        <f>IF(AND(isFlagged(Main[[#This Row],[Comments]], "AIS++"),Main[ [#This Row],[In Stock Date] ]&lt;&gt;""),TEXT(Main[[#This Row],[In Stock Date]]-1, "M/d/yyyy"), TEXT("1/1/1990", "M/d/yyyy"))</f>
        <v>1/1/1990</v>
      </c>
    </row>
    <row r="420" spans="1:54" ht="17.25" customHeight="1">
      <c r="A420" s="63" t="str">
        <f>IF(priority(Main[[#This Row],[Comments]])&lt;&gt;0, priority(Main[[#This Row],[Comments]]),"")</f>
        <v/>
      </c>
      <c r="B420" s="151" t="s">
        <v>1441</v>
      </c>
      <c r="C420" s="71" t="s">
        <v>541</v>
      </c>
      <c r="D420" s="59" t="s">
        <v>542</v>
      </c>
      <c r="E420" s="84"/>
      <c r="F420" s="84">
        <v>40179</v>
      </c>
      <c r="G420" s="63" t="str">
        <f>IF(stdProdLT(Main[[#This Row],[Comments]])=0.1,"N/A",IF(stdProdLT(Main[[#This Row],[Comments]])=0,"",stdProdLT(Main[[#This Row],[Comments]])))</f>
        <v/>
      </c>
      <c r="H420" s="93" t="str">
        <f>IF(OR(Main[[#This Row],[Std. Prod. Lead Time]]="N/A",Main[[#This Row],[Std. Prod. Lead Time]]=""), "",IF(AND(Main[[#This Row],[In Stock Date]]&lt;&gt;"",Main[[#This Row],[Revised Due Date]]&lt;&gt;"",Main[[#This Row],[In Stock Date]]&lt;&gt;""),Main[[#This Row],[In Stock Date]]-Main[[#This Row],[Revised Due Date]],""))</f>
        <v/>
      </c>
      <c r="I420" s="100" t="s">
        <v>4</v>
      </c>
      <c r="J420" s="94" t="s">
        <v>4</v>
      </c>
      <c r="K420" s="95" t="s">
        <v>4</v>
      </c>
      <c r="L420" s="84"/>
      <c r="M420" s="72" t="str">
        <f>IF(Main[[#This Row],[Tech Start Date]]&lt;1/1/1990,"",IF(Main[[#This Row],[Class]]="C",WORKDAY(Main[[#This Row],[Tech Start Date]],9),IF(Main[[#This Row],[Class]]="B", WORKDAY(Main[[#This Row],[Tech Start Date]],6),IF(Main[[#This Row],[Class]]="A",WORKDAY(Main[[#This Row],[Tech Start Date]],2),""))))</f>
        <v/>
      </c>
      <c r="N420" s="72" t="str">
        <f>IF(Main[[#This Row],[Tech Start Date]]&lt;1/1/1990,"",IF(Main[[#This Row],[Class]]="C",WORKDAY(Main[[#This Row],[Tech Start Date]],19),IF(Main[[#This Row],[Class]]="B", WORKDAY(Main[[#This Row],[Tech Start Date]],12),IF(Main[[#This Row],[Class]]="A",WORKDAY(Main[[#This Row],[Tech Start Date]],4),""))))</f>
        <v/>
      </c>
      <c r="O420" s="72" t="str">
        <f>IF(Main[[#This Row],[Tech Start Date]]&lt;1/1/1990,"",IF(Main[[#This Row],[Class]]="C",WORKDAY(Main[[#This Row],[Tech Start Date]],23),IF(Main[[#This Row],[Class]]="B", WORKDAY(Main[[#This Row],[Tech Start Date]],15),IF(Main[[#This Row],[Class]]="A",WORKDAY(Main[[#This Row],[Tech Start Date]],5),""))))</f>
        <v/>
      </c>
      <c r="P420" s="72" t="str">
        <f>IF(Main[[#This Row],[Tech Start Date]]&lt;1/1/1990,"",IF(Main[[#This Row],[Class]]="C",WORKDAY(Main[[#This Row],[Tech Start Date]],28),IF(Main[[#This Row],[Class]]="B", WORKDAY(Main[[#This Row],[Tech Start Date]],19),IF(Main[[#This Row],[Class]]="A",WORKDAY(Main[[#This Row],[Tech Start Date]],9),""))))</f>
        <v/>
      </c>
      <c r="Q420" s="84">
        <v>40179</v>
      </c>
      <c r="R420" s="110"/>
      <c r="S420" s="94" t="s">
        <v>11</v>
      </c>
      <c r="T420" s="73" t="s">
        <v>4</v>
      </c>
      <c r="U420" s="94" t="s">
        <v>14</v>
      </c>
      <c r="V420" s="94" t="s">
        <v>1896</v>
      </c>
      <c r="W420" s="94" t="s">
        <v>1904</v>
      </c>
      <c r="X420" s="94" t="s">
        <v>2753</v>
      </c>
      <c r="Y420" s="71" t="s">
        <v>4</v>
      </c>
      <c r="Z420" s="71" t="s">
        <v>4</v>
      </c>
      <c r="AA420" s="94" t="s">
        <v>2753</v>
      </c>
      <c r="AB420" s="128"/>
      <c r="AC420" s="128"/>
      <c r="AD420" s="128"/>
      <c r="AE420" s="62"/>
      <c r="AF420" s="62"/>
      <c r="AG420" s="62"/>
      <c r="BB420" s="60" t="str">
        <f>IF(AND(isFlagged(Main[[#This Row],[Comments]], "AIS++"),Main[ [#This Row],[In Stock Date] ]&lt;&gt;""),TEXT(Main[[#This Row],[In Stock Date]]-1, "M/d/yyyy"), TEXT("1/1/1990", "M/d/yyyy"))</f>
        <v>1/1/1990</v>
      </c>
    </row>
    <row r="421" spans="1:54" ht="17.25" customHeight="1">
      <c r="A421" s="63" t="str">
        <f>IF(priority(Main[[#This Row],[Comments]])&lt;&gt;0, priority(Main[[#This Row],[Comments]]),"")</f>
        <v/>
      </c>
      <c r="B421" s="151" t="s">
        <v>1319</v>
      </c>
      <c r="C421" s="71" t="s">
        <v>93</v>
      </c>
      <c r="D421" s="59" t="s">
        <v>383</v>
      </c>
      <c r="E421" s="84"/>
      <c r="F421" s="84">
        <v>40299</v>
      </c>
      <c r="G421" s="63" t="str">
        <f>IF(stdProdLT(Main[[#This Row],[Comments]])=0.1,"N/A",IF(stdProdLT(Main[[#This Row],[Comments]])=0,"",stdProdLT(Main[[#This Row],[Comments]])))</f>
        <v/>
      </c>
      <c r="H421" s="93" t="str">
        <f>IF(OR(Main[[#This Row],[Std. Prod. Lead Time]]="N/A",Main[[#This Row],[Std. Prod. Lead Time]]=""), "",IF(AND(Main[[#This Row],[In Stock Date]]&lt;&gt;"",Main[[#This Row],[Revised Due Date]]&lt;&gt;"",Main[[#This Row],[In Stock Date]]&lt;&gt;""),Main[[#This Row],[In Stock Date]]-Main[[#This Row],[Revised Due Date]],""))</f>
        <v/>
      </c>
      <c r="I421" s="100" t="s">
        <v>4</v>
      </c>
      <c r="J421" s="94" t="s">
        <v>4</v>
      </c>
      <c r="K421" s="94" t="s">
        <v>4</v>
      </c>
      <c r="L421" s="84"/>
      <c r="M421" s="72" t="str">
        <f>IF(Main[[#This Row],[Tech Start Date]]&lt;1/1/1990,"",IF(Main[[#This Row],[Class]]="C",WORKDAY(Main[[#This Row],[Tech Start Date]],9),IF(Main[[#This Row],[Class]]="B", WORKDAY(Main[[#This Row],[Tech Start Date]],6),IF(Main[[#This Row],[Class]]="A",WORKDAY(Main[[#This Row],[Tech Start Date]],2),""))))</f>
        <v/>
      </c>
      <c r="N421" s="72" t="str">
        <f>IF(Main[[#This Row],[Tech Start Date]]&lt;1/1/1990,"",IF(Main[[#This Row],[Class]]="C",WORKDAY(Main[[#This Row],[Tech Start Date]],19),IF(Main[[#This Row],[Class]]="B", WORKDAY(Main[[#This Row],[Tech Start Date]],12),IF(Main[[#This Row],[Class]]="A",WORKDAY(Main[[#This Row],[Tech Start Date]],4),""))))</f>
        <v/>
      </c>
      <c r="O421" s="72" t="str">
        <f>IF(Main[[#This Row],[Tech Start Date]]&lt;1/1/1990,"",IF(Main[[#This Row],[Class]]="C",WORKDAY(Main[[#This Row],[Tech Start Date]],23),IF(Main[[#This Row],[Class]]="B", WORKDAY(Main[[#This Row],[Tech Start Date]],15),IF(Main[[#This Row],[Class]]="A",WORKDAY(Main[[#This Row],[Tech Start Date]],5),""))))</f>
        <v/>
      </c>
      <c r="P421" s="72" t="str">
        <f>IF(Main[[#This Row],[Tech Start Date]]&lt;1/1/1990,"",IF(Main[[#This Row],[Class]]="C",WORKDAY(Main[[#This Row],[Tech Start Date]],28),IF(Main[[#This Row],[Class]]="B", WORKDAY(Main[[#This Row],[Tech Start Date]],19),IF(Main[[#This Row],[Class]]="A",WORKDAY(Main[[#This Row],[Tech Start Date]],9),""))))</f>
        <v/>
      </c>
      <c r="Q421" s="84">
        <v>40209</v>
      </c>
      <c r="R421" s="110"/>
      <c r="S421" s="94" t="s">
        <v>11</v>
      </c>
      <c r="T421" s="73" t="s">
        <v>4</v>
      </c>
      <c r="U421" s="94" t="s">
        <v>14</v>
      </c>
      <c r="V421" s="94" t="s">
        <v>1896</v>
      </c>
      <c r="W421" s="94" t="s">
        <v>1907</v>
      </c>
      <c r="X421" s="94" t="s">
        <v>2748</v>
      </c>
      <c r="Y421" s="71" t="s">
        <v>4</v>
      </c>
      <c r="Z421" s="71" t="s">
        <v>4</v>
      </c>
      <c r="AA421" s="94" t="s">
        <v>2748</v>
      </c>
      <c r="AB421" s="128"/>
      <c r="AC421" s="128"/>
      <c r="AD421" s="128"/>
      <c r="AE421" s="62"/>
      <c r="AF421" s="62"/>
      <c r="AG421" s="62"/>
      <c r="BB421" s="60" t="str">
        <f>IF(AND(isFlagged(Main[[#This Row],[Comments]], "AIS++"),Main[ [#This Row],[In Stock Date] ]&lt;&gt;""),TEXT(Main[[#This Row],[In Stock Date]]-1, "M/d/yyyy"), TEXT("1/1/1990", "M/d/yyyy"))</f>
        <v>1/1/1990</v>
      </c>
    </row>
    <row r="422" spans="1:54" ht="17.25" customHeight="1">
      <c r="A422" s="63" t="str">
        <f>IF(priority(Main[[#This Row],[Comments]])&lt;&gt;0, priority(Main[[#This Row],[Comments]]),"")</f>
        <v/>
      </c>
      <c r="B422" s="151" t="s">
        <v>1048</v>
      </c>
      <c r="C422" s="71" t="s">
        <v>93</v>
      </c>
      <c r="D422" s="59" t="s">
        <v>94</v>
      </c>
      <c r="E422" s="84"/>
      <c r="F422" s="84">
        <v>40299</v>
      </c>
      <c r="G422" s="63" t="str">
        <f>IF(stdProdLT(Main[[#This Row],[Comments]])=0.1,"N/A",IF(stdProdLT(Main[[#This Row],[Comments]])=0,"",stdProdLT(Main[[#This Row],[Comments]])))</f>
        <v/>
      </c>
      <c r="H422" s="93" t="str">
        <f>IF(OR(Main[[#This Row],[Std. Prod. Lead Time]]="N/A",Main[[#This Row],[Std. Prod. Lead Time]]=""), "",IF(AND(Main[[#This Row],[In Stock Date]]&lt;&gt;"",Main[[#This Row],[Revised Due Date]]&lt;&gt;"",Main[[#This Row],[In Stock Date]]&lt;&gt;""),Main[[#This Row],[In Stock Date]]-Main[[#This Row],[Revised Due Date]],""))</f>
        <v/>
      </c>
      <c r="I422" s="100" t="s">
        <v>4</v>
      </c>
      <c r="J422" s="94" t="s">
        <v>4</v>
      </c>
      <c r="K422" s="94" t="s">
        <v>4</v>
      </c>
      <c r="L422" s="84"/>
      <c r="M422" s="72" t="str">
        <f>IF(Main[[#This Row],[Tech Start Date]]&lt;1/1/1990,"",IF(Main[[#This Row],[Class]]="C",WORKDAY(Main[[#This Row],[Tech Start Date]],9),IF(Main[[#This Row],[Class]]="B", WORKDAY(Main[[#This Row],[Tech Start Date]],6),IF(Main[[#This Row],[Class]]="A",WORKDAY(Main[[#This Row],[Tech Start Date]],2),""))))</f>
        <v/>
      </c>
      <c r="N422" s="72" t="str">
        <f>IF(Main[[#This Row],[Tech Start Date]]&lt;1/1/1990,"",IF(Main[[#This Row],[Class]]="C",WORKDAY(Main[[#This Row],[Tech Start Date]],19),IF(Main[[#This Row],[Class]]="B", WORKDAY(Main[[#This Row],[Tech Start Date]],12),IF(Main[[#This Row],[Class]]="A",WORKDAY(Main[[#This Row],[Tech Start Date]],4),""))))</f>
        <v/>
      </c>
      <c r="O422" s="72" t="str">
        <f>IF(Main[[#This Row],[Tech Start Date]]&lt;1/1/1990,"",IF(Main[[#This Row],[Class]]="C",WORKDAY(Main[[#This Row],[Tech Start Date]],23),IF(Main[[#This Row],[Class]]="B", WORKDAY(Main[[#This Row],[Tech Start Date]],15),IF(Main[[#This Row],[Class]]="A",WORKDAY(Main[[#This Row],[Tech Start Date]],5),""))))</f>
        <v/>
      </c>
      <c r="P422" s="72" t="str">
        <f>IF(Main[[#This Row],[Tech Start Date]]&lt;1/1/1990,"",IF(Main[[#This Row],[Class]]="C",WORKDAY(Main[[#This Row],[Tech Start Date]],28),IF(Main[[#This Row],[Class]]="B", WORKDAY(Main[[#This Row],[Tech Start Date]],19),IF(Main[[#This Row],[Class]]="A",WORKDAY(Main[[#This Row],[Tech Start Date]],9),""))))</f>
        <v/>
      </c>
      <c r="Q422" s="84">
        <v>40209</v>
      </c>
      <c r="R422" s="110"/>
      <c r="S422" s="94" t="s">
        <v>11</v>
      </c>
      <c r="T422" s="73" t="s">
        <v>4</v>
      </c>
      <c r="U422" s="94" t="s">
        <v>14</v>
      </c>
      <c r="V422" s="94" t="s">
        <v>1896</v>
      </c>
      <c r="W422" s="94" t="s">
        <v>1907</v>
      </c>
      <c r="X422" s="94" t="s">
        <v>2748</v>
      </c>
      <c r="Y422" s="71" t="s">
        <v>4</v>
      </c>
      <c r="Z422" s="71" t="s">
        <v>4</v>
      </c>
      <c r="AA422" s="94" t="s">
        <v>2748</v>
      </c>
      <c r="AB422" s="128"/>
      <c r="AC422" s="128"/>
      <c r="AD422" s="128"/>
      <c r="AE422" s="62"/>
      <c r="AF422" s="62"/>
      <c r="AG422" s="62"/>
      <c r="BB422" s="60" t="str">
        <f>IF(AND(isFlagged(Main[[#This Row],[Comments]], "AIS++"),Main[ [#This Row],[In Stock Date] ]&lt;&gt;""),TEXT(Main[[#This Row],[In Stock Date]]-1, "M/d/yyyy"), TEXT("1/1/1990", "M/d/yyyy"))</f>
        <v>1/1/1990</v>
      </c>
    </row>
    <row r="423" spans="1:54" ht="17.25" customHeight="1">
      <c r="A423" s="63" t="str">
        <f>IF(priority(Main[[#This Row],[Comments]])&lt;&gt;0, priority(Main[[#This Row],[Comments]]),"")</f>
        <v/>
      </c>
      <c r="B423" s="151" t="s">
        <v>1014</v>
      </c>
      <c r="C423" s="71" t="s">
        <v>33</v>
      </c>
      <c r="D423" s="59" t="s">
        <v>34</v>
      </c>
      <c r="E423" s="84"/>
      <c r="F423" s="84">
        <v>40764</v>
      </c>
      <c r="G423" s="63" t="str">
        <f>IF(stdProdLT(Main[[#This Row],[Comments]])=0.1,"N/A",IF(stdProdLT(Main[[#This Row],[Comments]])=0,"",stdProdLT(Main[[#This Row],[Comments]])))</f>
        <v/>
      </c>
      <c r="H423" s="93" t="str">
        <f>IF(OR(Main[[#This Row],[Std. Prod. Lead Time]]="N/A",Main[[#This Row],[Std. Prod. Lead Time]]=""), "",IF(AND(Main[[#This Row],[In Stock Date]]&lt;&gt;"",Main[[#This Row],[Revised Due Date]]&lt;&gt;"",Main[[#This Row],[In Stock Date]]&lt;&gt;""),Main[[#This Row],[In Stock Date]]-Main[[#This Row],[Revised Due Date]],""))</f>
        <v/>
      </c>
      <c r="I423" s="100" t="s">
        <v>4</v>
      </c>
      <c r="J423" s="94" t="s">
        <v>28</v>
      </c>
      <c r="K423" s="94" t="s">
        <v>1903</v>
      </c>
      <c r="L423" s="84"/>
      <c r="M423" s="72" t="str">
        <f>IF(Main[[#This Row],[Tech Start Date]]&lt;1/1/1990,"",IF(Main[[#This Row],[Class]]="C",WORKDAY(Main[[#This Row],[Tech Start Date]],9),IF(Main[[#This Row],[Class]]="B", WORKDAY(Main[[#This Row],[Tech Start Date]],6),IF(Main[[#This Row],[Class]]="A",WORKDAY(Main[[#This Row],[Tech Start Date]],2),""))))</f>
        <v/>
      </c>
      <c r="N423" s="72" t="str">
        <f>IF(Main[[#This Row],[Tech Start Date]]&lt;1/1/1990,"",IF(Main[[#This Row],[Class]]="C",WORKDAY(Main[[#This Row],[Tech Start Date]],19),IF(Main[[#This Row],[Class]]="B", WORKDAY(Main[[#This Row],[Tech Start Date]],12),IF(Main[[#This Row],[Class]]="A",WORKDAY(Main[[#This Row],[Tech Start Date]],4),""))))</f>
        <v/>
      </c>
      <c r="O423" s="72" t="str">
        <f>IF(Main[[#This Row],[Tech Start Date]]&lt;1/1/1990,"",IF(Main[[#This Row],[Class]]="C",WORKDAY(Main[[#This Row],[Tech Start Date]],23),IF(Main[[#This Row],[Class]]="B", WORKDAY(Main[[#This Row],[Tech Start Date]],15),IF(Main[[#This Row],[Class]]="A",WORKDAY(Main[[#This Row],[Tech Start Date]],5),""))))</f>
        <v/>
      </c>
      <c r="P423" s="72" t="str">
        <f>IF(Main[[#This Row],[Tech Start Date]]&lt;1/1/1990,"",IF(Main[[#This Row],[Class]]="C",WORKDAY(Main[[#This Row],[Tech Start Date]],28),IF(Main[[#This Row],[Class]]="B", WORKDAY(Main[[#This Row],[Tech Start Date]],19),IF(Main[[#This Row],[Class]]="A",WORKDAY(Main[[#This Row],[Tech Start Date]],9),""))))</f>
        <v/>
      </c>
      <c r="Q423" s="84">
        <v>40568</v>
      </c>
      <c r="R423" s="110"/>
      <c r="S423" s="94" t="s">
        <v>11</v>
      </c>
      <c r="T423" s="73" t="s">
        <v>4</v>
      </c>
      <c r="U423" s="94" t="s">
        <v>14</v>
      </c>
      <c r="V423" s="94" t="s">
        <v>1896</v>
      </c>
      <c r="W423" s="94" t="s">
        <v>1904</v>
      </c>
      <c r="X423" s="94" t="s">
        <v>2729</v>
      </c>
      <c r="Y423" s="71" t="s">
        <v>2846</v>
      </c>
      <c r="Z423" s="71" t="s">
        <v>129</v>
      </c>
      <c r="AA423" s="94" t="s">
        <v>2729</v>
      </c>
      <c r="AB423" s="128"/>
      <c r="AC423" s="128"/>
      <c r="AD423" s="128"/>
      <c r="AE423" s="62"/>
      <c r="AF423" s="62"/>
      <c r="AG423" s="62"/>
      <c r="BB423" s="60" t="str">
        <f>IF(AND(isFlagged(Main[[#This Row],[Comments]], "AIS++"),Main[ [#This Row],[In Stock Date] ]&lt;&gt;""),TEXT(Main[[#This Row],[In Stock Date]]-1, "M/d/yyyy"), TEXT("1/1/1990", "M/d/yyyy"))</f>
        <v>1/1/1990</v>
      </c>
    </row>
    <row r="424" spans="1:54" ht="17.25" customHeight="1">
      <c r="A424" s="63" t="str">
        <f>IF(priority(Main[[#This Row],[Comments]])&lt;&gt;0, priority(Main[[#This Row],[Comments]]),"")</f>
        <v/>
      </c>
      <c r="B424" s="151" t="s">
        <v>1708</v>
      </c>
      <c r="C424" s="71" t="s">
        <v>777</v>
      </c>
      <c r="D424" s="59" t="s">
        <v>778</v>
      </c>
      <c r="E424" s="84"/>
      <c r="F424" s="84">
        <v>40591</v>
      </c>
      <c r="G424" s="63" t="str">
        <f>IF(stdProdLT(Main[[#This Row],[Comments]])=0.1,"N/A",IF(stdProdLT(Main[[#This Row],[Comments]])=0,"",stdProdLT(Main[[#This Row],[Comments]])))</f>
        <v/>
      </c>
      <c r="H424" s="93" t="str">
        <f>IF(OR(Main[[#This Row],[Std. Prod. Lead Time]]="N/A",Main[[#This Row],[Std. Prod. Lead Time]]=""), "",IF(AND(Main[[#This Row],[In Stock Date]]&lt;&gt;"",Main[[#This Row],[Revised Due Date]]&lt;&gt;"",Main[[#This Row],[In Stock Date]]&lt;&gt;""),Main[[#This Row],[In Stock Date]]-Main[[#This Row],[Revised Due Date]],""))</f>
        <v/>
      </c>
      <c r="I424" s="100" t="s">
        <v>4</v>
      </c>
      <c r="J424" s="94" t="s">
        <v>4</v>
      </c>
      <c r="K424" s="95" t="s">
        <v>1908</v>
      </c>
      <c r="L424" s="84"/>
      <c r="M424" s="72" t="str">
        <f>IF(Main[[#This Row],[Tech Start Date]]&lt;1/1/1990,"",IF(Main[[#This Row],[Class]]="C",WORKDAY(Main[[#This Row],[Tech Start Date]],9),IF(Main[[#This Row],[Class]]="B", WORKDAY(Main[[#This Row],[Tech Start Date]],6),IF(Main[[#This Row],[Class]]="A",WORKDAY(Main[[#This Row],[Tech Start Date]],2),""))))</f>
        <v/>
      </c>
      <c r="N424" s="72" t="str">
        <f>IF(Main[[#This Row],[Tech Start Date]]&lt;1/1/1990,"",IF(Main[[#This Row],[Class]]="C",WORKDAY(Main[[#This Row],[Tech Start Date]],19),IF(Main[[#This Row],[Class]]="B", WORKDAY(Main[[#This Row],[Tech Start Date]],12),IF(Main[[#This Row],[Class]]="A",WORKDAY(Main[[#This Row],[Tech Start Date]],4),""))))</f>
        <v/>
      </c>
      <c r="O424" s="72" t="str">
        <f>IF(Main[[#This Row],[Tech Start Date]]&lt;1/1/1990,"",IF(Main[[#This Row],[Class]]="C",WORKDAY(Main[[#This Row],[Tech Start Date]],23),IF(Main[[#This Row],[Class]]="B", WORKDAY(Main[[#This Row],[Tech Start Date]],15),IF(Main[[#This Row],[Class]]="A",WORKDAY(Main[[#This Row],[Tech Start Date]],5),""))))</f>
        <v/>
      </c>
      <c r="P424" s="72" t="str">
        <f>IF(Main[[#This Row],[Tech Start Date]]&lt;1/1/1990,"",IF(Main[[#This Row],[Class]]="C",WORKDAY(Main[[#This Row],[Tech Start Date]],28),IF(Main[[#This Row],[Class]]="B", WORKDAY(Main[[#This Row],[Tech Start Date]],19),IF(Main[[#This Row],[Class]]="A",WORKDAY(Main[[#This Row],[Tech Start Date]],9),""))))</f>
        <v/>
      </c>
      <c r="Q424" s="84">
        <v>40514</v>
      </c>
      <c r="R424" s="110"/>
      <c r="S424" s="94" t="s">
        <v>11</v>
      </c>
      <c r="T424" s="73" t="s">
        <v>779</v>
      </c>
      <c r="U424" s="94" t="s">
        <v>14</v>
      </c>
      <c r="V424" s="94" t="s">
        <v>1896</v>
      </c>
      <c r="W424" s="94" t="s">
        <v>1901</v>
      </c>
      <c r="X424" s="94" t="s">
        <v>2807</v>
      </c>
      <c r="Y424" s="71" t="s">
        <v>4</v>
      </c>
      <c r="Z424" s="71" t="s">
        <v>4</v>
      </c>
      <c r="AA424" s="94" t="s">
        <v>2807</v>
      </c>
      <c r="AB424" s="128"/>
      <c r="AC424" s="128"/>
      <c r="AD424" s="128"/>
      <c r="AE424" s="62"/>
      <c r="AF424" s="62"/>
      <c r="AG424" s="62"/>
      <c r="BB424" s="60" t="str">
        <f>IF(AND(isFlagged(Main[[#This Row],[Comments]], "AIS++"),Main[ [#This Row],[In Stock Date] ]&lt;&gt;""),TEXT(Main[[#This Row],[In Stock Date]]-1, "M/d/yyyy"), TEXT("1/1/1990", "M/d/yyyy"))</f>
        <v>1/1/1990</v>
      </c>
    </row>
    <row r="425" spans="1:54" ht="17.25" customHeight="1">
      <c r="A425" s="63" t="str">
        <f>IF(priority(Main[[#This Row],[Comments]])&lt;&gt;0, priority(Main[[#This Row],[Comments]]),"")</f>
        <v/>
      </c>
      <c r="B425" s="151" t="s">
        <v>1016</v>
      </c>
      <c r="C425" s="71" t="s">
        <v>26</v>
      </c>
      <c r="D425" s="59" t="s">
        <v>38</v>
      </c>
      <c r="E425" s="84"/>
      <c r="F425" s="84">
        <v>40743</v>
      </c>
      <c r="G425" s="63" t="str">
        <f>IF(stdProdLT(Main[[#This Row],[Comments]])=0.1,"N/A",IF(stdProdLT(Main[[#This Row],[Comments]])=0,"",stdProdLT(Main[[#This Row],[Comments]])))</f>
        <v/>
      </c>
      <c r="H425" s="93" t="str">
        <f>IF(OR(Main[[#This Row],[Std. Prod. Lead Time]]="N/A",Main[[#This Row],[Std. Prod. Lead Time]]=""), "",IF(AND(Main[[#This Row],[In Stock Date]]&lt;&gt;"",Main[[#This Row],[Revised Due Date]]&lt;&gt;"",Main[[#This Row],[In Stock Date]]&lt;&gt;""),Main[[#This Row],[In Stock Date]]-Main[[#This Row],[Revised Due Date]],""))</f>
        <v/>
      </c>
      <c r="I425" s="100" t="s">
        <v>4</v>
      </c>
      <c r="J425" s="94" t="s">
        <v>28</v>
      </c>
      <c r="K425" s="94" t="s">
        <v>4</v>
      </c>
      <c r="L425" s="84"/>
      <c r="M425" s="72" t="str">
        <f>IF(Main[[#This Row],[Tech Start Date]]&lt;1/1/1990,"",IF(Main[[#This Row],[Class]]="C",WORKDAY(Main[[#This Row],[Tech Start Date]],9),IF(Main[[#This Row],[Class]]="B", WORKDAY(Main[[#This Row],[Tech Start Date]],6),IF(Main[[#This Row],[Class]]="A",WORKDAY(Main[[#This Row],[Tech Start Date]],2),""))))</f>
        <v/>
      </c>
      <c r="N425" s="72" t="str">
        <f>IF(Main[[#This Row],[Tech Start Date]]&lt;1/1/1990,"",IF(Main[[#This Row],[Class]]="C",WORKDAY(Main[[#This Row],[Tech Start Date]],19),IF(Main[[#This Row],[Class]]="B", WORKDAY(Main[[#This Row],[Tech Start Date]],12),IF(Main[[#This Row],[Class]]="A",WORKDAY(Main[[#This Row],[Tech Start Date]],4),""))))</f>
        <v/>
      </c>
      <c r="O425" s="72" t="str">
        <f>IF(Main[[#This Row],[Tech Start Date]]&lt;1/1/1990,"",IF(Main[[#This Row],[Class]]="C",WORKDAY(Main[[#This Row],[Tech Start Date]],23),IF(Main[[#This Row],[Class]]="B", WORKDAY(Main[[#This Row],[Tech Start Date]],15),IF(Main[[#This Row],[Class]]="A",WORKDAY(Main[[#This Row],[Tech Start Date]],5),""))))</f>
        <v/>
      </c>
      <c r="P425" s="72" t="str">
        <f>IF(Main[[#This Row],[Tech Start Date]]&lt;1/1/1990,"",IF(Main[[#This Row],[Class]]="C",WORKDAY(Main[[#This Row],[Tech Start Date]],28),IF(Main[[#This Row],[Class]]="B", WORKDAY(Main[[#This Row],[Tech Start Date]],19),IF(Main[[#This Row],[Class]]="A",WORKDAY(Main[[#This Row],[Tech Start Date]],9),""))))</f>
        <v/>
      </c>
      <c r="Q425" s="84">
        <v>40638</v>
      </c>
      <c r="R425" s="110"/>
      <c r="S425" s="94" t="s">
        <v>11</v>
      </c>
      <c r="T425" s="73" t="s">
        <v>4</v>
      </c>
      <c r="U425" s="94" t="s">
        <v>12</v>
      </c>
      <c r="V425" s="94" t="s">
        <v>1896</v>
      </c>
      <c r="W425" s="94" t="s">
        <v>1904</v>
      </c>
      <c r="X425" s="94" t="s">
        <v>129</v>
      </c>
      <c r="Y425" s="71" t="s">
        <v>4</v>
      </c>
      <c r="Z425" s="71" t="s">
        <v>129</v>
      </c>
      <c r="AA425" s="94" t="s">
        <v>3218</v>
      </c>
      <c r="AB425" s="128"/>
      <c r="AC425" s="128"/>
      <c r="AD425" s="128"/>
      <c r="AE425" s="62"/>
      <c r="AF425" s="62"/>
      <c r="AG425" s="62"/>
      <c r="BB425" s="60" t="str">
        <f>IF(AND(isFlagged(Main[[#This Row],[Comments]], "AIS++"),Main[ [#This Row],[In Stock Date] ]&lt;&gt;""),TEXT(Main[[#This Row],[In Stock Date]]-1, "M/d/yyyy"), TEXT("1/1/1990", "M/d/yyyy"))</f>
        <v>1/1/1990</v>
      </c>
    </row>
    <row r="426" spans="1:54" ht="17.25" customHeight="1">
      <c r="A426" s="63" t="str">
        <f>IF(priority(Main[[#This Row],[Comments]])&lt;&gt;0, priority(Main[[#This Row],[Comments]]),"")</f>
        <v/>
      </c>
      <c r="B426" s="151" t="s">
        <v>1329</v>
      </c>
      <c r="C426" s="71" t="s">
        <v>423</v>
      </c>
      <c r="D426" s="59" t="s">
        <v>424</v>
      </c>
      <c r="E426" s="84"/>
      <c r="F426" s="84">
        <v>40179</v>
      </c>
      <c r="G426" s="63" t="str">
        <f>IF(stdProdLT(Main[[#This Row],[Comments]])=0.1,"N/A",IF(stdProdLT(Main[[#This Row],[Comments]])=0,"",stdProdLT(Main[[#This Row],[Comments]])))</f>
        <v/>
      </c>
      <c r="H426" s="93" t="str">
        <f>IF(OR(Main[[#This Row],[Std. Prod. Lead Time]]="N/A",Main[[#This Row],[Std. Prod. Lead Time]]=""), "",IF(AND(Main[[#This Row],[In Stock Date]]&lt;&gt;"",Main[[#This Row],[Revised Due Date]]&lt;&gt;"",Main[[#This Row],[In Stock Date]]&lt;&gt;""),Main[[#This Row],[In Stock Date]]-Main[[#This Row],[Revised Due Date]],""))</f>
        <v/>
      </c>
      <c r="I426" s="100" t="s">
        <v>4</v>
      </c>
      <c r="J426" s="94" t="s">
        <v>4</v>
      </c>
      <c r="K426" s="94" t="s">
        <v>4</v>
      </c>
      <c r="L426" s="84"/>
      <c r="M426" s="72" t="str">
        <f>IF(Main[[#This Row],[Tech Start Date]]&lt;1/1/1990,"",IF(Main[[#This Row],[Class]]="C",WORKDAY(Main[[#This Row],[Tech Start Date]],9),IF(Main[[#This Row],[Class]]="B", WORKDAY(Main[[#This Row],[Tech Start Date]],6),IF(Main[[#This Row],[Class]]="A",WORKDAY(Main[[#This Row],[Tech Start Date]],2),""))))</f>
        <v/>
      </c>
      <c r="N426" s="72" t="str">
        <f>IF(Main[[#This Row],[Tech Start Date]]&lt;1/1/1990,"",IF(Main[[#This Row],[Class]]="C",WORKDAY(Main[[#This Row],[Tech Start Date]],19),IF(Main[[#This Row],[Class]]="B", WORKDAY(Main[[#This Row],[Tech Start Date]],12),IF(Main[[#This Row],[Class]]="A",WORKDAY(Main[[#This Row],[Tech Start Date]],4),""))))</f>
        <v/>
      </c>
      <c r="O426" s="72" t="str">
        <f>IF(Main[[#This Row],[Tech Start Date]]&lt;1/1/1990,"",IF(Main[[#This Row],[Class]]="C",WORKDAY(Main[[#This Row],[Tech Start Date]],23),IF(Main[[#This Row],[Class]]="B", WORKDAY(Main[[#This Row],[Tech Start Date]],15),IF(Main[[#This Row],[Class]]="A",WORKDAY(Main[[#This Row],[Tech Start Date]],5),""))))</f>
        <v/>
      </c>
      <c r="P426" s="72" t="str">
        <f>IF(Main[[#This Row],[Tech Start Date]]&lt;1/1/1990,"",IF(Main[[#This Row],[Class]]="C",WORKDAY(Main[[#This Row],[Tech Start Date]],28),IF(Main[[#This Row],[Class]]="B", WORKDAY(Main[[#This Row],[Tech Start Date]],19),IF(Main[[#This Row],[Class]]="A",WORKDAY(Main[[#This Row],[Tech Start Date]],9),""))))</f>
        <v/>
      </c>
      <c r="Q426" s="84">
        <v>40179</v>
      </c>
      <c r="R426" s="110"/>
      <c r="S426" s="94" t="s">
        <v>11</v>
      </c>
      <c r="T426" s="73" t="s">
        <v>4</v>
      </c>
      <c r="U426" s="94" t="s">
        <v>14</v>
      </c>
      <c r="V426" s="94" t="s">
        <v>1896</v>
      </c>
      <c r="W426" s="94" t="s">
        <v>1901</v>
      </c>
      <c r="X426" s="94" t="s">
        <v>2757</v>
      </c>
      <c r="Y426" s="71" t="s">
        <v>4</v>
      </c>
      <c r="Z426" s="71" t="s">
        <v>4</v>
      </c>
      <c r="AA426" s="94" t="s">
        <v>2757</v>
      </c>
      <c r="AB426" s="128"/>
      <c r="AC426" s="128"/>
      <c r="AD426" s="128"/>
      <c r="AE426" s="62"/>
      <c r="AF426" s="62"/>
      <c r="AG426" s="62"/>
      <c r="BB426" s="60" t="str">
        <f>IF(AND(isFlagged(Main[[#This Row],[Comments]], "AIS++"),Main[ [#This Row],[In Stock Date] ]&lt;&gt;""),TEXT(Main[[#This Row],[In Stock Date]]-1, "M/d/yyyy"), TEXT("1/1/1990", "M/d/yyyy"))</f>
        <v>1/1/1990</v>
      </c>
    </row>
    <row r="427" spans="1:54" ht="17.25" customHeight="1">
      <c r="A427" s="63" t="str">
        <f>IF(priority(Main[[#This Row],[Comments]])&lt;&gt;0, priority(Main[[#This Row],[Comments]]),"")</f>
        <v/>
      </c>
      <c r="B427" s="151" t="s">
        <v>1454</v>
      </c>
      <c r="C427" s="71" t="s">
        <v>276</v>
      </c>
      <c r="D427" s="59" t="s">
        <v>558</v>
      </c>
      <c r="E427" s="84"/>
      <c r="F427" s="84">
        <v>40567</v>
      </c>
      <c r="G427" s="63" t="str">
        <f>IF(stdProdLT(Main[[#This Row],[Comments]])=0.1,"N/A",IF(stdProdLT(Main[[#This Row],[Comments]])=0,"",stdProdLT(Main[[#This Row],[Comments]])))</f>
        <v/>
      </c>
      <c r="H427" s="93" t="str">
        <f>IF(OR(Main[[#This Row],[Std. Prod. Lead Time]]="N/A",Main[[#This Row],[Std. Prod. Lead Time]]=""), "",IF(AND(Main[[#This Row],[In Stock Date]]&lt;&gt;"",Main[[#This Row],[Revised Due Date]]&lt;&gt;"",Main[[#This Row],[In Stock Date]]&lt;&gt;""),Main[[#This Row],[In Stock Date]]-Main[[#This Row],[Revised Due Date]],""))</f>
        <v/>
      </c>
      <c r="I427" s="100" t="s">
        <v>4</v>
      </c>
      <c r="J427" s="94" t="s">
        <v>4</v>
      </c>
      <c r="K427" s="94" t="s">
        <v>4</v>
      </c>
      <c r="L427" s="84"/>
      <c r="M427" s="72" t="str">
        <f>IF(Main[[#This Row],[Tech Start Date]]&lt;1/1/1990,"",IF(Main[[#This Row],[Class]]="C",WORKDAY(Main[[#This Row],[Tech Start Date]],9),IF(Main[[#This Row],[Class]]="B", WORKDAY(Main[[#This Row],[Tech Start Date]],6),IF(Main[[#This Row],[Class]]="A",WORKDAY(Main[[#This Row],[Tech Start Date]],2),""))))</f>
        <v/>
      </c>
      <c r="N427" s="72" t="str">
        <f>IF(Main[[#This Row],[Tech Start Date]]&lt;1/1/1990,"",IF(Main[[#This Row],[Class]]="C",WORKDAY(Main[[#This Row],[Tech Start Date]],19),IF(Main[[#This Row],[Class]]="B", WORKDAY(Main[[#This Row],[Tech Start Date]],12),IF(Main[[#This Row],[Class]]="A",WORKDAY(Main[[#This Row],[Tech Start Date]],4),""))))</f>
        <v/>
      </c>
      <c r="O427" s="72" t="str">
        <f>IF(Main[[#This Row],[Tech Start Date]]&lt;1/1/1990,"",IF(Main[[#This Row],[Class]]="C",WORKDAY(Main[[#This Row],[Tech Start Date]],23),IF(Main[[#This Row],[Class]]="B", WORKDAY(Main[[#This Row],[Tech Start Date]],15),IF(Main[[#This Row],[Class]]="A",WORKDAY(Main[[#This Row],[Tech Start Date]],5),""))))</f>
        <v/>
      </c>
      <c r="P427" s="72" t="str">
        <f>IF(Main[[#This Row],[Tech Start Date]]&lt;1/1/1990,"",IF(Main[[#This Row],[Class]]="C",WORKDAY(Main[[#This Row],[Tech Start Date]],28),IF(Main[[#This Row],[Class]]="B", WORKDAY(Main[[#This Row],[Tech Start Date]],19),IF(Main[[#This Row],[Class]]="A",WORKDAY(Main[[#This Row],[Tech Start Date]],9),""))))</f>
        <v/>
      </c>
      <c r="Q427" s="84">
        <v>40427</v>
      </c>
      <c r="R427" s="110"/>
      <c r="S427" s="94" t="s">
        <v>11</v>
      </c>
      <c r="T427" s="73" t="s">
        <v>4</v>
      </c>
      <c r="U427" s="94" t="s">
        <v>14</v>
      </c>
      <c r="V427" s="94" t="s">
        <v>1896</v>
      </c>
      <c r="W427" s="94" t="s">
        <v>1904</v>
      </c>
      <c r="X427" s="94" t="s">
        <v>2746</v>
      </c>
      <c r="Y427" s="71" t="s">
        <v>4</v>
      </c>
      <c r="Z427" s="71" t="s">
        <v>4</v>
      </c>
      <c r="AA427" s="94" t="s">
        <v>2746</v>
      </c>
      <c r="AB427" s="128"/>
      <c r="AC427" s="128"/>
      <c r="AD427" s="128"/>
      <c r="AE427" s="62"/>
      <c r="AF427" s="62"/>
      <c r="AG427" s="62"/>
      <c r="BB427" s="60" t="str">
        <f>IF(AND(isFlagged(Main[[#This Row],[Comments]], "AIS++"),Main[ [#This Row],[In Stock Date] ]&lt;&gt;""),TEXT(Main[[#This Row],[In Stock Date]]-1, "M/d/yyyy"), TEXT("1/1/1990", "M/d/yyyy"))</f>
        <v>1/1/1990</v>
      </c>
    </row>
    <row r="428" spans="1:54" ht="17.25" customHeight="1">
      <c r="A428" s="63" t="str">
        <f>IF(priority(Main[[#This Row],[Comments]])&lt;&gt;0, priority(Main[[#This Row],[Comments]]),"")</f>
        <v/>
      </c>
      <c r="B428" s="151" t="s">
        <v>1568</v>
      </c>
      <c r="C428" s="71" t="s">
        <v>276</v>
      </c>
      <c r="D428" s="59" t="s">
        <v>659</v>
      </c>
      <c r="E428" s="84"/>
      <c r="F428" s="84">
        <v>40567</v>
      </c>
      <c r="G428" s="63" t="str">
        <f>IF(stdProdLT(Main[[#This Row],[Comments]])=0.1,"N/A",IF(stdProdLT(Main[[#This Row],[Comments]])=0,"",stdProdLT(Main[[#This Row],[Comments]])))</f>
        <v/>
      </c>
      <c r="H428" s="93" t="str">
        <f>IF(OR(Main[[#This Row],[Std. Prod. Lead Time]]="N/A",Main[[#This Row],[Std. Prod. Lead Time]]=""), "",IF(AND(Main[[#This Row],[In Stock Date]]&lt;&gt;"",Main[[#This Row],[Revised Due Date]]&lt;&gt;"",Main[[#This Row],[In Stock Date]]&lt;&gt;""),Main[[#This Row],[In Stock Date]]-Main[[#This Row],[Revised Due Date]],""))</f>
        <v/>
      </c>
      <c r="I428" s="100" t="s">
        <v>4</v>
      </c>
      <c r="J428" s="94" t="s">
        <v>4</v>
      </c>
      <c r="K428" s="94" t="s">
        <v>4</v>
      </c>
      <c r="L428" s="84"/>
      <c r="M428" s="72" t="str">
        <f>IF(Main[[#This Row],[Tech Start Date]]&lt;1/1/1990,"",IF(Main[[#This Row],[Class]]="C",WORKDAY(Main[[#This Row],[Tech Start Date]],9),IF(Main[[#This Row],[Class]]="B", WORKDAY(Main[[#This Row],[Tech Start Date]],6),IF(Main[[#This Row],[Class]]="A",WORKDAY(Main[[#This Row],[Tech Start Date]],2),""))))</f>
        <v/>
      </c>
      <c r="N428" s="72" t="str">
        <f>IF(Main[[#This Row],[Tech Start Date]]&lt;1/1/1990,"",IF(Main[[#This Row],[Class]]="C",WORKDAY(Main[[#This Row],[Tech Start Date]],19),IF(Main[[#This Row],[Class]]="B", WORKDAY(Main[[#This Row],[Tech Start Date]],12),IF(Main[[#This Row],[Class]]="A",WORKDAY(Main[[#This Row],[Tech Start Date]],4),""))))</f>
        <v/>
      </c>
      <c r="O428" s="72" t="str">
        <f>IF(Main[[#This Row],[Tech Start Date]]&lt;1/1/1990,"",IF(Main[[#This Row],[Class]]="C",WORKDAY(Main[[#This Row],[Tech Start Date]],23),IF(Main[[#This Row],[Class]]="B", WORKDAY(Main[[#This Row],[Tech Start Date]],15),IF(Main[[#This Row],[Class]]="A",WORKDAY(Main[[#This Row],[Tech Start Date]],5),""))))</f>
        <v/>
      </c>
      <c r="P428" s="72" t="str">
        <f>IF(Main[[#This Row],[Tech Start Date]]&lt;1/1/1990,"",IF(Main[[#This Row],[Class]]="C",WORKDAY(Main[[#This Row],[Tech Start Date]],28),IF(Main[[#This Row],[Class]]="B", WORKDAY(Main[[#This Row],[Tech Start Date]],19),IF(Main[[#This Row],[Class]]="A",WORKDAY(Main[[#This Row],[Tech Start Date]],9),""))))</f>
        <v/>
      </c>
      <c r="Q428" s="84">
        <v>40427</v>
      </c>
      <c r="R428" s="110"/>
      <c r="S428" s="94" t="s">
        <v>11</v>
      </c>
      <c r="T428" s="73" t="s">
        <v>4</v>
      </c>
      <c r="U428" s="94" t="s">
        <v>12</v>
      </c>
      <c r="V428" s="94" t="s">
        <v>1896</v>
      </c>
      <c r="W428" s="94" t="s">
        <v>1904</v>
      </c>
      <c r="X428" s="94" t="s">
        <v>2746</v>
      </c>
      <c r="Y428" s="71" t="s">
        <v>4</v>
      </c>
      <c r="Z428" s="71" t="s">
        <v>4</v>
      </c>
      <c r="AA428" s="94" t="s">
        <v>2746</v>
      </c>
      <c r="AB428" s="128"/>
      <c r="AC428" s="128"/>
      <c r="AD428" s="128"/>
      <c r="AE428" s="62"/>
      <c r="AF428" s="62"/>
      <c r="AG428" s="62"/>
      <c r="BB428" s="60" t="str">
        <f>IF(AND(isFlagged(Main[[#This Row],[Comments]], "AIS++"),Main[ [#This Row],[In Stock Date] ]&lt;&gt;""),TEXT(Main[[#This Row],[In Stock Date]]-1, "M/d/yyyy"), TEXT("1/1/1990", "M/d/yyyy"))</f>
        <v>1/1/1990</v>
      </c>
    </row>
    <row r="429" spans="1:54" ht="17.25" customHeight="1">
      <c r="A429" s="63" t="str">
        <f>IF(priority(Main[[#This Row],[Comments]])&lt;&gt;0, priority(Main[[#This Row],[Comments]]),"")</f>
        <v/>
      </c>
      <c r="B429" s="151" t="s">
        <v>1198</v>
      </c>
      <c r="C429" s="71" t="s">
        <v>264</v>
      </c>
      <c r="D429" s="59" t="s">
        <v>265</v>
      </c>
      <c r="E429" s="84"/>
      <c r="F429" s="84"/>
      <c r="G429" s="63" t="str">
        <f>IF(stdProdLT(Main[[#This Row],[Comments]])=0.1,"N/A",IF(stdProdLT(Main[[#This Row],[Comments]])=0,"",stdProdLT(Main[[#This Row],[Comments]])))</f>
        <v/>
      </c>
      <c r="H429" s="93" t="str">
        <f>IF(OR(Main[[#This Row],[Std. Prod. Lead Time]]="N/A",Main[[#This Row],[Std. Prod. Lead Time]]=""), "",IF(AND(Main[[#This Row],[In Stock Date]]&lt;&gt;"",Main[[#This Row],[Revised Due Date]]&lt;&gt;"",Main[[#This Row],[In Stock Date]]&lt;&gt;""),Main[[#This Row],[In Stock Date]]-Main[[#This Row],[Revised Due Date]],""))</f>
        <v/>
      </c>
      <c r="I429" s="100" t="s">
        <v>4</v>
      </c>
      <c r="J429" s="94" t="s">
        <v>4</v>
      </c>
      <c r="K429" s="95" t="s">
        <v>4</v>
      </c>
      <c r="L429" s="84"/>
      <c r="M429" s="72" t="str">
        <f>IF(Main[[#This Row],[Tech Start Date]]&lt;1/1/1990,"",IF(Main[[#This Row],[Class]]="C",WORKDAY(Main[[#This Row],[Tech Start Date]],9),IF(Main[[#This Row],[Class]]="B", WORKDAY(Main[[#This Row],[Tech Start Date]],6),IF(Main[[#This Row],[Class]]="A",WORKDAY(Main[[#This Row],[Tech Start Date]],2),""))))</f>
        <v/>
      </c>
      <c r="N429" s="72" t="str">
        <f>IF(Main[[#This Row],[Tech Start Date]]&lt;1/1/1990,"",IF(Main[[#This Row],[Class]]="C",WORKDAY(Main[[#This Row],[Tech Start Date]],19),IF(Main[[#This Row],[Class]]="B", WORKDAY(Main[[#This Row],[Tech Start Date]],12),IF(Main[[#This Row],[Class]]="A",WORKDAY(Main[[#This Row],[Tech Start Date]],4),""))))</f>
        <v/>
      </c>
      <c r="O429" s="72" t="str">
        <f>IF(Main[[#This Row],[Tech Start Date]]&lt;1/1/1990,"",IF(Main[[#This Row],[Class]]="C",WORKDAY(Main[[#This Row],[Tech Start Date]],23),IF(Main[[#This Row],[Class]]="B", WORKDAY(Main[[#This Row],[Tech Start Date]],15),IF(Main[[#This Row],[Class]]="A",WORKDAY(Main[[#This Row],[Tech Start Date]],5),""))))</f>
        <v/>
      </c>
      <c r="P429" s="72" t="str">
        <f>IF(Main[[#This Row],[Tech Start Date]]&lt;1/1/1990,"",IF(Main[[#This Row],[Class]]="C",WORKDAY(Main[[#This Row],[Tech Start Date]],28),IF(Main[[#This Row],[Class]]="B", WORKDAY(Main[[#This Row],[Tech Start Date]],19),IF(Main[[#This Row],[Class]]="A",WORKDAY(Main[[#This Row],[Tech Start Date]],9),""))))</f>
        <v/>
      </c>
      <c r="Q429" s="84">
        <v>40497</v>
      </c>
      <c r="R429" s="110"/>
      <c r="S429" s="94" t="s">
        <v>11</v>
      </c>
      <c r="T429" s="73" t="s">
        <v>4</v>
      </c>
      <c r="U429" s="94" t="s">
        <v>12</v>
      </c>
      <c r="V429" s="94" t="s">
        <v>1896</v>
      </c>
      <c r="W429" s="94" t="s">
        <v>1898</v>
      </c>
      <c r="X429" s="94" t="s">
        <v>2758</v>
      </c>
      <c r="Y429" s="71" t="s">
        <v>4</v>
      </c>
      <c r="Z429" s="71" t="s">
        <v>4</v>
      </c>
      <c r="AA429" s="94" t="s">
        <v>2758</v>
      </c>
      <c r="AB429" s="128"/>
      <c r="AC429" s="128"/>
      <c r="AD429" s="128"/>
      <c r="AE429" s="62"/>
      <c r="AF429" s="62"/>
      <c r="AG429" s="62"/>
      <c r="BB429" s="60" t="str">
        <f>IF(AND(isFlagged(Main[[#This Row],[Comments]], "AIS++"),Main[ [#This Row],[In Stock Date] ]&lt;&gt;""),TEXT(Main[[#This Row],[In Stock Date]]-1, "M/d/yyyy"), TEXT("1/1/1990", "M/d/yyyy"))</f>
        <v>1/1/1990</v>
      </c>
    </row>
    <row r="430" spans="1:54" ht="17.25" customHeight="1">
      <c r="A430" s="63" t="str">
        <f>IF(priority(Main[[#This Row],[Comments]])&lt;&gt;0, priority(Main[[#This Row],[Comments]]),"")</f>
        <v/>
      </c>
      <c r="B430" s="151" t="s">
        <v>1272</v>
      </c>
      <c r="C430" s="71" t="s">
        <v>211</v>
      </c>
      <c r="D430" s="59" t="s">
        <v>355</v>
      </c>
      <c r="E430" s="84"/>
      <c r="F430" s="84">
        <v>40087</v>
      </c>
      <c r="G430" s="63" t="str">
        <f>IF(stdProdLT(Main[[#This Row],[Comments]])=0.1,"N/A",IF(stdProdLT(Main[[#This Row],[Comments]])=0,"",stdProdLT(Main[[#This Row],[Comments]])))</f>
        <v/>
      </c>
      <c r="H430" s="93" t="str">
        <f>IF(OR(Main[[#This Row],[Std. Prod. Lead Time]]="N/A",Main[[#This Row],[Std. Prod. Lead Time]]=""), "",IF(AND(Main[[#This Row],[In Stock Date]]&lt;&gt;"",Main[[#This Row],[Revised Due Date]]&lt;&gt;"",Main[[#This Row],[In Stock Date]]&lt;&gt;""),Main[[#This Row],[In Stock Date]]-Main[[#This Row],[Revised Due Date]],""))</f>
        <v/>
      </c>
      <c r="I430" s="100" t="s">
        <v>4</v>
      </c>
      <c r="J430" s="94" t="s">
        <v>4</v>
      </c>
      <c r="K430" s="94" t="s">
        <v>4</v>
      </c>
      <c r="L430" s="84"/>
      <c r="M430" s="72" t="str">
        <f>IF(Main[[#This Row],[Tech Start Date]]&lt;1/1/1990,"",IF(Main[[#This Row],[Class]]="C",WORKDAY(Main[[#This Row],[Tech Start Date]],9),IF(Main[[#This Row],[Class]]="B", WORKDAY(Main[[#This Row],[Tech Start Date]],6),IF(Main[[#This Row],[Class]]="A",WORKDAY(Main[[#This Row],[Tech Start Date]],2),""))))</f>
        <v/>
      </c>
      <c r="N430" s="72" t="str">
        <f>IF(Main[[#This Row],[Tech Start Date]]&lt;1/1/1990,"",IF(Main[[#This Row],[Class]]="C",WORKDAY(Main[[#This Row],[Tech Start Date]],19),IF(Main[[#This Row],[Class]]="B", WORKDAY(Main[[#This Row],[Tech Start Date]],12),IF(Main[[#This Row],[Class]]="A",WORKDAY(Main[[#This Row],[Tech Start Date]],4),""))))</f>
        <v/>
      </c>
      <c r="O430" s="72" t="str">
        <f>IF(Main[[#This Row],[Tech Start Date]]&lt;1/1/1990,"",IF(Main[[#This Row],[Class]]="C",WORKDAY(Main[[#This Row],[Tech Start Date]],23),IF(Main[[#This Row],[Class]]="B", WORKDAY(Main[[#This Row],[Tech Start Date]],15),IF(Main[[#This Row],[Class]]="A",WORKDAY(Main[[#This Row],[Tech Start Date]],5),""))))</f>
        <v/>
      </c>
      <c r="P430" s="72" t="str">
        <f>IF(Main[[#This Row],[Tech Start Date]]&lt;1/1/1990,"",IF(Main[[#This Row],[Class]]="C",WORKDAY(Main[[#This Row],[Tech Start Date]],28),IF(Main[[#This Row],[Class]]="B", WORKDAY(Main[[#This Row],[Tech Start Date]],19),IF(Main[[#This Row],[Class]]="A",WORKDAY(Main[[#This Row],[Tech Start Date]],9),""))))</f>
        <v/>
      </c>
      <c r="Q430" s="84">
        <v>39891</v>
      </c>
      <c r="R430" s="110"/>
      <c r="S430" s="94" t="s">
        <v>11</v>
      </c>
      <c r="T430" s="73" t="s">
        <v>4</v>
      </c>
      <c r="U430" s="94" t="s">
        <v>12</v>
      </c>
      <c r="V430" s="94" t="s">
        <v>1896</v>
      </c>
      <c r="W430" s="94" t="s">
        <v>1901</v>
      </c>
      <c r="X430" s="94" t="s">
        <v>2736</v>
      </c>
      <c r="Y430" s="71" t="s">
        <v>4</v>
      </c>
      <c r="Z430" s="71" t="s">
        <v>4</v>
      </c>
      <c r="AA430" s="94" t="s">
        <v>2736</v>
      </c>
      <c r="AB430" s="128"/>
      <c r="AC430" s="128"/>
      <c r="AD430" s="128"/>
      <c r="AE430" s="62"/>
      <c r="AF430" s="62"/>
      <c r="AG430" s="62"/>
      <c r="BB430" s="60" t="str">
        <f>IF(AND(isFlagged(Main[[#This Row],[Comments]], "AIS++"),Main[ [#This Row],[In Stock Date] ]&lt;&gt;""),TEXT(Main[[#This Row],[In Stock Date]]-1, "M/d/yyyy"), TEXT("1/1/1990", "M/d/yyyy"))</f>
        <v>1/1/1990</v>
      </c>
    </row>
    <row r="431" spans="1:54" ht="17.25" customHeight="1">
      <c r="A431" s="63" t="str">
        <f>IF(priority(Main[[#This Row],[Comments]])&lt;&gt;0, priority(Main[[#This Row],[Comments]]),"")</f>
        <v/>
      </c>
      <c r="B431" s="151" t="s">
        <v>1149</v>
      </c>
      <c r="C431" s="71" t="s">
        <v>211</v>
      </c>
      <c r="D431" s="59" t="s">
        <v>212</v>
      </c>
      <c r="E431" s="84"/>
      <c r="F431" s="84">
        <v>40391</v>
      </c>
      <c r="G431" s="63" t="str">
        <f>IF(stdProdLT(Main[[#This Row],[Comments]])=0.1,"N/A",IF(stdProdLT(Main[[#This Row],[Comments]])=0,"",stdProdLT(Main[[#This Row],[Comments]])))</f>
        <v/>
      </c>
      <c r="H431" s="93" t="str">
        <f>IF(OR(Main[[#This Row],[Std. Prod. Lead Time]]="N/A",Main[[#This Row],[Std. Prod. Lead Time]]=""), "",IF(AND(Main[[#This Row],[In Stock Date]]&lt;&gt;"",Main[[#This Row],[Revised Due Date]]&lt;&gt;"",Main[[#This Row],[In Stock Date]]&lt;&gt;""),Main[[#This Row],[In Stock Date]]-Main[[#This Row],[Revised Due Date]],""))</f>
        <v/>
      </c>
      <c r="I431" s="100" t="s">
        <v>4</v>
      </c>
      <c r="J431" s="94" t="s">
        <v>4</v>
      </c>
      <c r="K431" s="94" t="s">
        <v>4</v>
      </c>
      <c r="L431" s="84"/>
      <c r="M431" s="72" t="str">
        <f>IF(Main[[#This Row],[Tech Start Date]]&lt;1/1/1990,"",IF(Main[[#This Row],[Class]]="C",WORKDAY(Main[[#This Row],[Tech Start Date]],9),IF(Main[[#This Row],[Class]]="B", WORKDAY(Main[[#This Row],[Tech Start Date]],6),IF(Main[[#This Row],[Class]]="A",WORKDAY(Main[[#This Row],[Tech Start Date]],2),""))))</f>
        <v/>
      </c>
      <c r="N431" s="72" t="str">
        <f>IF(Main[[#This Row],[Tech Start Date]]&lt;1/1/1990,"",IF(Main[[#This Row],[Class]]="C",WORKDAY(Main[[#This Row],[Tech Start Date]],19),IF(Main[[#This Row],[Class]]="B", WORKDAY(Main[[#This Row],[Tech Start Date]],12),IF(Main[[#This Row],[Class]]="A",WORKDAY(Main[[#This Row],[Tech Start Date]],4),""))))</f>
        <v/>
      </c>
      <c r="O431" s="72" t="str">
        <f>IF(Main[[#This Row],[Tech Start Date]]&lt;1/1/1990,"",IF(Main[[#This Row],[Class]]="C",WORKDAY(Main[[#This Row],[Tech Start Date]],23),IF(Main[[#This Row],[Class]]="B", WORKDAY(Main[[#This Row],[Tech Start Date]],15),IF(Main[[#This Row],[Class]]="A",WORKDAY(Main[[#This Row],[Tech Start Date]],5),""))))</f>
        <v/>
      </c>
      <c r="P431" s="72" t="str">
        <f>IF(Main[[#This Row],[Tech Start Date]]&lt;1/1/1990,"",IF(Main[[#This Row],[Class]]="C",WORKDAY(Main[[#This Row],[Tech Start Date]],28),IF(Main[[#This Row],[Class]]="B", WORKDAY(Main[[#This Row],[Tech Start Date]],19),IF(Main[[#This Row],[Class]]="A",WORKDAY(Main[[#This Row],[Tech Start Date]],9),""))))</f>
        <v/>
      </c>
      <c r="Q431" s="84">
        <v>40296</v>
      </c>
      <c r="R431" s="110"/>
      <c r="S431" s="94" t="s">
        <v>11</v>
      </c>
      <c r="T431" s="73" t="s">
        <v>4</v>
      </c>
      <c r="U431" s="94" t="s">
        <v>12</v>
      </c>
      <c r="V431" s="94" t="s">
        <v>1896</v>
      </c>
      <c r="W431" s="94" t="s">
        <v>1904</v>
      </c>
      <c r="X431" s="94" t="s">
        <v>2736</v>
      </c>
      <c r="Y431" s="71" t="s">
        <v>4</v>
      </c>
      <c r="Z431" s="71" t="s">
        <v>4</v>
      </c>
      <c r="AA431" s="94" t="s">
        <v>2736</v>
      </c>
      <c r="AB431" s="128"/>
      <c r="AC431" s="128"/>
      <c r="AD431" s="128"/>
      <c r="AE431" s="62"/>
      <c r="AF431" s="62"/>
      <c r="AG431" s="62"/>
      <c r="BB431" s="60" t="str">
        <f>IF(AND(isFlagged(Main[[#This Row],[Comments]], "AIS++"),Main[ [#This Row],[In Stock Date] ]&lt;&gt;""),TEXT(Main[[#This Row],[In Stock Date]]-1, "M/d/yyyy"), TEXT("1/1/1990", "M/d/yyyy"))</f>
        <v>1/1/1990</v>
      </c>
    </row>
    <row r="432" spans="1:54" ht="17.25" customHeight="1">
      <c r="A432" s="63" t="str">
        <f>IF(priority(Main[[#This Row],[Comments]])&lt;&gt;0, priority(Main[[#This Row],[Comments]]),"")</f>
        <v/>
      </c>
      <c r="B432" s="151" t="s">
        <v>1523</v>
      </c>
      <c r="C432" s="71" t="s">
        <v>211</v>
      </c>
      <c r="D432" s="59" t="s">
        <v>212</v>
      </c>
      <c r="E432" s="84"/>
      <c r="F432" s="84">
        <v>40452</v>
      </c>
      <c r="G432" s="63" t="str">
        <f>IF(stdProdLT(Main[[#This Row],[Comments]])=0.1,"N/A",IF(stdProdLT(Main[[#This Row],[Comments]])=0,"",stdProdLT(Main[[#This Row],[Comments]])))</f>
        <v/>
      </c>
      <c r="H432" s="93" t="str">
        <f>IF(OR(Main[[#This Row],[Std. Prod. Lead Time]]="N/A",Main[[#This Row],[Std. Prod. Lead Time]]=""), "",IF(AND(Main[[#This Row],[In Stock Date]]&lt;&gt;"",Main[[#This Row],[Revised Due Date]]&lt;&gt;"",Main[[#This Row],[In Stock Date]]&lt;&gt;""),Main[[#This Row],[In Stock Date]]-Main[[#This Row],[Revised Due Date]],""))</f>
        <v/>
      </c>
      <c r="I432" s="100" t="s">
        <v>4</v>
      </c>
      <c r="J432" s="94" t="s">
        <v>4</v>
      </c>
      <c r="K432" s="94" t="s">
        <v>4</v>
      </c>
      <c r="L432" s="84"/>
      <c r="M432" s="72" t="str">
        <f>IF(Main[[#This Row],[Tech Start Date]]&lt;1/1/1990,"",IF(Main[[#This Row],[Class]]="C",WORKDAY(Main[[#This Row],[Tech Start Date]],9),IF(Main[[#This Row],[Class]]="B", WORKDAY(Main[[#This Row],[Tech Start Date]],6),IF(Main[[#This Row],[Class]]="A",WORKDAY(Main[[#This Row],[Tech Start Date]],2),""))))</f>
        <v/>
      </c>
      <c r="N432" s="72" t="str">
        <f>IF(Main[[#This Row],[Tech Start Date]]&lt;1/1/1990,"",IF(Main[[#This Row],[Class]]="C",WORKDAY(Main[[#This Row],[Tech Start Date]],19),IF(Main[[#This Row],[Class]]="B", WORKDAY(Main[[#This Row],[Tech Start Date]],12),IF(Main[[#This Row],[Class]]="A",WORKDAY(Main[[#This Row],[Tech Start Date]],4),""))))</f>
        <v/>
      </c>
      <c r="O432" s="72" t="str">
        <f>IF(Main[[#This Row],[Tech Start Date]]&lt;1/1/1990,"",IF(Main[[#This Row],[Class]]="C",WORKDAY(Main[[#This Row],[Tech Start Date]],23),IF(Main[[#This Row],[Class]]="B", WORKDAY(Main[[#This Row],[Tech Start Date]],15),IF(Main[[#This Row],[Class]]="A",WORKDAY(Main[[#This Row],[Tech Start Date]],5),""))))</f>
        <v/>
      </c>
      <c r="P432" s="72" t="str">
        <f>IF(Main[[#This Row],[Tech Start Date]]&lt;1/1/1990,"",IF(Main[[#This Row],[Class]]="C",WORKDAY(Main[[#This Row],[Tech Start Date]],28),IF(Main[[#This Row],[Class]]="B", WORKDAY(Main[[#This Row],[Tech Start Date]],19),IF(Main[[#This Row],[Class]]="A",WORKDAY(Main[[#This Row],[Tech Start Date]],9),""))))</f>
        <v/>
      </c>
      <c r="Q432" s="84">
        <v>40357</v>
      </c>
      <c r="R432" s="110"/>
      <c r="S432" s="94" t="s">
        <v>11</v>
      </c>
      <c r="T432" s="73" t="s">
        <v>4</v>
      </c>
      <c r="U432" s="94" t="s">
        <v>12</v>
      </c>
      <c r="V432" s="94" t="s">
        <v>1896</v>
      </c>
      <c r="W432" s="94" t="s">
        <v>1904</v>
      </c>
      <c r="X432" s="94" t="s">
        <v>2736</v>
      </c>
      <c r="Y432" s="71" t="s">
        <v>4</v>
      </c>
      <c r="Z432" s="71" t="s">
        <v>4</v>
      </c>
      <c r="AA432" s="94" t="s">
        <v>2736</v>
      </c>
      <c r="AB432" s="128"/>
      <c r="AC432" s="128"/>
      <c r="AD432" s="128"/>
      <c r="AE432" s="62"/>
      <c r="AF432" s="62"/>
      <c r="AG432" s="62"/>
      <c r="BB432" s="60" t="str">
        <f>IF(AND(isFlagged(Main[[#This Row],[Comments]], "AIS++"),Main[ [#This Row],[In Stock Date] ]&lt;&gt;""),TEXT(Main[[#This Row],[In Stock Date]]-1, "M/d/yyyy"), TEXT("1/1/1990", "M/d/yyyy"))</f>
        <v>1/1/1990</v>
      </c>
    </row>
    <row r="433" spans="1:54" ht="17.25" customHeight="1">
      <c r="A433" s="137" t="str">
        <f>IF(priority(Main[[#This Row],[Comments]])&lt;&gt;0, priority(Main[[#This Row],[Comments]]),"")</f>
        <v/>
      </c>
      <c r="B433" s="152" t="s">
        <v>1524</v>
      </c>
      <c r="C433" s="138" t="s">
        <v>211</v>
      </c>
      <c r="D433" s="139" t="s">
        <v>212</v>
      </c>
      <c r="E433" s="140"/>
      <c r="F433" s="140">
        <v>40452</v>
      </c>
      <c r="G433" s="137" t="str">
        <f>IF(stdProdLT(Main[[#This Row],[Comments]])=0.1,"N/A",IF(stdProdLT(Main[[#This Row],[Comments]])=0,"",stdProdLT(Main[[#This Row],[Comments]])))</f>
        <v/>
      </c>
      <c r="H433" s="141" t="str">
        <f>IF(OR(Main[[#This Row],[Std. Prod. Lead Time]]="N/A",Main[[#This Row],[Std. Prod. Lead Time]]=""), "",IF(AND(Main[[#This Row],[In Stock Date]]&lt;&gt;"",Main[[#This Row],[Revised Due Date]]&lt;&gt;"",Main[[#This Row],[In Stock Date]]&lt;&gt;""),Main[[#This Row],[In Stock Date]]-Main[[#This Row],[Revised Due Date]],""))</f>
        <v/>
      </c>
      <c r="I433" s="142" t="s">
        <v>4</v>
      </c>
      <c r="J433" s="143" t="s">
        <v>4</v>
      </c>
      <c r="K433" s="144" t="s">
        <v>4</v>
      </c>
      <c r="L433" s="140"/>
      <c r="M433" s="145" t="str">
        <f>IF(Main[[#This Row],[Tech Start Date]]&lt;1/1/1990,"",IF(Main[[#This Row],[Class]]="C",WORKDAY(Main[[#This Row],[Tech Start Date]],9),IF(Main[[#This Row],[Class]]="B", WORKDAY(Main[[#This Row],[Tech Start Date]],6),IF(Main[[#This Row],[Class]]="A",WORKDAY(Main[[#This Row],[Tech Start Date]],2),""))))</f>
        <v/>
      </c>
      <c r="N433" s="145" t="str">
        <f>IF(Main[[#This Row],[Tech Start Date]]&lt;1/1/1990,"",IF(Main[[#This Row],[Class]]="C",WORKDAY(Main[[#This Row],[Tech Start Date]],19),IF(Main[[#This Row],[Class]]="B", WORKDAY(Main[[#This Row],[Tech Start Date]],12),IF(Main[[#This Row],[Class]]="A",WORKDAY(Main[[#This Row],[Tech Start Date]],4),""))))</f>
        <v/>
      </c>
      <c r="O433" s="145" t="str">
        <f>IF(Main[[#This Row],[Tech Start Date]]&lt;1/1/1990,"",IF(Main[[#This Row],[Class]]="C",WORKDAY(Main[[#This Row],[Tech Start Date]],23),IF(Main[[#This Row],[Class]]="B", WORKDAY(Main[[#This Row],[Tech Start Date]],15),IF(Main[[#This Row],[Class]]="A",WORKDAY(Main[[#This Row],[Tech Start Date]],5),""))))</f>
        <v/>
      </c>
      <c r="P433" s="145" t="str">
        <f>IF(Main[[#This Row],[Tech Start Date]]&lt;1/1/1990,"",IF(Main[[#This Row],[Class]]="C",WORKDAY(Main[[#This Row],[Tech Start Date]],28),IF(Main[[#This Row],[Class]]="B", WORKDAY(Main[[#This Row],[Tech Start Date]],19),IF(Main[[#This Row],[Class]]="A",WORKDAY(Main[[#This Row],[Tech Start Date]],9),""))))</f>
        <v/>
      </c>
      <c r="Q433" s="140">
        <v>40357</v>
      </c>
      <c r="R433" s="146"/>
      <c r="S433" s="143" t="s">
        <v>11</v>
      </c>
      <c r="T433" s="147" t="s">
        <v>4</v>
      </c>
      <c r="U433" s="143" t="s">
        <v>12</v>
      </c>
      <c r="V433" s="143" t="s">
        <v>1896</v>
      </c>
      <c r="W433" s="143" t="s">
        <v>1904</v>
      </c>
      <c r="X433" s="143" t="s">
        <v>2736</v>
      </c>
      <c r="Y433" s="138" t="s">
        <v>4</v>
      </c>
      <c r="Z433" s="138" t="s">
        <v>4</v>
      </c>
      <c r="AA433" s="143" t="s">
        <v>2736</v>
      </c>
      <c r="AB433" s="148"/>
      <c r="AC433" s="148"/>
      <c r="AD433" s="148"/>
      <c r="AE433" s="62"/>
      <c r="AF433" s="62"/>
      <c r="AG433" s="62"/>
      <c r="BB433" s="60" t="str">
        <f>IF(AND(isFlagged(Main[[#This Row],[Comments]], "AIS++"),Main[ [#This Row],[In Stock Date] ]&lt;&gt;""),TEXT(Main[[#This Row],[In Stock Date]]-1, "M/d/yyyy"), TEXT("1/1/1990", "M/d/yyyy"))</f>
        <v>1/1/1990</v>
      </c>
    </row>
    <row r="434" spans="1:54" ht="17.25" customHeight="1">
      <c r="A434" s="64" t="str">
        <f>IF(priority(Main[[#This Row],[Comments]])&lt;&gt;0, priority(Main[[#This Row],[Comments]]),"")</f>
        <v/>
      </c>
      <c r="B434" s="151" t="s">
        <v>1610</v>
      </c>
      <c r="C434" s="77" t="s">
        <v>211</v>
      </c>
      <c r="D434" s="133" t="s">
        <v>212</v>
      </c>
      <c r="E434" s="86"/>
      <c r="F434" s="86">
        <v>40452</v>
      </c>
      <c r="G434" s="64" t="str">
        <f>IF(stdProdLT(Main[[#This Row],[Comments]])=0.1,"N/A",IF(stdProdLT(Main[[#This Row],[Comments]])=0,"",stdProdLT(Main[[#This Row],[Comments]])))</f>
        <v/>
      </c>
      <c r="H434" s="97" t="str">
        <f>IF(OR(Main[[#This Row],[Std. Prod. Lead Time]]="N/A",Main[[#This Row],[Std. Prod. Lead Time]]=""), "",IF(AND(Main[[#This Row],[In Stock Date]]&lt;&gt;"",Main[[#This Row],[Revised Due Date]]&lt;&gt;"",Main[[#This Row],[In Stock Date]]&lt;&gt;""),Main[[#This Row],[In Stock Date]]-Main[[#This Row],[Revised Due Date]],""))</f>
        <v/>
      </c>
      <c r="I434" s="102" t="s">
        <v>4</v>
      </c>
      <c r="J434" s="98" t="s">
        <v>4</v>
      </c>
      <c r="K434" s="98" t="s">
        <v>4</v>
      </c>
      <c r="L434" s="86"/>
      <c r="M434" s="78" t="str">
        <f>IF(Main[[#This Row],[Tech Start Date]]&lt;1/1/1990,"",IF(Main[[#This Row],[Class]]="C",WORKDAY(Main[[#This Row],[Tech Start Date]],9),IF(Main[[#This Row],[Class]]="B", WORKDAY(Main[[#This Row],[Tech Start Date]],6),IF(Main[[#This Row],[Class]]="A",WORKDAY(Main[[#This Row],[Tech Start Date]],2),""))))</f>
        <v/>
      </c>
      <c r="N434" s="78" t="str">
        <f>IF(Main[[#This Row],[Tech Start Date]]&lt;1/1/1990,"",IF(Main[[#This Row],[Class]]="C",WORKDAY(Main[[#This Row],[Tech Start Date]],19),IF(Main[[#This Row],[Class]]="B", WORKDAY(Main[[#This Row],[Tech Start Date]],12),IF(Main[[#This Row],[Class]]="A",WORKDAY(Main[[#This Row],[Tech Start Date]],4),""))))</f>
        <v/>
      </c>
      <c r="O434" s="78" t="str">
        <f>IF(Main[[#This Row],[Tech Start Date]]&lt;1/1/1990,"",IF(Main[[#This Row],[Class]]="C",WORKDAY(Main[[#This Row],[Tech Start Date]],23),IF(Main[[#This Row],[Class]]="B", WORKDAY(Main[[#This Row],[Tech Start Date]],15),IF(Main[[#This Row],[Class]]="A",WORKDAY(Main[[#This Row],[Tech Start Date]],5),""))))</f>
        <v/>
      </c>
      <c r="P434" s="78" t="str">
        <f>IF(Main[[#This Row],[Tech Start Date]]&lt;1/1/1990,"",IF(Main[[#This Row],[Class]]="C",WORKDAY(Main[[#This Row],[Tech Start Date]],28),IF(Main[[#This Row],[Class]]="B", WORKDAY(Main[[#This Row],[Tech Start Date]],19),IF(Main[[#This Row],[Class]]="A",WORKDAY(Main[[#This Row],[Tech Start Date]],9),""))))</f>
        <v/>
      </c>
      <c r="Q434" s="86">
        <v>40357</v>
      </c>
      <c r="R434" s="111"/>
      <c r="S434" s="98" t="s">
        <v>11</v>
      </c>
      <c r="T434" s="79" t="s">
        <v>4</v>
      </c>
      <c r="U434" s="98" t="s">
        <v>12</v>
      </c>
      <c r="V434" s="98" t="s">
        <v>1896</v>
      </c>
      <c r="W434" s="98" t="s">
        <v>1904</v>
      </c>
      <c r="X434" s="98" t="s">
        <v>2736</v>
      </c>
      <c r="Y434" s="77" t="s">
        <v>4</v>
      </c>
      <c r="Z434" s="77" t="s">
        <v>4</v>
      </c>
      <c r="AA434" s="98" t="s">
        <v>2736</v>
      </c>
      <c r="AB434" s="130"/>
      <c r="AC434" s="130"/>
      <c r="AD434" s="130"/>
      <c r="AE434" s="62"/>
      <c r="AF434" s="62"/>
      <c r="AG434" s="62"/>
      <c r="BB434" s="60" t="str">
        <f>IF(AND(isFlagged(Main[[#This Row],[Comments]], "AIS++"),Main[ [#This Row],[In Stock Date] ]&lt;&gt;""),TEXT(Main[[#This Row],[In Stock Date]]-1, "M/d/yyyy"), TEXT("1/1/1990", "M/d/yyyy"))</f>
        <v>1/1/1990</v>
      </c>
    </row>
    <row r="435" spans="1:54" ht="17.25" customHeight="1">
      <c r="A435" s="63" t="str">
        <f>IF(priority(Main[[#This Row],[Comments]])&lt;&gt;0, priority(Main[[#This Row],[Comments]]),"")</f>
        <v/>
      </c>
      <c r="B435" s="151" t="s">
        <v>1190</v>
      </c>
      <c r="C435" s="71" t="s">
        <v>211</v>
      </c>
      <c r="D435" s="59" t="s">
        <v>258</v>
      </c>
      <c r="E435" s="84"/>
      <c r="F435" s="84">
        <v>40452</v>
      </c>
      <c r="G435" s="63" t="str">
        <f>IF(stdProdLT(Main[[#This Row],[Comments]])=0.1,"N/A",IF(stdProdLT(Main[[#This Row],[Comments]])=0,"",stdProdLT(Main[[#This Row],[Comments]])))</f>
        <v/>
      </c>
      <c r="H435" s="93" t="str">
        <f>IF(OR(Main[[#This Row],[Std. Prod. Lead Time]]="N/A",Main[[#This Row],[Std. Prod. Lead Time]]=""), "",IF(AND(Main[[#This Row],[In Stock Date]]&lt;&gt;"",Main[[#This Row],[Revised Due Date]]&lt;&gt;"",Main[[#This Row],[In Stock Date]]&lt;&gt;""),Main[[#This Row],[In Stock Date]]-Main[[#This Row],[Revised Due Date]],""))</f>
        <v/>
      </c>
      <c r="I435" s="100" t="s">
        <v>4</v>
      </c>
      <c r="J435" s="94" t="s">
        <v>4</v>
      </c>
      <c r="K435" s="94" t="s">
        <v>4</v>
      </c>
      <c r="L435" s="84"/>
      <c r="M435" s="72" t="str">
        <f>IF(Main[[#This Row],[Tech Start Date]]&lt;1/1/1990,"",IF(Main[[#This Row],[Class]]="C",WORKDAY(Main[[#This Row],[Tech Start Date]],9),IF(Main[[#This Row],[Class]]="B", WORKDAY(Main[[#This Row],[Tech Start Date]],6),IF(Main[[#This Row],[Class]]="A",WORKDAY(Main[[#This Row],[Tech Start Date]],2),""))))</f>
        <v/>
      </c>
      <c r="N435" s="72" t="str">
        <f>IF(Main[[#This Row],[Tech Start Date]]&lt;1/1/1990,"",IF(Main[[#This Row],[Class]]="C",WORKDAY(Main[[#This Row],[Tech Start Date]],19),IF(Main[[#This Row],[Class]]="B", WORKDAY(Main[[#This Row],[Tech Start Date]],12),IF(Main[[#This Row],[Class]]="A",WORKDAY(Main[[#This Row],[Tech Start Date]],4),""))))</f>
        <v/>
      </c>
      <c r="O435" s="72" t="str">
        <f>IF(Main[[#This Row],[Tech Start Date]]&lt;1/1/1990,"",IF(Main[[#This Row],[Class]]="C",WORKDAY(Main[[#This Row],[Tech Start Date]],23),IF(Main[[#This Row],[Class]]="B", WORKDAY(Main[[#This Row],[Tech Start Date]],15),IF(Main[[#This Row],[Class]]="A",WORKDAY(Main[[#This Row],[Tech Start Date]],5),""))))</f>
        <v/>
      </c>
      <c r="P435" s="72" t="str">
        <f>IF(Main[[#This Row],[Tech Start Date]]&lt;1/1/1990,"",IF(Main[[#This Row],[Class]]="C",WORKDAY(Main[[#This Row],[Tech Start Date]],28),IF(Main[[#This Row],[Class]]="B", WORKDAY(Main[[#This Row],[Tech Start Date]],19),IF(Main[[#This Row],[Class]]="A",WORKDAY(Main[[#This Row],[Tech Start Date]],9),""))))</f>
        <v/>
      </c>
      <c r="Q435" s="84">
        <v>40357</v>
      </c>
      <c r="R435" s="110"/>
      <c r="S435" s="94" t="s">
        <v>11</v>
      </c>
      <c r="T435" s="73" t="s">
        <v>4</v>
      </c>
      <c r="U435" s="94" t="s">
        <v>12</v>
      </c>
      <c r="V435" s="94" t="s">
        <v>1896</v>
      </c>
      <c r="W435" s="94" t="s">
        <v>1904</v>
      </c>
      <c r="X435" s="94" t="s">
        <v>2736</v>
      </c>
      <c r="Y435" s="71" t="s">
        <v>4</v>
      </c>
      <c r="Z435" s="71" t="s">
        <v>4</v>
      </c>
      <c r="AA435" s="94" t="s">
        <v>2736</v>
      </c>
      <c r="AB435" s="128"/>
      <c r="AC435" s="128"/>
      <c r="AD435" s="128"/>
      <c r="AE435" s="62"/>
      <c r="AF435" s="62"/>
      <c r="AG435" s="62"/>
      <c r="BB435" s="60" t="str">
        <f>IF(AND(isFlagged(Main[[#This Row],[Comments]], "AIS++"),Main[ [#This Row],[In Stock Date] ]&lt;&gt;""),TEXT(Main[[#This Row],[In Stock Date]]-1, "M/d/yyyy"), TEXT("1/1/1990", "M/d/yyyy"))</f>
        <v>1/1/1990</v>
      </c>
    </row>
    <row r="436" spans="1:54" ht="17.25" customHeight="1">
      <c r="A436" s="63" t="str">
        <f>IF(priority(Main[[#This Row],[Comments]])&lt;&gt;0, priority(Main[[#This Row],[Comments]]),"")</f>
        <v/>
      </c>
      <c r="B436" s="151" t="s">
        <v>1274</v>
      </c>
      <c r="C436" s="71" t="s">
        <v>211</v>
      </c>
      <c r="D436" s="59" t="s">
        <v>356</v>
      </c>
      <c r="E436" s="84"/>
      <c r="F436" s="84">
        <v>40087</v>
      </c>
      <c r="G436" s="63" t="str">
        <f>IF(stdProdLT(Main[[#This Row],[Comments]])=0.1,"N/A",IF(stdProdLT(Main[[#This Row],[Comments]])=0,"",stdProdLT(Main[[#This Row],[Comments]])))</f>
        <v/>
      </c>
      <c r="H436" s="93" t="str">
        <f>IF(OR(Main[[#This Row],[Std. Prod. Lead Time]]="N/A",Main[[#This Row],[Std. Prod. Lead Time]]=""), "",IF(AND(Main[[#This Row],[In Stock Date]]&lt;&gt;"",Main[[#This Row],[Revised Due Date]]&lt;&gt;"",Main[[#This Row],[In Stock Date]]&lt;&gt;""),Main[[#This Row],[In Stock Date]]-Main[[#This Row],[Revised Due Date]],""))</f>
        <v/>
      </c>
      <c r="I436" s="100" t="s">
        <v>4</v>
      </c>
      <c r="J436" s="94" t="s">
        <v>4</v>
      </c>
      <c r="K436" s="94" t="s">
        <v>4</v>
      </c>
      <c r="L436" s="84"/>
      <c r="M436" s="72" t="str">
        <f>IF(Main[[#This Row],[Tech Start Date]]&lt;1/1/1990,"",IF(Main[[#This Row],[Class]]="C",WORKDAY(Main[[#This Row],[Tech Start Date]],9),IF(Main[[#This Row],[Class]]="B", WORKDAY(Main[[#This Row],[Tech Start Date]],6),IF(Main[[#This Row],[Class]]="A",WORKDAY(Main[[#This Row],[Tech Start Date]],2),""))))</f>
        <v/>
      </c>
      <c r="N436" s="72" t="str">
        <f>IF(Main[[#This Row],[Tech Start Date]]&lt;1/1/1990,"",IF(Main[[#This Row],[Class]]="C",WORKDAY(Main[[#This Row],[Tech Start Date]],19),IF(Main[[#This Row],[Class]]="B", WORKDAY(Main[[#This Row],[Tech Start Date]],12),IF(Main[[#This Row],[Class]]="A",WORKDAY(Main[[#This Row],[Tech Start Date]],4),""))))</f>
        <v/>
      </c>
      <c r="O436" s="72" t="str">
        <f>IF(Main[[#This Row],[Tech Start Date]]&lt;1/1/1990,"",IF(Main[[#This Row],[Class]]="C",WORKDAY(Main[[#This Row],[Tech Start Date]],23),IF(Main[[#This Row],[Class]]="B", WORKDAY(Main[[#This Row],[Tech Start Date]],15),IF(Main[[#This Row],[Class]]="A",WORKDAY(Main[[#This Row],[Tech Start Date]],5),""))))</f>
        <v/>
      </c>
      <c r="P436" s="72" t="str">
        <f>IF(Main[[#This Row],[Tech Start Date]]&lt;1/1/1990,"",IF(Main[[#This Row],[Class]]="C",WORKDAY(Main[[#This Row],[Tech Start Date]],28),IF(Main[[#This Row],[Class]]="B", WORKDAY(Main[[#This Row],[Tech Start Date]],19),IF(Main[[#This Row],[Class]]="A",WORKDAY(Main[[#This Row],[Tech Start Date]],9),""))))</f>
        <v/>
      </c>
      <c r="Q436" s="84">
        <v>39891</v>
      </c>
      <c r="R436" s="110"/>
      <c r="S436" s="94" t="s">
        <v>11</v>
      </c>
      <c r="T436" s="73" t="s">
        <v>4</v>
      </c>
      <c r="U436" s="94" t="s">
        <v>12</v>
      </c>
      <c r="V436" s="94" t="s">
        <v>1896</v>
      </c>
      <c r="W436" s="94" t="s">
        <v>1901</v>
      </c>
      <c r="X436" s="94" t="s">
        <v>2736</v>
      </c>
      <c r="Y436" s="71" t="s">
        <v>4</v>
      </c>
      <c r="Z436" s="71" t="s">
        <v>4</v>
      </c>
      <c r="AA436" s="94" t="s">
        <v>2736</v>
      </c>
      <c r="AB436" s="128"/>
      <c r="AC436" s="128"/>
      <c r="AD436" s="128"/>
      <c r="AE436" s="62"/>
      <c r="AF436" s="62"/>
      <c r="AG436" s="62"/>
      <c r="BB436" s="60" t="str">
        <f>IF(AND(isFlagged(Main[[#This Row],[Comments]], "AIS++"),Main[ [#This Row],[In Stock Date] ]&lt;&gt;""),TEXT(Main[[#This Row],[In Stock Date]]-1, "M/d/yyyy"), TEXT("1/1/1990", "M/d/yyyy"))</f>
        <v>1/1/1990</v>
      </c>
    </row>
    <row r="437" spans="1:54" ht="17.25" customHeight="1">
      <c r="A437" s="63" t="str">
        <f>IF(priority(Main[[#This Row],[Comments]])&lt;&gt;0, priority(Main[[#This Row],[Comments]]),"")</f>
        <v/>
      </c>
      <c r="B437" s="151" t="s">
        <v>1285</v>
      </c>
      <c r="C437" s="71" t="s">
        <v>211</v>
      </c>
      <c r="D437" s="59" t="s">
        <v>412</v>
      </c>
      <c r="E437" s="84"/>
      <c r="F437" s="84">
        <v>40452</v>
      </c>
      <c r="G437" s="63" t="str">
        <f>IF(stdProdLT(Main[[#This Row],[Comments]])=0.1,"N/A",IF(stdProdLT(Main[[#This Row],[Comments]])=0,"",stdProdLT(Main[[#This Row],[Comments]])))</f>
        <v/>
      </c>
      <c r="H437" s="93" t="str">
        <f>IF(OR(Main[[#This Row],[Std. Prod. Lead Time]]="N/A",Main[[#This Row],[Std. Prod. Lead Time]]=""), "",IF(AND(Main[[#This Row],[In Stock Date]]&lt;&gt;"",Main[[#This Row],[Revised Due Date]]&lt;&gt;"",Main[[#This Row],[In Stock Date]]&lt;&gt;""),Main[[#This Row],[In Stock Date]]-Main[[#This Row],[Revised Due Date]],""))</f>
        <v/>
      </c>
      <c r="I437" s="100" t="s">
        <v>4</v>
      </c>
      <c r="J437" s="94" t="s">
        <v>4</v>
      </c>
      <c r="K437" s="94" t="s">
        <v>4</v>
      </c>
      <c r="L437" s="84"/>
      <c r="M437" s="72" t="str">
        <f>IF(Main[[#This Row],[Tech Start Date]]&lt;1/1/1990,"",IF(Main[[#This Row],[Class]]="C",WORKDAY(Main[[#This Row],[Tech Start Date]],9),IF(Main[[#This Row],[Class]]="B", WORKDAY(Main[[#This Row],[Tech Start Date]],6),IF(Main[[#This Row],[Class]]="A",WORKDAY(Main[[#This Row],[Tech Start Date]],2),""))))</f>
        <v/>
      </c>
      <c r="N437" s="72" t="str">
        <f>IF(Main[[#This Row],[Tech Start Date]]&lt;1/1/1990,"",IF(Main[[#This Row],[Class]]="C",WORKDAY(Main[[#This Row],[Tech Start Date]],19),IF(Main[[#This Row],[Class]]="B", WORKDAY(Main[[#This Row],[Tech Start Date]],12),IF(Main[[#This Row],[Class]]="A",WORKDAY(Main[[#This Row],[Tech Start Date]],4),""))))</f>
        <v/>
      </c>
      <c r="O437" s="72" t="str">
        <f>IF(Main[[#This Row],[Tech Start Date]]&lt;1/1/1990,"",IF(Main[[#This Row],[Class]]="C",WORKDAY(Main[[#This Row],[Tech Start Date]],23),IF(Main[[#This Row],[Class]]="B", WORKDAY(Main[[#This Row],[Tech Start Date]],15),IF(Main[[#This Row],[Class]]="A",WORKDAY(Main[[#This Row],[Tech Start Date]],5),""))))</f>
        <v/>
      </c>
      <c r="P437" s="72" t="str">
        <f>IF(Main[[#This Row],[Tech Start Date]]&lt;1/1/1990,"",IF(Main[[#This Row],[Class]]="C",WORKDAY(Main[[#This Row],[Tech Start Date]],28),IF(Main[[#This Row],[Class]]="B", WORKDAY(Main[[#This Row],[Tech Start Date]],19),IF(Main[[#This Row],[Class]]="A",WORKDAY(Main[[#This Row],[Tech Start Date]],9),""))))</f>
        <v/>
      </c>
      <c r="Q437" s="84">
        <v>40357</v>
      </c>
      <c r="R437" s="110"/>
      <c r="S437" s="94" t="s">
        <v>11</v>
      </c>
      <c r="T437" s="73" t="s">
        <v>4</v>
      </c>
      <c r="U437" s="94" t="s">
        <v>12</v>
      </c>
      <c r="V437" s="94" t="s">
        <v>1896</v>
      </c>
      <c r="W437" s="94" t="s">
        <v>1904</v>
      </c>
      <c r="X437" s="94" t="s">
        <v>2736</v>
      </c>
      <c r="Y437" s="71" t="s">
        <v>4</v>
      </c>
      <c r="Z437" s="71" t="s">
        <v>4</v>
      </c>
      <c r="AA437" s="94" t="s">
        <v>2736</v>
      </c>
      <c r="AB437" s="128"/>
      <c r="AC437" s="128"/>
      <c r="AD437" s="128"/>
      <c r="AE437" s="62"/>
      <c r="AF437" s="62"/>
      <c r="AG437" s="62"/>
      <c r="BB437" s="60" t="str">
        <f>IF(AND(isFlagged(Main[[#This Row],[Comments]], "AIS++"),Main[ [#This Row],[In Stock Date] ]&lt;&gt;""),TEXT(Main[[#This Row],[In Stock Date]]-1, "M/d/yyyy"), TEXT("1/1/1990", "M/d/yyyy"))</f>
        <v>1/1/1990</v>
      </c>
    </row>
    <row r="438" spans="1:54" ht="17.25" customHeight="1">
      <c r="A438" s="113" t="str">
        <f>IF(priority(Main[[#This Row],[Comments]])&lt;&gt;0, priority(Main[[#This Row],[Comments]]),"")</f>
        <v/>
      </c>
      <c r="B438" s="153" t="s">
        <v>1521</v>
      </c>
      <c r="C438" s="121" t="s">
        <v>211</v>
      </c>
      <c r="D438" s="133" t="s">
        <v>412</v>
      </c>
      <c r="E438" s="114"/>
      <c r="F438" s="114">
        <v>40391</v>
      </c>
      <c r="G438" s="113" t="str">
        <f>IF(stdProdLT(Main[[#This Row],[Comments]])=0.1,"N/A",IF(stdProdLT(Main[[#This Row],[Comments]])=0,"",stdProdLT(Main[[#This Row],[Comments]])))</f>
        <v/>
      </c>
      <c r="H438" s="115" t="str">
        <f>IF(OR(Main[[#This Row],[Std. Prod. Lead Time]]="N/A",Main[[#This Row],[Std. Prod. Lead Time]]=""), "",IF(AND(Main[[#This Row],[In Stock Date]]&lt;&gt;"",Main[[#This Row],[Revised Due Date]]&lt;&gt;"",Main[[#This Row],[In Stock Date]]&lt;&gt;""),Main[[#This Row],[In Stock Date]]-Main[[#This Row],[Revised Due Date]],""))</f>
        <v/>
      </c>
      <c r="I438" s="116" t="s">
        <v>4</v>
      </c>
      <c r="J438" s="117" t="s">
        <v>4</v>
      </c>
      <c r="K438" s="117" t="s">
        <v>4</v>
      </c>
      <c r="L438" s="114"/>
      <c r="M438" s="118" t="str">
        <f>IF(Main[[#This Row],[Tech Start Date]]&lt;1/1/1990,"",IF(Main[[#This Row],[Class]]="C",WORKDAY(Main[[#This Row],[Tech Start Date]],9),IF(Main[[#This Row],[Class]]="B", WORKDAY(Main[[#This Row],[Tech Start Date]],6),IF(Main[[#This Row],[Class]]="A",WORKDAY(Main[[#This Row],[Tech Start Date]],2),""))))</f>
        <v/>
      </c>
      <c r="N438" s="118" t="str">
        <f>IF(Main[[#This Row],[Tech Start Date]]&lt;1/1/1990,"",IF(Main[[#This Row],[Class]]="C",WORKDAY(Main[[#This Row],[Tech Start Date]],19),IF(Main[[#This Row],[Class]]="B", WORKDAY(Main[[#This Row],[Tech Start Date]],12),IF(Main[[#This Row],[Class]]="A",WORKDAY(Main[[#This Row],[Tech Start Date]],4),""))))</f>
        <v/>
      </c>
      <c r="O438" s="118" t="str">
        <f>IF(Main[[#This Row],[Tech Start Date]]&lt;1/1/1990,"",IF(Main[[#This Row],[Class]]="C",WORKDAY(Main[[#This Row],[Tech Start Date]],23),IF(Main[[#This Row],[Class]]="B", WORKDAY(Main[[#This Row],[Tech Start Date]],15),IF(Main[[#This Row],[Class]]="A",WORKDAY(Main[[#This Row],[Tech Start Date]],5),""))))</f>
        <v/>
      </c>
      <c r="P438" s="118" t="str">
        <f>IF(Main[[#This Row],[Tech Start Date]]&lt;1/1/1990,"",IF(Main[[#This Row],[Class]]="C",WORKDAY(Main[[#This Row],[Tech Start Date]],28),IF(Main[[#This Row],[Class]]="B", WORKDAY(Main[[#This Row],[Tech Start Date]],19),IF(Main[[#This Row],[Class]]="A",WORKDAY(Main[[#This Row],[Tech Start Date]],9),""))))</f>
        <v/>
      </c>
      <c r="Q438" s="114">
        <v>40296</v>
      </c>
      <c r="R438" s="119"/>
      <c r="S438" s="117" t="s">
        <v>11</v>
      </c>
      <c r="T438" s="120" t="s">
        <v>4</v>
      </c>
      <c r="U438" s="117" t="s">
        <v>12</v>
      </c>
      <c r="V438" s="117" t="s">
        <v>1896</v>
      </c>
      <c r="W438" s="117" t="s">
        <v>1904</v>
      </c>
      <c r="X438" s="117" t="s">
        <v>2736</v>
      </c>
      <c r="Y438" s="121" t="s">
        <v>4</v>
      </c>
      <c r="Z438" s="121" t="s">
        <v>4</v>
      </c>
      <c r="AA438" s="117" t="s">
        <v>2736</v>
      </c>
      <c r="AB438" s="128"/>
      <c r="AC438" s="128"/>
      <c r="AD438" s="128"/>
      <c r="AE438" s="62"/>
      <c r="AF438" s="62"/>
      <c r="AG438" s="62"/>
      <c r="BB438" s="60" t="str">
        <f>IF(AND(isFlagged(Main[[#This Row],[Comments]], "AIS++"),Main[ [#This Row],[In Stock Date] ]&lt;&gt;""),TEXT(Main[[#This Row],[In Stock Date]]-1, "M/d/yyyy"), TEXT("1/1/1990", "M/d/yyyy"))</f>
        <v>1/1/1990</v>
      </c>
    </row>
    <row r="439" spans="1:54" ht="17.25" customHeight="1">
      <c r="A439" s="137" t="str">
        <f>IF(priority(Main[[#This Row],[Comments]])&lt;&gt;0, priority(Main[[#This Row],[Comments]]),"")</f>
        <v/>
      </c>
      <c r="B439" s="152" t="s">
        <v>1522</v>
      </c>
      <c r="C439" s="138" t="s">
        <v>211</v>
      </c>
      <c r="D439" s="139" t="s">
        <v>412</v>
      </c>
      <c r="E439" s="140"/>
      <c r="F439" s="140">
        <v>40452</v>
      </c>
      <c r="G439" s="137" t="str">
        <f>IF(stdProdLT(Main[[#This Row],[Comments]])=0.1,"N/A",IF(stdProdLT(Main[[#This Row],[Comments]])=0,"",stdProdLT(Main[[#This Row],[Comments]])))</f>
        <v/>
      </c>
      <c r="H439" s="141" t="str">
        <f>IF(OR(Main[[#This Row],[Std. Prod. Lead Time]]="N/A",Main[[#This Row],[Std. Prod. Lead Time]]=""), "",IF(AND(Main[[#This Row],[In Stock Date]]&lt;&gt;"",Main[[#This Row],[Revised Due Date]]&lt;&gt;"",Main[[#This Row],[In Stock Date]]&lt;&gt;""),Main[[#This Row],[In Stock Date]]-Main[[#This Row],[Revised Due Date]],""))</f>
        <v/>
      </c>
      <c r="I439" s="142" t="s">
        <v>4</v>
      </c>
      <c r="J439" s="143" t="s">
        <v>4</v>
      </c>
      <c r="K439" s="144" t="s">
        <v>4</v>
      </c>
      <c r="L439" s="140"/>
      <c r="M439" s="145" t="str">
        <f>IF(Main[[#This Row],[Tech Start Date]]&lt;1/1/1990,"",IF(Main[[#This Row],[Class]]="C",WORKDAY(Main[[#This Row],[Tech Start Date]],9),IF(Main[[#This Row],[Class]]="B", WORKDAY(Main[[#This Row],[Tech Start Date]],6),IF(Main[[#This Row],[Class]]="A",WORKDAY(Main[[#This Row],[Tech Start Date]],2),""))))</f>
        <v/>
      </c>
      <c r="N439" s="145" t="str">
        <f>IF(Main[[#This Row],[Tech Start Date]]&lt;1/1/1990,"",IF(Main[[#This Row],[Class]]="C",WORKDAY(Main[[#This Row],[Tech Start Date]],19),IF(Main[[#This Row],[Class]]="B", WORKDAY(Main[[#This Row],[Tech Start Date]],12),IF(Main[[#This Row],[Class]]="A",WORKDAY(Main[[#This Row],[Tech Start Date]],4),""))))</f>
        <v/>
      </c>
      <c r="O439" s="145" t="str">
        <f>IF(Main[[#This Row],[Tech Start Date]]&lt;1/1/1990,"",IF(Main[[#This Row],[Class]]="C",WORKDAY(Main[[#This Row],[Tech Start Date]],23),IF(Main[[#This Row],[Class]]="B", WORKDAY(Main[[#This Row],[Tech Start Date]],15),IF(Main[[#This Row],[Class]]="A",WORKDAY(Main[[#This Row],[Tech Start Date]],5),""))))</f>
        <v/>
      </c>
      <c r="P439" s="145" t="str">
        <f>IF(Main[[#This Row],[Tech Start Date]]&lt;1/1/1990,"",IF(Main[[#This Row],[Class]]="C",WORKDAY(Main[[#This Row],[Tech Start Date]],28),IF(Main[[#This Row],[Class]]="B", WORKDAY(Main[[#This Row],[Tech Start Date]],19),IF(Main[[#This Row],[Class]]="A",WORKDAY(Main[[#This Row],[Tech Start Date]],9),""))))</f>
        <v/>
      </c>
      <c r="Q439" s="140">
        <v>40357</v>
      </c>
      <c r="R439" s="146"/>
      <c r="S439" s="143" t="s">
        <v>11</v>
      </c>
      <c r="T439" s="147" t="s">
        <v>4</v>
      </c>
      <c r="U439" s="143" t="s">
        <v>12</v>
      </c>
      <c r="V439" s="143" t="s">
        <v>1896</v>
      </c>
      <c r="W439" s="143" t="s">
        <v>1904</v>
      </c>
      <c r="X439" s="143" t="s">
        <v>2736</v>
      </c>
      <c r="Y439" s="138" t="s">
        <v>4</v>
      </c>
      <c r="Z439" s="138" t="s">
        <v>4</v>
      </c>
      <c r="AA439" s="143" t="s">
        <v>2736</v>
      </c>
      <c r="AB439" s="148"/>
      <c r="AC439" s="148"/>
      <c r="AD439" s="148"/>
      <c r="AE439" s="62"/>
      <c r="AF439" s="62"/>
      <c r="AG439" s="62"/>
      <c r="BB439" s="60" t="str">
        <f>IF(AND(isFlagged(Main[[#This Row],[Comments]], "AIS++"),Main[ [#This Row],[In Stock Date] ]&lt;&gt;""),TEXT(Main[[#This Row],[In Stock Date]]-1, "M/d/yyyy"), TEXT("1/1/1990", "M/d/yyyy"))</f>
        <v>1/1/1990</v>
      </c>
    </row>
    <row r="440" spans="1:54" ht="17.25" customHeight="1">
      <c r="A440" s="137" t="str">
        <f>IF(priority(Main[[#This Row],[Comments]])&lt;&gt;0, priority(Main[[#This Row],[Comments]]),"")</f>
        <v/>
      </c>
      <c r="B440" s="152" t="s">
        <v>1543</v>
      </c>
      <c r="C440" s="138" t="s">
        <v>211</v>
      </c>
      <c r="D440" s="139" t="s">
        <v>412</v>
      </c>
      <c r="E440" s="140"/>
      <c r="F440" s="140">
        <v>40452</v>
      </c>
      <c r="G440" s="137" t="str">
        <f>IF(stdProdLT(Main[[#This Row],[Comments]])=0.1,"N/A",IF(stdProdLT(Main[[#This Row],[Comments]])=0,"",stdProdLT(Main[[#This Row],[Comments]])))</f>
        <v/>
      </c>
      <c r="H440" s="141" t="str">
        <f>IF(OR(Main[[#This Row],[Std. Prod. Lead Time]]="N/A",Main[[#This Row],[Std. Prod. Lead Time]]=""), "",IF(AND(Main[[#This Row],[In Stock Date]]&lt;&gt;"",Main[[#This Row],[Revised Due Date]]&lt;&gt;"",Main[[#This Row],[In Stock Date]]&lt;&gt;""),Main[[#This Row],[In Stock Date]]-Main[[#This Row],[Revised Due Date]],""))</f>
        <v/>
      </c>
      <c r="I440" s="142" t="s">
        <v>4</v>
      </c>
      <c r="J440" s="143" t="s">
        <v>4</v>
      </c>
      <c r="K440" s="144" t="s">
        <v>4</v>
      </c>
      <c r="L440" s="140"/>
      <c r="M440" s="145" t="str">
        <f>IF(Main[[#This Row],[Tech Start Date]]&lt;1/1/1990,"",IF(Main[[#This Row],[Class]]="C",WORKDAY(Main[[#This Row],[Tech Start Date]],9),IF(Main[[#This Row],[Class]]="B", WORKDAY(Main[[#This Row],[Tech Start Date]],6),IF(Main[[#This Row],[Class]]="A",WORKDAY(Main[[#This Row],[Tech Start Date]],2),""))))</f>
        <v/>
      </c>
      <c r="N440" s="145" t="str">
        <f>IF(Main[[#This Row],[Tech Start Date]]&lt;1/1/1990,"",IF(Main[[#This Row],[Class]]="C",WORKDAY(Main[[#This Row],[Tech Start Date]],19),IF(Main[[#This Row],[Class]]="B", WORKDAY(Main[[#This Row],[Tech Start Date]],12),IF(Main[[#This Row],[Class]]="A",WORKDAY(Main[[#This Row],[Tech Start Date]],4),""))))</f>
        <v/>
      </c>
      <c r="O440" s="145" t="str">
        <f>IF(Main[[#This Row],[Tech Start Date]]&lt;1/1/1990,"",IF(Main[[#This Row],[Class]]="C",WORKDAY(Main[[#This Row],[Tech Start Date]],23),IF(Main[[#This Row],[Class]]="B", WORKDAY(Main[[#This Row],[Tech Start Date]],15),IF(Main[[#This Row],[Class]]="A",WORKDAY(Main[[#This Row],[Tech Start Date]],5),""))))</f>
        <v/>
      </c>
      <c r="P440" s="145" t="str">
        <f>IF(Main[[#This Row],[Tech Start Date]]&lt;1/1/1990,"",IF(Main[[#This Row],[Class]]="C",WORKDAY(Main[[#This Row],[Tech Start Date]],28),IF(Main[[#This Row],[Class]]="B", WORKDAY(Main[[#This Row],[Tech Start Date]],19),IF(Main[[#This Row],[Class]]="A",WORKDAY(Main[[#This Row],[Tech Start Date]],9),""))))</f>
        <v/>
      </c>
      <c r="Q440" s="140">
        <v>40357</v>
      </c>
      <c r="R440" s="146"/>
      <c r="S440" s="143" t="s">
        <v>11</v>
      </c>
      <c r="T440" s="147" t="s">
        <v>4</v>
      </c>
      <c r="U440" s="143" t="s">
        <v>12</v>
      </c>
      <c r="V440" s="143" t="s">
        <v>1896</v>
      </c>
      <c r="W440" s="143" t="s">
        <v>1904</v>
      </c>
      <c r="X440" s="143" t="s">
        <v>2736</v>
      </c>
      <c r="Y440" s="138" t="s">
        <v>4</v>
      </c>
      <c r="Z440" s="138" t="s">
        <v>4</v>
      </c>
      <c r="AA440" s="143" t="s">
        <v>2736</v>
      </c>
      <c r="AB440" s="148"/>
      <c r="AC440" s="148"/>
      <c r="AD440" s="148"/>
      <c r="AE440" s="62"/>
      <c r="AF440" s="62"/>
      <c r="AG440" s="62"/>
      <c r="BB440" s="60" t="str">
        <f>IF(AND(isFlagged(Main[[#This Row],[Comments]], "AIS++"),Main[ [#This Row],[In Stock Date] ]&lt;&gt;""),TEXT(Main[[#This Row],[In Stock Date]]-1, "M/d/yyyy"), TEXT("1/1/1990", "M/d/yyyy"))</f>
        <v>1/1/1990</v>
      </c>
    </row>
    <row r="441" spans="1:54" ht="17.25" customHeight="1">
      <c r="A441" s="63" t="str">
        <f>IF(priority(Main[[#This Row],[Comments]])&lt;&gt;0, priority(Main[[#This Row],[Comments]]),"")</f>
        <v/>
      </c>
      <c r="B441" s="151" t="s">
        <v>1189</v>
      </c>
      <c r="C441" s="71" t="s">
        <v>211</v>
      </c>
      <c r="D441" s="59" t="s">
        <v>257</v>
      </c>
      <c r="E441" s="84"/>
      <c r="F441" s="84">
        <v>40452</v>
      </c>
      <c r="G441" s="63" t="str">
        <f>IF(stdProdLT(Main[[#This Row],[Comments]])=0.1,"N/A",IF(stdProdLT(Main[[#This Row],[Comments]])=0,"",stdProdLT(Main[[#This Row],[Comments]])))</f>
        <v/>
      </c>
      <c r="H441" s="93" t="str">
        <f>IF(OR(Main[[#This Row],[Std. Prod. Lead Time]]="N/A",Main[[#This Row],[Std. Prod. Lead Time]]=""), "",IF(AND(Main[[#This Row],[In Stock Date]]&lt;&gt;"",Main[[#This Row],[Revised Due Date]]&lt;&gt;"",Main[[#This Row],[In Stock Date]]&lt;&gt;""),Main[[#This Row],[In Stock Date]]-Main[[#This Row],[Revised Due Date]],""))</f>
        <v/>
      </c>
      <c r="I441" s="100" t="s">
        <v>4</v>
      </c>
      <c r="J441" s="94" t="s">
        <v>4</v>
      </c>
      <c r="K441" s="94" t="s">
        <v>4</v>
      </c>
      <c r="L441" s="84"/>
      <c r="M441" s="72" t="str">
        <f>IF(Main[[#This Row],[Tech Start Date]]&lt;1/1/1990,"",IF(Main[[#This Row],[Class]]="C",WORKDAY(Main[[#This Row],[Tech Start Date]],9),IF(Main[[#This Row],[Class]]="B", WORKDAY(Main[[#This Row],[Tech Start Date]],6),IF(Main[[#This Row],[Class]]="A",WORKDAY(Main[[#This Row],[Tech Start Date]],2),""))))</f>
        <v/>
      </c>
      <c r="N441" s="72" t="str">
        <f>IF(Main[[#This Row],[Tech Start Date]]&lt;1/1/1990,"",IF(Main[[#This Row],[Class]]="C",WORKDAY(Main[[#This Row],[Tech Start Date]],19),IF(Main[[#This Row],[Class]]="B", WORKDAY(Main[[#This Row],[Tech Start Date]],12),IF(Main[[#This Row],[Class]]="A",WORKDAY(Main[[#This Row],[Tech Start Date]],4),""))))</f>
        <v/>
      </c>
      <c r="O441" s="72" t="str">
        <f>IF(Main[[#This Row],[Tech Start Date]]&lt;1/1/1990,"",IF(Main[[#This Row],[Class]]="C",WORKDAY(Main[[#This Row],[Tech Start Date]],23),IF(Main[[#This Row],[Class]]="B", WORKDAY(Main[[#This Row],[Tech Start Date]],15),IF(Main[[#This Row],[Class]]="A",WORKDAY(Main[[#This Row],[Tech Start Date]],5),""))))</f>
        <v/>
      </c>
      <c r="P441" s="72" t="str">
        <f>IF(Main[[#This Row],[Tech Start Date]]&lt;1/1/1990,"",IF(Main[[#This Row],[Class]]="C",WORKDAY(Main[[#This Row],[Tech Start Date]],28),IF(Main[[#This Row],[Class]]="B", WORKDAY(Main[[#This Row],[Tech Start Date]],19),IF(Main[[#This Row],[Class]]="A",WORKDAY(Main[[#This Row],[Tech Start Date]],9),""))))</f>
        <v/>
      </c>
      <c r="Q441" s="84">
        <v>40357</v>
      </c>
      <c r="R441" s="110"/>
      <c r="S441" s="94" t="s">
        <v>11</v>
      </c>
      <c r="T441" s="73" t="s">
        <v>4</v>
      </c>
      <c r="U441" s="94" t="s">
        <v>12</v>
      </c>
      <c r="V441" s="94" t="s">
        <v>1896</v>
      </c>
      <c r="W441" s="94" t="s">
        <v>1904</v>
      </c>
      <c r="X441" s="94" t="s">
        <v>2736</v>
      </c>
      <c r="Y441" s="71" t="s">
        <v>4</v>
      </c>
      <c r="Z441" s="71" t="s">
        <v>4</v>
      </c>
      <c r="AA441" s="94" t="s">
        <v>2736</v>
      </c>
      <c r="AB441" s="128"/>
      <c r="AC441" s="128"/>
      <c r="AD441" s="128"/>
      <c r="AE441" s="62"/>
      <c r="AF441" s="62"/>
      <c r="AG441" s="62"/>
      <c r="BB441" s="60" t="str">
        <f>IF(AND(isFlagged(Main[[#This Row],[Comments]], "AIS++"),Main[ [#This Row],[In Stock Date] ]&lt;&gt;""),TEXT(Main[[#This Row],[In Stock Date]]-1, "M/d/yyyy"), TEXT("1/1/1990", "M/d/yyyy"))</f>
        <v>1/1/1990</v>
      </c>
    </row>
    <row r="442" spans="1:54" ht="17.25" customHeight="1">
      <c r="A442" s="63" t="str">
        <f>IF(priority(Main[[#This Row],[Comments]])&lt;&gt;0, priority(Main[[#This Row],[Comments]]),"")</f>
        <v/>
      </c>
      <c r="B442" s="151" t="s">
        <v>1299</v>
      </c>
      <c r="C442" s="71" t="s">
        <v>389</v>
      </c>
      <c r="D442" s="59" t="s">
        <v>390</v>
      </c>
      <c r="E442" s="84"/>
      <c r="F442" s="84">
        <v>40512</v>
      </c>
      <c r="G442" s="63" t="str">
        <f>IF(stdProdLT(Main[[#This Row],[Comments]])=0.1,"N/A",IF(stdProdLT(Main[[#This Row],[Comments]])=0,"",stdProdLT(Main[[#This Row],[Comments]])))</f>
        <v/>
      </c>
      <c r="H442" s="93" t="str">
        <f>IF(OR(Main[[#This Row],[Std. Prod. Lead Time]]="N/A",Main[[#This Row],[Std. Prod. Lead Time]]=""), "",IF(AND(Main[[#This Row],[In Stock Date]]&lt;&gt;"",Main[[#This Row],[Revised Due Date]]&lt;&gt;"",Main[[#This Row],[In Stock Date]]&lt;&gt;""),Main[[#This Row],[In Stock Date]]-Main[[#This Row],[Revised Due Date]],""))</f>
        <v/>
      </c>
      <c r="I442" s="100" t="s">
        <v>4</v>
      </c>
      <c r="J442" s="94" t="s">
        <v>4</v>
      </c>
      <c r="K442" s="94" t="s">
        <v>4</v>
      </c>
      <c r="L442" s="84"/>
      <c r="M442" s="72" t="str">
        <f>IF(Main[[#This Row],[Tech Start Date]]&lt;1/1/1990,"",IF(Main[[#This Row],[Class]]="C",WORKDAY(Main[[#This Row],[Tech Start Date]],9),IF(Main[[#This Row],[Class]]="B", WORKDAY(Main[[#This Row],[Tech Start Date]],6),IF(Main[[#This Row],[Class]]="A",WORKDAY(Main[[#This Row],[Tech Start Date]],2),""))))</f>
        <v/>
      </c>
      <c r="N442" s="72" t="str">
        <f>IF(Main[[#This Row],[Tech Start Date]]&lt;1/1/1990,"",IF(Main[[#This Row],[Class]]="C",WORKDAY(Main[[#This Row],[Tech Start Date]],19),IF(Main[[#This Row],[Class]]="B", WORKDAY(Main[[#This Row],[Tech Start Date]],12),IF(Main[[#This Row],[Class]]="A",WORKDAY(Main[[#This Row],[Tech Start Date]],4),""))))</f>
        <v/>
      </c>
      <c r="O442" s="72" t="str">
        <f>IF(Main[[#This Row],[Tech Start Date]]&lt;1/1/1990,"",IF(Main[[#This Row],[Class]]="C",WORKDAY(Main[[#This Row],[Tech Start Date]],23),IF(Main[[#This Row],[Class]]="B", WORKDAY(Main[[#This Row],[Tech Start Date]],15),IF(Main[[#This Row],[Class]]="A",WORKDAY(Main[[#This Row],[Tech Start Date]],5),""))))</f>
        <v/>
      </c>
      <c r="P442" s="72" t="str">
        <f>IF(Main[[#This Row],[Tech Start Date]]&lt;1/1/1990,"",IF(Main[[#This Row],[Class]]="C",WORKDAY(Main[[#This Row],[Tech Start Date]],28),IF(Main[[#This Row],[Class]]="B", WORKDAY(Main[[#This Row],[Tech Start Date]],19),IF(Main[[#This Row],[Class]]="A",WORKDAY(Main[[#This Row],[Tech Start Date]],9),""))))</f>
        <v/>
      </c>
      <c r="Q442" s="84">
        <v>40316</v>
      </c>
      <c r="R442" s="110"/>
      <c r="S442" s="94" t="s">
        <v>11</v>
      </c>
      <c r="T442" s="73" t="s">
        <v>4</v>
      </c>
      <c r="U442" s="94" t="s">
        <v>14</v>
      </c>
      <c r="V442" s="94" t="s">
        <v>1896</v>
      </c>
      <c r="W442" s="94" t="s">
        <v>1902</v>
      </c>
      <c r="X442" s="94" t="s">
        <v>2755</v>
      </c>
      <c r="Y442" s="71" t="s">
        <v>4</v>
      </c>
      <c r="Z442" s="71" t="s">
        <v>4</v>
      </c>
      <c r="AA442" s="94" t="s">
        <v>2755</v>
      </c>
      <c r="AB442" s="128"/>
      <c r="AC442" s="128"/>
      <c r="AD442" s="128"/>
      <c r="AE442" s="62"/>
      <c r="AF442" s="62"/>
      <c r="AG442" s="62"/>
      <c r="BB442" s="60" t="str">
        <f>IF(AND(isFlagged(Main[[#This Row],[Comments]], "AIS++"),Main[ [#This Row],[In Stock Date] ]&lt;&gt;""),TEXT(Main[[#This Row],[In Stock Date]]-1, "M/d/yyyy"), TEXT("1/1/1990", "M/d/yyyy"))</f>
        <v>1/1/1990</v>
      </c>
    </row>
    <row r="443" spans="1:54" ht="17.25" customHeight="1">
      <c r="A443" s="63" t="str">
        <f>IF(priority(Main[[#This Row],[Comments]])&lt;&gt;0, priority(Main[[#This Row],[Comments]]),"")</f>
        <v/>
      </c>
      <c r="B443" s="151" t="s">
        <v>1237</v>
      </c>
      <c r="C443" s="71" t="s">
        <v>309</v>
      </c>
      <c r="D443" s="59" t="s">
        <v>310</v>
      </c>
      <c r="E443" s="84"/>
      <c r="F443" s="84">
        <v>40179</v>
      </c>
      <c r="G443" s="63" t="str">
        <f>IF(stdProdLT(Main[[#This Row],[Comments]])=0.1,"N/A",IF(stdProdLT(Main[[#This Row],[Comments]])=0,"",stdProdLT(Main[[#This Row],[Comments]])))</f>
        <v/>
      </c>
      <c r="H443" s="93" t="str">
        <f>IF(OR(Main[[#This Row],[Std. Prod. Lead Time]]="N/A",Main[[#This Row],[Std. Prod. Lead Time]]=""), "",IF(AND(Main[[#This Row],[In Stock Date]]&lt;&gt;"",Main[[#This Row],[Revised Due Date]]&lt;&gt;"",Main[[#This Row],[In Stock Date]]&lt;&gt;""),Main[[#This Row],[In Stock Date]]-Main[[#This Row],[Revised Due Date]],""))</f>
        <v/>
      </c>
      <c r="I443" s="100" t="s">
        <v>4</v>
      </c>
      <c r="J443" s="94" t="s">
        <v>4</v>
      </c>
      <c r="K443" s="94" t="s">
        <v>4</v>
      </c>
      <c r="L443" s="84"/>
      <c r="M443" s="72" t="str">
        <f>IF(Main[[#This Row],[Tech Start Date]]&lt;1/1/1990,"",IF(Main[[#This Row],[Class]]="C",WORKDAY(Main[[#This Row],[Tech Start Date]],9),IF(Main[[#This Row],[Class]]="B", WORKDAY(Main[[#This Row],[Tech Start Date]],6),IF(Main[[#This Row],[Class]]="A",WORKDAY(Main[[#This Row],[Tech Start Date]],2),""))))</f>
        <v/>
      </c>
      <c r="N443" s="72" t="str">
        <f>IF(Main[[#This Row],[Tech Start Date]]&lt;1/1/1990,"",IF(Main[[#This Row],[Class]]="C",WORKDAY(Main[[#This Row],[Tech Start Date]],19),IF(Main[[#This Row],[Class]]="B", WORKDAY(Main[[#This Row],[Tech Start Date]],12),IF(Main[[#This Row],[Class]]="A",WORKDAY(Main[[#This Row],[Tech Start Date]],4),""))))</f>
        <v/>
      </c>
      <c r="O443" s="72" t="str">
        <f>IF(Main[[#This Row],[Tech Start Date]]&lt;1/1/1990,"",IF(Main[[#This Row],[Class]]="C",WORKDAY(Main[[#This Row],[Tech Start Date]],23),IF(Main[[#This Row],[Class]]="B", WORKDAY(Main[[#This Row],[Tech Start Date]],15),IF(Main[[#This Row],[Class]]="A",WORKDAY(Main[[#This Row],[Tech Start Date]],5),""))))</f>
        <v/>
      </c>
      <c r="P443" s="72" t="str">
        <f>IF(Main[[#This Row],[Tech Start Date]]&lt;1/1/1990,"",IF(Main[[#This Row],[Class]]="C",WORKDAY(Main[[#This Row],[Tech Start Date]],28),IF(Main[[#This Row],[Class]]="B", WORKDAY(Main[[#This Row],[Tech Start Date]],19),IF(Main[[#This Row],[Class]]="A",WORKDAY(Main[[#This Row],[Tech Start Date]],9),""))))</f>
        <v/>
      </c>
      <c r="Q443" s="84">
        <v>40174</v>
      </c>
      <c r="R443" s="110"/>
      <c r="S443" s="94" t="s">
        <v>11</v>
      </c>
      <c r="T443" s="73" t="s">
        <v>4</v>
      </c>
      <c r="U443" s="94" t="s">
        <v>12</v>
      </c>
      <c r="V443" s="94" t="s">
        <v>1896</v>
      </c>
      <c r="W443" s="94" t="s">
        <v>1904</v>
      </c>
      <c r="X443" s="94" t="s">
        <v>2776</v>
      </c>
      <c r="Y443" s="71" t="s">
        <v>4</v>
      </c>
      <c r="Z443" s="71" t="s">
        <v>4</v>
      </c>
      <c r="AA443" s="94" t="s">
        <v>2776</v>
      </c>
      <c r="AB443" s="128"/>
      <c r="AC443" s="128"/>
      <c r="AD443" s="128"/>
      <c r="AE443" s="62"/>
      <c r="AF443" s="62"/>
      <c r="AG443" s="62"/>
      <c r="BB443" s="60" t="str">
        <f>IF(AND(isFlagged(Main[[#This Row],[Comments]], "AIS++"),Main[ [#This Row],[In Stock Date] ]&lt;&gt;""),TEXT(Main[[#This Row],[In Stock Date]]-1, "M/d/yyyy"), TEXT("1/1/1990", "M/d/yyyy"))</f>
        <v>1/1/1990</v>
      </c>
    </row>
    <row r="444" spans="1:54" ht="17.25" customHeight="1">
      <c r="A444" s="63" t="str">
        <f>IF(priority(Main[[#This Row],[Comments]])&lt;&gt;0, priority(Main[[#This Row],[Comments]]),"")</f>
        <v/>
      </c>
      <c r="B444" s="151" t="s">
        <v>1152</v>
      </c>
      <c r="C444" s="71" t="s">
        <v>169</v>
      </c>
      <c r="D444" s="59" t="s">
        <v>215</v>
      </c>
      <c r="E444" s="84"/>
      <c r="F444" s="84">
        <v>40237</v>
      </c>
      <c r="G444" s="63" t="str">
        <f>IF(stdProdLT(Main[[#This Row],[Comments]])=0.1,"N/A",IF(stdProdLT(Main[[#This Row],[Comments]])=0,"",stdProdLT(Main[[#This Row],[Comments]])))</f>
        <v/>
      </c>
      <c r="H444" s="93" t="str">
        <f>IF(OR(Main[[#This Row],[Std. Prod. Lead Time]]="N/A",Main[[#This Row],[Std. Prod. Lead Time]]=""), "",IF(AND(Main[[#This Row],[In Stock Date]]&lt;&gt;"",Main[[#This Row],[Revised Due Date]]&lt;&gt;"",Main[[#This Row],[In Stock Date]]&lt;&gt;""),Main[[#This Row],[In Stock Date]]-Main[[#This Row],[Revised Due Date]],""))</f>
        <v/>
      </c>
      <c r="I444" s="100" t="s">
        <v>4</v>
      </c>
      <c r="J444" s="94" t="s">
        <v>4</v>
      </c>
      <c r="K444" s="94" t="s">
        <v>4</v>
      </c>
      <c r="L444" s="84"/>
      <c r="M444" s="72" t="str">
        <f>IF(Main[[#This Row],[Tech Start Date]]&lt;1/1/1990,"",IF(Main[[#This Row],[Class]]="C",WORKDAY(Main[[#This Row],[Tech Start Date]],9),IF(Main[[#This Row],[Class]]="B", WORKDAY(Main[[#This Row],[Tech Start Date]],6),IF(Main[[#This Row],[Class]]="A",WORKDAY(Main[[#This Row],[Tech Start Date]],2),""))))</f>
        <v/>
      </c>
      <c r="N444" s="72" t="str">
        <f>IF(Main[[#This Row],[Tech Start Date]]&lt;1/1/1990,"",IF(Main[[#This Row],[Class]]="C",WORKDAY(Main[[#This Row],[Tech Start Date]],19),IF(Main[[#This Row],[Class]]="B", WORKDAY(Main[[#This Row],[Tech Start Date]],12),IF(Main[[#This Row],[Class]]="A",WORKDAY(Main[[#This Row],[Tech Start Date]],4),""))))</f>
        <v/>
      </c>
      <c r="O444" s="72" t="str">
        <f>IF(Main[[#This Row],[Tech Start Date]]&lt;1/1/1990,"",IF(Main[[#This Row],[Class]]="C",WORKDAY(Main[[#This Row],[Tech Start Date]],23),IF(Main[[#This Row],[Class]]="B", WORKDAY(Main[[#This Row],[Tech Start Date]],15),IF(Main[[#This Row],[Class]]="A",WORKDAY(Main[[#This Row],[Tech Start Date]],5),""))))</f>
        <v/>
      </c>
      <c r="P444" s="72" t="str">
        <f>IF(Main[[#This Row],[Tech Start Date]]&lt;1/1/1990,"",IF(Main[[#This Row],[Class]]="C",WORKDAY(Main[[#This Row],[Tech Start Date]],28),IF(Main[[#This Row],[Class]]="B", WORKDAY(Main[[#This Row],[Tech Start Date]],19),IF(Main[[#This Row],[Class]]="A",WORKDAY(Main[[#This Row],[Tech Start Date]],9),""))))</f>
        <v/>
      </c>
      <c r="Q444" s="84">
        <v>40132</v>
      </c>
      <c r="R444" s="110"/>
      <c r="S444" s="94" t="s">
        <v>11</v>
      </c>
      <c r="T444" s="73" t="s">
        <v>4</v>
      </c>
      <c r="U444" s="94" t="s">
        <v>14</v>
      </c>
      <c r="V444" s="94" t="s">
        <v>1896</v>
      </c>
      <c r="W444" s="94" t="s">
        <v>1901</v>
      </c>
      <c r="X444" s="94" t="s">
        <v>2761</v>
      </c>
      <c r="Y444" s="71" t="s">
        <v>4</v>
      </c>
      <c r="Z444" s="71" t="s">
        <v>4</v>
      </c>
      <c r="AA444" s="94" t="s">
        <v>2761</v>
      </c>
      <c r="AB444" s="128"/>
      <c r="AC444" s="128"/>
      <c r="AD444" s="128"/>
      <c r="AE444" s="62"/>
      <c r="AF444" s="62"/>
      <c r="AG444" s="62"/>
      <c r="BB444" s="60" t="str">
        <f>IF(AND(isFlagged(Main[[#This Row],[Comments]], "AIS++"),Main[ [#This Row],[In Stock Date] ]&lt;&gt;""),TEXT(Main[[#This Row],[In Stock Date]]-1, "M/d/yyyy"), TEXT("1/1/1990", "M/d/yyyy"))</f>
        <v>1/1/1990</v>
      </c>
    </row>
    <row r="445" spans="1:54" ht="17.25" customHeight="1">
      <c r="A445" s="63" t="str">
        <f>IF(priority(Main[[#This Row],[Comments]])&lt;&gt;0, priority(Main[[#This Row],[Comments]]),"")</f>
        <v/>
      </c>
      <c r="B445" s="151" t="s">
        <v>1315</v>
      </c>
      <c r="C445" s="71" t="s">
        <v>169</v>
      </c>
      <c r="D445" s="59" t="s">
        <v>406</v>
      </c>
      <c r="E445" s="84"/>
      <c r="F445" s="84">
        <v>40237</v>
      </c>
      <c r="G445" s="63" t="str">
        <f>IF(stdProdLT(Main[[#This Row],[Comments]])=0.1,"N/A",IF(stdProdLT(Main[[#This Row],[Comments]])=0,"",stdProdLT(Main[[#This Row],[Comments]])))</f>
        <v/>
      </c>
      <c r="H445" s="93" t="str">
        <f>IF(OR(Main[[#This Row],[Std. Prod. Lead Time]]="N/A",Main[[#This Row],[Std. Prod. Lead Time]]=""), "",IF(AND(Main[[#This Row],[In Stock Date]]&lt;&gt;"",Main[[#This Row],[Revised Due Date]]&lt;&gt;"",Main[[#This Row],[In Stock Date]]&lt;&gt;""),Main[[#This Row],[In Stock Date]]-Main[[#This Row],[Revised Due Date]],""))</f>
        <v/>
      </c>
      <c r="I445" s="100" t="s">
        <v>4</v>
      </c>
      <c r="J445" s="94" t="s">
        <v>4</v>
      </c>
      <c r="K445" s="94" t="s">
        <v>4</v>
      </c>
      <c r="L445" s="84"/>
      <c r="M445" s="72" t="str">
        <f>IF(Main[[#This Row],[Tech Start Date]]&lt;1/1/1990,"",IF(Main[[#This Row],[Class]]="C",WORKDAY(Main[[#This Row],[Tech Start Date]],9),IF(Main[[#This Row],[Class]]="B", WORKDAY(Main[[#This Row],[Tech Start Date]],6),IF(Main[[#This Row],[Class]]="A",WORKDAY(Main[[#This Row],[Tech Start Date]],2),""))))</f>
        <v/>
      </c>
      <c r="N445" s="72" t="str">
        <f>IF(Main[[#This Row],[Tech Start Date]]&lt;1/1/1990,"",IF(Main[[#This Row],[Class]]="C",WORKDAY(Main[[#This Row],[Tech Start Date]],19),IF(Main[[#This Row],[Class]]="B", WORKDAY(Main[[#This Row],[Tech Start Date]],12),IF(Main[[#This Row],[Class]]="A",WORKDAY(Main[[#This Row],[Tech Start Date]],4),""))))</f>
        <v/>
      </c>
      <c r="O445" s="72" t="str">
        <f>IF(Main[[#This Row],[Tech Start Date]]&lt;1/1/1990,"",IF(Main[[#This Row],[Class]]="C",WORKDAY(Main[[#This Row],[Tech Start Date]],23),IF(Main[[#This Row],[Class]]="B", WORKDAY(Main[[#This Row],[Tech Start Date]],15),IF(Main[[#This Row],[Class]]="A",WORKDAY(Main[[#This Row],[Tech Start Date]],5),""))))</f>
        <v/>
      </c>
      <c r="P445" s="72" t="str">
        <f>IF(Main[[#This Row],[Tech Start Date]]&lt;1/1/1990,"",IF(Main[[#This Row],[Class]]="C",WORKDAY(Main[[#This Row],[Tech Start Date]],28),IF(Main[[#This Row],[Class]]="B", WORKDAY(Main[[#This Row],[Tech Start Date]],19),IF(Main[[#This Row],[Class]]="A",WORKDAY(Main[[#This Row],[Tech Start Date]],9),""))))</f>
        <v/>
      </c>
      <c r="Q445" s="84">
        <v>40132</v>
      </c>
      <c r="R445" s="110"/>
      <c r="S445" s="94" t="s">
        <v>11</v>
      </c>
      <c r="T445" s="73" t="s">
        <v>4</v>
      </c>
      <c r="U445" s="94" t="s">
        <v>14</v>
      </c>
      <c r="V445" s="94" t="s">
        <v>1896</v>
      </c>
      <c r="W445" s="94" t="s">
        <v>1901</v>
      </c>
      <c r="X445" s="94" t="s">
        <v>2761</v>
      </c>
      <c r="Y445" s="71" t="s">
        <v>4</v>
      </c>
      <c r="Z445" s="71" t="s">
        <v>4</v>
      </c>
      <c r="AA445" s="94" t="s">
        <v>2761</v>
      </c>
      <c r="AB445" s="128"/>
      <c r="AC445" s="128"/>
      <c r="AD445" s="128"/>
      <c r="AE445" s="62"/>
      <c r="AF445" s="62"/>
      <c r="AG445" s="62"/>
      <c r="BB445" s="60" t="str">
        <f>IF(AND(isFlagged(Main[[#This Row],[Comments]], "AIS++"),Main[ [#This Row],[In Stock Date] ]&lt;&gt;""),TEXT(Main[[#This Row],[In Stock Date]]-1, "M/d/yyyy"), TEXT("1/1/1990", "M/d/yyyy"))</f>
        <v>1/1/1990</v>
      </c>
    </row>
    <row r="446" spans="1:54" ht="17.25" customHeight="1">
      <c r="A446" s="63" t="str">
        <f>IF(priority(Main[[#This Row],[Comments]])&lt;&gt;0, priority(Main[[#This Row],[Comments]]),"")</f>
        <v/>
      </c>
      <c r="B446" s="151" t="s">
        <v>1113</v>
      </c>
      <c r="C446" s="71" t="s">
        <v>169</v>
      </c>
      <c r="D446" s="59" t="s">
        <v>170</v>
      </c>
      <c r="E446" s="84"/>
      <c r="F446" s="84">
        <v>40237</v>
      </c>
      <c r="G446" s="63" t="str">
        <f>IF(stdProdLT(Main[[#This Row],[Comments]])=0.1,"N/A",IF(stdProdLT(Main[[#This Row],[Comments]])=0,"",stdProdLT(Main[[#This Row],[Comments]])))</f>
        <v/>
      </c>
      <c r="H446" s="93" t="str">
        <f>IF(OR(Main[[#This Row],[Std. Prod. Lead Time]]="N/A",Main[[#This Row],[Std. Prod. Lead Time]]=""), "",IF(AND(Main[[#This Row],[In Stock Date]]&lt;&gt;"",Main[[#This Row],[Revised Due Date]]&lt;&gt;"",Main[[#This Row],[In Stock Date]]&lt;&gt;""),Main[[#This Row],[In Stock Date]]-Main[[#This Row],[Revised Due Date]],""))</f>
        <v/>
      </c>
      <c r="I446" s="100" t="s">
        <v>4</v>
      </c>
      <c r="J446" s="94" t="s">
        <v>4</v>
      </c>
      <c r="K446" s="94" t="s">
        <v>4</v>
      </c>
      <c r="L446" s="84"/>
      <c r="M446" s="72" t="str">
        <f>IF(Main[[#This Row],[Tech Start Date]]&lt;1/1/1990,"",IF(Main[[#This Row],[Class]]="C",WORKDAY(Main[[#This Row],[Tech Start Date]],9),IF(Main[[#This Row],[Class]]="B", WORKDAY(Main[[#This Row],[Tech Start Date]],6),IF(Main[[#This Row],[Class]]="A",WORKDAY(Main[[#This Row],[Tech Start Date]],2),""))))</f>
        <v/>
      </c>
      <c r="N446" s="72" t="str">
        <f>IF(Main[[#This Row],[Tech Start Date]]&lt;1/1/1990,"",IF(Main[[#This Row],[Class]]="C",WORKDAY(Main[[#This Row],[Tech Start Date]],19),IF(Main[[#This Row],[Class]]="B", WORKDAY(Main[[#This Row],[Tech Start Date]],12),IF(Main[[#This Row],[Class]]="A",WORKDAY(Main[[#This Row],[Tech Start Date]],4),""))))</f>
        <v/>
      </c>
      <c r="O446" s="72" t="str">
        <f>IF(Main[[#This Row],[Tech Start Date]]&lt;1/1/1990,"",IF(Main[[#This Row],[Class]]="C",WORKDAY(Main[[#This Row],[Tech Start Date]],23),IF(Main[[#This Row],[Class]]="B", WORKDAY(Main[[#This Row],[Tech Start Date]],15),IF(Main[[#This Row],[Class]]="A",WORKDAY(Main[[#This Row],[Tech Start Date]],5),""))))</f>
        <v/>
      </c>
      <c r="P446" s="72" t="str">
        <f>IF(Main[[#This Row],[Tech Start Date]]&lt;1/1/1990,"",IF(Main[[#This Row],[Class]]="C",WORKDAY(Main[[#This Row],[Tech Start Date]],28),IF(Main[[#This Row],[Class]]="B", WORKDAY(Main[[#This Row],[Tech Start Date]],19),IF(Main[[#This Row],[Class]]="A",WORKDAY(Main[[#This Row],[Tech Start Date]],9),""))))</f>
        <v/>
      </c>
      <c r="Q446" s="84">
        <v>40132</v>
      </c>
      <c r="R446" s="110"/>
      <c r="S446" s="94" t="s">
        <v>11</v>
      </c>
      <c r="T446" s="73" t="s">
        <v>4</v>
      </c>
      <c r="U446" s="94" t="s">
        <v>14</v>
      </c>
      <c r="V446" s="94" t="s">
        <v>1896</v>
      </c>
      <c r="W446" s="94" t="s">
        <v>1901</v>
      </c>
      <c r="X446" s="94" t="s">
        <v>2761</v>
      </c>
      <c r="Y446" s="71" t="s">
        <v>4</v>
      </c>
      <c r="Z446" s="71" t="s">
        <v>4</v>
      </c>
      <c r="AA446" s="94" t="s">
        <v>2761</v>
      </c>
      <c r="AB446" s="128"/>
      <c r="AC446" s="128"/>
      <c r="AD446" s="128"/>
      <c r="AE446" s="62"/>
      <c r="AF446" s="62"/>
      <c r="AG446" s="62"/>
      <c r="BB446" s="60" t="str">
        <f>IF(AND(isFlagged(Main[[#This Row],[Comments]], "AIS++"),Main[ [#This Row],[In Stock Date] ]&lt;&gt;""),TEXT(Main[[#This Row],[In Stock Date]]-1, "M/d/yyyy"), TEXT("1/1/1990", "M/d/yyyy"))</f>
        <v>1/1/1990</v>
      </c>
    </row>
    <row r="447" spans="1:54" ht="17.25" customHeight="1">
      <c r="A447" s="63" t="str">
        <f>IF(priority(Main[[#This Row],[Comments]])&lt;&gt;0, priority(Main[[#This Row],[Comments]]),"")</f>
        <v/>
      </c>
      <c r="B447" s="151" t="s">
        <v>1481</v>
      </c>
      <c r="C447" s="71" t="s">
        <v>93</v>
      </c>
      <c r="D447" s="59" t="s">
        <v>623</v>
      </c>
      <c r="E447" s="84"/>
      <c r="F447" s="84">
        <v>40238</v>
      </c>
      <c r="G447" s="63" t="str">
        <f>IF(stdProdLT(Main[[#This Row],[Comments]])=0.1,"N/A",IF(stdProdLT(Main[[#This Row],[Comments]])=0,"",stdProdLT(Main[[#This Row],[Comments]])))</f>
        <v/>
      </c>
      <c r="H447" s="93" t="str">
        <f>IF(OR(Main[[#This Row],[Std. Prod. Lead Time]]="N/A",Main[[#This Row],[Std. Prod. Lead Time]]=""), "",IF(AND(Main[[#This Row],[In Stock Date]]&lt;&gt;"",Main[[#This Row],[Revised Due Date]]&lt;&gt;"",Main[[#This Row],[In Stock Date]]&lt;&gt;""),Main[[#This Row],[In Stock Date]]-Main[[#This Row],[Revised Due Date]],""))</f>
        <v/>
      </c>
      <c r="I447" s="100" t="s">
        <v>4</v>
      </c>
      <c r="J447" s="94" t="s">
        <v>4</v>
      </c>
      <c r="K447" s="94" t="s">
        <v>4</v>
      </c>
      <c r="L447" s="84"/>
      <c r="M447" s="72" t="str">
        <f>IF(Main[[#This Row],[Tech Start Date]]&lt;1/1/1990,"",IF(Main[[#This Row],[Class]]="C",WORKDAY(Main[[#This Row],[Tech Start Date]],9),IF(Main[[#This Row],[Class]]="B", WORKDAY(Main[[#This Row],[Tech Start Date]],6),IF(Main[[#This Row],[Class]]="A",WORKDAY(Main[[#This Row],[Tech Start Date]],2),""))))</f>
        <v/>
      </c>
      <c r="N447" s="72" t="str">
        <f>IF(Main[[#This Row],[Tech Start Date]]&lt;1/1/1990,"",IF(Main[[#This Row],[Class]]="C",WORKDAY(Main[[#This Row],[Tech Start Date]],19),IF(Main[[#This Row],[Class]]="B", WORKDAY(Main[[#This Row],[Tech Start Date]],12),IF(Main[[#This Row],[Class]]="A",WORKDAY(Main[[#This Row],[Tech Start Date]],4),""))))</f>
        <v/>
      </c>
      <c r="O447" s="72" t="str">
        <f>IF(Main[[#This Row],[Tech Start Date]]&lt;1/1/1990,"",IF(Main[[#This Row],[Class]]="C",WORKDAY(Main[[#This Row],[Tech Start Date]],23),IF(Main[[#This Row],[Class]]="B", WORKDAY(Main[[#This Row],[Tech Start Date]],15),IF(Main[[#This Row],[Class]]="A",WORKDAY(Main[[#This Row],[Tech Start Date]],5),""))))</f>
        <v/>
      </c>
      <c r="P447" s="72" t="str">
        <f>IF(Main[[#This Row],[Tech Start Date]]&lt;1/1/1990,"",IF(Main[[#This Row],[Class]]="C",WORKDAY(Main[[#This Row],[Tech Start Date]],28),IF(Main[[#This Row],[Class]]="B", WORKDAY(Main[[#This Row],[Tech Start Date]],19),IF(Main[[#This Row],[Class]]="A",WORKDAY(Main[[#This Row],[Tech Start Date]],9),""))))</f>
        <v/>
      </c>
      <c r="Q447" s="84">
        <v>40173</v>
      </c>
      <c r="R447" s="110"/>
      <c r="S447" s="94" t="s">
        <v>11</v>
      </c>
      <c r="T447" s="73" t="s">
        <v>4</v>
      </c>
      <c r="U447" s="94" t="s">
        <v>14</v>
      </c>
      <c r="V447" s="94" t="s">
        <v>1896</v>
      </c>
      <c r="W447" s="94" t="s">
        <v>1902</v>
      </c>
      <c r="X447" s="94" t="s">
        <v>2774</v>
      </c>
      <c r="Y447" s="71" t="s">
        <v>4</v>
      </c>
      <c r="Z447" s="71" t="s">
        <v>4</v>
      </c>
      <c r="AA447" s="94" t="s">
        <v>2774</v>
      </c>
      <c r="AB447" s="128"/>
      <c r="AC447" s="128"/>
      <c r="AD447" s="128"/>
      <c r="AE447" s="62"/>
      <c r="AF447" s="62"/>
      <c r="AG447" s="62"/>
      <c r="BB447" s="60" t="str">
        <f>IF(AND(isFlagged(Main[[#This Row],[Comments]], "AIS++"),Main[ [#This Row],[In Stock Date] ]&lt;&gt;""),TEXT(Main[[#This Row],[In Stock Date]]-1, "M/d/yyyy"), TEXT("1/1/1990", "M/d/yyyy"))</f>
        <v>1/1/1990</v>
      </c>
    </row>
    <row r="448" spans="1:54" ht="17.25" customHeight="1">
      <c r="A448" s="63" t="str">
        <f>IF(priority(Main[[#This Row],[Comments]])&lt;&gt;0, priority(Main[[#This Row],[Comments]]),"")</f>
        <v/>
      </c>
      <c r="B448" s="151" t="s">
        <v>1604</v>
      </c>
      <c r="C448" s="71" t="s">
        <v>691</v>
      </c>
      <c r="D448" s="59" t="s">
        <v>692</v>
      </c>
      <c r="E448" s="84"/>
      <c r="F448" s="84"/>
      <c r="G448" s="63" t="str">
        <f>IF(stdProdLT(Main[[#This Row],[Comments]])=0.1,"N/A",IF(stdProdLT(Main[[#This Row],[Comments]])=0,"",stdProdLT(Main[[#This Row],[Comments]])))</f>
        <v/>
      </c>
      <c r="H448" s="93" t="str">
        <f>IF(OR(Main[[#This Row],[Std. Prod. Lead Time]]="N/A",Main[[#This Row],[Std. Prod. Lead Time]]=""), "",IF(AND(Main[[#This Row],[In Stock Date]]&lt;&gt;"",Main[[#This Row],[Revised Due Date]]&lt;&gt;"",Main[[#This Row],[In Stock Date]]&lt;&gt;""),Main[[#This Row],[In Stock Date]]-Main[[#This Row],[Revised Due Date]],""))</f>
        <v/>
      </c>
      <c r="I448" s="100" t="s">
        <v>4</v>
      </c>
      <c r="J448" s="94" t="s">
        <v>4</v>
      </c>
      <c r="K448" s="94" t="s">
        <v>4</v>
      </c>
      <c r="L448" s="84"/>
      <c r="M448" s="72" t="str">
        <f>IF(Main[[#This Row],[Tech Start Date]]&lt;1/1/1990,"",IF(Main[[#This Row],[Class]]="C",WORKDAY(Main[[#This Row],[Tech Start Date]],9),IF(Main[[#This Row],[Class]]="B", WORKDAY(Main[[#This Row],[Tech Start Date]],6),IF(Main[[#This Row],[Class]]="A",WORKDAY(Main[[#This Row],[Tech Start Date]],2),""))))</f>
        <v/>
      </c>
      <c r="N448" s="72" t="str">
        <f>IF(Main[[#This Row],[Tech Start Date]]&lt;1/1/1990,"",IF(Main[[#This Row],[Class]]="C",WORKDAY(Main[[#This Row],[Tech Start Date]],19),IF(Main[[#This Row],[Class]]="B", WORKDAY(Main[[#This Row],[Tech Start Date]],12),IF(Main[[#This Row],[Class]]="A",WORKDAY(Main[[#This Row],[Tech Start Date]],4),""))))</f>
        <v/>
      </c>
      <c r="O448" s="72" t="str">
        <f>IF(Main[[#This Row],[Tech Start Date]]&lt;1/1/1990,"",IF(Main[[#This Row],[Class]]="C",WORKDAY(Main[[#This Row],[Tech Start Date]],23),IF(Main[[#This Row],[Class]]="B", WORKDAY(Main[[#This Row],[Tech Start Date]],15),IF(Main[[#This Row],[Class]]="A",WORKDAY(Main[[#This Row],[Tech Start Date]],5),""))))</f>
        <v/>
      </c>
      <c r="P448" s="72" t="str">
        <f>IF(Main[[#This Row],[Tech Start Date]]&lt;1/1/1990,"",IF(Main[[#This Row],[Class]]="C",WORKDAY(Main[[#This Row],[Tech Start Date]],28),IF(Main[[#This Row],[Class]]="B", WORKDAY(Main[[#This Row],[Tech Start Date]],19),IF(Main[[#This Row],[Class]]="A",WORKDAY(Main[[#This Row],[Tech Start Date]],9),""))))</f>
        <v/>
      </c>
      <c r="Q448" s="84">
        <v>40672</v>
      </c>
      <c r="R448" s="110"/>
      <c r="S448" s="94" t="s">
        <v>11</v>
      </c>
      <c r="T448" s="73" t="s">
        <v>4</v>
      </c>
      <c r="U448" s="94" t="s">
        <v>14</v>
      </c>
      <c r="V448" s="94" t="s">
        <v>1896</v>
      </c>
      <c r="W448" s="94" t="s">
        <v>1898</v>
      </c>
      <c r="X448" s="94" t="s">
        <v>2786</v>
      </c>
      <c r="Y448" s="71" t="s">
        <v>4</v>
      </c>
      <c r="Z448" s="71" t="s">
        <v>4</v>
      </c>
      <c r="AA448" s="94" t="s">
        <v>2786</v>
      </c>
      <c r="AB448" s="128"/>
      <c r="AC448" s="128"/>
      <c r="AD448" s="128"/>
      <c r="AE448" s="62"/>
      <c r="AF448" s="62"/>
      <c r="AG448" s="62"/>
      <c r="BB448" s="60" t="str">
        <f>IF(AND(isFlagged(Main[[#This Row],[Comments]], "AIS++"),Main[ [#This Row],[In Stock Date] ]&lt;&gt;""),TEXT(Main[[#This Row],[In Stock Date]]-1, "M/d/yyyy"), TEXT("1/1/1990", "M/d/yyyy"))</f>
        <v>1/1/1990</v>
      </c>
    </row>
    <row r="449" spans="1:54" ht="17.25" customHeight="1">
      <c r="A449" s="63" t="str">
        <f>IF(priority(Main[[#This Row],[Comments]])&lt;&gt;0, priority(Main[[#This Row],[Comments]]),"")</f>
        <v/>
      </c>
      <c r="B449" s="151" t="s">
        <v>1734</v>
      </c>
      <c r="C449" s="71" t="s">
        <v>691</v>
      </c>
      <c r="D449" s="59" t="s">
        <v>692</v>
      </c>
      <c r="E449" s="84"/>
      <c r="F449" s="84"/>
      <c r="G449" s="63" t="str">
        <f>IF(stdProdLT(Main[[#This Row],[Comments]])=0.1,"N/A",IF(stdProdLT(Main[[#This Row],[Comments]])=0,"",stdProdLT(Main[[#This Row],[Comments]])))</f>
        <v/>
      </c>
      <c r="H449" s="93" t="str">
        <f>IF(OR(Main[[#This Row],[Std. Prod. Lead Time]]="N/A",Main[[#This Row],[Std. Prod. Lead Time]]=""), "",IF(AND(Main[[#This Row],[In Stock Date]]&lt;&gt;"",Main[[#This Row],[Revised Due Date]]&lt;&gt;"",Main[[#This Row],[In Stock Date]]&lt;&gt;""),Main[[#This Row],[In Stock Date]]-Main[[#This Row],[Revised Due Date]],""))</f>
        <v/>
      </c>
      <c r="I449" s="100" t="s">
        <v>4</v>
      </c>
      <c r="J449" s="94" t="s">
        <v>4</v>
      </c>
      <c r="K449" s="94" t="s">
        <v>4</v>
      </c>
      <c r="L449" s="84"/>
      <c r="M449" s="72" t="str">
        <f>IF(Main[[#This Row],[Tech Start Date]]&lt;1/1/1990,"",IF(Main[[#This Row],[Class]]="C",WORKDAY(Main[[#This Row],[Tech Start Date]],9),IF(Main[[#This Row],[Class]]="B", WORKDAY(Main[[#This Row],[Tech Start Date]],6),IF(Main[[#This Row],[Class]]="A",WORKDAY(Main[[#This Row],[Tech Start Date]],2),""))))</f>
        <v/>
      </c>
      <c r="N449" s="72" t="str">
        <f>IF(Main[[#This Row],[Tech Start Date]]&lt;1/1/1990,"",IF(Main[[#This Row],[Class]]="C",WORKDAY(Main[[#This Row],[Tech Start Date]],19),IF(Main[[#This Row],[Class]]="B", WORKDAY(Main[[#This Row],[Tech Start Date]],12),IF(Main[[#This Row],[Class]]="A",WORKDAY(Main[[#This Row],[Tech Start Date]],4),""))))</f>
        <v/>
      </c>
      <c r="O449" s="72" t="str">
        <f>IF(Main[[#This Row],[Tech Start Date]]&lt;1/1/1990,"",IF(Main[[#This Row],[Class]]="C",WORKDAY(Main[[#This Row],[Tech Start Date]],23),IF(Main[[#This Row],[Class]]="B", WORKDAY(Main[[#This Row],[Tech Start Date]],15),IF(Main[[#This Row],[Class]]="A",WORKDAY(Main[[#This Row],[Tech Start Date]],5),""))))</f>
        <v/>
      </c>
      <c r="P449" s="72" t="str">
        <f>IF(Main[[#This Row],[Tech Start Date]]&lt;1/1/1990,"",IF(Main[[#This Row],[Class]]="C",WORKDAY(Main[[#This Row],[Tech Start Date]],28),IF(Main[[#This Row],[Class]]="B", WORKDAY(Main[[#This Row],[Tech Start Date]],19),IF(Main[[#This Row],[Class]]="A",WORKDAY(Main[[#This Row],[Tech Start Date]],9),""))))</f>
        <v/>
      </c>
      <c r="Q449" s="84">
        <v>40672</v>
      </c>
      <c r="R449" s="110"/>
      <c r="S449" s="94" t="s">
        <v>11</v>
      </c>
      <c r="T449" s="73" t="s">
        <v>4</v>
      </c>
      <c r="U449" s="94" t="s">
        <v>12</v>
      </c>
      <c r="V449" s="94" t="s">
        <v>1896</v>
      </c>
      <c r="W449" s="94" t="s">
        <v>1898</v>
      </c>
      <c r="X449" s="94" t="s">
        <v>2811</v>
      </c>
      <c r="Y449" s="71" t="s">
        <v>4</v>
      </c>
      <c r="Z449" s="71" t="s">
        <v>4</v>
      </c>
      <c r="AA449" s="94" t="s">
        <v>2811</v>
      </c>
      <c r="AB449" s="128"/>
      <c r="AC449" s="128"/>
      <c r="AD449" s="128"/>
      <c r="AE449" s="62"/>
      <c r="AF449" s="62"/>
      <c r="AG449" s="62"/>
      <c r="BB449" s="60" t="str">
        <f>IF(AND(isFlagged(Main[[#This Row],[Comments]], "AIS++"),Main[ [#This Row],[In Stock Date] ]&lt;&gt;""),TEXT(Main[[#This Row],[In Stock Date]]-1, "M/d/yyyy"), TEXT("1/1/1990", "M/d/yyyy"))</f>
        <v>1/1/1990</v>
      </c>
    </row>
    <row r="450" spans="1:54" ht="17.25" customHeight="1">
      <c r="A450" s="63" t="str">
        <f>IF(priority(Main[[#This Row],[Comments]])&lt;&gt;0, priority(Main[[#This Row],[Comments]]),"")</f>
        <v/>
      </c>
      <c r="B450" s="151" t="s">
        <v>1314</v>
      </c>
      <c r="C450" s="71" t="s">
        <v>169</v>
      </c>
      <c r="D450" s="59" t="s">
        <v>405</v>
      </c>
      <c r="E450" s="84"/>
      <c r="F450" s="84">
        <v>40237</v>
      </c>
      <c r="G450" s="63" t="str">
        <f>IF(stdProdLT(Main[[#This Row],[Comments]])=0.1,"N/A",IF(stdProdLT(Main[[#This Row],[Comments]])=0,"",stdProdLT(Main[[#This Row],[Comments]])))</f>
        <v/>
      </c>
      <c r="H450" s="93" t="str">
        <f>IF(OR(Main[[#This Row],[Std. Prod. Lead Time]]="N/A",Main[[#This Row],[Std. Prod. Lead Time]]=""), "",IF(AND(Main[[#This Row],[In Stock Date]]&lt;&gt;"",Main[[#This Row],[Revised Due Date]]&lt;&gt;"",Main[[#This Row],[In Stock Date]]&lt;&gt;""),Main[[#This Row],[In Stock Date]]-Main[[#This Row],[Revised Due Date]],""))</f>
        <v/>
      </c>
      <c r="I450" s="100" t="s">
        <v>4</v>
      </c>
      <c r="J450" s="94" t="s">
        <v>4</v>
      </c>
      <c r="K450" s="94" t="s">
        <v>4</v>
      </c>
      <c r="L450" s="84"/>
      <c r="M450" s="72" t="str">
        <f>IF(Main[[#This Row],[Tech Start Date]]&lt;1/1/1990,"",IF(Main[[#This Row],[Class]]="C",WORKDAY(Main[[#This Row],[Tech Start Date]],9),IF(Main[[#This Row],[Class]]="B", WORKDAY(Main[[#This Row],[Tech Start Date]],6),IF(Main[[#This Row],[Class]]="A",WORKDAY(Main[[#This Row],[Tech Start Date]],2),""))))</f>
        <v/>
      </c>
      <c r="N450" s="72" t="str">
        <f>IF(Main[[#This Row],[Tech Start Date]]&lt;1/1/1990,"",IF(Main[[#This Row],[Class]]="C",WORKDAY(Main[[#This Row],[Tech Start Date]],19),IF(Main[[#This Row],[Class]]="B", WORKDAY(Main[[#This Row],[Tech Start Date]],12),IF(Main[[#This Row],[Class]]="A",WORKDAY(Main[[#This Row],[Tech Start Date]],4),""))))</f>
        <v/>
      </c>
      <c r="O450" s="72" t="str">
        <f>IF(Main[[#This Row],[Tech Start Date]]&lt;1/1/1990,"",IF(Main[[#This Row],[Class]]="C",WORKDAY(Main[[#This Row],[Tech Start Date]],23),IF(Main[[#This Row],[Class]]="B", WORKDAY(Main[[#This Row],[Tech Start Date]],15),IF(Main[[#This Row],[Class]]="A",WORKDAY(Main[[#This Row],[Tech Start Date]],5),""))))</f>
        <v/>
      </c>
      <c r="P450" s="72" t="str">
        <f>IF(Main[[#This Row],[Tech Start Date]]&lt;1/1/1990,"",IF(Main[[#This Row],[Class]]="C",WORKDAY(Main[[#This Row],[Tech Start Date]],28),IF(Main[[#This Row],[Class]]="B", WORKDAY(Main[[#This Row],[Tech Start Date]],19),IF(Main[[#This Row],[Class]]="A",WORKDAY(Main[[#This Row],[Tech Start Date]],9),""))))</f>
        <v/>
      </c>
      <c r="Q450" s="84">
        <v>40132</v>
      </c>
      <c r="R450" s="110"/>
      <c r="S450" s="94" t="s">
        <v>11</v>
      </c>
      <c r="T450" s="73" t="s">
        <v>4</v>
      </c>
      <c r="U450" s="94" t="s">
        <v>14</v>
      </c>
      <c r="V450" s="94" t="s">
        <v>1896</v>
      </c>
      <c r="W450" s="94" t="s">
        <v>1901</v>
      </c>
      <c r="X450" s="94" t="s">
        <v>2761</v>
      </c>
      <c r="Y450" s="71" t="s">
        <v>4</v>
      </c>
      <c r="Z450" s="71" t="s">
        <v>4</v>
      </c>
      <c r="AA450" s="94" t="s">
        <v>2761</v>
      </c>
      <c r="AB450" s="128"/>
      <c r="AC450" s="128"/>
      <c r="AD450" s="128"/>
      <c r="AE450" s="62"/>
      <c r="AF450" s="62"/>
      <c r="AG450" s="62"/>
      <c r="BB450" s="60" t="str">
        <f>IF(AND(isFlagged(Main[[#This Row],[Comments]], "AIS++"),Main[ [#This Row],[In Stock Date] ]&lt;&gt;""),TEXT(Main[[#This Row],[In Stock Date]]-1, "M/d/yyyy"), TEXT("1/1/1990", "M/d/yyyy"))</f>
        <v>1/1/1990</v>
      </c>
    </row>
    <row r="451" spans="1:54" ht="17.25" customHeight="1">
      <c r="A451" s="63" t="str">
        <f>IF(priority(Main[[#This Row],[Comments]])&lt;&gt;0, priority(Main[[#This Row],[Comments]]),"")</f>
        <v/>
      </c>
      <c r="B451" s="151" t="s">
        <v>1234</v>
      </c>
      <c r="C451" s="71" t="s">
        <v>169</v>
      </c>
      <c r="D451" s="59" t="s">
        <v>306</v>
      </c>
      <c r="E451" s="84"/>
      <c r="F451" s="84">
        <v>40237</v>
      </c>
      <c r="G451" s="63" t="str">
        <f>IF(stdProdLT(Main[[#This Row],[Comments]])=0.1,"N/A",IF(stdProdLT(Main[[#This Row],[Comments]])=0,"",stdProdLT(Main[[#This Row],[Comments]])))</f>
        <v/>
      </c>
      <c r="H451" s="93" t="str">
        <f>IF(OR(Main[[#This Row],[Std. Prod. Lead Time]]="N/A",Main[[#This Row],[Std. Prod. Lead Time]]=""), "",IF(AND(Main[[#This Row],[In Stock Date]]&lt;&gt;"",Main[[#This Row],[Revised Due Date]]&lt;&gt;"",Main[[#This Row],[In Stock Date]]&lt;&gt;""),Main[[#This Row],[In Stock Date]]-Main[[#This Row],[Revised Due Date]],""))</f>
        <v/>
      </c>
      <c r="I451" s="100" t="s">
        <v>4</v>
      </c>
      <c r="J451" s="94" t="s">
        <v>4</v>
      </c>
      <c r="K451" s="94" t="s">
        <v>4</v>
      </c>
      <c r="L451" s="84"/>
      <c r="M451" s="72" t="str">
        <f>IF(Main[[#This Row],[Tech Start Date]]&lt;1/1/1990,"",IF(Main[[#This Row],[Class]]="C",WORKDAY(Main[[#This Row],[Tech Start Date]],9),IF(Main[[#This Row],[Class]]="B", WORKDAY(Main[[#This Row],[Tech Start Date]],6),IF(Main[[#This Row],[Class]]="A",WORKDAY(Main[[#This Row],[Tech Start Date]],2),""))))</f>
        <v/>
      </c>
      <c r="N451" s="72" t="str">
        <f>IF(Main[[#This Row],[Tech Start Date]]&lt;1/1/1990,"",IF(Main[[#This Row],[Class]]="C",WORKDAY(Main[[#This Row],[Tech Start Date]],19),IF(Main[[#This Row],[Class]]="B", WORKDAY(Main[[#This Row],[Tech Start Date]],12),IF(Main[[#This Row],[Class]]="A",WORKDAY(Main[[#This Row],[Tech Start Date]],4),""))))</f>
        <v/>
      </c>
      <c r="O451" s="72" t="str">
        <f>IF(Main[[#This Row],[Tech Start Date]]&lt;1/1/1990,"",IF(Main[[#This Row],[Class]]="C",WORKDAY(Main[[#This Row],[Tech Start Date]],23),IF(Main[[#This Row],[Class]]="B", WORKDAY(Main[[#This Row],[Tech Start Date]],15),IF(Main[[#This Row],[Class]]="A",WORKDAY(Main[[#This Row],[Tech Start Date]],5),""))))</f>
        <v/>
      </c>
      <c r="P451" s="72" t="str">
        <f>IF(Main[[#This Row],[Tech Start Date]]&lt;1/1/1990,"",IF(Main[[#This Row],[Class]]="C",WORKDAY(Main[[#This Row],[Tech Start Date]],28),IF(Main[[#This Row],[Class]]="B", WORKDAY(Main[[#This Row],[Tech Start Date]],19),IF(Main[[#This Row],[Class]]="A",WORKDAY(Main[[#This Row],[Tech Start Date]],9),""))))</f>
        <v/>
      </c>
      <c r="Q451" s="84">
        <v>40132</v>
      </c>
      <c r="R451" s="110"/>
      <c r="S451" s="94" t="s">
        <v>11</v>
      </c>
      <c r="T451" s="73" t="s">
        <v>4</v>
      </c>
      <c r="U451" s="94" t="s">
        <v>14</v>
      </c>
      <c r="V451" s="94" t="s">
        <v>1896</v>
      </c>
      <c r="W451" s="94" t="s">
        <v>1901</v>
      </c>
      <c r="X451" s="94" t="s">
        <v>2761</v>
      </c>
      <c r="Y451" s="71" t="s">
        <v>4</v>
      </c>
      <c r="Z451" s="71" t="s">
        <v>4</v>
      </c>
      <c r="AA451" s="94" t="s">
        <v>2761</v>
      </c>
      <c r="AB451" s="128"/>
      <c r="AC451" s="128"/>
      <c r="AD451" s="128"/>
      <c r="AE451" s="62"/>
      <c r="AF451" s="62"/>
      <c r="AG451" s="62"/>
      <c r="BB451" s="60" t="str">
        <f>IF(AND(isFlagged(Main[[#This Row],[Comments]], "AIS++"),Main[ [#This Row],[In Stock Date] ]&lt;&gt;""),TEXT(Main[[#This Row],[In Stock Date]]-1, "M/d/yyyy"), TEXT("1/1/1990", "M/d/yyyy"))</f>
        <v>1/1/1990</v>
      </c>
    </row>
    <row r="452" spans="1:54" ht="17.25" customHeight="1">
      <c r="A452" s="63" t="str">
        <f>IF(priority(Main[[#This Row],[Comments]])&lt;&gt;0, priority(Main[[#This Row],[Comments]]),"")</f>
        <v/>
      </c>
      <c r="B452" s="151" t="s">
        <v>1432</v>
      </c>
      <c r="C452" s="71" t="s">
        <v>169</v>
      </c>
      <c r="D452" s="59" t="s">
        <v>531</v>
      </c>
      <c r="E452" s="84"/>
      <c r="F452" s="84">
        <v>40237</v>
      </c>
      <c r="G452" s="63" t="str">
        <f>IF(stdProdLT(Main[[#This Row],[Comments]])=0.1,"N/A",IF(stdProdLT(Main[[#This Row],[Comments]])=0,"",stdProdLT(Main[[#This Row],[Comments]])))</f>
        <v/>
      </c>
      <c r="H452" s="93" t="str">
        <f>IF(OR(Main[[#This Row],[Std. Prod. Lead Time]]="N/A",Main[[#This Row],[Std. Prod. Lead Time]]=""), "",IF(AND(Main[[#This Row],[In Stock Date]]&lt;&gt;"",Main[[#This Row],[Revised Due Date]]&lt;&gt;"",Main[[#This Row],[In Stock Date]]&lt;&gt;""),Main[[#This Row],[In Stock Date]]-Main[[#This Row],[Revised Due Date]],""))</f>
        <v/>
      </c>
      <c r="I452" s="100" t="s">
        <v>4</v>
      </c>
      <c r="J452" s="94" t="s">
        <v>4</v>
      </c>
      <c r="K452" s="94" t="s">
        <v>4</v>
      </c>
      <c r="L452" s="84"/>
      <c r="M452" s="72" t="str">
        <f>IF(Main[[#This Row],[Tech Start Date]]&lt;1/1/1990,"",IF(Main[[#This Row],[Class]]="C",WORKDAY(Main[[#This Row],[Tech Start Date]],9),IF(Main[[#This Row],[Class]]="B", WORKDAY(Main[[#This Row],[Tech Start Date]],6),IF(Main[[#This Row],[Class]]="A",WORKDAY(Main[[#This Row],[Tech Start Date]],2),""))))</f>
        <v/>
      </c>
      <c r="N452" s="72" t="str">
        <f>IF(Main[[#This Row],[Tech Start Date]]&lt;1/1/1990,"",IF(Main[[#This Row],[Class]]="C",WORKDAY(Main[[#This Row],[Tech Start Date]],19),IF(Main[[#This Row],[Class]]="B", WORKDAY(Main[[#This Row],[Tech Start Date]],12),IF(Main[[#This Row],[Class]]="A",WORKDAY(Main[[#This Row],[Tech Start Date]],4),""))))</f>
        <v/>
      </c>
      <c r="O452" s="72" t="str">
        <f>IF(Main[[#This Row],[Tech Start Date]]&lt;1/1/1990,"",IF(Main[[#This Row],[Class]]="C",WORKDAY(Main[[#This Row],[Tech Start Date]],23),IF(Main[[#This Row],[Class]]="B", WORKDAY(Main[[#This Row],[Tech Start Date]],15),IF(Main[[#This Row],[Class]]="A",WORKDAY(Main[[#This Row],[Tech Start Date]],5),""))))</f>
        <v/>
      </c>
      <c r="P452" s="72" t="str">
        <f>IF(Main[[#This Row],[Tech Start Date]]&lt;1/1/1990,"",IF(Main[[#This Row],[Class]]="C",WORKDAY(Main[[#This Row],[Tech Start Date]],28),IF(Main[[#This Row],[Class]]="B", WORKDAY(Main[[#This Row],[Tech Start Date]],19),IF(Main[[#This Row],[Class]]="A",WORKDAY(Main[[#This Row],[Tech Start Date]],9),""))))</f>
        <v/>
      </c>
      <c r="Q452" s="84">
        <v>40132</v>
      </c>
      <c r="R452" s="110"/>
      <c r="S452" s="94" t="s">
        <v>11</v>
      </c>
      <c r="T452" s="73" t="s">
        <v>4</v>
      </c>
      <c r="U452" s="94" t="s">
        <v>14</v>
      </c>
      <c r="V452" s="94" t="s">
        <v>1896</v>
      </c>
      <c r="W452" s="94" t="s">
        <v>1901</v>
      </c>
      <c r="X452" s="94" t="s">
        <v>2761</v>
      </c>
      <c r="Y452" s="71" t="s">
        <v>4</v>
      </c>
      <c r="Z452" s="71" t="s">
        <v>4</v>
      </c>
      <c r="AA452" s="94" t="s">
        <v>2761</v>
      </c>
      <c r="AB452" s="128"/>
      <c r="AC452" s="128"/>
      <c r="AD452" s="128"/>
      <c r="AE452" s="62"/>
      <c r="AF452" s="62"/>
      <c r="AG452" s="62"/>
      <c r="BB452" s="60" t="str">
        <f>IF(AND(isFlagged(Main[[#This Row],[Comments]], "AIS++"),Main[ [#This Row],[In Stock Date] ]&lt;&gt;""),TEXT(Main[[#This Row],[In Stock Date]]-1, "M/d/yyyy"), TEXT("1/1/1990", "M/d/yyyy"))</f>
        <v>1/1/1990</v>
      </c>
    </row>
    <row r="453" spans="1:54" ht="17.25" customHeight="1">
      <c r="A453" s="63" t="str">
        <f>IF(priority(Main[[#This Row],[Comments]])&lt;&gt;0, priority(Main[[#This Row],[Comments]]),"")</f>
        <v/>
      </c>
      <c r="B453" s="151" t="s">
        <v>1384</v>
      </c>
      <c r="C453" s="71" t="s">
        <v>169</v>
      </c>
      <c r="D453" s="59" t="s">
        <v>420</v>
      </c>
      <c r="E453" s="84"/>
      <c r="F453" s="84">
        <v>40237</v>
      </c>
      <c r="G453" s="63" t="str">
        <f>IF(stdProdLT(Main[[#This Row],[Comments]])=0.1,"N/A",IF(stdProdLT(Main[[#This Row],[Comments]])=0,"",stdProdLT(Main[[#This Row],[Comments]])))</f>
        <v/>
      </c>
      <c r="H453" s="93" t="str">
        <f>IF(OR(Main[[#This Row],[Std. Prod. Lead Time]]="N/A",Main[[#This Row],[Std. Prod. Lead Time]]=""), "",IF(AND(Main[[#This Row],[In Stock Date]]&lt;&gt;"",Main[[#This Row],[Revised Due Date]]&lt;&gt;"",Main[[#This Row],[In Stock Date]]&lt;&gt;""),Main[[#This Row],[In Stock Date]]-Main[[#This Row],[Revised Due Date]],""))</f>
        <v/>
      </c>
      <c r="I453" s="100" t="s">
        <v>4</v>
      </c>
      <c r="J453" s="94" t="s">
        <v>4</v>
      </c>
      <c r="K453" s="94" t="s">
        <v>4</v>
      </c>
      <c r="L453" s="84"/>
      <c r="M453" s="72" t="str">
        <f>IF(Main[[#This Row],[Tech Start Date]]&lt;1/1/1990,"",IF(Main[[#This Row],[Class]]="C",WORKDAY(Main[[#This Row],[Tech Start Date]],9),IF(Main[[#This Row],[Class]]="B", WORKDAY(Main[[#This Row],[Tech Start Date]],6),IF(Main[[#This Row],[Class]]="A",WORKDAY(Main[[#This Row],[Tech Start Date]],2),""))))</f>
        <v/>
      </c>
      <c r="N453" s="72" t="str">
        <f>IF(Main[[#This Row],[Tech Start Date]]&lt;1/1/1990,"",IF(Main[[#This Row],[Class]]="C",WORKDAY(Main[[#This Row],[Tech Start Date]],19),IF(Main[[#This Row],[Class]]="B", WORKDAY(Main[[#This Row],[Tech Start Date]],12),IF(Main[[#This Row],[Class]]="A",WORKDAY(Main[[#This Row],[Tech Start Date]],4),""))))</f>
        <v/>
      </c>
      <c r="O453" s="72" t="str">
        <f>IF(Main[[#This Row],[Tech Start Date]]&lt;1/1/1990,"",IF(Main[[#This Row],[Class]]="C",WORKDAY(Main[[#This Row],[Tech Start Date]],23),IF(Main[[#This Row],[Class]]="B", WORKDAY(Main[[#This Row],[Tech Start Date]],15),IF(Main[[#This Row],[Class]]="A",WORKDAY(Main[[#This Row],[Tech Start Date]],5),""))))</f>
        <v/>
      </c>
      <c r="P453" s="72" t="str">
        <f>IF(Main[[#This Row],[Tech Start Date]]&lt;1/1/1990,"",IF(Main[[#This Row],[Class]]="C",WORKDAY(Main[[#This Row],[Tech Start Date]],28),IF(Main[[#This Row],[Class]]="B", WORKDAY(Main[[#This Row],[Tech Start Date]],19),IF(Main[[#This Row],[Class]]="A",WORKDAY(Main[[#This Row],[Tech Start Date]],9),""))))</f>
        <v/>
      </c>
      <c r="Q453" s="84">
        <v>40132</v>
      </c>
      <c r="R453" s="110"/>
      <c r="S453" s="94" t="s">
        <v>11</v>
      </c>
      <c r="T453" s="73" t="s">
        <v>4</v>
      </c>
      <c r="U453" s="94" t="s">
        <v>14</v>
      </c>
      <c r="V453" s="94" t="s">
        <v>1896</v>
      </c>
      <c r="W453" s="94" t="s">
        <v>1901</v>
      </c>
      <c r="X453" s="94" t="s">
        <v>2761</v>
      </c>
      <c r="Y453" s="71" t="s">
        <v>4</v>
      </c>
      <c r="Z453" s="71" t="s">
        <v>4</v>
      </c>
      <c r="AA453" s="94" t="s">
        <v>2761</v>
      </c>
      <c r="AB453" s="128"/>
      <c r="AC453" s="128"/>
      <c r="AD453" s="128"/>
      <c r="AE453" s="62"/>
      <c r="AF453" s="62"/>
      <c r="AG453" s="62"/>
      <c r="BB453" s="60" t="str">
        <f>IF(AND(isFlagged(Main[[#This Row],[Comments]], "AIS++"),Main[ [#This Row],[In Stock Date] ]&lt;&gt;""),TEXT(Main[[#This Row],[In Stock Date]]-1, "M/d/yyyy"), TEXT("1/1/1990", "M/d/yyyy"))</f>
        <v>1/1/1990</v>
      </c>
    </row>
    <row r="454" spans="1:54" ht="17.25" customHeight="1">
      <c r="A454" s="63" t="str">
        <f>IF(priority(Main[[#This Row],[Comments]])&lt;&gt;0, priority(Main[[#This Row],[Comments]]),"")</f>
        <v/>
      </c>
      <c r="B454" s="151" t="s">
        <v>1214</v>
      </c>
      <c r="C454" s="71" t="s">
        <v>169</v>
      </c>
      <c r="D454" s="59" t="s">
        <v>231</v>
      </c>
      <c r="E454" s="84"/>
      <c r="F454" s="84">
        <v>40237</v>
      </c>
      <c r="G454" s="63" t="str">
        <f>IF(stdProdLT(Main[[#This Row],[Comments]])=0.1,"N/A",IF(stdProdLT(Main[[#This Row],[Comments]])=0,"",stdProdLT(Main[[#This Row],[Comments]])))</f>
        <v/>
      </c>
      <c r="H454" s="93" t="str">
        <f>IF(OR(Main[[#This Row],[Std. Prod. Lead Time]]="N/A",Main[[#This Row],[Std. Prod. Lead Time]]=""), "",IF(AND(Main[[#This Row],[In Stock Date]]&lt;&gt;"",Main[[#This Row],[Revised Due Date]]&lt;&gt;"",Main[[#This Row],[In Stock Date]]&lt;&gt;""),Main[[#This Row],[In Stock Date]]-Main[[#This Row],[Revised Due Date]],""))</f>
        <v/>
      </c>
      <c r="I454" s="100" t="s">
        <v>4</v>
      </c>
      <c r="J454" s="94" t="s">
        <v>4</v>
      </c>
      <c r="K454" s="94" t="s">
        <v>4</v>
      </c>
      <c r="L454" s="84"/>
      <c r="M454" s="72" t="str">
        <f>IF(Main[[#This Row],[Tech Start Date]]&lt;1/1/1990,"",IF(Main[[#This Row],[Class]]="C",WORKDAY(Main[[#This Row],[Tech Start Date]],9),IF(Main[[#This Row],[Class]]="B", WORKDAY(Main[[#This Row],[Tech Start Date]],6),IF(Main[[#This Row],[Class]]="A",WORKDAY(Main[[#This Row],[Tech Start Date]],2),""))))</f>
        <v/>
      </c>
      <c r="N454" s="72" t="str">
        <f>IF(Main[[#This Row],[Tech Start Date]]&lt;1/1/1990,"",IF(Main[[#This Row],[Class]]="C",WORKDAY(Main[[#This Row],[Tech Start Date]],19),IF(Main[[#This Row],[Class]]="B", WORKDAY(Main[[#This Row],[Tech Start Date]],12),IF(Main[[#This Row],[Class]]="A",WORKDAY(Main[[#This Row],[Tech Start Date]],4),""))))</f>
        <v/>
      </c>
      <c r="O454" s="72" t="str">
        <f>IF(Main[[#This Row],[Tech Start Date]]&lt;1/1/1990,"",IF(Main[[#This Row],[Class]]="C",WORKDAY(Main[[#This Row],[Tech Start Date]],23),IF(Main[[#This Row],[Class]]="B", WORKDAY(Main[[#This Row],[Tech Start Date]],15),IF(Main[[#This Row],[Class]]="A",WORKDAY(Main[[#This Row],[Tech Start Date]],5),""))))</f>
        <v/>
      </c>
      <c r="P454" s="72" t="str">
        <f>IF(Main[[#This Row],[Tech Start Date]]&lt;1/1/1990,"",IF(Main[[#This Row],[Class]]="C",WORKDAY(Main[[#This Row],[Tech Start Date]],28),IF(Main[[#This Row],[Class]]="B", WORKDAY(Main[[#This Row],[Tech Start Date]],19),IF(Main[[#This Row],[Class]]="A",WORKDAY(Main[[#This Row],[Tech Start Date]],9),""))))</f>
        <v/>
      </c>
      <c r="Q454" s="84">
        <v>40132</v>
      </c>
      <c r="R454" s="110"/>
      <c r="S454" s="94" t="s">
        <v>11</v>
      </c>
      <c r="T454" s="73" t="s">
        <v>4</v>
      </c>
      <c r="U454" s="94" t="s">
        <v>14</v>
      </c>
      <c r="V454" s="94" t="s">
        <v>1896</v>
      </c>
      <c r="W454" s="94" t="s">
        <v>1901</v>
      </c>
      <c r="X454" s="94" t="s">
        <v>2761</v>
      </c>
      <c r="Y454" s="71" t="s">
        <v>4</v>
      </c>
      <c r="Z454" s="71" t="s">
        <v>4</v>
      </c>
      <c r="AA454" s="94" t="s">
        <v>2761</v>
      </c>
      <c r="AB454" s="128"/>
      <c r="AC454" s="128"/>
      <c r="AD454" s="128"/>
      <c r="AE454" s="62"/>
      <c r="AF454" s="62"/>
      <c r="AG454" s="62"/>
      <c r="BB454" s="60" t="str">
        <f>IF(AND(isFlagged(Main[[#This Row],[Comments]], "AIS++"),Main[ [#This Row],[In Stock Date] ]&lt;&gt;""),TEXT(Main[[#This Row],[In Stock Date]]-1, "M/d/yyyy"), TEXT("1/1/1990", "M/d/yyyy"))</f>
        <v>1/1/1990</v>
      </c>
    </row>
    <row r="455" spans="1:54" ht="17.25" customHeight="1">
      <c r="A455" s="63" t="str">
        <f>IF(priority(Main[[#This Row],[Comments]])&lt;&gt;0, priority(Main[[#This Row],[Comments]]),"")</f>
        <v/>
      </c>
      <c r="B455" s="151" t="s">
        <v>1254</v>
      </c>
      <c r="C455" s="71" t="s">
        <v>169</v>
      </c>
      <c r="D455" s="59" t="s">
        <v>332</v>
      </c>
      <c r="E455" s="84"/>
      <c r="F455" s="84">
        <v>40237</v>
      </c>
      <c r="G455" s="63" t="str">
        <f>IF(stdProdLT(Main[[#This Row],[Comments]])=0.1,"N/A",IF(stdProdLT(Main[[#This Row],[Comments]])=0,"",stdProdLT(Main[[#This Row],[Comments]])))</f>
        <v/>
      </c>
      <c r="H455" s="93" t="str">
        <f>IF(OR(Main[[#This Row],[Std. Prod. Lead Time]]="N/A",Main[[#This Row],[Std. Prod. Lead Time]]=""), "",IF(AND(Main[[#This Row],[In Stock Date]]&lt;&gt;"",Main[[#This Row],[Revised Due Date]]&lt;&gt;"",Main[[#This Row],[In Stock Date]]&lt;&gt;""),Main[[#This Row],[In Stock Date]]-Main[[#This Row],[Revised Due Date]],""))</f>
        <v/>
      </c>
      <c r="I455" s="100" t="s">
        <v>4</v>
      </c>
      <c r="J455" s="94" t="s">
        <v>4</v>
      </c>
      <c r="K455" s="95" t="s">
        <v>4</v>
      </c>
      <c r="L455" s="84"/>
      <c r="M455" s="72" t="str">
        <f>IF(Main[[#This Row],[Tech Start Date]]&lt;1/1/1990,"",IF(Main[[#This Row],[Class]]="C",WORKDAY(Main[[#This Row],[Tech Start Date]],9),IF(Main[[#This Row],[Class]]="B", WORKDAY(Main[[#This Row],[Tech Start Date]],6),IF(Main[[#This Row],[Class]]="A",WORKDAY(Main[[#This Row],[Tech Start Date]],2),""))))</f>
        <v/>
      </c>
      <c r="N455" s="72" t="str">
        <f>IF(Main[[#This Row],[Tech Start Date]]&lt;1/1/1990,"",IF(Main[[#This Row],[Class]]="C",WORKDAY(Main[[#This Row],[Tech Start Date]],19),IF(Main[[#This Row],[Class]]="B", WORKDAY(Main[[#This Row],[Tech Start Date]],12),IF(Main[[#This Row],[Class]]="A",WORKDAY(Main[[#This Row],[Tech Start Date]],4),""))))</f>
        <v/>
      </c>
      <c r="O455" s="72" t="str">
        <f>IF(Main[[#This Row],[Tech Start Date]]&lt;1/1/1990,"",IF(Main[[#This Row],[Class]]="C",WORKDAY(Main[[#This Row],[Tech Start Date]],23),IF(Main[[#This Row],[Class]]="B", WORKDAY(Main[[#This Row],[Tech Start Date]],15),IF(Main[[#This Row],[Class]]="A",WORKDAY(Main[[#This Row],[Tech Start Date]],5),""))))</f>
        <v/>
      </c>
      <c r="P455" s="72" t="str">
        <f>IF(Main[[#This Row],[Tech Start Date]]&lt;1/1/1990,"",IF(Main[[#This Row],[Class]]="C",WORKDAY(Main[[#This Row],[Tech Start Date]],28),IF(Main[[#This Row],[Class]]="B", WORKDAY(Main[[#This Row],[Tech Start Date]],19),IF(Main[[#This Row],[Class]]="A",WORKDAY(Main[[#This Row],[Tech Start Date]],9),""))))</f>
        <v/>
      </c>
      <c r="Q455" s="84">
        <v>40132</v>
      </c>
      <c r="R455" s="110"/>
      <c r="S455" s="94" t="s">
        <v>11</v>
      </c>
      <c r="T455" s="73" t="s">
        <v>4</v>
      </c>
      <c r="U455" s="94" t="s">
        <v>14</v>
      </c>
      <c r="V455" s="94" t="s">
        <v>1896</v>
      </c>
      <c r="W455" s="94" t="s">
        <v>1901</v>
      </c>
      <c r="X455" s="94" t="s">
        <v>2761</v>
      </c>
      <c r="Y455" s="71" t="s">
        <v>4</v>
      </c>
      <c r="Z455" s="71" t="s">
        <v>4</v>
      </c>
      <c r="AA455" s="94" t="s">
        <v>2761</v>
      </c>
      <c r="AB455" s="128"/>
      <c r="AC455" s="128"/>
      <c r="AD455" s="128"/>
      <c r="AE455" s="62"/>
      <c r="AF455" s="62"/>
      <c r="AG455" s="62"/>
      <c r="BB455" s="60" t="str">
        <f>IF(AND(isFlagged(Main[[#This Row],[Comments]], "AIS++"),Main[ [#This Row],[In Stock Date] ]&lt;&gt;""),TEXT(Main[[#This Row],[In Stock Date]]-1, "M/d/yyyy"), TEXT("1/1/1990", "M/d/yyyy"))</f>
        <v>1/1/1990</v>
      </c>
    </row>
    <row r="456" spans="1:54" ht="17.25" customHeight="1">
      <c r="A456" s="63" t="str">
        <f>IF(priority(Main[[#This Row],[Comments]])&lt;&gt;0, priority(Main[[#This Row],[Comments]]),"")</f>
        <v/>
      </c>
      <c r="B456" s="151" t="s">
        <v>1231</v>
      </c>
      <c r="C456" s="71" t="s">
        <v>31</v>
      </c>
      <c r="D456" s="59" t="s">
        <v>302</v>
      </c>
      <c r="E456" s="84"/>
      <c r="F456" s="84">
        <v>40269</v>
      </c>
      <c r="G456" s="63" t="str">
        <f>IF(stdProdLT(Main[[#This Row],[Comments]])=0.1,"N/A",IF(stdProdLT(Main[[#This Row],[Comments]])=0,"",stdProdLT(Main[[#This Row],[Comments]])))</f>
        <v/>
      </c>
      <c r="H456" s="93" t="str">
        <f>IF(OR(Main[[#This Row],[Std. Prod. Lead Time]]="N/A",Main[[#This Row],[Std. Prod. Lead Time]]=""), "",IF(AND(Main[[#This Row],[In Stock Date]]&lt;&gt;"",Main[[#This Row],[Revised Due Date]]&lt;&gt;"",Main[[#This Row],[In Stock Date]]&lt;&gt;""),Main[[#This Row],[In Stock Date]]-Main[[#This Row],[Revised Due Date]],""))</f>
        <v/>
      </c>
      <c r="I456" s="100" t="s">
        <v>4</v>
      </c>
      <c r="J456" s="94" t="s">
        <v>4</v>
      </c>
      <c r="K456" s="94" t="s">
        <v>4</v>
      </c>
      <c r="L456" s="84"/>
      <c r="M456" s="72" t="str">
        <f>IF(Main[[#This Row],[Tech Start Date]]&lt;1/1/1990,"",IF(Main[[#This Row],[Class]]="C",WORKDAY(Main[[#This Row],[Tech Start Date]],9),IF(Main[[#This Row],[Class]]="B", WORKDAY(Main[[#This Row],[Tech Start Date]],6),IF(Main[[#This Row],[Class]]="A",WORKDAY(Main[[#This Row],[Tech Start Date]],2),""))))</f>
        <v/>
      </c>
      <c r="N456" s="72" t="str">
        <f>IF(Main[[#This Row],[Tech Start Date]]&lt;1/1/1990,"",IF(Main[[#This Row],[Class]]="C",WORKDAY(Main[[#This Row],[Tech Start Date]],19),IF(Main[[#This Row],[Class]]="B", WORKDAY(Main[[#This Row],[Tech Start Date]],12),IF(Main[[#This Row],[Class]]="A",WORKDAY(Main[[#This Row],[Tech Start Date]],4),""))))</f>
        <v/>
      </c>
      <c r="O456" s="72" t="str">
        <f>IF(Main[[#This Row],[Tech Start Date]]&lt;1/1/1990,"",IF(Main[[#This Row],[Class]]="C",WORKDAY(Main[[#This Row],[Tech Start Date]],23),IF(Main[[#This Row],[Class]]="B", WORKDAY(Main[[#This Row],[Tech Start Date]],15),IF(Main[[#This Row],[Class]]="A",WORKDAY(Main[[#This Row],[Tech Start Date]],5),""))))</f>
        <v/>
      </c>
      <c r="P456" s="72" t="str">
        <f>IF(Main[[#This Row],[Tech Start Date]]&lt;1/1/1990,"",IF(Main[[#This Row],[Class]]="C",WORKDAY(Main[[#This Row],[Tech Start Date]],28),IF(Main[[#This Row],[Class]]="B", WORKDAY(Main[[#This Row],[Tech Start Date]],19),IF(Main[[#This Row],[Class]]="A",WORKDAY(Main[[#This Row],[Tech Start Date]],9),""))))</f>
        <v/>
      </c>
      <c r="Q456" s="84">
        <v>40274</v>
      </c>
      <c r="R456" s="110"/>
      <c r="S456" s="94" t="s">
        <v>11</v>
      </c>
      <c r="T456" s="73" t="s">
        <v>4</v>
      </c>
      <c r="U456" s="94" t="s">
        <v>14</v>
      </c>
      <c r="V456" s="94" t="s">
        <v>1896</v>
      </c>
      <c r="W456" s="94" t="s">
        <v>1902</v>
      </c>
      <c r="X456" s="94" t="s">
        <v>2774</v>
      </c>
      <c r="Y456" s="71" t="s">
        <v>4</v>
      </c>
      <c r="Z456" s="71" t="s">
        <v>4</v>
      </c>
      <c r="AA456" s="94" t="s">
        <v>2774</v>
      </c>
      <c r="AB456" s="128"/>
      <c r="AC456" s="128"/>
      <c r="AD456" s="128"/>
      <c r="AE456" s="62"/>
      <c r="AF456" s="62"/>
      <c r="AG456" s="62"/>
      <c r="BB456" s="60" t="str">
        <f>IF(AND(isFlagged(Main[[#This Row],[Comments]], "AIS++"),Main[ [#This Row],[In Stock Date] ]&lt;&gt;""),TEXT(Main[[#This Row],[In Stock Date]]-1, "M/d/yyyy"), TEXT("1/1/1990", "M/d/yyyy"))</f>
        <v>1/1/1990</v>
      </c>
    </row>
    <row r="457" spans="1:54" ht="17.25" customHeight="1">
      <c r="A457" s="63" t="str">
        <f>IF(priority(Main[[#This Row],[Comments]])&lt;&gt;0, priority(Main[[#This Row],[Comments]]),"")</f>
        <v/>
      </c>
      <c r="B457" s="151" t="s">
        <v>1104</v>
      </c>
      <c r="C457" s="71" t="s">
        <v>159</v>
      </c>
      <c r="D457" s="59" t="s">
        <v>160</v>
      </c>
      <c r="E457" s="84"/>
      <c r="F457" s="84">
        <v>40513</v>
      </c>
      <c r="G457" s="63" t="str">
        <f>IF(stdProdLT(Main[[#This Row],[Comments]])=0.1,"N/A",IF(stdProdLT(Main[[#This Row],[Comments]])=0,"",stdProdLT(Main[[#This Row],[Comments]])))</f>
        <v/>
      </c>
      <c r="H457" s="93" t="str">
        <f>IF(OR(Main[[#This Row],[Std. Prod. Lead Time]]="N/A",Main[[#This Row],[Std. Prod. Lead Time]]=""), "",IF(AND(Main[[#This Row],[In Stock Date]]&lt;&gt;"",Main[[#This Row],[Revised Due Date]]&lt;&gt;"",Main[[#This Row],[In Stock Date]]&lt;&gt;""),Main[[#This Row],[In Stock Date]]-Main[[#This Row],[Revised Due Date]],""))</f>
        <v/>
      </c>
      <c r="I457" s="100" t="s">
        <v>4</v>
      </c>
      <c r="J457" s="94" t="s">
        <v>28</v>
      </c>
      <c r="K457" s="94" t="s">
        <v>4</v>
      </c>
      <c r="L457" s="84"/>
      <c r="M457" s="72" t="str">
        <f>IF(Main[[#This Row],[Tech Start Date]]&lt;1/1/1990,"",IF(Main[[#This Row],[Class]]="C",WORKDAY(Main[[#This Row],[Tech Start Date]],9),IF(Main[[#This Row],[Class]]="B", WORKDAY(Main[[#This Row],[Tech Start Date]],6),IF(Main[[#This Row],[Class]]="A",WORKDAY(Main[[#This Row],[Tech Start Date]],2),""))))</f>
        <v/>
      </c>
      <c r="N457" s="72" t="str">
        <f>IF(Main[[#This Row],[Tech Start Date]]&lt;1/1/1990,"",IF(Main[[#This Row],[Class]]="C",WORKDAY(Main[[#This Row],[Tech Start Date]],19),IF(Main[[#This Row],[Class]]="B", WORKDAY(Main[[#This Row],[Tech Start Date]],12),IF(Main[[#This Row],[Class]]="A",WORKDAY(Main[[#This Row],[Tech Start Date]],4),""))))</f>
        <v/>
      </c>
      <c r="O457" s="72" t="str">
        <f>IF(Main[[#This Row],[Tech Start Date]]&lt;1/1/1990,"",IF(Main[[#This Row],[Class]]="C",WORKDAY(Main[[#This Row],[Tech Start Date]],23),IF(Main[[#This Row],[Class]]="B", WORKDAY(Main[[#This Row],[Tech Start Date]],15),IF(Main[[#This Row],[Class]]="A",WORKDAY(Main[[#This Row],[Tech Start Date]],5),""))))</f>
        <v/>
      </c>
      <c r="P457" s="72" t="str">
        <f>IF(Main[[#This Row],[Tech Start Date]]&lt;1/1/1990,"",IF(Main[[#This Row],[Class]]="C",WORKDAY(Main[[#This Row],[Tech Start Date]],28),IF(Main[[#This Row],[Class]]="B", WORKDAY(Main[[#This Row],[Tech Start Date]],19),IF(Main[[#This Row],[Class]]="A",WORKDAY(Main[[#This Row],[Tech Start Date]],9),""))))</f>
        <v/>
      </c>
      <c r="Q457" s="84">
        <v>40382</v>
      </c>
      <c r="R457" s="110"/>
      <c r="S457" s="94" t="s">
        <v>11</v>
      </c>
      <c r="T457" s="73" t="s">
        <v>4</v>
      </c>
      <c r="U457" s="94" t="s">
        <v>14</v>
      </c>
      <c r="V457" s="94" t="s">
        <v>1896</v>
      </c>
      <c r="W457" s="94" t="s">
        <v>1904</v>
      </c>
      <c r="X457" s="94" t="s">
        <v>2758</v>
      </c>
      <c r="Y457" s="71" t="s">
        <v>2894</v>
      </c>
      <c r="Z457" s="71" t="s">
        <v>129</v>
      </c>
      <c r="AA457" s="94" t="s">
        <v>2758</v>
      </c>
      <c r="AB457" s="128"/>
      <c r="AC457" s="128"/>
      <c r="AD457" s="128"/>
      <c r="AE457" s="62"/>
      <c r="AF457" s="62"/>
      <c r="AG457" s="62"/>
      <c r="BB457" s="60" t="str">
        <f>IF(AND(isFlagged(Main[[#This Row],[Comments]], "AIS++"),Main[ [#This Row],[In Stock Date] ]&lt;&gt;""),TEXT(Main[[#This Row],[In Stock Date]]-1, "M/d/yyyy"), TEXT("1/1/1990", "M/d/yyyy"))</f>
        <v>1/1/1990</v>
      </c>
    </row>
    <row r="458" spans="1:54" ht="17.25" customHeight="1">
      <c r="A458" s="64" t="str">
        <f>IF(priority(Main[[#This Row],[Comments]])&lt;&gt;0, priority(Main[[#This Row],[Comments]]),"")</f>
        <v/>
      </c>
      <c r="B458" s="151" t="s">
        <v>1556</v>
      </c>
      <c r="C458" s="77" t="s">
        <v>159</v>
      </c>
      <c r="D458" s="133" t="s">
        <v>646</v>
      </c>
      <c r="E458" s="86"/>
      <c r="F458" s="86">
        <v>40513</v>
      </c>
      <c r="G458" s="64" t="str">
        <f>IF(stdProdLT(Main[[#This Row],[Comments]])=0.1,"N/A",IF(stdProdLT(Main[[#This Row],[Comments]])=0,"",stdProdLT(Main[[#This Row],[Comments]])))</f>
        <v/>
      </c>
      <c r="H458" s="97" t="str">
        <f>IF(OR(Main[[#This Row],[Std. Prod. Lead Time]]="N/A",Main[[#This Row],[Std. Prod. Lead Time]]=""), "",IF(AND(Main[[#This Row],[In Stock Date]]&lt;&gt;"",Main[[#This Row],[Revised Due Date]]&lt;&gt;"",Main[[#This Row],[In Stock Date]]&lt;&gt;""),Main[[#This Row],[In Stock Date]]-Main[[#This Row],[Revised Due Date]],""))</f>
        <v/>
      </c>
      <c r="I458" s="102" t="s">
        <v>4</v>
      </c>
      <c r="J458" s="98" t="s">
        <v>28</v>
      </c>
      <c r="K458" s="98" t="s">
        <v>4</v>
      </c>
      <c r="L458" s="86"/>
      <c r="M458" s="78" t="str">
        <f>IF(Main[[#This Row],[Tech Start Date]]&lt;1/1/1990,"",IF(Main[[#This Row],[Class]]="C",WORKDAY(Main[[#This Row],[Tech Start Date]],9),IF(Main[[#This Row],[Class]]="B", WORKDAY(Main[[#This Row],[Tech Start Date]],6),IF(Main[[#This Row],[Class]]="A",WORKDAY(Main[[#This Row],[Tech Start Date]],2),""))))</f>
        <v/>
      </c>
      <c r="N458" s="78" t="str">
        <f>IF(Main[[#This Row],[Tech Start Date]]&lt;1/1/1990,"",IF(Main[[#This Row],[Class]]="C",WORKDAY(Main[[#This Row],[Tech Start Date]],19),IF(Main[[#This Row],[Class]]="B", WORKDAY(Main[[#This Row],[Tech Start Date]],12),IF(Main[[#This Row],[Class]]="A",WORKDAY(Main[[#This Row],[Tech Start Date]],4),""))))</f>
        <v/>
      </c>
      <c r="O458" s="78" t="str">
        <f>IF(Main[[#This Row],[Tech Start Date]]&lt;1/1/1990,"",IF(Main[[#This Row],[Class]]="C",WORKDAY(Main[[#This Row],[Tech Start Date]],23),IF(Main[[#This Row],[Class]]="B", WORKDAY(Main[[#This Row],[Tech Start Date]],15),IF(Main[[#This Row],[Class]]="A",WORKDAY(Main[[#This Row],[Tech Start Date]],5),""))))</f>
        <v/>
      </c>
      <c r="P458" s="78" t="str">
        <f>IF(Main[[#This Row],[Tech Start Date]]&lt;1/1/1990,"",IF(Main[[#This Row],[Class]]="C",WORKDAY(Main[[#This Row],[Tech Start Date]],28),IF(Main[[#This Row],[Class]]="B", WORKDAY(Main[[#This Row],[Tech Start Date]],19),IF(Main[[#This Row],[Class]]="A",WORKDAY(Main[[#This Row],[Tech Start Date]],9),""))))</f>
        <v/>
      </c>
      <c r="Q458" s="86">
        <v>40382</v>
      </c>
      <c r="R458" s="111"/>
      <c r="S458" s="98" t="s">
        <v>11</v>
      </c>
      <c r="T458" s="79" t="s">
        <v>4</v>
      </c>
      <c r="U458" s="98" t="s">
        <v>14</v>
      </c>
      <c r="V458" s="98" t="s">
        <v>1896</v>
      </c>
      <c r="W458" s="98" t="s">
        <v>1904</v>
      </c>
      <c r="X458" s="98" t="s">
        <v>2758</v>
      </c>
      <c r="Y458" s="77" t="s">
        <v>2894</v>
      </c>
      <c r="Z458" s="77" t="s">
        <v>129</v>
      </c>
      <c r="AA458" s="98" t="s">
        <v>2758</v>
      </c>
      <c r="AB458" s="130"/>
      <c r="AC458" s="130"/>
      <c r="AD458" s="130"/>
      <c r="AE458" s="62"/>
      <c r="AF458" s="62"/>
      <c r="AG458" s="62"/>
      <c r="BB458" s="60" t="str">
        <f>IF(AND(isFlagged(Main[[#This Row],[Comments]], "AIS++"),Main[ [#This Row],[In Stock Date] ]&lt;&gt;""),TEXT(Main[[#This Row],[In Stock Date]]-1, "M/d/yyyy"), TEXT("1/1/1990", "M/d/yyyy"))</f>
        <v>1/1/1990</v>
      </c>
    </row>
    <row r="459" spans="1:54" ht="17.25" customHeight="1">
      <c r="A459" s="63" t="str">
        <f>IF(priority(Main[[#This Row],[Comments]])&lt;&gt;0, priority(Main[[#This Row],[Comments]]),"")</f>
        <v/>
      </c>
      <c r="B459" s="151" t="s">
        <v>1866</v>
      </c>
      <c r="C459" s="71" t="s">
        <v>931</v>
      </c>
      <c r="D459" s="59" t="s">
        <v>932</v>
      </c>
      <c r="E459" s="84"/>
      <c r="F459" s="84">
        <v>40701</v>
      </c>
      <c r="G459" s="63" t="str">
        <f>IF(stdProdLT(Main[[#This Row],[Comments]])=0.1,"N/A",IF(stdProdLT(Main[[#This Row],[Comments]])=0,"",stdProdLT(Main[[#This Row],[Comments]])))</f>
        <v/>
      </c>
      <c r="H459" s="93" t="str">
        <f>IF(OR(Main[[#This Row],[Std. Prod. Lead Time]]="N/A",Main[[#This Row],[Std. Prod. Lead Time]]=""), "",IF(AND(Main[[#This Row],[In Stock Date]]&lt;&gt;"",Main[[#This Row],[Revised Due Date]]&lt;&gt;"",Main[[#This Row],[In Stock Date]]&lt;&gt;""),Main[[#This Row],[In Stock Date]]-Main[[#This Row],[Revised Due Date]],""))</f>
        <v/>
      </c>
      <c r="I459" s="100" t="s">
        <v>933</v>
      </c>
      <c r="J459" s="94" t="s">
        <v>28</v>
      </c>
      <c r="K459" s="94" t="s">
        <v>1909</v>
      </c>
      <c r="L459" s="84">
        <v>40666</v>
      </c>
      <c r="M459" s="72">
        <f>IF(Main[[#This Row],[Tech Start Date]]&lt;1/1/1990,"",IF(Main[[#This Row],[Class]]="C",WORKDAY(Main[[#This Row],[Tech Start Date]],9),IF(Main[[#This Row],[Class]]="B", WORKDAY(Main[[#This Row],[Tech Start Date]],6),IF(Main[[#This Row],[Class]]="A",WORKDAY(Main[[#This Row],[Tech Start Date]],2),""))))</f>
        <v>40679</v>
      </c>
      <c r="N459" s="72">
        <f>IF(Main[[#This Row],[Tech Start Date]]&lt;1/1/1990,"",IF(Main[[#This Row],[Class]]="C",WORKDAY(Main[[#This Row],[Tech Start Date]],19),IF(Main[[#This Row],[Class]]="B", WORKDAY(Main[[#This Row],[Tech Start Date]],12),IF(Main[[#This Row],[Class]]="A",WORKDAY(Main[[#This Row],[Tech Start Date]],4),""))))</f>
        <v>40693</v>
      </c>
      <c r="O459" s="72">
        <f>IF(Main[[#This Row],[Tech Start Date]]&lt;1/1/1990,"",IF(Main[[#This Row],[Class]]="C",WORKDAY(Main[[#This Row],[Tech Start Date]],23),IF(Main[[#This Row],[Class]]="B", WORKDAY(Main[[#This Row],[Tech Start Date]],15),IF(Main[[#This Row],[Class]]="A",WORKDAY(Main[[#This Row],[Tech Start Date]],5),""))))</f>
        <v>40697</v>
      </c>
      <c r="P459" s="72">
        <f>IF(Main[[#This Row],[Tech Start Date]]&lt;1/1/1990,"",IF(Main[[#This Row],[Class]]="C",WORKDAY(Main[[#This Row],[Tech Start Date]],28),IF(Main[[#This Row],[Class]]="B", WORKDAY(Main[[#This Row],[Tech Start Date]],19),IF(Main[[#This Row],[Class]]="A",WORKDAY(Main[[#This Row],[Tech Start Date]],9),""))))</f>
        <v>40704</v>
      </c>
      <c r="Q459" s="84">
        <v>40701</v>
      </c>
      <c r="R459" s="110">
        <v>40701</v>
      </c>
      <c r="S459" s="94" t="s">
        <v>11</v>
      </c>
      <c r="T459" s="73" t="s">
        <v>934</v>
      </c>
      <c r="U459" s="94" t="s">
        <v>14</v>
      </c>
      <c r="V459" s="94" t="s">
        <v>1896</v>
      </c>
      <c r="W459" s="94" t="s">
        <v>1901</v>
      </c>
      <c r="X459" s="94" t="s">
        <v>2757</v>
      </c>
      <c r="Y459" s="71" t="s">
        <v>3046</v>
      </c>
      <c r="Z459" s="71" t="s">
        <v>129</v>
      </c>
      <c r="AA459" s="94" t="s">
        <v>2757</v>
      </c>
      <c r="AB459" s="128"/>
      <c r="AC459" s="128"/>
      <c r="AD459" s="128"/>
      <c r="AE459" s="62"/>
      <c r="AF459" s="62"/>
      <c r="AG459" s="62"/>
      <c r="BB459" s="60" t="str">
        <f>IF(AND(isFlagged(Main[[#This Row],[Comments]], "AIS++"),Main[ [#This Row],[In Stock Date] ]&lt;&gt;""),TEXT(Main[[#This Row],[In Stock Date]]-1, "M/d/yyyy"), TEXT("1/1/1990", "M/d/yyyy"))</f>
        <v>1/1/1990</v>
      </c>
    </row>
    <row r="460" spans="1:54" ht="17.25" customHeight="1">
      <c r="A460" s="63" t="str">
        <f>IF(priority(Main[[#This Row],[Comments]])&lt;&gt;0, priority(Main[[#This Row],[Comments]]),"")</f>
        <v/>
      </c>
      <c r="B460" s="151" t="s">
        <v>1184</v>
      </c>
      <c r="C460" s="71" t="s">
        <v>155</v>
      </c>
      <c r="D460" s="59" t="s">
        <v>252</v>
      </c>
      <c r="E460" s="84"/>
      <c r="F460" s="84"/>
      <c r="G460" s="63" t="str">
        <f>IF(stdProdLT(Main[[#This Row],[Comments]])=0.1,"N/A",IF(stdProdLT(Main[[#This Row],[Comments]])=0,"",stdProdLT(Main[[#This Row],[Comments]])))</f>
        <v/>
      </c>
      <c r="H460" s="93" t="str">
        <f>IF(OR(Main[[#This Row],[Std. Prod. Lead Time]]="N/A",Main[[#This Row],[Std. Prod. Lead Time]]=""), "",IF(AND(Main[[#This Row],[In Stock Date]]&lt;&gt;"",Main[[#This Row],[Revised Due Date]]&lt;&gt;"",Main[[#This Row],[In Stock Date]]&lt;&gt;""),Main[[#This Row],[In Stock Date]]-Main[[#This Row],[Revised Due Date]],""))</f>
        <v/>
      </c>
      <c r="I460" s="100" t="s">
        <v>4</v>
      </c>
      <c r="J460" s="94" t="s">
        <v>4</v>
      </c>
      <c r="K460" s="94" t="s">
        <v>4</v>
      </c>
      <c r="L460" s="84"/>
      <c r="M460" s="72" t="str">
        <f>IF(Main[[#This Row],[Tech Start Date]]&lt;1/1/1990,"",IF(Main[[#This Row],[Class]]="C",WORKDAY(Main[[#This Row],[Tech Start Date]],9),IF(Main[[#This Row],[Class]]="B", WORKDAY(Main[[#This Row],[Tech Start Date]],6),IF(Main[[#This Row],[Class]]="A",WORKDAY(Main[[#This Row],[Tech Start Date]],2),""))))</f>
        <v/>
      </c>
      <c r="N460" s="72" t="str">
        <f>IF(Main[[#This Row],[Tech Start Date]]&lt;1/1/1990,"",IF(Main[[#This Row],[Class]]="C",WORKDAY(Main[[#This Row],[Tech Start Date]],19),IF(Main[[#This Row],[Class]]="B", WORKDAY(Main[[#This Row],[Tech Start Date]],12),IF(Main[[#This Row],[Class]]="A",WORKDAY(Main[[#This Row],[Tech Start Date]],4),""))))</f>
        <v/>
      </c>
      <c r="O460" s="72" t="str">
        <f>IF(Main[[#This Row],[Tech Start Date]]&lt;1/1/1990,"",IF(Main[[#This Row],[Class]]="C",WORKDAY(Main[[#This Row],[Tech Start Date]],23),IF(Main[[#This Row],[Class]]="B", WORKDAY(Main[[#This Row],[Tech Start Date]],15),IF(Main[[#This Row],[Class]]="A",WORKDAY(Main[[#This Row],[Tech Start Date]],5),""))))</f>
        <v/>
      </c>
      <c r="P460" s="72" t="str">
        <f>IF(Main[[#This Row],[Tech Start Date]]&lt;1/1/1990,"",IF(Main[[#This Row],[Class]]="C",WORKDAY(Main[[#This Row],[Tech Start Date]],28),IF(Main[[#This Row],[Class]]="B", WORKDAY(Main[[#This Row],[Tech Start Date]],19),IF(Main[[#This Row],[Class]]="A",WORKDAY(Main[[#This Row],[Tech Start Date]],9),""))))</f>
        <v/>
      </c>
      <c r="Q460" s="84">
        <v>40144</v>
      </c>
      <c r="R460" s="110"/>
      <c r="S460" s="94" t="s">
        <v>11</v>
      </c>
      <c r="T460" s="73" t="s">
        <v>4</v>
      </c>
      <c r="U460" s="94" t="s">
        <v>14</v>
      </c>
      <c r="V460" s="94" t="s">
        <v>1896</v>
      </c>
      <c r="W460" s="94" t="s">
        <v>1898</v>
      </c>
      <c r="X460" s="94" t="s">
        <v>2757</v>
      </c>
      <c r="Y460" s="71" t="s">
        <v>4</v>
      </c>
      <c r="Z460" s="71" t="s">
        <v>4</v>
      </c>
      <c r="AA460" s="94" t="s">
        <v>2757</v>
      </c>
      <c r="AB460" s="128"/>
      <c r="AC460" s="128"/>
      <c r="AD460" s="128"/>
      <c r="AE460" s="62"/>
      <c r="AF460" s="62"/>
      <c r="AG460" s="62"/>
      <c r="BB460" s="60" t="str">
        <f>IF(AND(isFlagged(Main[[#This Row],[Comments]], "AIS++"),Main[ [#This Row],[In Stock Date] ]&lt;&gt;""),TEXT(Main[[#This Row],[In Stock Date]]-1, "M/d/yyyy"), TEXT("1/1/1990", "M/d/yyyy"))</f>
        <v>1/1/1990</v>
      </c>
    </row>
    <row r="461" spans="1:54" ht="17.25" customHeight="1">
      <c r="A461" s="63" t="str">
        <f>IF(priority(Main[[#This Row],[Comments]])&lt;&gt;0, priority(Main[[#This Row],[Comments]]),"")</f>
        <v/>
      </c>
      <c r="B461" s="151" t="s">
        <v>1226</v>
      </c>
      <c r="C461" s="71" t="s">
        <v>93</v>
      </c>
      <c r="D461" s="59" t="s">
        <v>296</v>
      </c>
      <c r="E461" s="84"/>
      <c r="F461" s="84">
        <v>40210</v>
      </c>
      <c r="G461" s="63" t="str">
        <f>IF(stdProdLT(Main[[#This Row],[Comments]])=0.1,"N/A",IF(stdProdLT(Main[[#This Row],[Comments]])=0,"",stdProdLT(Main[[#This Row],[Comments]])))</f>
        <v/>
      </c>
      <c r="H461" s="93" t="str">
        <f>IF(OR(Main[[#This Row],[Std. Prod. Lead Time]]="N/A",Main[[#This Row],[Std. Prod. Lead Time]]=""), "",IF(AND(Main[[#This Row],[In Stock Date]]&lt;&gt;"",Main[[#This Row],[Revised Due Date]]&lt;&gt;"",Main[[#This Row],[In Stock Date]]&lt;&gt;""),Main[[#This Row],[In Stock Date]]-Main[[#This Row],[Revised Due Date]],""))</f>
        <v/>
      </c>
      <c r="I461" s="100" t="s">
        <v>4</v>
      </c>
      <c r="J461" s="94" t="s">
        <v>4</v>
      </c>
      <c r="K461" s="94" t="s">
        <v>4</v>
      </c>
      <c r="L461" s="84"/>
      <c r="M461" s="72" t="str">
        <f>IF(Main[[#This Row],[Tech Start Date]]&lt;1/1/1990,"",IF(Main[[#This Row],[Class]]="C",WORKDAY(Main[[#This Row],[Tech Start Date]],9),IF(Main[[#This Row],[Class]]="B", WORKDAY(Main[[#This Row],[Tech Start Date]],6),IF(Main[[#This Row],[Class]]="A",WORKDAY(Main[[#This Row],[Tech Start Date]],2),""))))</f>
        <v/>
      </c>
      <c r="N461" s="72" t="str">
        <f>IF(Main[[#This Row],[Tech Start Date]]&lt;1/1/1990,"",IF(Main[[#This Row],[Class]]="C",WORKDAY(Main[[#This Row],[Tech Start Date]],19),IF(Main[[#This Row],[Class]]="B", WORKDAY(Main[[#This Row],[Tech Start Date]],12),IF(Main[[#This Row],[Class]]="A",WORKDAY(Main[[#This Row],[Tech Start Date]],4),""))))</f>
        <v/>
      </c>
      <c r="O461" s="72" t="str">
        <f>IF(Main[[#This Row],[Tech Start Date]]&lt;1/1/1990,"",IF(Main[[#This Row],[Class]]="C",WORKDAY(Main[[#This Row],[Tech Start Date]],23),IF(Main[[#This Row],[Class]]="B", WORKDAY(Main[[#This Row],[Tech Start Date]],15),IF(Main[[#This Row],[Class]]="A",WORKDAY(Main[[#This Row],[Tech Start Date]],5),""))))</f>
        <v/>
      </c>
      <c r="P461" s="72" t="str">
        <f>IF(Main[[#This Row],[Tech Start Date]]&lt;1/1/1990,"",IF(Main[[#This Row],[Class]]="C",WORKDAY(Main[[#This Row],[Tech Start Date]],28),IF(Main[[#This Row],[Class]]="B", WORKDAY(Main[[#This Row],[Tech Start Date]],19),IF(Main[[#This Row],[Class]]="A",WORKDAY(Main[[#This Row],[Tech Start Date]],9),""))))</f>
        <v/>
      </c>
      <c r="Q461" s="84">
        <v>40145</v>
      </c>
      <c r="R461" s="110"/>
      <c r="S461" s="94" t="s">
        <v>11</v>
      </c>
      <c r="T461" s="73" t="s">
        <v>4</v>
      </c>
      <c r="U461" s="94" t="s">
        <v>14</v>
      </c>
      <c r="V461" s="94" t="s">
        <v>1896</v>
      </c>
      <c r="W461" s="94" t="s">
        <v>1902</v>
      </c>
      <c r="X461" s="94" t="s">
        <v>2774</v>
      </c>
      <c r="Y461" s="71" t="s">
        <v>4</v>
      </c>
      <c r="Z461" s="71" t="s">
        <v>4</v>
      </c>
      <c r="AA461" s="94" t="s">
        <v>2774</v>
      </c>
      <c r="AB461" s="128"/>
      <c r="AC461" s="128"/>
      <c r="AD461" s="128"/>
      <c r="AE461" s="62"/>
      <c r="AF461" s="62"/>
      <c r="AG461" s="62"/>
      <c r="BB461" s="60" t="str">
        <f>IF(AND(isFlagged(Main[[#This Row],[Comments]], "AIS++"),Main[ [#This Row],[In Stock Date] ]&lt;&gt;""),TEXT(Main[[#This Row],[In Stock Date]]-1, "M/d/yyyy"), TEXT("1/1/1990", "M/d/yyyy"))</f>
        <v>1/1/1990</v>
      </c>
    </row>
    <row r="462" spans="1:54" ht="17.25" customHeight="1">
      <c r="A462" s="63" t="str">
        <f>IF(priority(Main[[#This Row],[Comments]])&lt;&gt;0, priority(Main[[#This Row],[Comments]]),"")</f>
        <v/>
      </c>
      <c r="B462" s="151" t="s">
        <v>1381</v>
      </c>
      <c r="C462" s="71" t="s">
        <v>83</v>
      </c>
      <c r="D462" s="59" t="s">
        <v>477</v>
      </c>
      <c r="E462" s="84"/>
      <c r="F462" s="84"/>
      <c r="G462" s="63" t="str">
        <f>IF(stdProdLT(Main[[#This Row],[Comments]])=0.1,"N/A",IF(stdProdLT(Main[[#This Row],[Comments]])=0,"",stdProdLT(Main[[#This Row],[Comments]])))</f>
        <v/>
      </c>
      <c r="H462" s="93" t="str">
        <f>IF(OR(Main[[#This Row],[Std. Prod. Lead Time]]="N/A",Main[[#This Row],[Std. Prod. Lead Time]]=""), "",IF(AND(Main[[#This Row],[In Stock Date]]&lt;&gt;"",Main[[#This Row],[Revised Due Date]]&lt;&gt;"",Main[[#This Row],[In Stock Date]]&lt;&gt;""),Main[[#This Row],[In Stock Date]]-Main[[#This Row],[Revised Due Date]],""))</f>
        <v/>
      </c>
      <c r="I462" s="100" t="s">
        <v>4</v>
      </c>
      <c r="J462" s="94" t="s">
        <v>4</v>
      </c>
      <c r="K462" s="94" t="s">
        <v>4</v>
      </c>
      <c r="L462" s="84"/>
      <c r="M462" s="72" t="str">
        <f>IF(Main[[#This Row],[Tech Start Date]]&lt;1/1/1990,"",IF(Main[[#This Row],[Class]]="C",WORKDAY(Main[[#This Row],[Tech Start Date]],9),IF(Main[[#This Row],[Class]]="B", WORKDAY(Main[[#This Row],[Tech Start Date]],6),IF(Main[[#This Row],[Class]]="A",WORKDAY(Main[[#This Row],[Tech Start Date]],2),""))))</f>
        <v/>
      </c>
      <c r="N462" s="72" t="str">
        <f>IF(Main[[#This Row],[Tech Start Date]]&lt;1/1/1990,"",IF(Main[[#This Row],[Class]]="C",WORKDAY(Main[[#This Row],[Tech Start Date]],19),IF(Main[[#This Row],[Class]]="B", WORKDAY(Main[[#This Row],[Tech Start Date]],12),IF(Main[[#This Row],[Class]]="A",WORKDAY(Main[[#This Row],[Tech Start Date]],4),""))))</f>
        <v/>
      </c>
      <c r="O462" s="72" t="str">
        <f>IF(Main[[#This Row],[Tech Start Date]]&lt;1/1/1990,"",IF(Main[[#This Row],[Class]]="C",WORKDAY(Main[[#This Row],[Tech Start Date]],23),IF(Main[[#This Row],[Class]]="B", WORKDAY(Main[[#This Row],[Tech Start Date]],15),IF(Main[[#This Row],[Class]]="A",WORKDAY(Main[[#This Row],[Tech Start Date]],5),""))))</f>
        <v/>
      </c>
      <c r="P462" s="72" t="str">
        <f>IF(Main[[#This Row],[Tech Start Date]]&lt;1/1/1990,"",IF(Main[[#This Row],[Class]]="C",WORKDAY(Main[[#This Row],[Tech Start Date]],28),IF(Main[[#This Row],[Class]]="B", WORKDAY(Main[[#This Row],[Tech Start Date]],19),IF(Main[[#This Row],[Class]]="A",WORKDAY(Main[[#This Row],[Tech Start Date]],9),""))))</f>
        <v/>
      </c>
      <c r="Q462" s="84">
        <v>40137</v>
      </c>
      <c r="R462" s="110"/>
      <c r="S462" s="94" t="s">
        <v>11</v>
      </c>
      <c r="T462" s="73" t="s">
        <v>4</v>
      </c>
      <c r="U462" s="94" t="s">
        <v>14</v>
      </c>
      <c r="V462" s="94" t="s">
        <v>1896</v>
      </c>
      <c r="W462" s="94" t="s">
        <v>1907</v>
      </c>
      <c r="X462" s="94" t="s">
        <v>2720</v>
      </c>
      <c r="Y462" s="71" t="s">
        <v>4</v>
      </c>
      <c r="Z462" s="71" t="s">
        <v>4</v>
      </c>
      <c r="AA462" s="94" t="s">
        <v>2720</v>
      </c>
      <c r="AB462" s="128"/>
      <c r="AC462" s="128"/>
      <c r="AD462" s="128"/>
      <c r="AE462" s="62"/>
      <c r="AF462" s="62"/>
      <c r="AG462" s="62"/>
      <c r="BB462" s="60" t="str">
        <f>IF(AND(isFlagged(Main[[#This Row],[Comments]], "AIS++"),Main[ [#This Row],[In Stock Date] ]&lt;&gt;""),TEXT(Main[[#This Row],[In Stock Date]]-1, "M/d/yyyy"), TEXT("1/1/1990", "M/d/yyyy"))</f>
        <v>1/1/1990</v>
      </c>
    </row>
    <row r="463" spans="1:54" ht="17.25" customHeight="1">
      <c r="A463" s="63" t="str">
        <f>IF(priority(Main[[#This Row],[Comments]])&lt;&gt;0, priority(Main[[#This Row],[Comments]]),"")</f>
        <v/>
      </c>
      <c r="B463" s="151" t="s">
        <v>1352</v>
      </c>
      <c r="C463" s="71" t="s">
        <v>83</v>
      </c>
      <c r="D463" s="59" t="s">
        <v>450</v>
      </c>
      <c r="E463" s="84"/>
      <c r="F463" s="84"/>
      <c r="G463" s="63" t="str">
        <f>IF(stdProdLT(Main[[#This Row],[Comments]])=0.1,"N/A",IF(stdProdLT(Main[[#This Row],[Comments]])=0,"",stdProdLT(Main[[#This Row],[Comments]])))</f>
        <v/>
      </c>
      <c r="H463" s="93" t="str">
        <f>IF(OR(Main[[#This Row],[Std. Prod. Lead Time]]="N/A",Main[[#This Row],[Std. Prod. Lead Time]]=""), "",IF(AND(Main[[#This Row],[In Stock Date]]&lt;&gt;"",Main[[#This Row],[Revised Due Date]]&lt;&gt;"",Main[[#This Row],[In Stock Date]]&lt;&gt;""),Main[[#This Row],[In Stock Date]]-Main[[#This Row],[Revised Due Date]],""))</f>
        <v/>
      </c>
      <c r="I463" s="100" t="s">
        <v>4</v>
      </c>
      <c r="J463" s="94" t="s">
        <v>4</v>
      </c>
      <c r="K463" s="94" t="s">
        <v>4</v>
      </c>
      <c r="L463" s="84"/>
      <c r="M463" s="72" t="str">
        <f>IF(Main[[#This Row],[Tech Start Date]]&lt;1/1/1990,"",IF(Main[[#This Row],[Class]]="C",WORKDAY(Main[[#This Row],[Tech Start Date]],9),IF(Main[[#This Row],[Class]]="B", WORKDAY(Main[[#This Row],[Tech Start Date]],6),IF(Main[[#This Row],[Class]]="A",WORKDAY(Main[[#This Row],[Tech Start Date]],2),""))))</f>
        <v/>
      </c>
      <c r="N463" s="72" t="str">
        <f>IF(Main[[#This Row],[Tech Start Date]]&lt;1/1/1990,"",IF(Main[[#This Row],[Class]]="C",WORKDAY(Main[[#This Row],[Tech Start Date]],19),IF(Main[[#This Row],[Class]]="B", WORKDAY(Main[[#This Row],[Tech Start Date]],12),IF(Main[[#This Row],[Class]]="A",WORKDAY(Main[[#This Row],[Tech Start Date]],4),""))))</f>
        <v/>
      </c>
      <c r="O463" s="72" t="str">
        <f>IF(Main[[#This Row],[Tech Start Date]]&lt;1/1/1990,"",IF(Main[[#This Row],[Class]]="C",WORKDAY(Main[[#This Row],[Tech Start Date]],23),IF(Main[[#This Row],[Class]]="B", WORKDAY(Main[[#This Row],[Tech Start Date]],15),IF(Main[[#This Row],[Class]]="A",WORKDAY(Main[[#This Row],[Tech Start Date]],5),""))))</f>
        <v/>
      </c>
      <c r="P463" s="72" t="str">
        <f>IF(Main[[#This Row],[Tech Start Date]]&lt;1/1/1990,"",IF(Main[[#This Row],[Class]]="C",WORKDAY(Main[[#This Row],[Tech Start Date]],28),IF(Main[[#This Row],[Class]]="B", WORKDAY(Main[[#This Row],[Tech Start Date]],19),IF(Main[[#This Row],[Class]]="A",WORKDAY(Main[[#This Row],[Tech Start Date]],9),""))))</f>
        <v/>
      </c>
      <c r="Q463" s="84">
        <v>40252</v>
      </c>
      <c r="R463" s="110"/>
      <c r="S463" s="94" t="s">
        <v>11</v>
      </c>
      <c r="T463" s="73" t="s">
        <v>4</v>
      </c>
      <c r="U463" s="94" t="s">
        <v>14</v>
      </c>
      <c r="V463" s="94" t="s">
        <v>1896</v>
      </c>
      <c r="W463" s="94" t="s">
        <v>1907</v>
      </c>
      <c r="X463" s="94" t="s">
        <v>2720</v>
      </c>
      <c r="Y463" s="71" t="s">
        <v>4</v>
      </c>
      <c r="Z463" s="71" t="s">
        <v>4</v>
      </c>
      <c r="AA463" s="94" t="s">
        <v>2720</v>
      </c>
      <c r="AB463" s="128"/>
      <c r="AC463" s="128"/>
      <c r="AD463" s="128"/>
      <c r="AE463" s="62"/>
      <c r="AF463" s="62"/>
      <c r="AG463" s="62"/>
      <c r="BB463" s="60" t="str">
        <f>IF(AND(isFlagged(Main[[#This Row],[Comments]], "AIS++"),Main[ [#This Row],[In Stock Date] ]&lt;&gt;""),TEXT(Main[[#This Row],[In Stock Date]]-1, "M/d/yyyy"), TEXT("1/1/1990", "M/d/yyyy"))</f>
        <v>1/1/1990</v>
      </c>
    </row>
    <row r="464" spans="1:54" ht="17.25" customHeight="1">
      <c r="A464" s="63" t="str">
        <f>IF(priority(Main[[#This Row],[Comments]])&lt;&gt;0, priority(Main[[#This Row],[Comments]]),"")</f>
        <v/>
      </c>
      <c r="B464" s="151" t="s">
        <v>1488</v>
      </c>
      <c r="C464" s="71" t="s">
        <v>93</v>
      </c>
      <c r="D464" s="59" t="s">
        <v>602</v>
      </c>
      <c r="E464" s="84"/>
      <c r="F464" s="84">
        <v>40299</v>
      </c>
      <c r="G464" s="63" t="str">
        <f>IF(stdProdLT(Main[[#This Row],[Comments]])=0.1,"N/A",IF(stdProdLT(Main[[#This Row],[Comments]])=0,"",stdProdLT(Main[[#This Row],[Comments]])))</f>
        <v/>
      </c>
      <c r="H464" s="93" t="str">
        <f>IF(OR(Main[[#This Row],[Std. Prod. Lead Time]]="N/A",Main[[#This Row],[Std. Prod. Lead Time]]=""), "",IF(AND(Main[[#This Row],[In Stock Date]]&lt;&gt;"",Main[[#This Row],[Revised Due Date]]&lt;&gt;"",Main[[#This Row],[In Stock Date]]&lt;&gt;""),Main[[#This Row],[In Stock Date]]-Main[[#This Row],[Revised Due Date]],""))</f>
        <v/>
      </c>
      <c r="I464" s="100" t="s">
        <v>4</v>
      </c>
      <c r="J464" s="94" t="s">
        <v>4</v>
      </c>
      <c r="K464" s="95" t="s">
        <v>4</v>
      </c>
      <c r="L464" s="84"/>
      <c r="M464" s="72" t="str">
        <f>IF(Main[[#This Row],[Tech Start Date]]&lt;1/1/1990,"",IF(Main[[#This Row],[Class]]="C",WORKDAY(Main[[#This Row],[Tech Start Date]],9),IF(Main[[#This Row],[Class]]="B", WORKDAY(Main[[#This Row],[Tech Start Date]],6),IF(Main[[#This Row],[Class]]="A",WORKDAY(Main[[#This Row],[Tech Start Date]],2),""))))</f>
        <v/>
      </c>
      <c r="N464" s="72" t="str">
        <f>IF(Main[[#This Row],[Tech Start Date]]&lt;1/1/1990,"",IF(Main[[#This Row],[Class]]="C",WORKDAY(Main[[#This Row],[Tech Start Date]],19),IF(Main[[#This Row],[Class]]="B", WORKDAY(Main[[#This Row],[Tech Start Date]],12),IF(Main[[#This Row],[Class]]="A",WORKDAY(Main[[#This Row],[Tech Start Date]],4),""))))</f>
        <v/>
      </c>
      <c r="O464" s="72" t="str">
        <f>IF(Main[[#This Row],[Tech Start Date]]&lt;1/1/1990,"",IF(Main[[#This Row],[Class]]="C",WORKDAY(Main[[#This Row],[Tech Start Date]],23),IF(Main[[#This Row],[Class]]="B", WORKDAY(Main[[#This Row],[Tech Start Date]],15),IF(Main[[#This Row],[Class]]="A",WORKDAY(Main[[#This Row],[Tech Start Date]],5),""))))</f>
        <v/>
      </c>
      <c r="P464" s="72" t="str">
        <f>IF(Main[[#This Row],[Tech Start Date]]&lt;1/1/1990,"",IF(Main[[#This Row],[Class]]="C",WORKDAY(Main[[#This Row],[Tech Start Date]],28),IF(Main[[#This Row],[Class]]="B", WORKDAY(Main[[#This Row],[Tech Start Date]],19),IF(Main[[#This Row],[Class]]="A",WORKDAY(Main[[#This Row],[Tech Start Date]],9),""))))</f>
        <v/>
      </c>
      <c r="Q464" s="84">
        <v>40214</v>
      </c>
      <c r="R464" s="110"/>
      <c r="S464" s="94" t="s">
        <v>11</v>
      </c>
      <c r="T464" s="73" t="s">
        <v>4</v>
      </c>
      <c r="U464" s="94" t="s">
        <v>12</v>
      </c>
      <c r="V464" s="94" t="s">
        <v>1896</v>
      </c>
      <c r="W464" s="94" t="s">
        <v>1902</v>
      </c>
      <c r="X464" s="94" t="s">
        <v>2748</v>
      </c>
      <c r="Y464" s="71" t="s">
        <v>4</v>
      </c>
      <c r="Z464" s="71" t="s">
        <v>4</v>
      </c>
      <c r="AA464" s="94" t="s">
        <v>2748</v>
      </c>
      <c r="AB464" s="128"/>
      <c r="AC464" s="128"/>
      <c r="AD464" s="128"/>
      <c r="AE464" s="62"/>
      <c r="AF464" s="62"/>
      <c r="AG464" s="62"/>
      <c r="BB464" s="60" t="str">
        <f>IF(AND(isFlagged(Main[[#This Row],[Comments]], "AIS++"),Main[ [#This Row],[In Stock Date] ]&lt;&gt;""),TEXT(Main[[#This Row],[In Stock Date]]-1, "M/d/yyyy"), TEXT("1/1/1990", "M/d/yyyy"))</f>
        <v>1/1/1990</v>
      </c>
    </row>
    <row r="465" spans="1:54" ht="17.25" customHeight="1">
      <c r="A465" s="63" t="str">
        <f>IF(priority(Main[[#This Row],[Comments]])&lt;&gt;0, priority(Main[[#This Row],[Comments]]),"")</f>
        <v/>
      </c>
      <c r="B465" s="151" t="s">
        <v>1248</v>
      </c>
      <c r="C465" s="71" t="s">
        <v>93</v>
      </c>
      <c r="D465" s="59" t="s">
        <v>322</v>
      </c>
      <c r="E465" s="84"/>
      <c r="F465" s="84">
        <v>40299</v>
      </c>
      <c r="G465" s="63" t="str">
        <f>IF(stdProdLT(Main[[#This Row],[Comments]])=0.1,"N/A",IF(stdProdLT(Main[[#This Row],[Comments]])=0,"",stdProdLT(Main[[#This Row],[Comments]])))</f>
        <v/>
      </c>
      <c r="H465" s="93" t="str">
        <f>IF(OR(Main[[#This Row],[Std. Prod. Lead Time]]="N/A",Main[[#This Row],[Std. Prod. Lead Time]]=""), "",IF(AND(Main[[#This Row],[In Stock Date]]&lt;&gt;"",Main[[#This Row],[Revised Due Date]]&lt;&gt;"",Main[[#This Row],[In Stock Date]]&lt;&gt;""),Main[[#This Row],[In Stock Date]]-Main[[#This Row],[Revised Due Date]],""))</f>
        <v/>
      </c>
      <c r="I465" s="100" t="s">
        <v>4</v>
      </c>
      <c r="J465" s="94" t="s">
        <v>4</v>
      </c>
      <c r="K465" s="94" t="s">
        <v>4</v>
      </c>
      <c r="L465" s="84"/>
      <c r="M465" s="72" t="str">
        <f>IF(Main[[#This Row],[Tech Start Date]]&lt;1/1/1990,"",IF(Main[[#This Row],[Class]]="C",WORKDAY(Main[[#This Row],[Tech Start Date]],9),IF(Main[[#This Row],[Class]]="B", WORKDAY(Main[[#This Row],[Tech Start Date]],6),IF(Main[[#This Row],[Class]]="A",WORKDAY(Main[[#This Row],[Tech Start Date]],2),""))))</f>
        <v/>
      </c>
      <c r="N465" s="72" t="str">
        <f>IF(Main[[#This Row],[Tech Start Date]]&lt;1/1/1990,"",IF(Main[[#This Row],[Class]]="C",WORKDAY(Main[[#This Row],[Tech Start Date]],19),IF(Main[[#This Row],[Class]]="B", WORKDAY(Main[[#This Row],[Tech Start Date]],12),IF(Main[[#This Row],[Class]]="A",WORKDAY(Main[[#This Row],[Tech Start Date]],4),""))))</f>
        <v/>
      </c>
      <c r="O465" s="72" t="str">
        <f>IF(Main[[#This Row],[Tech Start Date]]&lt;1/1/1990,"",IF(Main[[#This Row],[Class]]="C",WORKDAY(Main[[#This Row],[Tech Start Date]],23),IF(Main[[#This Row],[Class]]="B", WORKDAY(Main[[#This Row],[Tech Start Date]],15),IF(Main[[#This Row],[Class]]="A",WORKDAY(Main[[#This Row],[Tech Start Date]],5),""))))</f>
        <v/>
      </c>
      <c r="P465" s="72" t="str">
        <f>IF(Main[[#This Row],[Tech Start Date]]&lt;1/1/1990,"",IF(Main[[#This Row],[Class]]="C",WORKDAY(Main[[#This Row],[Tech Start Date]],28),IF(Main[[#This Row],[Class]]="B", WORKDAY(Main[[#This Row],[Tech Start Date]],19),IF(Main[[#This Row],[Class]]="A",WORKDAY(Main[[#This Row],[Tech Start Date]],9),""))))</f>
        <v/>
      </c>
      <c r="Q465" s="84">
        <v>40214</v>
      </c>
      <c r="R465" s="110"/>
      <c r="S465" s="94" t="s">
        <v>11</v>
      </c>
      <c r="T465" s="73" t="s">
        <v>4</v>
      </c>
      <c r="U465" s="94" t="s">
        <v>12</v>
      </c>
      <c r="V465" s="94" t="s">
        <v>1896</v>
      </c>
      <c r="W465" s="94" t="s">
        <v>1902</v>
      </c>
      <c r="X465" s="94" t="s">
        <v>2748</v>
      </c>
      <c r="Y465" s="71" t="s">
        <v>4</v>
      </c>
      <c r="Z465" s="71" t="s">
        <v>4</v>
      </c>
      <c r="AA465" s="94" t="s">
        <v>2748</v>
      </c>
      <c r="AB465" s="128"/>
      <c r="AC465" s="128"/>
      <c r="AD465" s="128"/>
      <c r="AE465" s="62"/>
      <c r="AF465" s="62"/>
      <c r="AG465" s="62"/>
      <c r="BB465" s="60" t="str">
        <f>IF(AND(isFlagged(Main[[#This Row],[Comments]], "AIS++"),Main[ [#This Row],[In Stock Date] ]&lt;&gt;""),TEXT(Main[[#This Row],[In Stock Date]]-1, "M/d/yyyy"), TEXT("1/1/1990", "M/d/yyyy"))</f>
        <v>1/1/1990</v>
      </c>
    </row>
    <row r="466" spans="1:54" ht="17.25" customHeight="1">
      <c r="A466" s="63" t="str">
        <f>IF(priority(Main[[#This Row],[Comments]])&lt;&gt;0, priority(Main[[#This Row],[Comments]]),"")</f>
        <v/>
      </c>
      <c r="B466" s="151" t="s">
        <v>1155</v>
      </c>
      <c r="C466" s="71" t="s">
        <v>93</v>
      </c>
      <c r="D466" s="59" t="s">
        <v>218</v>
      </c>
      <c r="E466" s="84"/>
      <c r="F466" s="84">
        <v>40299</v>
      </c>
      <c r="G466" s="63" t="str">
        <f>IF(stdProdLT(Main[[#This Row],[Comments]])=0.1,"N/A",IF(stdProdLT(Main[[#This Row],[Comments]])=0,"",stdProdLT(Main[[#This Row],[Comments]])))</f>
        <v/>
      </c>
      <c r="H466" s="93" t="str">
        <f>IF(OR(Main[[#This Row],[Std. Prod. Lead Time]]="N/A",Main[[#This Row],[Std. Prod. Lead Time]]=""), "",IF(AND(Main[[#This Row],[In Stock Date]]&lt;&gt;"",Main[[#This Row],[Revised Due Date]]&lt;&gt;"",Main[[#This Row],[In Stock Date]]&lt;&gt;""),Main[[#This Row],[In Stock Date]]-Main[[#This Row],[Revised Due Date]],""))</f>
        <v/>
      </c>
      <c r="I466" s="100" t="s">
        <v>4</v>
      </c>
      <c r="J466" s="94" t="s">
        <v>4</v>
      </c>
      <c r="K466" s="94" t="s">
        <v>4</v>
      </c>
      <c r="L466" s="84"/>
      <c r="M466" s="72" t="str">
        <f>IF(Main[[#This Row],[Tech Start Date]]&lt;1/1/1990,"",IF(Main[[#This Row],[Class]]="C",WORKDAY(Main[[#This Row],[Tech Start Date]],9),IF(Main[[#This Row],[Class]]="B", WORKDAY(Main[[#This Row],[Tech Start Date]],6),IF(Main[[#This Row],[Class]]="A",WORKDAY(Main[[#This Row],[Tech Start Date]],2),""))))</f>
        <v/>
      </c>
      <c r="N466" s="72" t="str">
        <f>IF(Main[[#This Row],[Tech Start Date]]&lt;1/1/1990,"",IF(Main[[#This Row],[Class]]="C",WORKDAY(Main[[#This Row],[Tech Start Date]],19),IF(Main[[#This Row],[Class]]="B", WORKDAY(Main[[#This Row],[Tech Start Date]],12),IF(Main[[#This Row],[Class]]="A",WORKDAY(Main[[#This Row],[Tech Start Date]],4),""))))</f>
        <v/>
      </c>
      <c r="O466" s="72" t="str">
        <f>IF(Main[[#This Row],[Tech Start Date]]&lt;1/1/1990,"",IF(Main[[#This Row],[Class]]="C",WORKDAY(Main[[#This Row],[Tech Start Date]],23),IF(Main[[#This Row],[Class]]="B", WORKDAY(Main[[#This Row],[Tech Start Date]],15),IF(Main[[#This Row],[Class]]="A",WORKDAY(Main[[#This Row],[Tech Start Date]],5),""))))</f>
        <v/>
      </c>
      <c r="P466" s="72" t="str">
        <f>IF(Main[[#This Row],[Tech Start Date]]&lt;1/1/1990,"",IF(Main[[#This Row],[Class]]="C",WORKDAY(Main[[#This Row],[Tech Start Date]],28),IF(Main[[#This Row],[Class]]="B", WORKDAY(Main[[#This Row],[Tech Start Date]],19),IF(Main[[#This Row],[Class]]="A",WORKDAY(Main[[#This Row],[Tech Start Date]],9),""))))</f>
        <v/>
      </c>
      <c r="Q466" s="84">
        <v>40214</v>
      </c>
      <c r="R466" s="110"/>
      <c r="S466" s="94" t="s">
        <v>11</v>
      </c>
      <c r="T466" s="73" t="s">
        <v>4</v>
      </c>
      <c r="U466" s="94" t="s">
        <v>12</v>
      </c>
      <c r="V466" s="94" t="s">
        <v>1896</v>
      </c>
      <c r="W466" s="94" t="s">
        <v>1902</v>
      </c>
      <c r="X466" s="94" t="s">
        <v>2748</v>
      </c>
      <c r="Y466" s="71" t="s">
        <v>4</v>
      </c>
      <c r="Z466" s="71" t="s">
        <v>4</v>
      </c>
      <c r="AA466" s="94" t="s">
        <v>2748</v>
      </c>
      <c r="AB466" s="128"/>
      <c r="AC466" s="128"/>
      <c r="AD466" s="128"/>
      <c r="AE466" s="62"/>
      <c r="AF466" s="62"/>
      <c r="AG466" s="62"/>
      <c r="BB466" s="60" t="str">
        <f>IF(AND(isFlagged(Main[[#This Row],[Comments]], "AIS++"),Main[ [#This Row],[In Stock Date] ]&lt;&gt;""),TEXT(Main[[#This Row],[In Stock Date]]-1, "M/d/yyyy"), TEXT("1/1/1990", "M/d/yyyy"))</f>
        <v>1/1/1990</v>
      </c>
    </row>
    <row r="467" spans="1:54" ht="17.25" customHeight="1">
      <c r="A467" s="63" t="str">
        <f>IF(priority(Main[[#This Row],[Comments]])&lt;&gt;0, priority(Main[[#This Row],[Comments]]),"")</f>
        <v/>
      </c>
      <c r="B467" s="151" t="s">
        <v>3740</v>
      </c>
      <c r="C467" s="71" t="s">
        <v>3721</v>
      </c>
      <c r="D467" s="59" t="s">
        <v>3741</v>
      </c>
      <c r="E467" s="84"/>
      <c r="F467" s="84">
        <v>41152</v>
      </c>
      <c r="G467" s="63" t="str">
        <f>IF(stdProdLT(Main[[#This Row],[Comments]])=0.1,"N/A",IF(stdProdLT(Main[[#This Row],[Comments]])=0,"",stdProdLT(Main[[#This Row],[Comments]])))</f>
        <v/>
      </c>
      <c r="H467" s="93" t="str">
        <f>IF(OR(Main[[#This Row],[Std. Prod. Lead Time]]="N/A",Main[[#This Row],[Std. Prod. Lead Time]]=""), "",IF(AND(Main[[#This Row],[In Stock Date]]&lt;&gt;"",Main[[#This Row],[Revised Due Date]]&lt;&gt;"",Main[[#This Row],[In Stock Date]]&lt;&gt;""),Main[[#This Row],[In Stock Date]]-Main[[#This Row],[Revised Due Date]],""))</f>
        <v/>
      </c>
      <c r="I467" s="100" t="s">
        <v>4</v>
      </c>
      <c r="J467" s="94" t="s">
        <v>4</v>
      </c>
      <c r="K467" s="95" t="s">
        <v>4</v>
      </c>
      <c r="L467" s="84"/>
      <c r="M467" s="72" t="str">
        <f>IF(Main[[#This Row],[Tech Start Date]]&lt;1/1/1990,"",IF(Main[[#This Row],[Class]]="C",WORKDAY(Main[[#This Row],[Tech Start Date]],9),IF(Main[[#This Row],[Class]]="B", WORKDAY(Main[[#This Row],[Tech Start Date]],6),IF(Main[[#This Row],[Class]]="A",WORKDAY(Main[[#This Row],[Tech Start Date]],2),""))))</f>
        <v/>
      </c>
      <c r="N467" s="72" t="str">
        <f>IF(Main[[#This Row],[Tech Start Date]]&lt;1/1/1990,"",IF(Main[[#This Row],[Class]]="C",WORKDAY(Main[[#This Row],[Tech Start Date]],19),IF(Main[[#This Row],[Class]]="B", WORKDAY(Main[[#This Row],[Tech Start Date]],12),IF(Main[[#This Row],[Class]]="A",WORKDAY(Main[[#This Row],[Tech Start Date]],4),""))))</f>
        <v/>
      </c>
      <c r="O467" s="72" t="str">
        <f>IF(Main[[#This Row],[Tech Start Date]]&lt;1/1/1990,"",IF(Main[[#This Row],[Class]]="C",WORKDAY(Main[[#This Row],[Tech Start Date]],23),IF(Main[[#This Row],[Class]]="B", WORKDAY(Main[[#This Row],[Tech Start Date]],15),IF(Main[[#This Row],[Class]]="A",WORKDAY(Main[[#This Row],[Tech Start Date]],5),""))))</f>
        <v/>
      </c>
      <c r="P467" s="72" t="str">
        <f>IF(Main[[#This Row],[Tech Start Date]]&lt;1/1/1990,"",IF(Main[[#This Row],[Class]]="C",WORKDAY(Main[[#This Row],[Tech Start Date]],28),IF(Main[[#This Row],[Class]]="B", WORKDAY(Main[[#This Row],[Tech Start Date]],19),IF(Main[[#This Row],[Class]]="A",WORKDAY(Main[[#This Row],[Tech Start Date]],9),""))))</f>
        <v/>
      </c>
      <c r="Q467" s="84">
        <v>41012</v>
      </c>
      <c r="R467" s="110"/>
      <c r="S467" s="94" t="s">
        <v>11</v>
      </c>
      <c r="T467" s="73" t="s">
        <v>3742</v>
      </c>
      <c r="U467" s="94" t="s">
        <v>14</v>
      </c>
      <c r="V467" s="94" t="s">
        <v>1896</v>
      </c>
      <c r="W467" s="94" t="s">
        <v>1904</v>
      </c>
      <c r="X467" s="94" t="s">
        <v>3722</v>
      </c>
      <c r="Y467" s="71" t="s">
        <v>4</v>
      </c>
      <c r="Z467" s="71" t="s">
        <v>4</v>
      </c>
      <c r="AA467" s="94" t="s">
        <v>3722</v>
      </c>
      <c r="AB467" s="128"/>
      <c r="AC467" s="128"/>
      <c r="AD467" s="128"/>
      <c r="AE467" s="62"/>
      <c r="AF467" s="62"/>
      <c r="AG467" s="62"/>
      <c r="BB467" s="60" t="str">
        <f>IF(AND(isFlagged(Main[[#This Row],[Comments]], "AIS++"),Main[ [#This Row],[In Stock Date] ]&lt;&gt;""),TEXT(Main[[#This Row],[In Stock Date]]-1, "M/d/yyyy"), TEXT("1/1/1990", "M/d/yyyy"))</f>
        <v>1/1/1990</v>
      </c>
    </row>
    <row r="468" spans="1:54" ht="17.25" customHeight="1">
      <c r="A468" s="63" t="str">
        <f>IF(priority(Main[[#This Row],[Comments]])&lt;&gt;0, priority(Main[[#This Row],[Comments]]),"")</f>
        <v/>
      </c>
      <c r="B468" s="151" t="s">
        <v>1200</v>
      </c>
      <c r="C468" s="71" t="s">
        <v>267</v>
      </c>
      <c r="D468" s="59" t="s">
        <v>268</v>
      </c>
      <c r="E468" s="84"/>
      <c r="F468" s="84">
        <v>40399</v>
      </c>
      <c r="G468" s="63" t="str">
        <f>IF(stdProdLT(Main[[#This Row],[Comments]])=0.1,"N/A",IF(stdProdLT(Main[[#This Row],[Comments]])=0,"",stdProdLT(Main[[#This Row],[Comments]])))</f>
        <v/>
      </c>
      <c r="H468" s="93" t="str">
        <f>IF(OR(Main[[#This Row],[Std. Prod. Lead Time]]="N/A",Main[[#This Row],[Std. Prod. Lead Time]]=""), "",IF(AND(Main[[#This Row],[In Stock Date]]&lt;&gt;"",Main[[#This Row],[Revised Due Date]]&lt;&gt;"",Main[[#This Row],[In Stock Date]]&lt;&gt;""),Main[[#This Row],[In Stock Date]]-Main[[#This Row],[Revised Due Date]],""))</f>
        <v/>
      </c>
      <c r="I468" s="100" t="s">
        <v>129</v>
      </c>
      <c r="J468" s="94" t="s">
        <v>4</v>
      </c>
      <c r="K468" s="94" t="s">
        <v>4</v>
      </c>
      <c r="L468" s="84"/>
      <c r="M468" s="72" t="str">
        <f>IF(Main[[#This Row],[Tech Start Date]]&lt;1/1/1990,"",IF(Main[[#This Row],[Class]]="C",WORKDAY(Main[[#This Row],[Tech Start Date]],9),IF(Main[[#This Row],[Class]]="B", WORKDAY(Main[[#This Row],[Tech Start Date]],6),IF(Main[[#This Row],[Class]]="A",WORKDAY(Main[[#This Row],[Tech Start Date]],2),""))))</f>
        <v/>
      </c>
      <c r="N468" s="72" t="str">
        <f>IF(Main[[#This Row],[Tech Start Date]]&lt;1/1/1990,"",IF(Main[[#This Row],[Class]]="C",WORKDAY(Main[[#This Row],[Tech Start Date]],19),IF(Main[[#This Row],[Class]]="B", WORKDAY(Main[[#This Row],[Tech Start Date]],12),IF(Main[[#This Row],[Class]]="A",WORKDAY(Main[[#This Row],[Tech Start Date]],4),""))))</f>
        <v/>
      </c>
      <c r="O468" s="72" t="str">
        <f>IF(Main[[#This Row],[Tech Start Date]]&lt;1/1/1990,"",IF(Main[[#This Row],[Class]]="C",WORKDAY(Main[[#This Row],[Tech Start Date]],23),IF(Main[[#This Row],[Class]]="B", WORKDAY(Main[[#This Row],[Tech Start Date]],15),IF(Main[[#This Row],[Class]]="A",WORKDAY(Main[[#This Row],[Tech Start Date]],5),""))))</f>
        <v/>
      </c>
      <c r="P468" s="72" t="str">
        <f>IF(Main[[#This Row],[Tech Start Date]]&lt;1/1/1990,"",IF(Main[[#This Row],[Class]]="C",WORKDAY(Main[[#This Row],[Tech Start Date]],28),IF(Main[[#This Row],[Class]]="B", WORKDAY(Main[[#This Row],[Tech Start Date]],19),IF(Main[[#This Row],[Class]]="A",WORKDAY(Main[[#This Row],[Tech Start Date]],9),""))))</f>
        <v/>
      </c>
      <c r="Q468" s="84">
        <v>40344</v>
      </c>
      <c r="R468" s="110"/>
      <c r="S468" s="94" t="s">
        <v>11</v>
      </c>
      <c r="T468" s="73" t="s">
        <v>4</v>
      </c>
      <c r="U468" s="94" t="s">
        <v>14</v>
      </c>
      <c r="V468" s="94" t="s">
        <v>1896</v>
      </c>
      <c r="W468" s="94" t="s">
        <v>1901</v>
      </c>
      <c r="X468" s="94" t="s">
        <v>2757</v>
      </c>
      <c r="Y468" s="71" t="s">
        <v>4</v>
      </c>
      <c r="Z468" s="71" t="s">
        <v>4</v>
      </c>
      <c r="AA468" s="94" t="s">
        <v>2757</v>
      </c>
      <c r="AB468" s="128"/>
      <c r="AC468" s="128"/>
      <c r="AD468" s="128"/>
      <c r="AE468" s="62"/>
      <c r="AF468" s="62"/>
      <c r="AG468" s="62"/>
      <c r="BB468" s="60" t="str">
        <f>IF(AND(isFlagged(Main[[#This Row],[Comments]], "AIS++"),Main[ [#This Row],[In Stock Date] ]&lt;&gt;""),TEXT(Main[[#This Row],[In Stock Date]]-1, "M/d/yyyy"), TEXT("1/1/1990", "M/d/yyyy"))</f>
        <v>1/1/1990</v>
      </c>
    </row>
    <row r="469" spans="1:54" ht="17.25" customHeight="1">
      <c r="A469" s="63" t="str">
        <f>IF(priority(Main[[#This Row],[Comments]])&lt;&gt;0, priority(Main[[#This Row],[Comments]]),"")</f>
        <v/>
      </c>
      <c r="B469" s="151" t="s">
        <v>1035</v>
      </c>
      <c r="C469" s="71" t="s">
        <v>83</v>
      </c>
      <c r="D469" s="59" t="s">
        <v>84</v>
      </c>
      <c r="E469" s="84"/>
      <c r="F469" s="84"/>
      <c r="G469" s="63" t="str">
        <f>IF(stdProdLT(Main[[#This Row],[Comments]])=0.1,"N/A",IF(stdProdLT(Main[[#This Row],[Comments]])=0,"",stdProdLT(Main[[#This Row],[Comments]])))</f>
        <v/>
      </c>
      <c r="H469" s="93" t="str">
        <f>IF(OR(Main[[#This Row],[Std. Prod. Lead Time]]="N/A",Main[[#This Row],[Std. Prod. Lead Time]]=""), "",IF(AND(Main[[#This Row],[In Stock Date]]&lt;&gt;"",Main[[#This Row],[Revised Due Date]]&lt;&gt;"",Main[[#This Row],[In Stock Date]]&lt;&gt;""),Main[[#This Row],[In Stock Date]]-Main[[#This Row],[Revised Due Date]],""))</f>
        <v/>
      </c>
      <c r="I469" s="100" t="s">
        <v>4</v>
      </c>
      <c r="J469" s="94" t="s">
        <v>4</v>
      </c>
      <c r="K469" s="94" t="s">
        <v>4</v>
      </c>
      <c r="L469" s="84"/>
      <c r="M469" s="72" t="str">
        <f>IF(Main[[#This Row],[Tech Start Date]]&lt;1/1/1990,"",IF(Main[[#This Row],[Class]]="C",WORKDAY(Main[[#This Row],[Tech Start Date]],9),IF(Main[[#This Row],[Class]]="B", WORKDAY(Main[[#This Row],[Tech Start Date]],6),IF(Main[[#This Row],[Class]]="A",WORKDAY(Main[[#This Row],[Tech Start Date]],2),""))))</f>
        <v/>
      </c>
      <c r="N469" s="72" t="str">
        <f>IF(Main[[#This Row],[Tech Start Date]]&lt;1/1/1990,"",IF(Main[[#This Row],[Class]]="C",WORKDAY(Main[[#This Row],[Tech Start Date]],19),IF(Main[[#This Row],[Class]]="B", WORKDAY(Main[[#This Row],[Tech Start Date]],12),IF(Main[[#This Row],[Class]]="A",WORKDAY(Main[[#This Row],[Tech Start Date]],4),""))))</f>
        <v/>
      </c>
      <c r="O469" s="72" t="str">
        <f>IF(Main[[#This Row],[Tech Start Date]]&lt;1/1/1990,"",IF(Main[[#This Row],[Class]]="C",WORKDAY(Main[[#This Row],[Tech Start Date]],23),IF(Main[[#This Row],[Class]]="B", WORKDAY(Main[[#This Row],[Tech Start Date]],15),IF(Main[[#This Row],[Class]]="A",WORKDAY(Main[[#This Row],[Tech Start Date]],5),""))))</f>
        <v/>
      </c>
      <c r="P469" s="72" t="str">
        <f>IF(Main[[#This Row],[Tech Start Date]]&lt;1/1/1990,"",IF(Main[[#This Row],[Class]]="C",WORKDAY(Main[[#This Row],[Tech Start Date]],28),IF(Main[[#This Row],[Class]]="B", WORKDAY(Main[[#This Row],[Tech Start Date]],19),IF(Main[[#This Row],[Class]]="A",WORKDAY(Main[[#This Row],[Tech Start Date]],9),""))))</f>
        <v/>
      </c>
      <c r="Q469" s="84">
        <v>40259</v>
      </c>
      <c r="R469" s="110"/>
      <c r="S469" s="94" t="s">
        <v>11</v>
      </c>
      <c r="T469" s="73" t="s">
        <v>4</v>
      </c>
      <c r="U469" s="94" t="s">
        <v>14</v>
      </c>
      <c r="V469" s="94" t="s">
        <v>1896</v>
      </c>
      <c r="W469" s="94" t="s">
        <v>1907</v>
      </c>
      <c r="X469" s="94" t="s">
        <v>2720</v>
      </c>
      <c r="Y469" s="71" t="s">
        <v>4</v>
      </c>
      <c r="Z469" s="71" t="s">
        <v>4</v>
      </c>
      <c r="AA469" s="94" t="s">
        <v>2720</v>
      </c>
      <c r="AB469" s="128"/>
      <c r="AC469" s="128"/>
      <c r="AD469" s="128"/>
      <c r="AE469" s="62"/>
      <c r="AF469" s="62"/>
      <c r="AG469" s="62"/>
      <c r="BB469" s="60" t="str">
        <f>IF(AND(isFlagged(Main[[#This Row],[Comments]], "AIS++"),Main[ [#This Row],[In Stock Date] ]&lt;&gt;""),TEXT(Main[[#This Row],[In Stock Date]]-1, "M/d/yyyy"), TEXT("1/1/1990", "M/d/yyyy"))</f>
        <v>1/1/1990</v>
      </c>
    </row>
    <row r="470" spans="1:54" ht="17.25" customHeight="1">
      <c r="A470" s="63" t="str">
        <f>IF(priority(Main[[#This Row],[Comments]])&lt;&gt;0, priority(Main[[#This Row],[Comments]]),"")</f>
        <v/>
      </c>
      <c r="B470" s="151" t="s">
        <v>1408</v>
      </c>
      <c r="C470" s="71" t="s">
        <v>83</v>
      </c>
      <c r="D470" s="59" t="s">
        <v>502</v>
      </c>
      <c r="E470" s="84"/>
      <c r="F470" s="84"/>
      <c r="G470" s="63" t="str">
        <f>IF(stdProdLT(Main[[#This Row],[Comments]])=0.1,"N/A",IF(stdProdLT(Main[[#This Row],[Comments]])=0,"",stdProdLT(Main[[#This Row],[Comments]])))</f>
        <v/>
      </c>
      <c r="H470" s="93" t="str">
        <f>IF(OR(Main[[#This Row],[Std. Prod. Lead Time]]="N/A",Main[[#This Row],[Std. Prod. Lead Time]]=""), "",IF(AND(Main[[#This Row],[In Stock Date]]&lt;&gt;"",Main[[#This Row],[Revised Due Date]]&lt;&gt;"",Main[[#This Row],[In Stock Date]]&lt;&gt;""),Main[[#This Row],[In Stock Date]]-Main[[#This Row],[Revised Due Date]],""))</f>
        <v/>
      </c>
      <c r="I470" s="100" t="s">
        <v>4</v>
      </c>
      <c r="J470" s="94" t="s">
        <v>4</v>
      </c>
      <c r="K470" s="94" t="s">
        <v>4</v>
      </c>
      <c r="L470" s="84"/>
      <c r="M470" s="72" t="str">
        <f>IF(Main[[#This Row],[Tech Start Date]]&lt;1/1/1990,"",IF(Main[[#This Row],[Class]]="C",WORKDAY(Main[[#This Row],[Tech Start Date]],9),IF(Main[[#This Row],[Class]]="B", WORKDAY(Main[[#This Row],[Tech Start Date]],6),IF(Main[[#This Row],[Class]]="A",WORKDAY(Main[[#This Row],[Tech Start Date]],2),""))))</f>
        <v/>
      </c>
      <c r="N470" s="72" t="str">
        <f>IF(Main[[#This Row],[Tech Start Date]]&lt;1/1/1990,"",IF(Main[[#This Row],[Class]]="C",WORKDAY(Main[[#This Row],[Tech Start Date]],19),IF(Main[[#This Row],[Class]]="B", WORKDAY(Main[[#This Row],[Tech Start Date]],12),IF(Main[[#This Row],[Class]]="A",WORKDAY(Main[[#This Row],[Tech Start Date]],4),""))))</f>
        <v/>
      </c>
      <c r="O470" s="72" t="str">
        <f>IF(Main[[#This Row],[Tech Start Date]]&lt;1/1/1990,"",IF(Main[[#This Row],[Class]]="C",WORKDAY(Main[[#This Row],[Tech Start Date]],23),IF(Main[[#This Row],[Class]]="B", WORKDAY(Main[[#This Row],[Tech Start Date]],15),IF(Main[[#This Row],[Class]]="A",WORKDAY(Main[[#This Row],[Tech Start Date]],5),""))))</f>
        <v/>
      </c>
      <c r="P470" s="72" t="str">
        <f>IF(Main[[#This Row],[Tech Start Date]]&lt;1/1/1990,"",IF(Main[[#This Row],[Class]]="C",WORKDAY(Main[[#This Row],[Tech Start Date]],28),IF(Main[[#This Row],[Class]]="B", WORKDAY(Main[[#This Row],[Tech Start Date]],19),IF(Main[[#This Row],[Class]]="A",WORKDAY(Main[[#This Row],[Tech Start Date]],9),""))))</f>
        <v/>
      </c>
      <c r="Q470" s="84">
        <v>40259</v>
      </c>
      <c r="R470" s="110"/>
      <c r="S470" s="94" t="s">
        <v>11</v>
      </c>
      <c r="T470" s="73" t="s">
        <v>4</v>
      </c>
      <c r="U470" s="94" t="s">
        <v>14</v>
      </c>
      <c r="V470" s="94" t="s">
        <v>1896</v>
      </c>
      <c r="W470" s="94" t="s">
        <v>1907</v>
      </c>
      <c r="X470" s="94" t="s">
        <v>2720</v>
      </c>
      <c r="Y470" s="71" t="s">
        <v>4</v>
      </c>
      <c r="Z470" s="71" t="s">
        <v>4</v>
      </c>
      <c r="AA470" s="94" t="s">
        <v>2720</v>
      </c>
      <c r="AB470" s="128"/>
      <c r="AC470" s="128"/>
      <c r="AD470" s="128"/>
      <c r="AE470" s="62"/>
      <c r="AF470" s="62"/>
      <c r="AG470" s="62"/>
      <c r="BB470" s="60" t="str">
        <f>IF(AND(isFlagged(Main[[#This Row],[Comments]], "AIS++"),Main[ [#This Row],[In Stock Date] ]&lt;&gt;""),TEXT(Main[[#This Row],[In Stock Date]]-1, "M/d/yyyy"), TEXT("1/1/1990", "M/d/yyyy"))</f>
        <v>1/1/1990</v>
      </c>
    </row>
    <row r="471" spans="1:54" ht="17.25" customHeight="1">
      <c r="A471" s="63" t="str">
        <f>IF(priority(Main[[#This Row],[Comments]])&lt;&gt;0, priority(Main[[#This Row],[Comments]]),"")</f>
        <v/>
      </c>
      <c r="B471" s="151" t="s">
        <v>1677</v>
      </c>
      <c r="C471" s="71" t="s">
        <v>67</v>
      </c>
      <c r="D471" s="59" t="s">
        <v>747</v>
      </c>
      <c r="E471" s="84"/>
      <c r="F471" s="84"/>
      <c r="G471" s="63" t="str">
        <f>IF(stdProdLT(Main[[#This Row],[Comments]])=0.1,"N/A",IF(stdProdLT(Main[[#This Row],[Comments]])=0,"",stdProdLT(Main[[#This Row],[Comments]])))</f>
        <v/>
      </c>
      <c r="H471" s="93" t="str">
        <f>IF(OR(Main[[#This Row],[Std. Prod. Lead Time]]="N/A",Main[[#This Row],[Std. Prod. Lead Time]]=""), "",IF(AND(Main[[#This Row],[In Stock Date]]&lt;&gt;"",Main[[#This Row],[Revised Due Date]]&lt;&gt;"",Main[[#This Row],[In Stock Date]]&lt;&gt;""),Main[[#This Row],[In Stock Date]]-Main[[#This Row],[Revised Due Date]],""))</f>
        <v/>
      </c>
      <c r="I471" s="100" t="s">
        <v>4</v>
      </c>
      <c r="J471" s="94" t="s">
        <v>4</v>
      </c>
      <c r="K471" s="94" t="s">
        <v>4</v>
      </c>
      <c r="L471" s="84"/>
      <c r="M471" s="72" t="str">
        <f>IF(Main[[#This Row],[Tech Start Date]]&lt;1/1/1990,"",IF(Main[[#This Row],[Class]]="C",WORKDAY(Main[[#This Row],[Tech Start Date]],9),IF(Main[[#This Row],[Class]]="B", WORKDAY(Main[[#This Row],[Tech Start Date]],6),IF(Main[[#This Row],[Class]]="A",WORKDAY(Main[[#This Row],[Tech Start Date]],2),""))))</f>
        <v/>
      </c>
      <c r="N471" s="72" t="str">
        <f>IF(Main[[#This Row],[Tech Start Date]]&lt;1/1/1990,"",IF(Main[[#This Row],[Class]]="C",WORKDAY(Main[[#This Row],[Tech Start Date]],19),IF(Main[[#This Row],[Class]]="B", WORKDAY(Main[[#This Row],[Tech Start Date]],12),IF(Main[[#This Row],[Class]]="A",WORKDAY(Main[[#This Row],[Tech Start Date]],4),""))))</f>
        <v/>
      </c>
      <c r="O471" s="72" t="str">
        <f>IF(Main[[#This Row],[Tech Start Date]]&lt;1/1/1990,"",IF(Main[[#This Row],[Class]]="C",WORKDAY(Main[[#This Row],[Tech Start Date]],23),IF(Main[[#This Row],[Class]]="B", WORKDAY(Main[[#This Row],[Tech Start Date]],15),IF(Main[[#This Row],[Class]]="A",WORKDAY(Main[[#This Row],[Tech Start Date]],5),""))))</f>
        <v/>
      </c>
      <c r="P471" s="72" t="str">
        <f>IF(Main[[#This Row],[Tech Start Date]]&lt;1/1/1990,"",IF(Main[[#This Row],[Class]]="C",WORKDAY(Main[[#This Row],[Tech Start Date]],28),IF(Main[[#This Row],[Class]]="B", WORKDAY(Main[[#This Row],[Tech Start Date]],19),IF(Main[[#This Row],[Class]]="A",WORKDAY(Main[[#This Row],[Tech Start Date]],9),""))))</f>
        <v/>
      </c>
      <c r="Q471" s="84">
        <v>40241</v>
      </c>
      <c r="R471" s="110"/>
      <c r="S471" s="94" t="s">
        <v>11</v>
      </c>
      <c r="T471" s="73" t="s">
        <v>4</v>
      </c>
      <c r="U471" s="94" t="s">
        <v>14</v>
      </c>
      <c r="V471" s="94" t="s">
        <v>1906</v>
      </c>
      <c r="W471" s="94" t="s">
        <v>1898</v>
      </c>
      <c r="X471" s="94" t="s">
        <v>552</v>
      </c>
      <c r="Y471" s="71" t="s">
        <v>4</v>
      </c>
      <c r="Z471" s="71" t="s">
        <v>4</v>
      </c>
      <c r="AA471" s="94" t="s">
        <v>2761</v>
      </c>
      <c r="AB471" s="128"/>
      <c r="AC471" s="128"/>
      <c r="AD471" s="128"/>
      <c r="AE471" s="62"/>
      <c r="AF471" s="62"/>
      <c r="AG471" s="62"/>
      <c r="BB471" s="60" t="str">
        <f>IF(AND(isFlagged(Main[[#This Row],[Comments]], "AIS++"),Main[ [#This Row],[In Stock Date] ]&lt;&gt;""),TEXT(Main[[#This Row],[In Stock Date]]-1, "M/d/yyyy"), TEXT("1/1/1990", "M/d/yyyy"))</f>
        <v>1/1/1990</v>
      </c>
    </row>
    <row r="472" spans="1:54" ht="17.25" customHeight="1">
      <c r="A472" s="137" t="str">
        <f>IF(priority(Main[[#This Row],[Comments]])&lt;&gt;0, priority(Main[[#This Row],[Comments]]),"")</f>
        <v/>
      </c>
      <c r="B472" s="152" t="s">
        <v>2194</v>
      </c>
      <c r="C472" s="138" t="s">
        <v>2195</v>
      </c>
      <c r="D472" s="139" t="s">
        <v>2196</v>
      </c>
      <c r="E472" s="140"/>
      <c r="F472" s="140">
        <v>40814</v>
      </c>
      <c r="G472" s="137">
        <f>IF(stdProdLT(Main[[#This Row],[Comments]])=0.1,"N/A",IF(stdProdLT(Main[[#This Row],[Comments]])=0,"",stdProdLT(Main[[#This Row],[Comments]])))</f>
        <v>112</v>
      </c>
      <c r="H472" s="141">
        <f>IF(OR(Main[[#This Row],[Std. Prod. Lead Time]]="N/A",Main[[#This Row],[Std. Prod. Lead Time]]=""), "",IF(AND(Main[[#This Row],[In Stock Date]]&lt;&gt;"",Main[[#This Row],[Revised Due Date]]&lt;&gt;"",Main[[#This Row],[In Stock Date]]&lt;&gt;""),Main[[#This Row],[In Stock Date]]-Main[[#This Row],[Revised Due Date]],""))</f>
        <v>-6</v>
      </c>
      <c r="I472" s="142" t="s">
        <v>2018</v>
      </c>
      <c r="J472" s="143" t="s">
        <v>28</v>
      </c>
      <c r="K472" s="144" t="s">
        <v>1905</v>
      </c>
      <c r="L472" s="140">
        <v>40805</v>
      </c>
      <c r="M472" s="145">
        <f>IF(Main[[#This Row],[Tech Start Date]]&lt;1/1/1990,"",IF(Main[[#This Row],[Class]]="C",WORKDAY(Main[[#This Row],[Tech Start Date]],9),IF(Main[[#This Row],[Class]]="B", WORKDAY(Main[[#This Row],[Tech Start Date]],6),IF(Main[[#This Row],[Class]]="A",WORKDAY(Main[[#This Row],[Tech Start Date]],2),""))))</f>
        <v>40807</v>
      </c>
      <c r="N472" s="145">
        <f>IF(Main[[#This Row],[Tech Start Date]]&lt;1/1/1990,"",IF(Main[[#This Row],[Class]]="C",WORKDAY(Main[[#This Row],[Tech Start Date]],19),IF(Main[[#This Row],[Class]]="B", WORKDAY(Main[[#This Row],[Tech Start Date]],12),IF(Main[[#This Row],[Class]]="A",WORKDAY(Main[[#This Row],[Tech Start Date]],4),""))))</f>
        <v>40809</v>
      </c>
      <c r="O472" s="145">
        <f>IF(Main[[#This Row],[Tech Start Date]]&lt;1/1/1990,"",IF(Main[[#This Row],[Class]]="C",WORKDAY(Main[[#This Row],[Tech Start Date]],23),IF(Main[[#This Row],[Class]]="B", WORKDAY(Main[[#This Row],[Tech Start Date]],15),IF(Main[[#This Row],[Class]]="A",WORKDAY(Main[[#This Row],[Tech Start Date]],5),""))))</f>
        <v>40812</v>
      </c>
      <c r="P472" s="145">
        <f>IF(Main[[#This Row],[Tech Start Date]]&lt;1/1/1990,"",IF(Main[[#This Row],[Class]]="C",WORKDAY(Main[[#This Row],[Tech Start Date]],28),IF(Main[[#This Row],[Class]]="B", WORKDAY(Main[[#This Row],[Tech Start Date]],19),IF(Main[[#This Row],[Class]]="A",WORKDAY(Main[[#This Row],[Tech Start Date]],9),""))))</f>
        <v>40816</v>
      </c>
      <c r="Q472" s="140">
        <v>40819</v>
      </c>
      <c r="R472" s="146">
        <v>40820</v>
      </c>
      <c r="S472" s="143" t="s">
        <v>11</v>
      </c>
      <c r="T472" s="147" t="s">
        <v>2227</v>
      </c>
      <c r="U472" s="143" t="s">
        <v>14</v>
      </c>
      <c r="V472" s="143" t="s">
        <v>1899</v>
      </c>
      <c r="W472" s="143" t="s">
        <v>1904</v>
      </c>
      <c r="X472" s="143" t="s">
        <v>2824</v>
      </c>
      <c r="Y472" s="138" t="s">
        <v>4</v>
      </c>
      <c r="Z472" s="138" t="s">
        <v>2018</v>
      </c>
      <c r="AA472" s="143" t="s">
        <v>2824</v>
      </c>
      <c r="AB472" s="148"/>
      <c r="AC472" s="148"/>
      <c r="AD472" s="148"/>
      <c r="AE472" s="62"/>
      <c r="AF472" s="62"/>
      <c r="AG472" s="62"/>
      <c r="BB472" s="60" t="str">
        <f>IF(AND(isFlagged(Main[[#This Row],[Comments]], "AIS++"),Main[ [#This Row],[In Stock Date] ]&lt;&gt;""),TEXT(Main[[#This Row],[In Stock Date]]-1, "M/d/yyyy"), TEXT("1/1/1990", "M/d/yyyy"))</f>
        <v>1/1/1990</v>
      </c>
    </row>
    <row r="473" spans="1:54" ht="17.25" customHeight="1">
      <c r="A473" s="63" t="str">
        <f>IF(priority(Main[[#This Row],[Comments]])&lt;&gt;0, priority(Main[[#This Row],[Comments]]),"")</f>
        <v/>
      </c>
      <c r="B473" s="151" t="s">
        <v>1140</v>
      </c>
      <c r="C473" s="71" t="s">
        <v>203</v>
      </c>
      <c r="D473" s="59" t="s">
        <v>204</v>
      </c>
      <c r="E473" s="84"/>
      <c r="F473" s="84"/>
      <c r="G473" s="63" t="str">
        <f>IF(stdProdLT(Main[[#This Row],[Comments]])=0.1,"N/A",IF(stdProdLT(Main[[#This Row],[Comments]])=0,"",stdProdLT(Main[[#This Row],[Comments]])))</f>
        <v/>
      </c>
      <c r="H473" s="93" t="str">
        <f>IF(OR(Main[[#This Row],[Std. Prod. Lead Time]]="N/A",Main[[#This Row],[Std. Prod. Lead Time]]=""), "",IF(AND(Main[[#This Row],[In Stock Date]]&lt;&gt;"",Main[[#This Row],[Revised Due Date]]&lt;&gt;"",Main[[#This Row],[In Stock Date]]&lt;&gt;""),Main[[#This Row],[In Stock Date]]-Main[[#This Row],[Revised Due Date]],""))</f>
        <v/>
      </c>
      <c r="I473" s="100" t="s">
        <v>4</v>
      </c>
      <c r="J473" s="94" t="s">
        <v>4</v>
      </c>
      <c r="K473" s="94" t="s">
        <v>4</v>
      </c>
      <c r="L473" s="84"/>
      <c r="M473" s="72" t="str">
        <f>IF(Main[[#This Row],[Tech Start Date]]&lt;1/1/1990,"",IF(Main[[#This Row],[Class]]="C",WORKDAY(Main[[#This Row],[Tech Start Date]],9),IF(Main[[#This Row],[Class]]="B", WORKDAY(Main[[#This Row],[Tech Start Date]],6),IF(Main[[#This Row],[Class]]="A",WORKDAY(Main[[#This Row],[Tech Start Date]],2),""))))</f>
        <v/>
      </c>
      <c r="N473" s="72" t="str">
        <f>IF(Main[[#This Row],[Tech Start Date]]&lt;1/1/1990,"",IF(Main[[#This Row],[Class]]="C",WORKDAY(Main[[#This Row],[Tech Start Date]],19),IF(Main[[#This Row],[Class]]="B", WORKDAY(Main[[#This Row],[Tech Start Date]],12),IF(Main[[#This Row],[Class]]="A",WORKDAY(Main[[#This Row],[Tech Start Date]],4),""))))</f>
        <v/>
      </c>
      <c r="O473" s="72" t="str">
        <f>IF(Main[[#This Row],[Tech Start Date]]&lt;1/1/1990,"",IF(Main[[#This Row],[Class]]="C",WORKDAY(Main[[#This Row],[Tech Start Date]],23),IF(Main[[#This Row],[Class]]="B", WORKDAY(Main[[#This Row],[Tech Start Date]],15),IF(Main[[#This Row],[Class]]="A",WORKDAY(Main[[#This Row],[Tech Start Date]],5),""))))</f>
        <v/>
      </c>
      <c r="P473" s="72" t="str">
        <f>IF(Main[[#This Row],[Tech Start Date]]&lt;1/1/1990,"",IF(Main[[#This Row],[Class]]="C",WORKDAY(Main[[#This Row],[Tech Start Date]],28),IF(Main[[#This Row],[Class]]="B", WORKDAY(Main[[#This Row],[Tech Start Date]],19),IF(Main[[#This Row],[Class]]="A",WORKDAY(Main[[#This Row],[Tech Start Date]],9),""))))</f>
        <v/>
      </c>
      <c r="Q473" s="84">
        <v>40302</v>
      </c>
      <c r="R473" s="110"/>
      <c r="S473" s="94" t="s">
        <v>11</v>
      </c>
      <c r="T473" s="73" t="s">
        <v>4</v>
      </c>
      <c r="U473" s="94" t="s">
        <v>14</v>
      </c>
      <c r="V473" s="94" t="s">
        <v>1896</v>
      </c>
      <c r="W473" s="94" t="s">
        <v>1898</v>
      </c>
      <c r="X473" s="94" t="s">
        <v>2757</v>
      </c>
      <c r="Y473" s="71" t="s">
        <v>4</v>
      </c>
      <c r="Z473" s="71" t="s">
        <v>4</v>
      </c>
      <c r="AA473" s="94" t="s">
        <v>2757</v>
      </c>
      <c r="AB473" s="128"/>
      <c r="AC473" s="128"/>
      <c r="AD473" s="128"/>
      <c r="AE473" s="62"/>
      <c r="AF473" s="62"/>
      <c r="AG473" s="62"/>
      <c r="BB473" s="60" t="str">
        <f>IF(AND(isFlagged(Main[[#This Row],[Comments]], "AIS++"),Main[ [#This Row],[In Stock Date] ]&lt;&gt;""),TEXT(Main[[#This Row],[In Stock Date]]-1, "M/d/yyyy"), TEXT("1/1/1990", "M/d/yyyy"))</f>
        <v>1/1/1990</v>
      </c>
    </row>
    <row r="474" spans="1:54" ht="17.25" customHeight="1">
      <c r="A474" s="63" t="str">
        <f>IF(priority(Main[[#This Row],[Comments]])&lt;&gt;0, priority(Main[[#This Row],[Comments]]),"")</f>
        <v/>
      </c>
      <c r="B474" s="151" t="s">
        <v>1783</v>
      </c>
      <c r="C474" s="71" t="s">
        <v>492</v>
      </c>
      <c r="D474" s="59" t="s">
        <v>841</v>
      </c>
      <c r="E474" s="84"/>
      <c r="F474" s="84"/>
      <c r="G474" s="63" t="str">
        <f>IF(stdProdLT(Main[[#This Row],[Comments]])=0.1,"N/A",IF(stdProdLT(Main[[#This Row],[Comments]])=0,"",stdProdLT(Main[[#This Row],[Comments]])))</f>
        <v/>
      </c>
      <c r="H474" s="93" t="str">
        <f>IF(OR(Main[[#This Row],[Std. Prod. Lead Time]]="N/A",Main[[#This Row],[Std. Prod. Lead Time]]=""), "",IF(AND(Main[[#This Row],[In Stock Date]]&lt;&gt;"",Main[[#This Row],[Revised Due Date]]&lt;&gt;"",Main[[#This Row],[In Stock Date]]&lt;&gt;""),Main[[#This Row],[In Stock Date]]-Main[[#This Row],[Revised Due Date]],""))</f>
        <v/>
      </c>
      <c r="I474" s="100" t="s">
        <v>4</v>
      </c>
      <c r="J474" s="94" t="s">
        <v>4</v>
      </c>
      <c r="K474" s="95" t="s">
        <v>4</v>
      </c>
      <c r="L474" s="84"/>
      <c r="M474" s="72" t="str">
        <f>IF(Main[[#This Row],[Tech Start Date]]&lt;1/1/1990,"",IF(Main[[#This Row],[Class]]="C",WORKDAY(Main[[#This Row],[Tech Start Date]],9),IF(Main[[#This Row],[Class]]="B", WORKDAY(Main[[#This Row],[Tech Start Date]],6),IF(Main[[#This Row],[Class]]="A",WORKDAY(Main[[#This Row],[Tech Start Date]],2),""))))</f>
        <v/>
      </c>
      <c r="N474" s="72" t="str">
        <f>IF(Main[[#This Row],[Tech Start Date]]&lt;1/1/1990,"",IF(Main[[#This Row],[Class]]="C",WORKDAY(Main[[#This Row],[Tech Start Date]],19),IF(Main[[#This Row],[Class]]="B", WORKDAY(Main[[#This Row],[Tech Start Date]],12),IF(Main[[#This Row],[Class]]="A",WORKDAY(Main[[#This Row],[Tech Start Date]],4),""))))</f>
        <v/>
      </c>
      <c r="O474" s="72" t="str">
        <f>IF(Main[[#This Row],[Tech Start Date]]&lt;1/1/1990,"",IF(Main[[#This Row],[Class]]="C",WORKDAY(Main[[#This Row],[Tech Start Date]],23),IF(Main[[#This Row],[Class]]="B", WORKDAY(Main[[#This Row],[Tech Start Date]],15),IF(Main[[#This Row],[Class]]="A",WORKDAY(Main[[#This Row],[Tech Start Date]],5),""))))</f>
        <v/>
      </c>
      <c r="P474" s="72" t="str">
        <f>IF(Main[[#This Row],[Tech Start Date]]&lt;1/1/1990,"",IF(Main[[#This Row],[Class]]="C",WORKDAY(Main[[#This Row],[Tech Start Date]],28),IF(Main[[#This Row],[Class]]="B", WORKDAY(Main[[#This Row],[Tech Start Date]],19),IF(Main[[#This Row],[Class]]="A",WORKDAY(Main[[#This Row],[Tech Start Date]],9),""))))</f>
        <v/>
      </c>
      <c r="Q474" s="84">
        <v>40239</v>
      </c>
      <c r="R474" s="110"/>
      <c r="S474" s="94" t="s">
        <v>11</v>
      </c>
      <c r="T474" s="73" t="s">
        <v>4</v>
      </c>
      <c r="U474" s="94" t="s">
        <v>14</v>
      </c>
      <c r="V474" s="94" t="s">
        <v>1899</v>
      </c>
      <c r="W474" s="94" t="s">
        <v>1898</v>
      </c>
      <c r="X474" s="94" t="s">
        <v>2799</v>
      </c>
      <c r="Y474" s="71" t="s">
        <v>4</v>
      </c>
      <c r="Z474" s="71" t="s">
        <v>4</v>
      </c>
      <c r="AA474" s="94" t="s">
        <v>2799</v>
      </c>
      <c r="AB474" s="128"/>
      <c r="AC474" s="128"/>
      <c r="AD474" s="128"/>
      <c r="AE474" s="62"/>
      <c r="AF474" s="62"/>
      <c r="AG474" s="62"/>
      <c r="BB474" s="60" t="str">
        <f>IF(AND(isFlagged(Main[[#This Row],[Comments]], "AIS++"),Main[ [#This Row],[In Stock Date] ]&lt;&gt;""),TEXT(Main[[#This Row],[In Stock Date]]-1, "M/d/yyyy"), TEXT("1/1/1990", "M/d/yyyy"))</f>
        <v>1/1/1990</v>
      </c>
    </row>
    <row r="475" spans="1:54" ht="17.25" customHeight="1">
      <c r="A475" s="63" t="str">
        <f>IF(priority(Main[[#This Row],[Comments]])&lt;&gt;0, priority(Main[[#This Row],[Comments]]),"")</f>
        <v/>
      </c>
      <c r="B475" s="151" t="s">
        <v>1401</v>
      </c>
      <c r="C475" s="71" t="s">
        <v>492</v>
      </c>
      <c r="D475" s="59" t="s">
        <v>493</v>
      </c>
      <c r="E475" s="84"/>
      <c r="F475" s="84"/>
      <c r="G475" s="63" t="str">
        <f>IF(stdProdLT(Main[[#This Row],[Comments]])=0.1,"N/A",IF(stdProdLT(Main[[#This Row],[Comments]])=0,"",stdProdLT(Main[[#This Row],[Comments]])))</f>
        <v/>
      </c>
      <c r="H475" s="93" t="str">
        <f>IF(OR(Main[[#This Row],[Std. Prod. Lead Time]]="N/A",Main[[#This Row],[Std. Prod. Lead Time]]=""), "",IF(AND(Main[[#This Row],[In Stock Date]]&lt;&gt;"",Main[[#This Row],[Revised Due Date]]&lt;&gt;"",Main[[#This Row],[In Stock Date]]&lt;&gt;""),Main[[#This Row],[In Stock Date]]-Main[[#This Row],[Revised Due Date]],""))</f>
        <v/>
      </c>
      <c r="I475" s="100" t="s">
        <v>4</v>
      </c>
      <c r="J475" s="94" t="s">
        <v>4</v>
      </c>
      <c r="K475" s="94" t="s">
        <v>4</v>
      </c>
      <c r="L475" s="84"/>
      <c r="M475" s="72" t="str">
        <f>IF(Main[[#This Row],[Tech Start Date]]&lt;1/1/1990,"",IF(Main[[#This Row],[Class]]="C",WORKDAY(Main[[#This Row],[Tech Start Date]],9),IF(Main[[#This Row],[Class]]="B", WORKDAY(Main[[#This Row],[Tech Start Date]],6),IF(Main[[#This Row],[Class]]="A",WORKDAY(Main[[#This Row],[Tech Start Date]],2),""))))</f>
        <v/>
      </c>
      <c r="N475" s="72" t="str">
        <f>IF(Main[[#This Row],[Tech Start Date]]&lt;1/1/1990,"",IF(Main[[#This Row],[Class]]="C",WORKDAY(Main[[#This Row],[Tech Start Date]],19),IF(Main[[#This Row],[Class]]="B", WORKDAY(Main[[#This Row],[Tech Start Date]],12),IF(Main[[#This Row],[Class]]="A",WORKDAY(Main[[#This Row],[Tech Start Date]],4),""))))</f>
        <v/>
      </c>
      <c r="O475" s="72" t="str">
        <f>IF(Main[[#This Row],[Tech Start Date]]&lt;1/1/1990,"",IF(Main[[#This Row],[Class]]="C",WORKDAY(Main[[#This Row],[Tech Start Date]],23),IF(Main[[#This Row],[Class]]="B", WORKDAY(Main[[#This Row],[Tech Start Date]],15),IF(Main[[#This Row],[Class]]="A",WORKDAY(Main[[#This Row],[Tech Start Date]],5),""))))</f>
        <v/>
      </c>
      <c r="P475" s="72" t="str">
        <f>IF(Main[[#This Row],[Tech Start Date]]&lt;1/1/1990,"",IF(Main[[#This Row],[Class]]="C",WORKDAY(Main[[#This Row],[Tech Start Date]],28),IF(Main[[#This Row],[Class]]="B", WORKDAY(Main[[#This Row],[Tech Start Date]],19),IF(Main[[#This Row],[Class]]="A",WORKDAY(Main[[#This Row],[Tech Start Date]],9),""))))</f>
        <v/>
      </c>
      <c r="Q475" s="84">
        <v>40239</v>
      </c>
      <c r="R475" s="110"/>
      <c r="S475" s="94" t="s">
        <v>11</v>
      </c>
      <c r="T475" s="73" t="s">
        <v>4</v>
      </c>
      <c r="U475" s="94" t="s">
        <v>14</v>
      </c>
      <c r="V475" s="94" t="s">
        <v>1899</v>
      </c>
      <c r="W475" s="94" t="s">
        <v>1898</v>
      </c>
      <c r="X475" s="94" t="s">
        <v>2799</v>
      </c>
      <c r="Y475" s="71" t="s">
        <v>4</v>
      </c>
      <c r="Z475" s="71" t="s">
        <v>4</v>
      </c>
      <c r="AA475" s="94" t="s">
        <v>2799</v>
      </c>
      <c r="AB475" s="128"/>
      <c r="AC475" s="128"/>
      <c r="AD475" s="128"/>
      <c r="AE475" s="62"/>
      <c r="AF475" s="62"/>
      <c r="AG475" s="62"/>
      <c r="BB475" s="60" t="str">
        <f>IF(AND(isFlagged(Main[[#This Row],[Comments]], "AIS++"),Main[ [#This Row],[In Stock Date] ]&lt;&gt;""),TEXT(Main[[#This Row],[In Stock Date]]-1, "M/d/yyyy"), TEXT("1/1/1990", "M/d/yyyy"))</f>
        <v>1/1/1990</v>
      </c>
    </row>
    <row r="476" spans="1:54" ht="17.25" customHeight="1">
      <c r="A476" s="63" t="str">
        <f>IF(priority(Main[[#This Row],[Comments]])&lt;&gt;0, priority(Main[[#This Row],[Comments]]),"")</f>
        <v/>
      </c>
      <c r="B476" s="151" t="s">
        <v>1087</v>
      </c>
      <c r="C476" s="71" t="s">
        <v>33</v>
      </c>
      <c r="D476" s="59" t="s">
        <v>143</v>
      </c>
      <c r="E476" s="84"/>
      <c r="F476" s="84">
        <v>40422</v>
      </c>
      <c r="G476" s="63" t="str">
        <f>IF(stdProdLT(Main[[#This Row],[Comments]])=0.1,"N/A",IF(stdProdLT(Main[[#This Row],[Comments]])=0,"",stdProdLT(Main[[#This Row],[Comments]])))</f>
        <v/>
      </c>
      <c r="H476" s="93" t="str">
        <f>IF(OR(Main[[#This Row],[Std. Prod. Lead Time]]="N/A",Main[[#This Row],[Std. Prod. Lead Time]]=""), "",IF(AND(Main[[#This Row],[In Stock Date]]&lt;&gt;"",Main[[#This Row],[Revised Due Date]]&lt;&gt;"",Main[[#This Row],[In Stock Date]]&lt;&gt;""),Main[[#This Row],[In Stock Date]]-Main[[#This Row],[Revised Due Date]],""))</f>
        <v/>
      </c>
      <c r="I476" s="100" t="s">
        <v>4</v>
      </c>
      <c r="J476" s="94" t="s">
        <v>4</v>
      </c>
      <c r="K476" s="94" t="s">
        <v>4</v>
      </c>
      <c r="L476" s="84"/>
      <c r="M476" s="72" t="str">
        <f>IF(Main[[#This Row],[Tech Start Date]]&lt;1/1/1990,"",IF(Main[[#This Row],[Class]]="C",WORKDAY(Main[[#This Row],[Tech Start Date]],9),IF(Main[[#This Row],[Class]]="B", WORKDAY(Main[[#This Row],[Tech Start Date]],6),IF(Main[[#This Row],[Class]]="A",WORKDAY(Main[[#This Row],[Tech Start Date]],2),""))))</f>
        <v/>
      </c>
      <c r="N476" s="72" t="str">
        <f>IF(Main[[#This Row],[Tech Start Date]]&lt;1/1/1990,"",IF(Main[[#This Row],[Class]]="C",WORKDAY(Main[[#This Row],[Tech Start Date]],19),IF(Main[[#This Row],[Class]]="B", WORKDAY(Main[[#This Row],[Tech Start Date]],12),IF(Main[[#This Row],[Class]]="A",WORKDAY(Main[[#This Row],[Tech Start Date]],4),""))))</f>
        <v/>
      </c>
      <c r="O476" s="72" t="str">
        <f>IF(Main[[#This Row],[Tech Start Date]]&lt;1/1/1990,"",IF(Main[[#This Row],[Class]]="C",WORKDAY(Main[[#This Row],[Tech Start Date]],23),IF(Main[[#This Row],[Class]]="B", WORKDAY(Main[[#This Row],[Tech Start Date]],15),IF(Main[[#This Row],[Class]]="A",WORKDAY(Main[[#This Row],[Tech Start Date]],5),""))))</f>
        <v/>
      </c>
      <c r="P476" s="72" t="str">
        <f>IF(Main[[#This Row],[Tech Start Date]]&lt;1/1/1990,"",IF(Main[[#This Row],[Class]]="C",WORKDAY(Main[[#This Row],[Tech Start Date]],28),IF(Main[[#This Row],[Class]]="B", WORKDAY(Main[[#This Row],[Tech Start Date]],19),IF(Main[[#This Row],[Class]]="A",WORKDAY(Main[[#This Row],[Tech Start Date]],9),""))))</f>
        <v/>
      </c>
      <c r="Q476" s="84">
        <v>40282</v>
      </c>
      <c r="R476" s="110"/>
      <c r="S476" s="94" t="s">
        <v>11</v>
      </c>
      <c r="T476" s="73" t="s">
        <v>4</v>
      </c>
      <c r="U476" s="94" t="s">
        <v>14</v>
      </c>
      <c r="V476" s="94" t="s">
        <v>1899</v>
      </c>
      <c r="W476" s="94" t="s">
        <v>1901</v>
      </c>
      <c r="X476" s="94" t="s">
        <v>2753</v>
      </c>
      <c r="Y476" s="71" t="s">
        <v>4</v>
      </c>
      <c r="Z476" s="71" t="s">
        <v>4</v>
      </c>
      <c r="AA476" s="94" t="s">
        <v>2753</v>
      </c>
      <c r="AB476" s="128"/>
      <c r="AC476" s="128"/>
      <c r="AD476" s="128"/>
      <c r="AE476" s="62"/>
      <c r="AF476" s="62"/>
      <c r="AG476" s="62"/>
      <c r="BB476" s="60" t="str">
        <f>IF(AND(isFlagged(Main[[#This Row],[Comments]], "AIS++"),Main[ [#This Row],[In Stock Date] ]&lt;&gt;""),TEXT(Main[[#This Row],[In Stock Date]]-1, "M/d/yyyy"), TEXT("1/1/1990", "M/d/yyyy"))</f>
        <v>1/1/1990</v>
      </c>
    </row>
    <row r="477" spans="1:54" ht="17.25" customHeight="1">
      <c r="A477" s="63" t="str">
        <f>IF(priority(Main[[#This Row],[Comments]])&lt;&gt;0, priority(Main[[#This Row],[Comments]]),"")</f>
        <v/>
      </c>
      <c r="B477" s="151" t="s">
        <v>1467</v>
      </c>
      <c r="C477" s="71" t="s">
        <v>571</v>
      </c>
      <c r="D477" s="59" t="s">
        <v>572</v>
      </c>
      <c r="E477" s="84"/>
      <c r="F477" s="84"/>
      <c r="G477" s="63" t="str">
        <f>IF(stdProdLT(Main[[#This Row],[Comments]])=0.1,"N/A",IF(stdProdLT(Main[[#This Row],[Comments]])=0,"",stdProdLT(Main[[#This Row],[Comments]])))</f>
        <v/>
      </c>
      <c r="H477" s="93" t="str">
        <f>IF(OR(Main[[#This Row],[Std. Prod. Lead Time]]="N/A",Main[[#This Row],[Std. Prod. Lead Time]]=""), "",IF(AND(Main[[#This Row],[In Stock Date]]&lt;&gt;"",Main[[#This Row],[Revised Due Date]]&lt;&gt;"",Main[[#This Row],[In Stock Date]]&lt;&gt;""),Main[[#This Row],[In Stock Date]]-Main[[#This Row],[Revised Due Date]],""))</f>
        <v/>
      </c>
      <c r="I477" s="100" t="s">
        <v>4</v>
      </c>
      <c r="J477" s="94" t="s">
        <v>4</v>
      </c>
      <c r="K477" s="94" t="s">
        <v>4</v>
      </c>
      <c r="L477" s="84"/>
      <c r="M477" s="72" t="str">
        <f>IF(Main[[#This Row],[Tech Start Date]]&lt;1/1/1990,"",IF(Main[[#This Row],[Class]]="C",WORKDAY(Main[[#This Row],[Tech Start Date]],9),IF(Main[[#This Row],[Class]]="B", WORKDAY(Main[[#This Row],[Tech Start Date]],6),IF(Main[[#This Row],[Class]]="A",WORKDAY(Main[[#This Row],[Tech Start Date]],2),""))))</f>
        <v/>
      </c>
      <c r="N477" s="72" t="str">
        <f>IF(Main[[#This Row],[Tech Start Date]]&lt;1/1/1990,"",IF(Main[[#This Row],[Class]]="C",WORKDAY(Main[[#This Row],[Tech Start Date]],19),IF(Main[[#This Row],[Class]]="B", WORKDAY(Main[[#This Row],[Tech Start Date]],12),IF(Main[[#This Row],[Class]]="A",WORKDAY(Main[[#This Row],[Tech Start Date]],4),""))))</f>
        <v/>
      </c>
      <c r="O477" s="72" t="str">
        <f>IF(Main[[#This Row],[Tech Start Date]]&lt;1/1/1990,"",IF(Main[[#This Row],[Class]]="C",WORKDAY(Main[[#This Row],[Tech Start Date]],23),IF(Main[[#This Row],[Class]]="B", WORKDAY(Main[[#This Row],[Tech Start Date]],15),IF(Main[[#This Row],[Class]]="A",WORKDAY(Main[[#This Row],[Tech Start Date]],5),""))))</f>
        <v/>
      </c>
      <c r="P477" s="72" t="str">
        <f>IF(Main[[#This Row],[Tech Start Date]]&lt;1/1/1990,"",IF(Main[[#This Row],[Class]]="C",WORKDAY(Main[[#This Row],[Tech Start Date]],28),IF(Main[[#This Row],[Class]]="B", WORKDAY(Main[[#This Row],[Tech Start Date]],19),IF(Main[[#This Row],[Class]]="A",WORKDAY(Main[[#This Row],[Tech Start Date]],9),""))))</f>
        <v/>
      </c>
      <c r="Q477" s="84">
        <v>40473</v>
      </c>
      <c r="R477" s="110"/>
      <c r="S477" s="94" t="s">
        <v>11</v>
      </c>
      <c r="T477" s="73" t="s">
        <v>4</v>
      </c>
      <c r="U477" s="94" t="s">
        <v>14</v>
      </c>
      <c r="V477" s="94" t="s">
        <v>1899</v>
      </c>
      <c r="W477" s="94" t="s">
        <v>1898</v>
      </c>
      <c r="X477" s="94" t="s">
        <v>552</v>
      </c>
      <c r="Y477" s="71" t="s">
        <v>4</v>
      </c>
      <c r="Z477" s="71" t="s">
        <v>4</v>
      </c>
      <c r="AA477" s="94" t="s">
        <v>552</v>
      </c>
      <c r="AB477" s="128"/>
      <c r="AC477" s="128"/>
      <c r="AD477" s="128"/>
      <c r="AE477" s="62"/>
      <c r="AF477" s="62"/>
      <c r="AG477" s="62"/>
      <c r="BB477" s="60" t="str">
        <f>IF(AND(isFlagged(Main[[#This Row],[Comments]], "AIS++"),Main[ [#This Row],[In Stock Date] ]&lt;&gt;""),TEXT(Main[[#This Row],[In Stock Date]]-1, "M/d/yyyy"), TEXT("1/1/1990", "M/d/yyyy"))</f>
        <v>1/1/1990</v>
      </c>
    </row>
    <row r="478" spans="1:54" ht="17.25" customHeight="1">
      <c r="A478" s="63" t="str">
        <f>IF(priority(Main[[#This Row],[Comments]])&lt;&gt;0, priority(Main[[#This Row],[Comments]]),"")</f>
        <v/>
      </c>
      <c r="B478" s="151" t="s">
        <v>1448</v>
      </c>
      <c r="C478" s="71" t="s">
        <v>524</v>
      </c>
      <c r="D478" s="59" t="s">
        <v>525</v>
      </c>
      <c r="E478" s="84"/>
      <c r="F478" s="84">
        <v>40276</v>
      </c>
      <c r="G478" s="63" t="str">
        <f>IF(stdProdLT(Main[[#This Row],[Comments]])=0.1,"N/A",IF(stdProdLT(Main[[#This Row],[Comments]])=0,"",stdProdLT(Main[[#This Row],[Comments]])))</f>
        <v/>
      </c>
      <c r="H478" s="93" t="str">
        <f>IF(OR(Main[[#This Row],[Std. Prod. Lead Time]]="N/A",Main[[#This Row],[Std. Prod. Lead Time]]=""), "",IF(AND(Main[[#This Row],[In Stock Date]]&lt;&gt;"",Main[[#This Row],[Revised Due Date]]&lt;&gt;"",Main[[#This Row],[In Stock Date]]&lt;&gt;""),Main[[#This Row],[In Stock Date]]-Main[[#This Row],[Revised Due Date]],""))</f>
        <v/>
      </c>
      <c r="I478" s="100" t="s">
        <v>4</v>
      </c>
      <c r="J478" s="94" t="s">
        <v>4</v>
      </c>
      <c r="K478" s="95" t="s">
        <v>4</v>
      </c>
      <c r="L478" s="84"/>
      <c r="M478" s="72" t="str">
        <f>IF(Main[[#This Row],[Tech Start Date]]&lt;1/1/1990,"",IF(Main[[#This Row],[Class]]="C",WORKDAY(Main[[#This Row],[Tech Start Date]],9),IF(Main[[#This Row],[Class]]="B", WORKDAY(Main[[#This Row],[Tech Start Date]],6),IF(Main[[#This Row],[Class]]="A",WORKDAY(Main[[#This Row],[Tech Start Date]],2),""))))</f>
        <v/>
      </c>
      <c r="N478" s="72" t="str">
        <f>IF(Main[[#This Row],[Tech Start Date]]&lt;1/1/1990,"",IF(Main[[#This Row],[Class]]="C",WORKDAY(Main[[#This Row],[Tech Start Date]],19),IF(Main[[#This Row],[Class]]="B", WORKDAY(Main[[#This Row],[Tech Start Date]],12),IF(Main[[#This Row],[Class]]="A",WORKDAY(Main[[#This Row],[Tech Start Date]],4),""))))</f>
        <v/>
      </c>
      <c r="O478" s="72" t="str">
        <f>IF(Main[[#This Row],[Tech Start Date]]&lt;1/1/1990,"",IF(Main[[#This Row],[Class]]="C",WORKDAY(Main[[#This Row],[Tech Start Date]],23),IF(Main[[#This Row],[Class]]="B", WORKDAY(Main[[#This Row],[Tech Start Date]],15),IF(Main[[#This Row],[Class]]="A",WORKDAY(Main[[#This Row],[Tech Start Date]],5),""))))</f>
        <v/>
      </c>
      <c r="P478" s="72" t="str">
        <f>IF(Main[[#This Row],[Tech Start Date]]&lt;1/1/1990,"",IF(Main[[#This Row],[Class]]="C",WORKDAY(Main[[#This Row],[Tech Start Date]],28),IF(Main[[#This Row],[Class]]="B", WORKDAY(Main[[#This Row],[Tech Start Date]],19),IF(Main[[#This Row],[Class]]="A",WORKDAY(Main[[#This Row],[Tech Start Date]],9),""))))</f>
        <v/>
      </c>
      <c r="Q478" s="84">
        <v>40164</v>
      </c>
      <c r="R478" s="110"/>
      <c r="S478" s="94" t="s">
        <v>11</v>
      </c>
      <c r="T478" s="73" t="s">
        <v>4</v>
      </c>
      <c r="U478" s="94" t="s">
        <v>14</v>
      </c>
      <c r="V478" s="94" t="s">
        <v>1899</v>
      </c>
      <c r="W478" s="94" t="s">
        <v>1902</v>
      </c>
      <c r="X478" s="94" t="s">
        <v>2795</v>
      </c>
      <c r="Y478" s="71" t="s">
        <v>4</v>
      </c>
      <c r="Z478" s="71" t="s">
        <v>4</v>
      </c>
      <c r="AA478" s="94" t="s">
        <v>2795</v>
      </c>
      <c r="AB478" s="128"/>
      <c r="AC478" s="128"/>
      <c r="AD478" s="128"/>
      <c r="AE478" s="62"/>
      <c r="AF478" s="62"/>
      <c r="AG478" s="62"/>
      <c r="BB478" s="60" t="str">
        <f>IF(AND(isFlagged(Main[[#This Row],[Comments]], "AIS++"),Main[ [#This Row],[In Stock Date] ]&lt;&gt;""),TEXT(Main[[#This Row],[In Stock Date]]-1, "M/d/yyyy"), TEXT("1/1/1990", "M/d/yyyy"))</f>
        <v>1/1/1990</v>
      </c>
    </row>
    <row r="479" spans="1:54" ht="17.25" customHeight="1">
      <c r="A479" s="137" t="str">
        <f>IF(priority(Main[[#This Row],[Comments]])&lt;&gt;0, priority(Main[[#This Row],[Comments]]),"")</f>
        <v/>
      </c>
      <c r="B479" s="152" t="s">
        <v>4126</v>
      </c>
      <c r="C479" s="138" t="s">
        <v>4113</v>
      </c>
      <c r="D479" s="139" t="s">
        <v>4127</v>
      </c>
      <c r="E479" s="140">
        <v>41043.056423611109</v>
      </c>
      <c r="F479" s="140">
        <v>41270</v>
      </c>
      <c r="G479" s="137">
        <f>IF(stdProdLT(Main[[#This Row],[Comments]])=0.1,"N/A",IF(stdProdLT(Main[[#This Row],[Comments]])=0,"",stdProdLT(Main[[#This Row],[Comments]])))</f>
        <v>168</v>
      </c>
      <c r="H479" s="141" t="str">
        <f>IF(OR(Main[[#This Row],[Std. Prod. Lead Time]]="N/A",Main[[#This Row],[Std. Prod. Lead Time]]=""), "",IF(AND(Main[[#This Row],[In Stock Date]]&lt;&gt;"",Main[[#This Row],[Revised Due Date]]&lt;&gt;"",Main[[#This Row],[In Stock Date]]&lt;&gt;""),Main[[#This Row],[In Stock Date]]-Main[[#This Row],[Revised Due Date]],""))</f>
        <v/>
      </c>
      <c r="I479" s="142" t="s">
        <v>30</v>
      </c>
      <c r="J479" s="143" t="s">
        <v>52</v>
      </c>
      <c r="K479" s="144" t="s">
        <v>1905</v>
      </c>
      <c r="L479" s="140">
        <v>41043</v>
      </c>
      <c r="M479" s="145">
        <f>IF(Main[[#This Row],[Tech Start Date]]&lt;1/1/1990,"",IF(Main[[#This Row],[Class]]="C",WORKDAY(Main[[#This Row],[Tech Start Date]],9),IF(Main[[#This Row],[Class]]="B", WORKDAY(Main[[#This Row],[Tech Start Date]],6),IF(Main[[#This Row],[Class]]="A",WORKDAY(Main[[#This Row],[Tech Start Date]],2),""))))</f>
        <v>41045</v>
      </c>
      <c r="N479" s="145">
        <f>IF(Main[[#This Row],[Tech Start Date]]&lt;1/1/1990,"",IF(Main[[#This Row],[Class]]="C",WORKDAY(Main[[#This Row],[Tech Start Date]],19),IF(Main[[#This Row],[Class]]="B", WORKDAY(Main[[#This Row],[Tech Start Date]],12),IF(Main[[#This Row],[Class]]="A",WORKDAY(Main[[#This Row],[Tech Start Date]],4),""))))</f>
        <v>41047</v>
      </c>
      <c r="O479" s="145">
        <f>IF(Main[[#This Row],[Tech Start Date]]&lt;1/1/1990,"",IF(Main[[#This Row],[Class]]="C",WORKDAY(Main[[#This Row],[Tech Start Date]],23),IF(Main[[#This Row],[Class]]="B", WORKDAY(Main[[#This Row],[Tech Start Date]],15),IF(Main[[#This Row],[Class]]="A",WORKDAY(Main[[#This Row],[Tech Start Date]],5),""))))</f>
        <v>41050</v>
      </c>
      <c r="P479" s="145">
        <f>IF(Main[[#This Row],[Tech Start Date]]&lt;1/1/1990,"",IF(Main[[#This Row],[Class]]="C",WORKDAY(Main[[#This Row],[Tech Start Date]],28),IF(Main[[#This Row],[Class]]="B", WORKDAY(Main[[#This Row],[Tech Start Date]],19),IF(Main[[#This Row],[Class]]="A",WORKDAY(Main[[#This Row],[Tech Start Date]],9),""))))</f>
        <v>41054</v>
      </c>
      <c r="Q479" s="140">
        <v>41123</v>
      </c>
      <c r="R479" s="146"/>
      <c r="S479" s="143" t="s">
        <v>11</v>
      </c>
      <c r="T479" s="147" t="s">
        <v>4321</v>
      </c>
      <c r="U479" s="143" t="s">
        <v>533</v>
      </c>
      <c r="V479" s="143" t="s">
        <v>1899</v>
      </c>
      <c r="W479" s="143" t="s">
        <v>1907</v>
      </c>
      <c r="X479" s="143" t="s">
        <v>2757</v>
      </c>
      <c r="Y479" s="138" t="s">
        <v>4</v>
      </c>
      <c r="Z479" s="138" t="s">
        <v>30</v>
      </c>
      <c r="AA479" s="143" t="s">
        <v>2757</v>
      </c>
      <c r="AB479" s="148"/>
      <c r="AC479" s="148"/>
      <c r="AD479" s="148"/>
      <c r="AE479" s="62"/>
      <c r="AF479" s="62"/>
      <c r="AG479" s="62"/>
      <c r="BB479" s="60" t="str">
        <f>IF(AND(isFlagged(Main[[#This Row],[Comments]], "AIS++"),Main[ [#This Row],[In Stock Date] ]&lt;&gt;""),TEXT(Main[[#This Row],[In Stock Date]]-1, "M/d/yyyy"), TEXT("1/1/1990", "M/d/yyyy"))</f>
        <v>12/26/2012</v>
      </c>
    </row>
    <row r="480" spans="1:54" ht="17.25" customHeight="1">
      <c r="A480" s="63" t="str">
        <f>IF(priority(Main[[#This Row],[Comments]])&lt;&gt;0, priority(Main[[#This Row],[Comments]]),"")</f>
        <v/>
      </c>
      <c r="B480" s="151" t="s">
        <v>1548</v>
      </c>
      <c r="C480" s="71" t="s">
        <v>93</v>
      </c>
      <c r="D480" s="59" t="s">
        <v>637</v>
      </c>
      <c r="E480" s="84"/>
      <c r="F480" s="84">
        <v>40132</v>
      </c>
      <c r="G480" s="63" t="str">
        <f>IF(stdProdLT(Main[[#This Row],[Comments]])=0.1,"N/A",IF(stdProdLT(Main[[#This Row],[Comments]])=0,"",stdProdLT(Main[[#This Row],[Comments]])))</f>
        <v/>
      </c>
      <c r="H480" s="93" t="str">
        <f>IF(OR(Main[[#This Row],[Std. Prod. Lead Time]]="N/A",Main[[#This Row],[Std. Prod. Lead Time]]=""), "",IF(AND(Main[[#This Row],[In Stock Date]]&lt;&gt;"",Main[[#This Row],[Revised Due Date]]&lt;&gt;"",Main[[#This Row],[In Stock Date]]&lt;&gt;""),Main[[#This Row],[In Stock Date]]-Main[[#This Row],[Revised Due Date]],""))</f>
        <v/>
      </c>
      <c r="I480" s="100" t="s">
        <v>4</v>
      </c>
      <c r="J480" s="94" t="s">
        <v>4</v>
      </c>
      <c r="K480" s="94" t="s">
        <v>4</v>
      </c>
      <c r="L480" s="84"/>
      <c r="M480" s="72" t="str">
        <f>IF(Main[[#This Row],[Tech Start Date]]&lt;1/1/1990,"",IF(Main[[#This Row],[Class]]="C",WORKDAY(Main[[#This Row],[Tech Start Date]],9),IF(Main[[#This Row],[Class]]="B", WORKDAY(Main[[#This Row],[Tech Start Date]],6),IF(Main[[#This Row],[Class]]="A",WORKDAY(Main[[#This Row],[Tech Start Date]],2),""))))</f>
        <v/>
      </c>
      <c r="N480" s="72" t="str">
        <f>IF(Main[[#This Row],[Tech Start Date]]&lt;1/1/1990,"",IF(Main[[#This Row],[Class]]="C",WORKDAY(Main[[#This Row],[Tech Start Date]],19),IF(Main[[#This Row],[Class]]="B", WORKDAY(Main[[#This Row],[Tech Start Date]],12),IF(Main[[#This Row],[Class]]="A",WORKDAY(Main[[#This Row],[Tech Start Date]],4),""))))</f>
        <v/>
      </c>
      <c r="O480" s="72" t="str">
        <f>IF(Main[[#This Row],[Tech Start Date]]&lt;1/1/1990,"",IF(Main[[#This Row],[Class]]="C",WORKDAY(Main[[#This Row],[Tech Start Date]],23),IF(Main[[#This Row],[Class]]="B", WORKDAY(Main[[#This Row],[Tech Start Date]],15),IF(Main[[#This Row],[Class]]="A",WORKDAY(Main[[#This Row],[Tech Start Date]],5),""))))</f>
        <v/>
      </c>
      <c r="P480" s="72" t="str">
        <f>IF(Main[[#This Row],[Tech Start Date]]&lt;1/1/1990,"",IF(Main[[#This Row],[Class]]="C",WORKDAY(Main[[#This Row],[Tech Start Date]],28),IF(Main[[#This Row],[Class]]="B", WORKDAY(Main[[#This Row],[Tech Start Date]],19),IF(Main[[#This Row],[Class]]="A",WORKDAY(Main[[#This Row],[Tech Start Date]],9),""))))</f>
        <v/>
      </c>
      <c r="Q480" s="84">
        <v>40132</v>
      </c>
      <c r="R480" s="110"/>
      <c r="S480" s="94" t="s">
        <v>11</v>
      </c>
      <c r="T480" s="73" t="s">
        <v>4</v>
      </c>
      <c r="U480" s="94" t="s">
        <v>14</v>
      </c>
      <c r="V480" s="94" t="s">
        <v>1899</v>
      </c>
      <c r="W480" s="94" t="s">
        <v>1907</v>
      </c>
      <c r="X480" s="94" t="s">
        <v>2759</v>
      </c>
      <c r="Y480" s="71" t="s">
        <v>4</v>
      </c>
      <c r="Z480" s="71" t="s">
        <v>4</v>
      </c>
      <c r="AA480" s="94" t="s">
        <v>2759</v>
      </c>
      <c r="AB480" s="128"/>
      <c r="AC480" s="128"/>
      <c r="AD480" s="128"/>
      <c r="AE480" s="62"/>
      <c r="AF480" s="62"/>
      <c r="AG480" s="62"/>
      <c r="BB480" s="60" t="str">
        <f>IF(AND(isFlagged(Main[[#This Row],[Comments]], "AIS++"),Main[ [#This Row],[In Stock Date] ]&lt;&gt;""),TEXT(Main[[#This Row],[In Stock Date]]-1, "M/d/yyyy"), TEXT("1/1/1990", "M/d/yyyy"))</f>
        <v>1/1/1990</v>
      </c>
    </row>
    <row r="481" spans="1:54" ht="17.25" customHeight="1">
      <c r="A481" s="63" t="str">
        <f>IF(priority(Main[[#This Row],[Comments]])&lt;&gt;0, priority(Main[[#This Row],[Comments]]),"")</f>
        <v/>
      </c>
      <c r="B481" s="151" t="s">
        <v>1746</v>
      </c>
      <c r="C481" s="71" t="s">
        <v>31</v>
      </c>
      <c r="D481" s="59" t="s">
        <v>807</v>
      </c>
      <c r="E481" s="84"/>
      <c r="F481" s="84"/>
      <c r="G481" s="63" t="str">
        <f>IF(stdProdLT(Main[[#This Row],[Comments]])=0.1,"N/A",IF(stdProdLT(Main[[#This Row],[Comments]])=0,"",stdProdLT(Main[[#This Row],[Comments]])))</f>
        <v/>
      </c>
      <c r="H481" s="93" t="str">
        <f>IF(OR(Main[[#This Row],[Std. Prod. Lead Time]]="N/A",Main[[#This Row],[Std. Prod. Lead Time]]=""), "",IF(AND(Main[[#This Row],[In Stock Date]]&lt;&gt;"",Main[[#This Row],[Revised Due Date]]&lt;&gt;"",Main[[#This Row],[In Stock Date]]&lt;&gt;""),Main[[#This Row],[In Stock Date]]-Main[[#This Row],[Revised Due Date]],""))</f>
        <v/>
      </c>
      <c r="I481" s="100" t="s">
        <v>4</v>
      </c>
      <c r="J481" s="94" t="s">
        <v>4</v>
      </c>
      <c r="K481" s="95" t="s">
        <v>4</v>
      </c>
      <c r="L481" s="84"/>
      <c r="M481" s="72" t="str">
        <f>IF(Main[[#This Row],[Tech Start Date]]&lt;1/1/1990,"",IF(Main[[#This Row],[Class]]="C",WORKDAY(Main[[#This Row],[Tech Start Date]],9),IF(Main[[#This Row],[Class]]="B", WORKDAY(Main[[#This Row],[Tech Start Date]],6),IF(Main[[#This Row],[Class]]="A",WORKDAY(Main[[#This Row],[Tech Start Date]],2),""))))</f>
        <v/>
      </c>
      <c r="N481" s="72" t="str">
        <f>IF(Main[[#This Row],[Tech Start Date]]&lt;1/1/1990,"",IF(Main[[#This Row],[Class]]="C",WORKDAY(Main[[#This Row],[Tech Start Date]],19),IF(Main[[#This Row],[Class]]="B", WORKDAY(Main[[#This Row],[Tech Start Date]],12),IF(Main[[#This Row],[Class]]="A",WORKDAY(Main[[#This Row],[Tech Start Date]],4),""))))</f>
        <v/>
      </c>
      <c r="O481" s="72" t="str">
        <f>IF(Main[[#This Row],[Tech Start Date]]&lt;1/1/1990,"",IF(Main[[#This Row],[Class]]="C",WORKDAY(Main[[#This Row],[Tech Start Date]],23),IF(Main[[#This Row],[Class]]="B", WORKDAY(Main[[#This Row],[Tech Start Date]],15),IF(Main[[#This Row],[Class]]="A",WORKDAY(Main[[#This Row],[Tech Start Date]],5),""))))</f>
        <v/>
      </c>
      <c r="P481" s="72" t="str">
        <f>IF(Main[[#This Row],[Tech Start Date]]&lt;1/1/1990,"",IF(Main[[#This Row],[Class]]="C",WORKDAY(Main[[#This Row],[Tech Start Date]],28),IF(Main[[#This Row],[Class]]="B", WORKDAY(Main[[#This Row],[Tech Start Date]],19),IF(Main[[#This Row],[Class]]="A",WORKDAY(Main[[#This Row],[Tech Start Date]],9),""))))</f>
        <v/>
      </c>
      <c r="Q481" s="84">
        <v>40318</v>
      </c>
      <c r="R481" s="110"/>
      <c r="S481" s="94" t="s">
        <v>11</v>
      </c>
      <c r="T481" s="73" t="s">
        <v>4</v>
      </c>
      <c r="U481" s="94" t="s">
        <v>14</v>
      </c>
      <c r="V481" s="94" t="s">
        <v>1899</v>
      </c>
      <c r="W481" s="94" t="s">
        <v>1898</v>
      </c>
      <c r="X481" s="94" t="s">
        <v>2733</v>
      </c>
      <c r="Y481" s="71" t="s">
        <v>4</v>
      </c>
      <c r="Z481" s="71" t="s">
        <v>4</v>
      </c>
      <c r="AA481" s="94" t="s">
        <v>2733</v>
      </c>
      <c r="AB481" s="128"/>
      <c r="AC481" s="128"/>
      <c r="AD481" s="128"/>
      <c r="AE481" s="62"/>
      <c r="AF481" s="62"/>
      <c r="AG481" s="62"/>
      <c r="BB481" s="60" t="str">
        <f>IF(AND(isFlagged(Main[[#This Row],[Comments]], "AIS++"),Main[ [#This Row],[In Stock Date] ]&lt;&gt;""),TEXT(Main[[#This Row],[In Stock Date]]-1, "M/d/yyyy"), TEXT("1/1/1990", "M/d/yyyy"))</f>
        <v>1/1/1990</v>
      </c>
    </row>
    <row r="482" spans="1:54" ht="17.25" customHeight="1">
      <c r="A482" s="63" t="str">
        <f>IF(priority(Main[[#This Row],[Comments]])&lt;&gt;0, priority(Main[[#This Row],[Comments]]),"")</f>
        <v/>
      </c>
      <c r="B482" s="151" t="s">
        <v>1416</v>
      </c>
      <c r="C482" s="71" t="s">
        <v>31</v>
      </c>
      <c r="D482" s="59" t="s">
        <v>509</v>
      </c>
      <c r="E482" s="84"/>
      <c r="F482" s="84"/>
      <c r="G482" s="63" t="str">
        <f>IF(stdProdLT(Main[[#This Row],[Comments]])=0.1,"N/A",IF(stdProdLT(Main[[#This Row],[Comments]])=0,"",stdProdLT(Main[[#This Row],[Comments]])))</f>
        <v/>
      </c>
      <c r="H482" s="93" t="str">
        <f>IF(OR(Main[[#This Row],[Std. Prod. Lead Time]]="N/A",Main[[#This Row],[Std. Prod. Lead Time]]=""), "",IF(AND(Main[[#This Row],[In Stock Date]]&lt;&gt;"",Main[[#This Row],[Revised Due Date]]&lt;&gt;"",Main[[#This Row],[In Stock Date]]&lt;&gt;""),Main[[#This Row],[In Stock Date]]-Main[[#This Row],[Revised Due Date]],""))</f>
        <v/>
      </c>
      <c r="I482" s="100" t="s">
        <v>4</v>
      </c>
      <c r="J482" s="94" t="s">
        <v>4</v>
      </c>
      <c r="K482" s="94" t="s">
        <v>4</v>
      </c>
      <c r="L482" s="84"/>
      <c r="M482" s="72" t="str">
        <f>IF(Main[[#This Row],[Tech Start Date]]&lt;1/1/1990,"",IF(Main[[#This Row],[Class]]="C",WORKDAY(Main[[#This Row],[Tech Start Date]],9),IF(Main[[#This Row],[Class]]="B", WORKDAY(Main[[#This Row],[Tech Start Date]],6),IF(Main[[#This Row],[Class]]="A",WORKDAY(Main[[#This Row],[Tech Start Date]],2),""))))</f>
        <v/>
      </c>
      <c r="N482" s="72" t="str">
        <f>IF(Main[[#This Row],[Tech Start Date]]&lt;1/1/1990,"",IF(Main[[#This Row],[Class]]="C",WORKDAY(Main[[#This Row],[Tech Start Date]],19),IF(Main[[#This Row],[Class]]="B", WORKDAY(Main[[#This Row],[Tech Start Date]],12),IF(Main[[#This Row],[Class]]="A",WORKDAY(Main[[#This Row],[Tech Start Date]],4),""))))</f>
        <v/>
      </c>
      <c r="O482" s="72" t="str">
        <f>IF(Main[[#This Row],[Tech Start Date]]&lt;1/1/1990,"",IF(Main[[#This Row],[Class]]="C",WORKDAY(Main[[#This Row],[Tech Start Date]],23),IF(Main[[#This Row],[Class]]="B", WORKDAY(Main[[#This Row],[Tech Start Date]],15),IF(Main[[#This Row],[Class]]="A",WORKDAY(Main[[#This Row],[Tech Start Date]],5),""))))</f>
        <v/>
      </c>
      <c r="P482" s="72" t="str">
        <f>IF(Main[[#This Row],[Tech Start Date]]&lt;1/1/1990,"",IF(Main[[#This Row],[Class]]="C",WORKDAY(Main[[#This Row],[Tech Start Date]],28),IF(Main[[#This Row],[Class]]="B", WORKDAY(Main[[#This Row],[Tech Start Date]],19),IF(Main[[#This Row],[Class]]="A",WORKDAY(Main[[#This Row],[Tech Start Date]],9),""))))</f>
        <v/>
      </c>
      <c r="Q482" s="84">
        <v>40318</v>
      </c>
      <c r="R482" s="110"/>
      <c r="S482" s="94" t="s">
        <v>11</v>
      </c>
      <c r="T482" s="73" t="s">
        <v>4</v>
      </c>
      <c r="U482" s="94" t="s">
        <v>14</v>
      </c>
      <c r="V482" s="94" t="s">
        <v>1899</v>
      </c>
      <c r="W482" s="94" t="s">
        <v>1907</v>
      </c>
      <c r="X482" s="94" t="s">
        <v>2733</v>
      </c>
      <c r="Y482" s="71" t="s">
        <v>4</v>
      </c>
      <c r="Z482" s="71" t="s">
        <v>4</v>
      </c>
      <c r="AA482" s="94" t="s">
        <v>2733</v>
      </c>
      <c r="AB482" s="128"/>
      <c r="AC482" s="128"/>
      <c r="AD482" s="128"/>
      <c r="AE482" s="62"/>
      <c r="AF482" s="62"/>
      <c r="AG482" s="62"/>
      <c r="BB482" s="60" t="str">
        <f>IF(AND(isFlagged(Main[[#This Row],[Comments]], "AIS++"),Main[ [#This Row],[In Stock Date] ]&lt;&gt;""),TEXT(Main[[#This Row],[In Stock Date]]-1, "M/d/yyyy"), TEXT("1/1/1990", "M/d/yyyy"))</f>
        <v>1/1/1990</v>
      </c>
    </row>
    <row r="483" spans="1:54" ht="17.25" customHeight="1">
      <c r="A483" s="63" t="str">
        <f>IF(priority(Main[[#This Row],[Comments]])&lt;&gt;0, priority(Main[[#This Row],[Comments]]),"")</f>
        <v/>
      </c>
      <c r="B483" s="151" t="s">
        <v>1339</v>
      </c>
      <c r="C483" s="71" t="s">
        <v>31</v>
      </c>
      <c r="D483" s="59" t="s">
        <v>437</v>
      </c>
      <c r="E483" s="84"/>
      <c r="F483" s="84"/>
      <c r="G483" s="63" t="str">
        <f>IF(stdProdLT(Main[[#This Row],[Comments]])=0.1,"N/A",IF(stdProdLT(Main[[#This Row],[Comments]])=0,"",stdProdLT(Main[[#This Row],[Comments]])))</f>
        <v/>
      </c>
      <c r="H483" s="93" t="str">
        <f>IF(OR(Main[[#This Row],[Std. Prod. Lead Time]]="N/A",Main[[#This Row],[Std. Prod. Lead Time]]=""), "",IF(AND(Main[[#This Row],[In Stock Date]]&lt;&gt;"",Main[[#This Row],[Revised Due Date]]&lt;&gt;"",Main[[#This Row],[In Stock Date]]&lt;&gt;""),Main[[#This Row],[In Stock Date]]-Main[[#This Row],[Revised Due Date]],""))</f>
        <v/>
      </c>
      <c r="I483" s="100" t="s">
        <v>4</v>
      </c>
      <c r="J483" s="94" t="s">
        <v>4</v>
      </c>
      <c r="K483" s="94" t="s">
        <v>4</v>
      </c>
      <c r="L483" s="84"/>
      <c r="M483" s="72" t="str">
        <f>IF(Main[[#This Row],[Tech Start Date]]&lt;1/1/1990,"",IF(Main[[#This Row],[Class]]="C",WORKDAY(Main[[#This Row],[Tech Start Date]],9),IF(Main[[#This Row],[Class]]="B", WORKDAY(Main[[#This Row],[Tech Start Date]],6),IF(Main[[#This Row],[Class]]="A",WORKDAY(Main[[#This Row],[Tech Start Date]],2),""))))</f>
        <v/>
      </c>
      <c r="N483" s="72" t="str">
        <f>IF(Main[[#This Row],[Tech Start Date]]&lt;1/1/1990,"",IF(Main[[#This Row],[Class]]="C",WORKDAY(Main[[#This Row],[Tech Start Date]],19),IF(Main[[#This Row],[Class]]="B", WORKDAY(Main[[#This Row],[Tech Start Date]],12),IF(Main[[#This Row],[Class]]="A",WORKDAY(Main[[#This Row],[Tech Start Date]],4),""))))</f>
        <v/>
      </c>
      <c r="O483" s="72" t="str">
        <f>IF(Main[[#This Row],[Tech Start Date]]&lt;1/1/1990,"",IF(Main[[#This Row],[Class]]="C",WORKDAY(Main[[#This Row],[Tech Start Date]],23),IF(Main[[#This Row],[Class]]="B", WORKDAY(Main[[#This Row],[Tech Start Date]],15),IF(Main[[#This Row],[Class]]="A",WORKDAY(Main[[#This Row],[Tech Start Date]],5),""))))</f>
        <v/>
      </c>
      <c r="P483" s="72" t="str">
        <f>IF(Main[[#This Row],[Tech Start Date]]&lt;1/1/1990,"",IF(Main[[#This Row],[Class]]="C",WORKDAY(Main[[#This Row],[Tech Start Date]],28),IF(Main[[#This Row],[Class]]="B", WORKDAY(Main[[#This Row],[Tech Start Date]],19),IF(Main[[#This Row],[Class]]="A",WORKDAY(Main[[#This Row],[Tech Start Date]],9),""))))</f>
        <v/>
      </c>
      <c r="Q483" s="84">
        <v>40318</v>
      </c>
      <c r="R483" s="110"/>
      <c r="S483" s="94" t="s">
        <v>11</v>
      </c>
      <c r="T483" s="73" t="s">
        <v>4</v>
      </c>
      <c r="U483" s="94" t="s">
        <v>14</v>
      </c>
      <c r="V483" s="94" t="s">
        <v>1899</v>
      </c>
      <c r="W483" s="94" t="s">
        <v>1907</v>
      </c>
      <c r="X483" s="94" t="s">
        <v>2733</v>
      </c>
      <c r="Y483" s="71" t="s">
        <v>4</v>
      </c>
      <c r="Z483" s="71" t="s">
        <v>4</v>
      </c>
      <c r="AA483" s="94" t="s">
        <v>2733</v>
      </c>
      <c r="AB483" s="128"/>
      <c r="AC483" s="128"/>
      <c r="AD483" s="128"/>
      <c r="AE483" s="62"/>
      <c r="AF483" s="62"/>
      <c r="AG483" s="62"/>
      <c r="BB483" s="60" t="str">
        <f>IF(AND(isFlagged(Main[[#This Row],[Comments]], "AIS++"),Main[ [#This Row],[In Stock Date] ]&lt;&gt;""),TEXT(Main[[#This Row],[In Stock Date]]-1, "M/d/yyyy"), TEXT("1/1/1990", "M/d/yyyy"))</f>
        <v>1/1/1990</v>
      </c>
    </row>
    <row r="484" spans="1:54" ht="17.25" customHeight="1">
      <c r="A484" s="63" t="str">
        <f>IF(priority(Main[[#This Row],[Comments]])&lt;&gt;0, priority(Main[[#This Row],[Comments]]),"")</f>
        <v/>
      </c>
      <c r="B484" s="151" t="s">
        <v>1497</v>
      </c>
      <c r="C484" s="71" t="s">
        <v>377</v>
      </c>
      <c r="D484" s="59" t="s">
        <v>583</v>
      </c>
      <c r="E484" s="84"/>
      <c r="F484" s="84">
        <v>40228</v>
      </c>
      <c r="G484" s="63" t="str">
        <f>IF(stdProdLT(Main[[#This Row],[Comments]])=0.1,"N/A",IF(stdProdLT(Main[[#This Row],[Comments]])=0,"",stdProdLT(Main[[#This Row],[Comments]])))</f>
        <v/>
      </c>
      <c r="H484" s="93" t="str">
        <f>IF(OR(Main[[#This Row],[Std. Prod. Lead Time]]="N/A",Main[[#This Row],[Std. Prod. Lead Time]]=""), "",IF(AND(Main[[#This Row],[In Stock Date]]&lt;&gt;"",Main[[#This Row],[Revised Due Date]]&lt;&gt;"",Main[[#This Row],[In Stock Date]]&lt;&gt;""),Main[[#This Row],[In Stock Date]]-Main[[#This Row],[Revised Due Date]],""))</f>
        <v/>
      </c>
      <c r="I484" s="100" t="s">
        <v>4</v>
      </c>
      <c r="J484" s="94" t="s">
        <v>4</v>
      </c>
      <c r="K484" s="95" t="s">
        <v>4</v>
      </c>
      <c r="L484" s="84"/>
      <c r="M484" s="72" t="str">
        <f>IF(Main[[#This Row],[Tech Start Date]]&lt;1/1/1990,"",IF(Main[[#This Row],[Class]]="C",WORKDAY(Main[[#This Row],[Tech Start Date]],9),IF(Main[[#This Row],[Class]]="B", WORKDAY(Main[[#This Row],[Tech Start Date]],6),IF(Main[[#This Row],[Class]]="A",WORKDAY(Main[[#This Row],[Tech Start Date]],2),""))))</f>
        <v/>
      </c>
      <c r="N484" s="72" t="str">
        <f>IF(Main[[#This Row],[Tech Start Date]]&lt;1/1/1990,"",IF(Main[[#This Row],[Class]]="C",WORKDAY(Main[[#This Row],[Tech Start Date]],19),IF(Main[[#This Row],[Class]]="B", WORKDAY(Main[[#This Row],[Tech Start Date]],12),IF(Main[[#This Row],[Class]]="A",WORKDAY(Main[[#This Row],[Tech Start Date]],4),""))))</f>
        <v/>
      </c>
      <c r="O484" s="72" t="str">
        <f>IF(Main[[#This Row],[Tech Start Date]]&lt;1/1/1990,"",IF(Main[[#This Row],[Class]]="C",WORKDAY(Main[[#This Row],[Tech Start Date]],23),IF(Main[[#This Row],[Class]]="B", WORKDAY(Main[[#This Row],[Tech Start Date]],15),IF(Main[[#This Row],[Class]]="A",WORKDAY(Main[[#This Row],[Tech Start Date]],5),""))))</f>
        <v/>
      </c>
      <c r="P484" s="72" t="str">
        <f>IF(Main[[#This Row],[Tech Start Date]]&lt;1/1/1990,"",IF(Main[[#This Row],[Class]]="C",WORKDAY(Main[[#This Row],[Tech Start Date]],28),IF(Main[[#This Row],[Class]]="B", WORKDAY(Main[[#This Row],[Tech Start Date]],19),IF(Main[[#This Row],[Class]]="A",WORKDAY(Main[[#This Row],[Tech Start Date]],9),""))))</f>
        <v/>
      </c>
      <c r="Q484" s="84">
        <v>40153</v>
      </c>
      <c r="R484" s="110"/>
      <c r="S484" s="94" t="s">
        <v>11</v>
      </c>
      <c r="T484" s="73" t="s">
        <v>4</v>
      </c>
      <c r="U484" s="94" t="s">
        <v>14</v>
      </c>
      <c r="V484" s="94" t="s">
        <v>1899</v>
      </c>
      <c r="W484" s="94" t="s">
        <v>1904</v>
      </c>
      <c r="X484" s="94" t="s">
        <v>2766</v>
      </c>
      <c r="Y484" s="71" t="s">
        <v>4</v>
      </c>
      <c r="Z484" s="71" t="s">
        <v>4</v>
      </c>
      <c r="AA484" s="94" t="s">
        <v>2766</v>
      </c>
      <c r="AB484" s="128"/>
      <c r="AC484" s="128"/>
      <c r="AD484" s="128"/>
      <c r="AE484" s="62"/>
      <c r="AF484" s="62"/>
      <c r="AG484" s="62"/>
      <c r="BB484" s="60" t="str">
        <f>IF(AND(isFlagged(Main[[#This Row],[Comments]], "AIS++"),Main[ [#This Row],[In Stock Date] ]&lt;&gt;""),TEXT(Main[[#This Row],[In Stock Date]]-1, "M/d/yyyy"), TEXT("1/1/1990", "M/d/yyyy"))</f>
        <v>1/1/1990</v>
      </c>
    </row>
    <row r="485" spans="1:54" ht="17.25" customHeight="1">
      <c r="A485" s="63" t="str">
        <f>IF(priority(Main[[#This Row],[Comments]])&lt;&gt;0, priority(Main[[#This Row],[Comments]]),"")</f>
        <v/>
      </c>
      <c r="B485" s="151" t="s">
        <v>1394</v>
      </c>
      <c r="C485" s="71" t="s">
        <v>184</v>
      </c>
      <c r="D485" s="59" t="s">
        <v>485</v>
      </c>
      <c r="E485" s="84"/>
      <c r="F485" s="84"/>
      <c r="G485" s="63" t="str">
        <f>IF(stdProdLT(Main[[#This Row],[Comments]])=0.1,"N/A",IF(stdProdLT(Main[[#This Row],[Comments]])=0,"",stdProdLT(Main[[#This Row],[Comments]])))</f>
        <v/>
      </c>
      <c r="H485" s="93" t="str">
        <f>IF(OR(Main[[#This Row],[Std. Prod. Lead Time]]="N/A",Main[[#This Row],[Std. Prod. Lead Time]]=""), "",IF(AND(Main[[#This Row],[In Stock Date]]&lt;&gt;"",Main[[#This Row],[Revised Due Date]]&lt;&gt;"",Main[[#This Row],[In Stock Date]]&lt;&gt;""),Main[[#This Row],[In Stock Date]]-Main[[#This Row],[Revised Due Date]],""))</f>
        <v/>
      </c>
      <c r="I485" s="100" t="s">
        <v>4</v>
      </c>
      <c r="J485" s="94" t="s">
        <v>4</v>
      </c>
      <c r="K485" s="94" t="s">
        <v>4</v>
      </c>
      <c r="L485" s="84"/>
      <c r="M485" s="72" t="str">
        <f>IF(Main[[#This Row],[Tech Start Date]]&lt;1/1/1990,"",IF(Main[[#This Row],[Class]]="C",WORKDAY(Main[[#This Row],[Tech Start Date]],9),IF(Main[[#This Row],[Class]]="B", WORKDAY(Main[[#This Row],[Tech Start Date]],6),IF(Main[[#This Row],[Class]]="A",WORKDAY(Main[[#This Row],[Tech Start Date]],2),""))))</f>
        <v/>
      </c>
      <c r="N485" s="72" t="str">
        <f>IF(Main[[#This Row],[Tech Start Date]]&lt;1/1/1990,"",IF(Main[[#This Row],[Class]]="C",WORKDAY(Main[[#This Row],[Tech Start Date]],19),IF(Main[[#This Row],[Class]]="B", WORKDAY(Main[[#This Row],[Tech Start Date]],12),IF(Main[[#This Row],[Class]]="A",WORKDAY(Main[[#This Row],[Tech Start Date]],4),""))))</f>
        <v/>
      </c>
      <c r="O485" s="72" t="str">
        <f>IF(Main[[#This Row],[Tech Start Date]]&lt;1/1/1990,"",IF(Main[[#This Row],[Class]]="C",WORKDAY(Main[[#This Row],[Tech Start Date]],23),IF(Main[[#This Row],[Class]]="B", WORKDAY(Main[[#This Row],[Tech Start Date]],15),IF(Main[[#This Row],[Class]]="A",WORKDAY(Main[[#This Row],[Tech Start Date]],5),""))))</f>
        <v/>
      </c>
      <c r="P485" s="72" t="str">
        <f>IF(Main[[#This Row],[Tech Start Date]]&lt;1/1/1990,"",IF(Main[[#This Row],[Class]]="C",WORKDAY(Main[[#This Row],[Tech Start Date]],28),IF(Main[[#This Row],[Class]]="B", WORKDAY(Main[[#This Row],[Tech Start Date]],19),IF(Main[[#This Row],[Class]]="A",WORKDAY(Main[[#This Row],[Tech Start Date]],9),""))))</f>
        <v/>
      </c>
      <c r="Q485" s="84">
        <v>40116</v>
      </c>
      <c r="R485" s="110"/>
      <c r="S485" s="94" t="s">
        <v>11</v>
      </c>
      <c r="T485" s="73" t="s">
        <v>4</v>
      </c>
      <c r="U485" s="94" t="s">
        <v>14</v>
      </c>
      <c r="V485" s="94" t="s">
        <v>1899</v>
      </c>
      <c r="W485" s="94" t="s">
        <v>1898</v>
      </c>
      <c r="X485" s="94" t="s">
        <v>2766</v>
      </c>
      <c r="Y485" s="71" t="s">
        <v>4</v>
      </c>
      <c r="Z485" s="71" t="s">
        <v>4</v>
      </c>
      <c r="AA485" s="94" t="s">
        <v>2766</v>
      </c>
      <c r="AB485" s="128"/>
      <c r="AC485" s="128"/>
      <c r="AD485" s="128"/>
      <c r="AE485" s="62"/>
      <c r="AF485" s="62"/>
      <c r="AG485" s="62"/>
      <c r="BB485" s="60" t="str">
        <f>IF(AND(isFlagged(Main[[#This Row],[Comments]], "AIS++"),Main[ [#This Row],[In Stock Date] ]&lt;&gt;""),TEXT(Main[[#This Row],[In Stock Date]]-1, "M/d/yyyy"), TEXT("1/1/1990", "M/d/yyyy"))</f>
        <v>1/1/1990</v>
      </c>
    </row>
    <row r="486" spans="1:54" ht="17.25" customHeight="1">
      <c r="A486" s="63" t="str">
        <f>IF(priority(Main[[#This Row],[Comments]])&lt;&gt;0, priority(Main[[#This Row],[Comments]]),"")</f>
        <v/>
      </c>
      <c r="B486" s="151" t="s">
        <v>1356</v>
      </c>
      <c r="C486" s="71" t="s">
        <v>456</v>
      </c>
      <c r="D486" s="59" t="s">
        <v>457</v>
      </c>
      <c r="E486" s="84"/>
      <c r="F486" s="84">
        <v>40214</v>
      </c>
      <c r="G486" s="63" t="str">
        <f>IF(stdProdLT(Main[[#This Row],[Comments]])=0.1,"N/A",IF(stdProdLT(Main[[#This Row],[Comments]])=0,"",stdProdLT(Main[[#This Row],[Comments]])))</f>
        <v/>
      </c>
      <c r="H486" s="93" t="str">
        <f>IF(OR(Main[[#This Row],[Std. Prod. Lead Time]]="N/A",Main[[#This Row],[Std. Prod. Lead Time]]=""), "",IF(AND(Main[[#This Row],[In Stock Date]]&lt;&gt;"",Main[[#This Row],[Revised Due Date]]&lt;&gt;"",Main[[#This Row],[In Stock Date]]&lt;&gt;""),Main[[#This Row],[In Stock Date]]-Main[[#This Row],[Revised Due Date]],""))</f>
        <v/>
      </c>
      <c r="I486" s="100" t="s">
        <v>4</v>
      </c>
      <c r="J486" s="94" t="s">
        <v>4</v>
      </c>
      <c r="K486" s="94" t="s">
        <v>4</v>
      </c>
      <c r="L486" s="84"/>
      <c r="M486" s="72" t="str">
        <f>IF(Main[[#This Row],[Tech Start Date]]&lt;1/1/1990,"",IF(Main[[#This Row],[Class]]="C",WORKDAY(Main[[#This Row],[Tech Start Date]],9),IF(Main[[#This Row],[Class]]="B", WORKDAY(Main[[#This Row],[Tech Start Date]],6),IF(Main[[#This Row],[Class]]="A",WORKDAY(Main[[#This Row],[Tech Start Date]],2),""))))</f>
        <v/>
      </c>
      <c r="N486" s="72" t="str">
        <f>IF(Main[[#This Row],[Tech Start Date]]&lt;1/1/1990,"",IF(Main[[#This Row],[Class]]="C",WORKDAY(Main[[#This Row],[Tech Start Date]],19),IF(Main[[#This Row],[Class]]="B", WORKDAY(Main[[#This Row],[Tech Start Date]],12),IF(Main[[#This Row],[Class]]="A",WORKDAY(Main[[#This Row],[Tech Start Date]],4),""))))</f>
        <v/>
      </c>
      <c r="O486" s="72" t="str">
        <f>IF(Main[[#This Row],[Tech Start Date]]&lt;1/1/1990,"",IF(Main[[#This Row],[Class]]="C",WORKDAY(Main[[#This Row],[Tech Start Date]],23),IF(Main[[#This Row],[Class]]="B", WORKDAY(Main[[#This Row],[Tech Start Date]],15),IF(Main[[#This Row],[Class]]="A",WORKDAY(Main[[#This Row],[Tech Start Date]],5),""))))</f>
        <v/>
      </c>
      <c r="P486" s="72" t="str">
        <f>IF(Main[[#This Row],[Tech Start Date]]&lt;1/1/1990,"",IF(Main[[#This Row],[Class]]="C",WORKDAY(Main[[#This Row],[Tech Start Date]],28),IF(Main[[#This Row],[Class]]="B", WORKDAY(Main[[#This Row],[Tech Start Date]],19),IF(Main[[#This Row],[Class]]="A",WORKDAY(Main[[#This Row],[Tech Start Date]],9),""))))</f>
        <v/>
      </c>
      <c r="Q486" s="84">
        <v>40149</v>
      </c>
      <c r="R486" s="110"/>
      <c r="S486" s="94" t="s">
        <v>11</v>
      </c>
      <c r="T486" s="73" t="s">
        <v>4</v>
      </c>
      <c r="U486" s="94" t="s">
        <v>14</v>
      </c>
      <c r="V486" s="94" t="s">
        <v>1899</v>
      </c>
      <c r="W486" s="94" t="s">
        <v>1902</v>
      </c>
      <c r="X486" s="94" t="s">
        <v>2766</v>
      </c>
      <c r="Y486" s="71" t="s">
        <v>4</v>
      </c>
      <c r="Z486" s="71" t="s">
        <v>4</v>
      </c>
      <c r="AA486" s="94" t="s">
        <v>2766</v>
      </c>
      <c r="AB486" s="128"/>
      <c r="AC486" s="128"/>
      <c r="AD486" s="128"/>
      <c r="AE486" s="62"/>
      <c r="AF486" s="62"/>
      <c r="AG486" s="62"/>
      <c r="BB486" s="60" t="str">
        <f>IF(AND(isFlagged(Main[[#This Row],[Comments]], "AIS++"),Main[ [#This Row],[In Stock Date] ]&lt;&gt;""),TEXT(Main[[#This Row],[In Stock Date]]-1, "M/d/yyyy"), TEXT("1/1/1990", "M/d/yyyy"))</f>
        <v>1/1/1990</v>
      </c>
    </row>
    <row r="487" spans="1:54" ht="17.25" customHeight="1">
      <c r="A487" s="63" t="str">
        <f>IF(priority(Main[[#This Row],[Comments]])&lt;&gt;0, priority(Main[[#This Row],[Comments]]),"")</f>
        <v/>
      </c>
      <c r="B487" s="151" t="s">
        <v>1141</v>
      </c>
      <c r="C487" s="71" t="s">
        <v>205</v>
      </c>
      <c r="D487" s="59" t="s">
        <v>206</v>
      </c>
      <c r="E487" s="84"/>
      <c r="F487" s="84"/>
      <c r="G487" s="63" t="str">
        <f>IF(stdProdLT(Main[[#This Row],[Comments]])=0.1,"N/A",IF(stdProdLT(Main[[#This Row],[Comments]])=0,"",stdProdLT(Main[[#This Row],[Comments]])))</f>
        <v/>
      </c>
      <c r="H487" s="93" t="str">
        <f>IF(OR(Main[[#This Row],[Std. Prod. Lead Time]]="N/A",Main[[#This Row],[Std. Prod. Lead Time]]=""), "",IF(AND(Main[[#This Row],[In Stock Date]]&lt;&gt;"",Main[[#This Row],[Revised Due Date]]&lt;&gt;"",Main[[#This Row],[In Stock Date]]&lt;&gt;""),Main[[#This Row],[In Stock Date]]-Main[[#This Row],[Revised Due Date]],""))</f>
        <v/>
      </c>
      <c r="I487" s="100" t="s">
        <v>4</v>
      </c>
      <c r="J487" s="94" t="s">
        <v>4</v>
      </c>
      <c r="K487" s="94" t="s">
        <v>4</v>
      </c>
      <c r="L487" s="84"/>
      <c r="M487" s="72" t="str">
        <f>IF(Main[[#This Row],[Tech Start Date]]&lt;1/1/1990,"",IF(Main[[#This Row],[Class]]="C",WORKDAY(Main[[#This Row],[Tech Start Date]],9),IF(Main[[#This Row],[Class]]="B", WORKDAY(Main[[#This Row],[Tech Start Date]],6),IF(Main[[#This Row],[Class]]="A",WORKDAY(Main[[#This Row],[Tech Start Date]],2),""))))</f>
        <v/>
      </c>
      <c r="N487" s="72" t="str">
        <f>IF(Main[[#This Row],[Tech Start Date]]&lt;1/1/1990,"",IF(Main[[#This Row],[Class]]="C",WORKDAY(Main[[#This Row],[Tech Start Date]],19),IF(Main[[#This Row],[Class]]="B", WORKDAY(Main[[#This Row],[Tech Start Date]],12),IF(Main[[#This Row],[Class]]="A",WORKDAY(Main[[#This Row],[Tech Start Date]],4),""))))</f>
        <v/>
      </c>
      <c r="O487" s="72" t="str">
        <f>IF(Main[[#This Row],[Tech Start Date]]&lt;1/1/1990,"",IF(Main[[#This Row],[Class]]="C",WORKDAY(Main[[#This Row],[Tech Start Date]],23),IF(Main[[#This Row],[Class]]="B", WORKDAY(Main[[#This Row],[Tech Start Date]],15),IF(Main[[#This Row],[Class]]="A",WORKDAY(Main[[#This Row],[Tech Start Date]],5),""))))</f>
        <v/>
      </c>
      <c r="P487" s="72" t="str">
        <f>IF(Main[[#This Row],[Tech Start Date]]&lt;1/1/1990,"",IF(Main[[#This Row],[Class]]="C",WORKDAY(Main[[#This Row],[Tech Start Date]],28),IF(Main[[#This Row],[Class]]="B", WORKDAY(Main[[#This Row],[Tech Start Date]],19),IF(Main[[#This Row],[Class]]="A",WORKDAY(Main[[#This Row],[Tech Start Date]],9),""))))</f>
        <v/>
      </c>
      <c r="Q487" s="84">
        <v>40116</v>
      </c>
      <c r="R487" s="110"/>
      <c r="S487" s="94" t="s">
        <v>11</v>
      </c>
      <c r="T487" s="73" t="s">
        <v>4</v>
      </c>
      <c r="U487" s="94" t="s">
        <v>14</v>
      </c>
      <c r="V487" s="94" t="s">
        <v>1899</v>
      </c>
      <c r="W487" s="94" t="s">
        <v>1898</v>
      </c>
      <c r="X487" s="94" t="s">
        <v>2766</v>
      </c>
      <c r="Y487" s="71" t="s">
        <v>4</v>
      </c>
      <c r="Z487" s="71" t="s">
        <v>4</v>
      </c>
      <c r="AA487" s="94" t="s">
        <v>2766</v>
      </c>
      <c r="AB487" s="128"/>
      <c r="AC487" s="128"/>
      <c r="AD487" s="128"/>
      <c r="AE487" s="62"/>
      <c r="AF487" s="62"/>
      <c r="AG487" s="62"/>
      <c r="BB487" s="60" t="str">
        <f>IF(AND(isFlagged(Main[[#This Row],[Comments]], "AIS++"),Main[ [#This Row],[In Stock Date] ]&lt;&gt;""),TEXT(Main[[#This Row],[In Stock Date]]-1, "M/d/yyyy"), TEXT("1/1/1990", "M/d/yyyy"))</f>
        <v>1/1/1990</v>
      </c>
    </row>
    <row r="488" spans="1:54" ht="17.25" customHeight="1">
      <c r="A488" s="63" t="str">
        <f>IF(priority(Main[[#This Row],[Comments]])&lt;&gt;0, priority(Main[[#This Row],[Comments]]),"")</f>
        <v/>
      </c>
      <c r="B488" s="151" t="s">
        <v>1475</v>
      </c>
      <c r="C488" s="71" t="s">
        <v>464</v>
      </c>
      <c r="D488" s="59" t="s">
        <v>569</v>
      </c>
      <c r="E488" s="84"/>
      <c r="F488" s="84">
        <v>40179</v>
      </c>
      <c r="G488" s="63" t="str">
        <f>IF(stdProdLT(Main[[#This Row],[Comments]])=0.1,"N/A",IF(stdProdLT(Main[[#This Row],[Comments]])=0,"",stdProdLT(Main[[#This Row],[Comments]])))</f>
        <v/>
      </c>
      <c r="H488" s="93" t="str">
        <f>IF(OR(Main[[#This Row],[Std. Prod. Lead Time]]="N/A",Main[[#This Row],[Std. Prod. Lead Time]]=""), "",IF(AND(Main[[#This Row],[In Stock Date]]&lt;&gt;"",Main[[#This Row],[Revised Due Date]]&lt;&gt;"",Main[[#This Row],[In Stock Date]]&lt;&gt;""),Main[[#This Row],[In Stock Date]]-Main[[#This Row],[Revised Due Date]],""))</f>
        <v/>
      </c>
      <c r="I488" s="100" t="s">
        <v>4</v>
      </c>
      <c r="J488" s="94" t="s">
        <v>4</v>
      </c>
      <c r="K488" s="94" t="s">
        <v>4</v>
      </c>
      <c r="L488" s="84"/>
      <c r="M488" s="72" t="str">
        <f>IF(Main[[#This Row],[Tech Start Date]]&lt;1/1/1990,"",IF(Main[[#This Row],[Class]]="C",WORKDAY(Main[[#This Row],[Tech Start Date]],9),IF(Main[[#This Row],[Class]]="B", WORKDAY(Main[[#This Row],[Tech Start Date]],6),IF(Main[[#This Row],[Class]]="A",WORKDAY(Main[[#This Row],[Tech Start Date]],2),""))))</f>
        <v/>
      </c>
      <c r="N488" s="72" t="str">
        <f>IF(Main[[#This Row],[Tech Start Date]]&lt;1/1/1990,"",IF(Main[[#This Row],[Class]]="C",WORKDAY(Main[[#This Row],[Tech Start Date]],19),IF(Main[[#This Row],[Class]]="B", WORKDAY(Main[[#This Row],[Tech Start Date]],12),IF(Main[[#This Row],[Class]]="A",WORKDAY(Main[[#This Row],[Tech Start Date]],4),""))))</f>
        <v/>
      </c>
      <c r="O488" s="72" t="str">
        <f>IF(Main[[#This Row],[Tech Start Date]]&lt;1/1/1990,"",IF(Main[[#This Row],[Class]]="C",WORKDAY(Main[[#This Row],[Tech Start Date]],23),IF(Main[[#This Row],[Class]]="B", WORKDAY(Main[[#This Row],[Tech Start Date]],15),IF(Main[[#This Row],[Class]]="A",WORKDAY(Main[[#This Row],[Tech Start Date]],5),""))))</f>
        <v/>
      </c>
      <c r="P488" s="72" t="str">
        <f>IF(Main[[#This Row],[Tech Start Date]]&lt;1/1/1990,"",IF(Main[[#This Row],[Class]]="C",WORKDAY(Main[[#This Row],[Tech Start Date]],28),IF(Main[[#This Row],[Class]]="B", WORKDAY(Main[[#This Row],[Tech Start Date]],19),IF(Main[[#This Row],[Class]]="A",WORKDAY(Main[[#This Row],[Tech Start Date]],9),""))))</f>
        <v/>
      </c>
      <c r="Q488" s="84">
        <v>40164</v>
      </c>
      <c r="R488" s="110"/>
      <c r="S488" s="94" t="s">
        <v>11</v>
      </c>
      <c r="T488" s="73" t="s">
        <v>4</v>
      </c>
      <c r="U488" s="94" t="s">
        <v>14</v>
      </c>
      <c r="V488" s="94" t="s">
        <v>1899</v>
      </c>
      <c r="W488" s="94" t="s">
        <v>1902</v>
      </c>
      <c r="X488" s="94" t="s">
        <v>2766</v>
      </c>
      <c r="Y488" s="71" t="s">
        <v>4</v>
      </c>
      <c r="Z488" s="71" t="s">
        <v>4</v>
      </c>
      <c r="AA488" s="94" t="s">
        <v>2766</v>
      </c>
      <c r="AB488" s="128"/>
      <c r="AC488" s="128"/>
      <c r="AD488" s="128"/>
      <c r="AE488" s="62"/>
      <c r="AF488" s="62"/>
      <c r="AG488" s="62"/>
      <c r="BB488" s="60" t="str">
        <f>IF(AND(isFlagged(Main[[#This Row],[Comments]], "AIS++"),Main[ [#This Row],[In Stock Date] ]&lt;&gt;""),TEXT(Main[[#This Row],[In Stock Date]]-1, "M/d/yyyy"), TEXT("1/1/1990", "M/d/yyyy"))</f>
        <v>1/1/1990</v>
      </c>
    </row>
    <row r="489" spans="1:54" ht="17.25" customHeight="1">
      <c r="A489" s="137" t="str">
        <f>IF(priority(Main[[#This Row],[Comments]])&lt;&gt;0, priority(Main[[#This Row],[Comments]]),"")</f>
        <v/>
      </c>
      <c r="B489" s="152" t="s">
        <v>1794</v>
      </c>
      <c r="C489" s="138" t="s">
        <v>853</v>
      </c>
      <c r="D489" s="139" t="s">
        <v>857</v>
      </c>
      <c r="E489" s="140">
        <v>40085.252314814818</v>
      </c>
      <c r="F489" s="140">
        <v>40421</v>
      </c>
      <c r="G489" s="137" t="str">
        <f>IF(stdProdLT(Main[[#This Row],[Comments]])=0.1,"N/A",IF(stdProdLT(Main[[#This Row],[Comments]])=0,"",stdProdLT(Main[[#This Row],[Comments]])))</f>
        <v/>
      </c>
      <c r="H489" s="141" t="str">
        <f>IF(OR(Main[[#This Row],[Std. Prod. Lead Time]]="N/A",Main[[#This Row],[Std. Prod. Lead Time]]=""), "",IF(AND(Main[[#This Row],[In Stock Date]]&lt;&gt;"",Main[[#This Row],[Revised Due Date]]&lt;&gt;"",Main[[#This Row],[In Stock Date]]&lt;&gt;""),Main[[#This Row],[In Stock Date]]-Main[[#This Row],[Revised Due Date]],""))</f>
        <v/>
      </c>
      <c r="I489" s="142" t="s">
        <v>850</v>
      </c>
      <c r="J489" s="143" t="s">
        <v>4</v>
      </c>
      <c r="K489" s="144" t="s">
        <v>1908</v>
      </c>
      <c r="L489" s="140">
        <v>40091</v>
      </c>
      <c r="M489" s="145" t="str">
        <f>IF(Main[[#This Row],[Tech Start Date]]&lt;1/1/1990,"",IF(Main[[#This Row],[Class]]="C",WORKDAY(Main[[#This Row],[Tech Start Date]],9),IF(Main[[#This Row],[Class]]="B", WORKDAY(Main[[#This Row],[Tech Start Date]],6),IF(Main[[#This Row],[Class]]="A",WORKDAY(Main[[#This Row],[Tech Start Date]],2),""))))</f>
        <v/>
      </c>
      <c r="N489" s="145" t="str">
        <f>IF(Main[[#This Row],[Tech Start Date]]&lt;1/1/1990,"",IF(Main[[#This Row],[Class]]="C",WORKDAY(Main[[#This Row],[Tech Start Date]],19),IF(Main[[#This Row],[Class]]="B", WORKDAY(Main[[#This Row],[Tech Start Date]],12),IF(Main[[#This Row],[Class]]="A",WORKDAY(Main[[#This Row],[Tech Start Date]],4),""))))</f>
        <v/>
      </c>
      <c r="O489" s="145" t="str">
        <f>IF(Main[[#This Row],[Tech Start Date]]&lt;1/1/1990,"",IF(Main[[#This Row],[Class]]="C",WORKDAY(Main[[#This Row],[Tech Start Date]],23),IF(Main[[#This Row],[Class]]="B", WORKDAY(Main[[#This Row],[Tech Start Date]],15),IF(Main[[#This Row],[Class]]="A",WORKDAY(Main[[#This Row],[Tech Start Date]],5),""))))</f>
        <v/>
      </c>
      <c r="P489" s="145" t="str">
        <f>IF(Main[[#This Row],[Tech Start Date]]&lt;1/1/1990,"",IF(Main[[#This Row],[Class]]="C",WORKDAY(Main[[#This Row],[Tech Start Date]],28),IF(Main[[#This Row],[Class]]="B", WORKDAY(Main[[#This Row],[Tech Start Date]],19),IF(Main[[#This Row],[Class]]="A",WORKDAY(Main[[#This Row],[Tech Start Date]],9),""))))</f>
        <v/>
      </c>
      <c r="Q489" s="140">
        <v>40239</v>
      </c>
      <c r="R489" s="146">
        <v>40228</v>
      </c>
      <c r="S489" s="143" t="s">
        <v>17</v>
      </c>
      <c r="T489" s="147" t="s">
        <v>4</v>
      </c>
      <c r="U489" s="143" t="s">
        <v>29</v>
      </c>
      <c r="V489" s="143" t="s">
        <v>1899</v>
      </c>
      <c r="W489" s="143" t="s">
        <v>1901</v>
      </c>
      <c r="X489" s="143" t="s">
        <v>2817</v>
      </c>
      <c r="Y489" s="138" t="s">
        <v>4</v>
      </c>
      <c r="Z489" s="138" t="s">
        <v>850</v>
      </c>
      <c r="AA489" s="143" t="s">
        <v>2817</v>
      </c>
      <c r="AB489" s="148"/>
      <c r="AC489" s="148"/>
      <c r="AD489" s="148"/>
      <c r="AE489" s="62"/>
      <c r="AF489" s="62"/>
      <c r="AG489" s="62"/>
      <c r="BB489" s="60" t="str">
        <f>IF(AND(isFlagged(Main[[#This Row],[Comments]], "AIS++"),Main[ [#This Row],[In Stock Date] ]&lt;&gt;""),TEXT(Main[[#This Row],[In Stock Date]]-1, "M/d/yyyy"), TEXT("1/1/1990", "M/d/yyyy"))</f>
        <v>1/1/1990</v>
      </c>
    </row>
    <row r="490" spans="1:54" ht="17.25" customHeight="1">
      <c r="A490" s="137" t="str">
        <f>IF(priority(Main[[#This Row],[Comments]])&lt;&gt;0, priority(Main[[#This Row],[Comments]]),"")</f>
        <v/>
      </c>
      <c r="B490" s="152" t="s">
        <v>3518</v>
      </c>
      <c r="C490" s="138" t="s">
        <v>3519</v>
      </c>
      <c r="D490" s="139" t="s">
        <v>3669</v>
      </c>
      <c r="E490" s="140"/>
      <c r="F490" s="140">
        <v>41167</v>
      </c>
      <c r="G490" s="137">
        <f>IF(stdProdLT(Main[[#This Row],[Comments]])=0.1,"N/A",IF(stdProdLT(Main[[#This Row],[Comments]])=0,"",stdProdLT(Main[[#This Row],[Comments]])))</f>
        <v>126</v>
      </c>
      <c r="H490" s="141">
        <f>IF(OR(Main[[#This Row],[Std. Prod. Lead Time]]="N/A",Main[[#This Row],[Std. Prod. Lead Time]]=""), "",IF(AND(Main[[#This Row],[In Stock Date]]&lt;&gt;"",Main[[#This Row],[Revised Due Date]]&lt;&gt;"",Main[[#This Row],[In Stock Date]]&lt;&gt;""),Main[[#This Row],[In Stock Date]]-Main[[#This Row],[Revised Due Date]],""))</f>
        <v>157</v>
      </c>
      <c r="I490" s="142" t="s">
        <v>50</v>
      </c>
      <c r="J490" s="143" t="s">
        <v>21</v>
      </c>
      <c r="K490" s="144" t="s">
        <v>1909</v>
      </c>
      <c r="L490" s="140">
        <v>40967</v>
      </c>
      <c r="M490" s="145">
        <f>IF(Main[[#This Row],[Tech Start Date]]&lt;1/1/1990,"",IF(Main[[#This Row],[Class]]="C",WORKDAY(Main[[#This Row],[Tech Start Date]],9),IF(Main[[#This Row],[Class]]="B", WORKDAY(Main[[#This Row],[Tech Start Date]],6),IF(Main[[#This Row],[Class]]="A",WORKDAY(Main[[#This Row],[Tech Start Date]],2),""))))</f>
        <v>40980</v>
      </c>
      <c r="N490" s="145">
        <f>IF(Main[[#This Row],[Tech Start Date]]&lt;1/1/1990,"",IF(Main[[#This Row],[Class]]="C",WORKDAY(Main[[#This Row],[Tech Start Date]],19),IF(Main[[#This Row],[Class]]="B", WORKDAY(Main[[#This Row],[Tech Start Date]],12),IF(Main[[#This Row],[Class]]="A",WORKDAY(Main[[#This Row],[Tech Start Date]],4),""))))</f>
        <v>40994</v>
      </c>
      <c r="O490" s="145">
        <f>IF(Main[[#This Row],[Tech Start Date]]&lt;1/1/1990,"",IF(Main[[#This Row],[Class]]="C",WORKDAY(Main[[#This Row],[Tech Start Date]],23),IF(Main[[#This Row],[Class]]="B", WORKDAY(Main[[#This Row],[Tech Start Date]],15),IF(Main[[#This Row],[Class]]="A",WORKDAY(Main[[#This Row],[Tech Start Date]],5),""))))</f>
        <v>40998</v>
      </c>
      <c r="P490" s="145">
        <f>IF(Main[[#This Row],[Tech Start Date]]&lt;1/1/1990,"",IF(Main[[#This Row],[Class]]="C",WORKDAY(Main[[#This Row],[Tech Start Date]],28),IF(Main[[#This Row],[Class]]="B", WORKDAY(Main[[#This Row],[Tech Start Date]],19),IF(Main[[#This Row],[Class]]="A",WORKDAY(Main[[#This Row],[Tech Start Date]],9),""))))</f>
        <v>41005</v>
      </c>
      <c r="Q490" s="140">
        <v>40909</v>
      </c>
      <c r="R490" s="146">
        <v>41010</v>
      </c>
      <c r="S490" s="143" t="s">
        <v>11</v>
      </c>
      <c r="T490" s="147" t="s">
        <v>3926</v>
      </c>
      <c r="U490" s="143" t="s">
        <v>14</v>
      </c>
      <c r="V490" s="143" t="s">
        <v>1899</v>
      </c>
      <c r="W490" s="143" t="s">
        <v>1901</v>
      </c>
      <c r="X490" s="143" t="s">
        <v>2746</v>
      </c>
      <c r="Y490" s="138" t="s">
        <v>4</v>
      </c>
      <c r="Z490" s="138" t="s">
        <v>529</v>
      </c>
      <c r="AA490" s="143" t="s">
        <v>2746</v>
      </c>
      <c r="AB490" s="148"/>
      <c r="AC490" s="148"/>
      <c r="AD490" s="148"/>
      <c r="AE490" s="62"/>
      <c r="AF490" s="62"/>
      <c r="AG490" s="62"/>
      <c r="BB490" s="60" t="str">
        <f>IF(AND(isFlagged(Main[[#This Row],[Comments]], "AIS++"),Main[ [#This Row],[In Stock Date] ]&lt;&gt;""),TEXT(Main[[#This Row],[In Stock Date]]-1, "M/d/yyyy"), TEXT("1/1/1990", "M/d/yyyy"))</f>
        <v>1/1/1990</v>
      </c>
    </row>
    <row r="491" spans="1:54" ht="17.25" customHeight="1">
      <c r="A491" s="63" t="str">
        <f>IF(priority(Main[[#This Row],[Comments]])&lt;&gt;0, priority(Main[[#This Row],[Comments]]),"")</f>
        <v/>
      </c>
      <c r="B491" s="151" t="s">
        <v>1423</v>
      </c>
      <c r="C491" s="71" t="s">
        <v>122</v>
      </c>
      <c r="D491" s="59" t="s">
        <v>519</v>
      </c>
      <c r="E491" s="84"/>
      <c r="F491" s="84"/>
      <c r="G491" s="63" t="str">
        <f>IF(stdProdLT(Main[[#This Row],[Comments]])=0.1,"N/A",IF(stdProdLT(Main[[#This Row],[Comments]])=0,"",stdProdLT(Main[[#This Row],[Comments]])))</f>
        <v/>
      </c>
      <c r="H491" s="93" t="str">
        <f>IF(OR(Main[[#This Row],[Std. Prod. Lead Time]]="N/A",Main[[#This Row],[Std. Prod. Lead Time]]=""), "",IF(AND(Main[[#This Row],[In Stock Date]]&lt;&gt;"",Main[[#This Row],[Revised Due Date]]&lt;&gt;"",Main[[#This Row],[In Stock Date]]&lt;&gt;""),Main[[#This Row],[In Stock Date]]-Main[[#This Row],[Revised Due Date]],""))</f>
        <v/>
      </c>
      <c r="I491" s="100" t="s">
        <v>4</v>
      </c>
      <c r="J491" s="94" t="s">
        <v>4</v>
      </c>
      <c r="K491" s="94" t="s">
        <v>4</v>
      </c>
      <c r="L491" s="84"/>
      <c r="M491" s="72" t="str">
        <f>IF(Main[[#This Row],[Tech Start Date]]&lt;1/1/1990,"",IF(Main[[#This Row],[Class]]="C",WORKDAY(Main[[#This Row],[Tech Start Date]],9),IF(Main[[#This Row],[Class]]="B", WORKDAY(Main[[#This Row],[Tech Start Date]],6),IF(Main[[#This Row],[Class]]="A",WORKDAY(Main[[#This Row],[Tech Start Date]],2),""))))</f>
        <v/>
      </c>
      <c r="N491" s="72" t="str">
        <f>IF(Main[[#This Row],[Tech Start Date]]&lt;1/1/1990,"",IF(Main[[#This Row],[Class]]="C",WORKDAY(Main[[#This Row],[Tech Start Date]],19),IF(Main[[#This Row],[Class]]="B", WORKDAY(Main[[#This Row],[Tech Start Date]],12),IF(Main[[#This Row],[Class]]="A",WORKDAY(Main[[#This Row],[Tech Start Date]],4),""))))</f>
        <v/>
      </c>
      <c r="O491" s="72" t="str">
        <f>IF(Main[[#This Row],[Tech Start Date]]&lt;1/1/1990,"",IF(Main[[#This Row],[Class]]="C",WORKDAY(Main[[#This Row],[Tech Start Date]],23),IF(Main[[#This Row],[Class]]="B", WORKDAY(Main[[#This Row],[Tech Start Date]],15),IF(Main[[#This Row],[Class]]="A",WORKDAY(Main[[#This Row],[Tech Start Date]],5),""))))</f>
        <v/>
      </c>
      <c r="P491" s="72" t="str">
        <f>IF(Main[[#This Row],[Tech Start Date]]&lt;1/1/1990,"",IF(Main[[#This Row],[Class]]="C",WORKDAY(Main[[#This Row],[Tech Start Date]],28),IF(Main[[#This Row],[Class]]="B", WORKDAY(Main[[#This Row],[Tech Start Date]],19),IF(Main[[#This Row],[Class]]="A",WORKDAY(Main[[#This Row],[Tech Start Date]],9),""))))</f>
        <v/>
      </c>
      <c r="Q491" s="84">
        <v>40245</v>
      </c>
      <c r="R491" s="110"/>
      <c r="S491" s="94" t="s">
        <v>11</v>
      </c>
      <c r="T491" s="73" t="s">
        <v>4</v>
      </c>
      <c r="U491" s="94" t="s">
        <v>14</v>
      </c>
      <c r="V491" s="94" t="s">
        <v>1899</v>
      </c>
      <c r="W491" s="94" t="s">
        <v>1898</v>
      </c>
      <c r="X491" s="94" t="s">
        <v>2775</v>
      </c>
      <c r="Y491" s="71" t="s">
        <v>4</v>
      </c>
      <c r="Z491" s="71" t="s">
        <v>4</v>
      </c>
      <c r="AA491" s="94" t="s">
        <v>2775</v>
      </c>
      <c r="AB491" s="128"/>
      <c r="AC491" s="128"/>
      <c r="AD491" s="128"/>
      <c r="AE491" s="62"/>
      <c r="AF491" s="62"/>
      <c r="AG491" s="62"/>
      <c r="BB491" s="60" t="str">
        <f>IF(AND(isFlagged(Main[[#This Row],[Comments]], "AIS++"),Main[ [#This Row],[In Stock Date] ]&lt;&gt;""),TEXT(Main[[#This Row],[In Stock Date]]-1, "M/d/yyyy"), TEXT("1/1/1990", "M/d/yyyy"))</f>
        <v>1/1/1990</v>
      </c>
    </row>
    <row r="492" spans="1:54" ht="17.25" customHeight="1">
      <c r="A492" s="63" t="str">
        <f>IF(priority(Main[[#This Row],[Comments]])&lt;&gt;0, priority(Main[[#This Row],[Comments]]),"")</f>
        <v/>
      </c>
      <c r="B492" s="151" t="s">
        <v>1741</v>
      </c>
      <c r="C492" s="71" t="s">
        <v>122</v>
      </c>
      <c r="D492" s="59" t="s">
        <v>793</v>
      </c>
      <c r="E492" s="84"/>
      <c r="F492" s="84"/>
      <c r="G492" s="63" t="str">
        <f>IF(stdProdLT(Main[[#This Row],[Comments]])=0.1,"N/A",IF(stdProdLT(Main[[#This Row],[Comments]])=0,"",stdProdLT(Main[[#This Row],[Comments]])))</f>
        <v/>
      </c>
      <c r="H492" s="93" t="str">
        <f>IF(OR(Main[[#This Row],[Std. Prod. Lead Time]]="N/A",Main[[#This Row],[Std. Prod. Lead Time]]=""), "",IF(AND(Main[[#This Row],[In Stock Date]]&lt;&gt;"",Main[[#This Row],[Revised Due Date]]&lt;&gt;"",Main[[#This Row],[In Stock Date]]&lt;&gt;""),Main[[#This Row],[In Stock Date]]-Main[[#This Row],[Revised Due Date]],""))</f>
        <v/>
      </c>
      <c r="I492" s="100" t="s">
        <v>4</v>
      </c>
      <c r="J492" s="94" t="s">
        <v>4</v>
      </c>
      <c r="K492" s="94" t="s">
        <v>4</v>
      </c>
      <c r="L492" s="84"/>
      <c r="M492" s="72" t="str">
        <f>IF(Main[[#This Row],[Tech Start Date]]&lt;1/1/1990,"",IF(Main[[#This Row],[Class]]="C",WORKDAY(Main[[#This Row],[Tech Start Date]],9),IF(Main[[#This Row],[Class]]="B", WORKDAY(Main[[#This Row],[Tech Start Date]],6),IF(Main[[#This Row],[Class]]="A",WORKDAY(Main[[#This Row],[Tech Start Date]],2),""))))</f>
        <v/>
      </c>
      <c r="N492" s="72" t="str">
        <f>IF(Main[[#This Row],[Tech Start Date]]&lt;1/1/1990,"",IF(Main[[#This Row],[Class]]="C",WORKDAY(Main[[#This Row],[Tech Start Date]],19),IF(Main[[#This Row],[Class]]="B", WORKDAY(Main[[#This Row],[Tech Start Date]],12),IF(Main[[#This Row],[Class]]="A",WORKDAY(Main[[#This Row],[Tech Start Date]],4),""))))</f>
        <v/>
      </c>
      <c r="O492" s="72" t="str">
        <f>IF(Main[[#This Row],[Tech Start Date]]&lt;1/1/1990,"",IF(Main[[#This Row],[Class]]="C",WORKDAY(Main[[#This Row],[Tech Start Date]],23),IF(Main[[#This Row],[Class]]="B", WORKDAY(Main[[#This Row],[Tech Start Date]],15),IF(Main[[#This Row],[Class]]="A",WORKDAY(Main[[#This Row],[Tech Start Date]],5),""))))</f>
        <v/>
      </c>
      <c r="P492" s="72" t="str">
        <f>IF(Main[[#This Row],[Tech Start Date]]&lt;1/1/1990,"",IF(Main[[#This Row],[Class]]="C",WORKDAY(Main[[#This Row],[Tech Start Date]],28),IF(Main[[#This Row],[Class]]="B", WORKDAY(Main[[#This Row],[Tech Start Date]],19),IF(Main[[#This Row],[Class]]="A",WORKDAY(Main[[#This Row],[Tech Start Date]],9),""))))</f>
        <v/>
      </c>
      <c r="Q492" s="84">
        <v>40245</v>
      </c>
      <c r="R492" s="110"/>
      <c r="S492" s="94" t="s">
        <v>11</v>
      </c>
      <c r="T492" s="73" t="s">
        <v>4</v>
      </c>
      <c r="U492" s="94" t="s">
        <v>14</v>
      </c>
      <c r="V492" s="94" t="s">
        <v>1899</v>
      </c>
      <c r="W492" s="94" t="s">
        <v>1898</v>
      </c>
      <c r="X492" s="94" t="s">
        <v>2775</v>
      </c>
      <c r="Y492" s="71" t="s">
        <v>4</v>
      </c>
      <c r="Z492" s="71" t="s">
        <v>4</v>
      </c>
      <c r="AA492" s="94" t="s">
        <v>2775</v>
      </c>
      <c r="AB492" s="128"/>
      <c r="AC492" s="128"/>
      <c r="AD492" s="128"/>
      <c r="AE492" s="62"/>
      <c r="AF492" s="62"/>
      <c r="AG492" s="62"/>
      <c r="BB492" s="60" t="str">
        <f>IF(AND(isFlagged(Main[[#This Row],[Comments]], "AIS++"),Main[ [#This Row],[In Stock Date] ]&lt;&gt;""),TEXT(Main[[#This Row],[In Stock Date]]-1, "M/d/yyyy"), TEXT("1/1/1990", "M/d/yyyy"))</f>
        <v>1/1/1990</v>
      </c>
    </row>
    <row r="493" spans="1:54" ht="17.25" customHeight="1">
      <c r="A493" s="63" t="str">
        <f>IF(priority(Main[[#This Row],[Comments]])&lt;&gt;0, priority(Main[[#This Row],[Comments]]),"")</f>
        <v/>
      </c>
      <c r="B493" s="151" t="s">
        <v>1129</v>
      </c>
      <c r="C493" s="71" t="s">
        <v>93</v>
      </c>
      <c r="D493" s="59" t="s">
        <v>191</v>
      </c>
      <c r="E493" s="84"/>
      <c r="F493" s="84">
        <v>40132</v>
      </c>
      <c r="G493" s="63" t="str">
        <f>IF(stdProdLT(Main[[#This Row],[Comments]])=0.1,"N/A",IF(stdProdLT(Main[[#This Row],[Comments]])=0,"",stdProdLT(Main[[#This Row],[Comments]])))</f>
        <v/>
      </c>
      <c r="H493" s="93" t="str">
        <f>IF(OR(Main[[#This Row],[Std. Prod. Lead Time]]="N/A",Main[[#This Row],[Std. Prod. Lead Time]]=""), "",IF(AND(Main[[#This Row],[In Stock Date]]&lt;&gt;"",Main[[#This Row],[Revised Due Date]]&lt;&gt;"",Main[[#This Row],[In Stock Date]]&lt;&gt;""),Main[[#This Row],[In Stock Date]]-Main[[#This Row],[Revised Due Date]],""))</f>
        <v/>
      </c>
      <c r="I493" s="100" t="s">
        <v>4</v>
      </c>
      <c r="J493" s="94" t="s">
        <v>4</v>
      </c>
      <c r="K493" s="95" t="s">
        <v>4</v>
      </c>
      <c r="L493" s="84"/>
      <c r="M493" s="72" t="str">
        <f>IF(Main[[#This Row],[Tech Start Date]]&lt;1/1/1990,"",IF(Main[[#This Row],[Class]]="C",WORKDAY(Main[[#This Row],[Tech Start Date]],9),IF(Main[[#This Row],[Class]]="B", WORKDAY(Main[[#This Row],[Tech Start Date]],6),IF(Main[[#This Row],[Class]]="A",WORKDAY(Main[[#This Row],[Tech Start Date]],2),""))))</f>
        <v/>
      </c>
      <c r="N493" s="72" t="str">
        <f>IF(Main[[#This Row],[Tech Start Date]]&lt;1/1/1990,"",IF(Main[[#This Row],[Class]]="C",WORKDAY(Main[[#This Row],[Tech Start Date]],19),IF(Main[[#This Row],[Class]]="B", WORKDAY(Main[[#This Row],[Tech Start Date]],12),IF(Main[[#This Row],[Class]]="A",WORKDAY(Main[[#This Row],[Tech Start Date]],4),""))))</f>
        <v/>
      </c>
      <c r="O493" s="72" t="str">
        <f>IF(Main[[#This Row],[Tech Start Date]]&lt;1/1/1990,"",IF(Main[[#This Row],[Class]]="C",WORKDAY(Main[[#This Row],[Tech Start Date]],23),IF(Main[[#This Row],[Class]]="B", WORKDAY(Main[[#This Row],[Tech Start Date]],15),IF(Main[[#This Row],[Class]]="A",WORKDAY(Main[[#This Row],[Tech Start Date]],5),""))))</f>
        <v/>
      </c>
      <c r="P493" s="72" t="str">
        <f>IF(Main[[#This Row],[Tech Start Date]]&lt;1/1/1990,"",IF(Main[[#This Row],[Class]]="C",WORKDAY(Main[[#This Row],[Tech Start Date]],28),IF(Main[[#This Row],[Class]]="B", WORKDAY(Main[[#This Row],[Tech Start Date]],19),IF(Main[[#This Row],[Class]]="A",WORKDAY(Main[[#This Row],[Tech Start Date]],9),""))))</f>
        <v/>
      </c>
      <c r="Q493" s="84">
        <v>40132</v>
      </c>
      <c r="R493" s="110"/>
      <c r="S493" s="94" t="s">
        <v>11</v>
      </c>
      <c r="T493" s="73" t="s">
        <v>4</v>
      </c>
      <c r="U493" s="94" t="s">
        <v>14</v>
      </c>
      <c r="V493" s="94" t="s">
        <v>1899</v>
      </c>
      <c r="W493" s="94" t="s">
        <v>1907</v>
      </c>
      <c r="X493" s="94" t="s">
        <v>2759</v>
      </c>
      <c r="Y493" s="71" t="s">
        <v>4</v>
      </c>
      <c r="Z493" s="71" t="s">
        <v>4</v>
      </c>
      <c r="AA493" s="94" t="s">
        <v>2759</v>
      </c>
      <c r="AB493" s="128"/>
      <c r="AC493" s="128"/>
      <c r="AD493" s="128"/>
      <c r="AE493" s="62"/>
      <c r="AF493" s="62"/>
      <c r="AG493" s="62"/>
      <c r="BB493" s="60" t="str">
        <f>IF(AND(isFlagged(Main[[#This Row],[Comments]], "AIS++"),Main[ [#This Row],[In Stock Date] ]&lt;&gt;""),TEXT(Main[[#This Row],[In Stock Date]]-1, "M/d/yyyy"), TEXT("1/1/1990", "M/d/yyyy"))</f>
        <v>1/1/1990</v>
      </c>
    </row>
    <row r="494" spans="1:54" ht="17.25" customHeight="1">
      <c r="A494" s="63" t="str">
        <f>IF(priority(Main[[#This Row],[Comments]])&lt;&gt;0, priority(Main[[#This Row],[Comments]]),"")</f>
        <v/>
      </c>
      <c r="B494" s="151" t="s">
        <v>1128</v>
      </c>
      <c r="C494" s="71" t="s">
        <v>93</v>
      </c>
      <c r="D494" s="59" t="s">
        <v>190</v>
      </c>
      <c r="E494" s="84"/>
      <c r="F494" s="84">
        <v>40132</v>
      </c>
      <c r="G494" s="63" t="str">
        <f>IF(stdProdLT(Main[[#This Row],[Comments]])=0.1,"N/A",IF(stdProdLT(Main[[#This Row],[Comments]])=0,"",stdProdLT(Main[[#This Row],[Comments]])))</f>
        <v/>
      </c>
      <c r="H494" s="93" t="str">
        <f>IF(OR(Main[[#This Row],[Std. Prod. Lead Time]]="N/A",Main[[#This Row],[Std. Prod. Lead Time]]=""), "",IF(AND(Main[[#This Row],[In Stock Date]]&lt;&gt;"",Main[[#This Row],[Revised Due Date]]&lt;&gt;"",Main[[#This Row],[In Stock Date]]&lt;&gt;""),Main[[#This Row],[In Stock Date]]-Main[[#This Row],[Revised Due Date]],""))</f>
        <v/>
      </c>
      <c r="I494" s="100" t="s">
        <v>4</v>
      </c>
      <c r="J494" s="94" t="s">
        <v>4</v>
      </c>
      <c r="K494" s="94" t="s">
        <v>4</v>
      </c>
      <c r="L494" s="84"/>
      <c r="M494" s="72" t="str">
        <f>IF(Main[[#This Row],[Tech Start Date]]&lt;1/1/1990,"",IF(Main[[#This Row],[Class]]="C",WORKDAY(Main[[#This Row],[Tech Start Date]],9),IF(Main[[#This Row],[Class]]="B", WORKDAY(Main[[#This Row],[Tech Start Date]],6),IF(Main[[#This Row],[Class]]="A",WORKDAY(Main[[#This Row],[Tech Start Date]],2),""))))</f>
        <v/>
      </c>
      <c r="N494" s="72" t="str">
        <f>IF(Main[[#This Row],[Tech Start Date]]&lt;1/1/1990,"",IF(Main[[#This Row],[Class]]="C",WORKDAY(Main[[#This Row],[Tech Start Date]],19),IF(Main[[#This Row],[Class]]="B", WORKDAY(Main[[#This Row],[Tech Start Date]],12),IF(Main[[#This Row],[Class]]="A",WORKDAY(Main[[#This Row],[Tech Start Date]],4),""))))</f>
        <v/>
      </c>
      <c r="O494" s="72" t="str">
        <f>IF(Main[[#This Row],[Tech Start Date]]&lt;1/1/1990,"",IF(Main[[#This Row],[Class]]="C",WORKDAY(Main[[#This Row],[Tech Start Date]],23),IF(Main[[#This Row],[Class]]="B", WORKDAY(Main[[#This Row],[Tech Start Date]],15),IF(Main[[#This Row],[Class]]="A",WORKDAY(Main[[#This Row],[Tech Start Date]],5),""))))</f>
        <v/>
      </c>
      <c r="P494" s="72" t="str">
        <f>IF(Main[[#This Row],[Tech Start Date]]&lt;1/1/1990,"",IF(Main[[#This Row],[Class]]="C",WORKDAY(Main[[#This Row],[Tech Start Date]],28),IF(Main[[#This Row],[Class]]="B", WORKDAY(Main[[#This Row],[Tech Start Date]],19),IF(Main[[#This Row],[Class]]="A",WORKDAY(Main[[#This Row],[Tech Start Date]],9),""))))</f>
        <v/>
      </c>
      <c r="Q494" s="84">
        <v>40132</v>
      </c>
      <c r="R494" s="110"/>
      <c r="S494" s="94" t="s">
        <v>11</v>
      </c>
      <c r="T494" s="73" t="s">
        <v>4</v>
      </c>
      <c r="U494" s="94" t="s">
        <v>14</v>
      </c>
      <c r="V494" s="94" t="s">
        <v>1899</v>
      </c>
      <c r="W494" s="94" t="s">
        <v>1907</v>
      </c>
      <c r="X494" s="94" t="s">
        <v>2759</v>
      </c>
      <c r="Y494" s="71" t="s">
        <v>4</v>
      </c>
      <c r="Z494" s="71" t="s">
        <v>4</v>
      </c>
      <c r="AA494" s="94" t="s">
        <v>2759</v>
      </c>
      <c r="AB494" s="128"/>
      <c r="AC494" s="128"/>
      <c r="AD494" s="128"/>
      <c r="AE494" s="62"/>
      <c r="AF494" s="62"/>
      <c r="AG494" s="62"/>
      <c r="BB494" s="60" t="str">
        <f>IF(AND(isFlagged(Main[[#This Row],[Comments]], "AIS++"),Main[ [#This Row],[In Stock Date] ]&lt;&gt;""),TEXT(Main[[#This Row],[In Stock Date]]-1, "M/d/yyyy"), TEXT("1/1/1990", "M/d/yyyy"))</f>
        <v>1/1/1990</v>
      </c>
    </row>
    <row r="495" spans="1:54" ht="17.25" customHeight="1">
      <c r="A495" s="63" t="str">
        <f>IF(priority(Main[[#This Row],[Comments]])&lt;&gt;0, priority(Main[[#This Row],[Comments]]),"")</f>
        <v/>
      </c>
      <c r="B495" s="151" t="s">
        <v>1648</v>
      </c>
      <c r="C495" s="71" t="s">
        <v>724</v>
      </c>
      <c r="D495" s="59" t="s">
        <v>725</v>
      </c>
      <c r="E495" s="84"/>
      <c r="F495" s="84">
        <v>40633</v>
      </c>
      <c r="G495" s="63" t="str">
        <f>IF(stdProdLT(Main[[#This Row],[Comments]])=0.1,"N/A",IF(stdProdLT(Main[[#This Row],[Comments]])=0,"",stdProdLT(Main[[#This Row],[Comments]])))</f>
        <v/>
      </c>
      <c r="H495" s="93" t="str">
        <f>IF(OR(Main[[#This Row],[Std. Prod. Lead Time]]="N/A",Main[[#This Row],[Std. Prod. Lead Time]]=""), "",IF(AND(Main[[#This Row],[In Stock Date]]&lt;&gt;"",Main[[#This Row],[Revised Due Date]]&lt;&gt;"",Main[[#This Row],[In Stock Date]]&lt;&gt;""),Main[[#This Row],[In Stock Date]]-Main[[#This Row],[Revised Due Date]],""))</f>
        <v/>
      </c>
      <c r="I495" s="100" t="s">
        <v>4</v>
      </c>
      <c r="J495" s="94" t="s">
        <v>4</v>
      </c>
      <c r="K495" s="94" t="s">
        <v>4</v>
      </c>
      <c r="L495" s="84"/>
      <c r="M495" s="72" t="str">
        <f>IF(Main[[#This Row],[Tech Start Date]]&lt;1/1/1990,"",IF(Main[[#This Row],[Class]]="C",WORKDAY(Main[[#This Row],[Tech Start Date]],9),IF(Main[[#This Row],[Class]]="B", WORKDAY(Main[[#This Row],[Tech Start Date]],6),IF(Main[[#This Row],[Class]]="A",WORKDAY(Main[[#This Row],[Tech Start Date]],2),""))))</f>
        <v/>
      </c>
      <c r="N495" s="72" t="str">
        <f>IF(Main[[#This Row],[Tech Start Date]]&lt;1/1/1990,"",IF(Main[[#This Row],[Class]]="C",WORKDAY(Main[[#This Row],[Tech Start Date]],19),IF(Main[[#This Row],[Class]]="B", WORKDAY(Main[[#This Row],[Tech Start Date]],12),IF(Main[[#This Row],[Class]]="A",WORKDAY(Main[[#This Row],[Tech Start Date]],4),""))))</f>
        <v/>
      </c>
      <c r="O495" s="72" t="str">
        <f>IF(Main[[#This Row],[Tech Start Date]]&lt;1/1/1990,"",IF(Main[[#This Row],[Class]]="C",WORKDAY(Main[[#This Row],[Tech Start Date]],23),IF(Main[[#This Row],[Class]]="B", WORKDAY(Main[[#This Row],[Tech Start Date]],15),IF(Main[[#This Row],[Class]]="A",WORKDAY(Main[[#This Row],[Tech Start Date]],5),""))))</f>
        <v/>
      </c>
      <c r="P495" s="72" t="str">
        <f>IF(Main[[#This Row],[Tech Start Date]]&lt;1/1/1990,"",IF(Main[[#This Row],[Class]]="C",WORKDAY(Main[[#This Row],[Tech Start Date]],28),IF(Main[[#This Row],[Class]]="B", WORKDAY(Main[[#This Row],[Tech Start Date]],19),IF(Main[[#This Row],[Class]]="A",WORKDAY(Main[[#This Row],[Tech Start Date]],9),""))))</f>
        <v/>
      </c>
      <c r="Q495" s="84">
        <v>40623</v>
      </c>
      <c r="R495" s="110"/>
      <c r="S495" s="94" t="s">
        <v>11</v>
      </c>
      <c r="T495" s="73" t="s">
        <v>4</v>
      </c>
      <c r="U495" s="94" t="s">
        <v>14</v>
      </c>
      <c r="V495" s="94" t="s">
        <v>1897</v>
      </c>
      <c r="W495" s="94" t="s">
        <v>1904</v>
      </c>
      <c r="X495" s="94" t="s">
        <v>2766</v>
      </c>
      <c r="Y495" s="71" t="s">
        <v>4</v>
      </c>
      <c r="Z495" s="71" t="s">
        <v>4</v>
      </c>
      <c r="AA495" s="94" t="s">
        <v>2766</v>
      </c>
      <c r="AB495" s="128"/>
      <c r="AC495" s="128"/>
      <c r="AD495" s="128"/>
      <c r="AE495" s="62"/>
      <c r="AF495" s="62"/>
      <c r="AG495" s="62"/>
      <c r="BB495" s="60" t="str">
        <f>IF(AND(isFlagged(Main[[#This Row],[Comments]], "AIS++"),Main[ [#This Row],[In Stock Date] ]&lt;&gt;""),TEXT(Main[[#This Row],[In Stock Date]]-1, "M/d/yyyy"), TEXT("1/1/1990", "M/d/yyyy"))</f>
        <v>1/1/1990</v>
      </c>
    </row>
    <row r="496" spans="1:54" ht="17.25" customHeight="1">
      <c r="A496" s="63" t="str">
        <f>IF(priority(Main[[#This Row],[Comments]])&lt;&gt;0, priority(Main[[#This Row],[Comments]]),"")</f>
        <v/>
      </c>
      <c r="B496" s="151" t="s">
        <v>2023</v>
      </c>
      <c r="C496" s="71" t="s">
        <v>691</v>
      </c>
      <c r="D496" s="59" t="s">
        <v>2024</v>
      </c>
      <c r="E496" s="84"/>
      <c r="F496" s="84"/>
      <c r="G496" s="63" t="str">
        <f>IF(stdProdLT(Main[[#This Row],[Comments]])=0.1,"N/A",IF(stdProdLT(Main[[#This Row],[Comments]])=0,"",stdProdLT(Main[[#This Row],[Comments]])))</f>
        <v/>
      </c>
      <c r="H496" s="93" t="str">
        <f>IF(OR(Main[[#This Row],[Std. Prod. Lead Time]]="N/A",Main[[#This Row],[Std. Prod. Lead Time]]=""), "",IF(AND(Main[[#This Row],[In Stock Date]]&lt;&gt;"",Main[[#This Row],[Revised Due Date]]&lt;&gt;"",Main[[#This Row],[In Stock Date]]&lt;&gt;""),Main[[#This Row],[In Stock Date]]-Main[[#This Row],[Revised Due Date]],""))</f>
        <v/>
      </c>
      <c r="I496" s="100" t="s">
        <v>4</v>
      </c>
      <c r="J496" s="94" t="s">
        <v>4</v>
      </c>
      <c r="K496" s="94" t="s">
        <v>4</v>
      </c>
      <c r="L496" s="84"/>
      <c r="M496" s="72" t="str">
        <f>IF(Main[[#This Row],[Tech Start Date]]&lt;1/1/1990,"",IF(Main[[#This Row],[Class]]="C",WORKDAY(Main[[#This Row],[Tech Start Date]],9),IF(Main[[#This Row],[Class]]="B", WORKDAY(Main[[#This Row],[Tech Start Date]],6),IF(Main[[#This Row],[Class]]="A",WORKDAY(Main[[#This Row],[Tech Start Date]],2),""))))</f>
        <v/>
      </c>
      <c r="N496" s="72" t="str">
        <f>IF(Main[[#This Row],[Tech Start Date]]&lt;1/1/1990,"",IF(Main[[#This Row],[Class]]="C",WORKDAY(Main[[#This Row],[Tech Start Date]],19),IF(Main[[#This Row],[Class]]="B", WORKDAY(Main[[#This Row],[Tech Start Date]],12),IF(Main[[#This Row],[Class]]="A",WORKDAY(Main[[#This Row],[Tech Start Date]],4),""))))</f>
        <v/>
      </c>
      <c r="O496" s="72" t="str">
        <f>IF(Main[[#This Row],[Tech Start Date]]&lt;1/1/1990,"",IF(Main[[#This Row],[Class]]="C",WORKDAY(Main[[#This Row],[Tech Start Date]],23),IF(Main[[#This Row],[Class]]="B", WORKDAY(Main[[#This Row],[Tech Start Date]],15),IF(Main[[#This Row],[Class]]="A",WORKDAY(Main[[#This Row],[Tech Start Date]],5),""))))</f>
        <v/>
      </c>
      <c r="P496" s="72" t="str">
        <f>IF(Main[[#This Row],[Tech Start Date]]&lt;1/1/1990,"",IF(Main[[#This Row],[Class]]="C",WORKDAY(Main[[#This Row],[Tech Start Date]],28),IF(Main[[#This Row],[Class]]="B", WORKDAY(Main[[#This Row],[Tech Start Date]],19),IF(Main[[#This Row],[Class]]="A",WORKDAY(Main[[#This Row],[Tech Start Date]],9),""))))</f>
        <v/>
      </c>
      <c r="Q496" s="84">
        <v>40760</v>
      </c>
      <c r="R496" s="110"/>
      <c r="S496" s="94" t="s">
        <v>11</v>
      </c>
      <c r="T496" s="73" t="s">
        <v>4</v>
      </c>
      <c r="U496" s="94" t="s">
        <v>14</v>
      </c>
      <c r="V496" s="94" t="s">
        <v>1897</v>
      </c>
      <c r="W496" s="94" t="s">
        <v>1898</v>
      </c>
      <c r="X496" s="94" t="s">
        <v>2719</v>
      </c>
      <c r="Y496" s="71" t="s">
        <v>4</v>
      </c>
      <c r="Z496" s="71" t="s">
        <v>4</v>
      </c>
      <c r="AA496" s="94" t="s">
        <v>2719</v>
      </c>
      <c r="AB496" s="128"/>
      <c r="AC496" s="128"/>
      <c r="AD496" s="128"/>
      <c r="AE496" s="62"/>
      <c r="AF496" s="62"/>
      <c r="AG496" s="62"/>
      <c r="BB496" s="60" t="str">
        <f>IF(AND(isFlagged(Main[[#This Row],[Comments]], "AIS++"),Main[ [#This Row],[In Stock Date] ]&lt;&gt;""),TEXT(Main[[#This Row],[In Stock Date]]-1, "M/d/yyyy"), TEXT("1/1/1990", "M/d/yyyy"))</f>
        <v>1/1/1990</v>
      </c>
    </row>
    <row r="497" spans="1:54" ht="17.25" customHeight="1">
      <c r="A497" s="63" t="str">
        <f>IF(priority(Main[[#This Row],[Comments]])&lt;&gt;0, priority(Main[[#This Row],[Comments]]),"")</f>
        <v/>
      </c>
      <c r="B497" s="151" t="s">
        <v>1755</v>
      </c>
      <c r="C497" s="71" t="s">
        <v>813</v>
      </c>
      <c r="D497" s="59" t="s">
        <v>814</v>
      </c>
      <c r="E497" s="84"/>
      <c r="F497" s="84"/>
      <c r="G497" s="63" t="str">
        <f>IF(stdProdLT(Main[[#This Row],[Comments]])=0.1,"N/A",IF(stdProdLT(Main[[#This Row],[Comments]])=0,"",stdProdLT(Main[[#This Row],[Comments]])))</f>
        <v/>
      </c>
      <c r="H497" s="93" t="str">
        <f>IF(OR(Main[[#This Row],[Std. Prod. Lead Time]]="N/A",Main[[#This Row],[Std. Prod. Lead Time]]=""), "",IF(AND(Main[[#This Row],[In Stock Date]]&lt;&gt;"",Main[[#This Row],[Revised Due Date]]&lt;&gt;"",Main[[#This Row],[In Stock Date]]&lt;&gt;""),Main[[#This Row],[In Stock Date]]-Main[[#This Row],[Revised Due Date]],""))</f>
        <v/>
      </c>
      <c r="I497" s="100" t="s">
        <v>4</v>
      </c>
      <c r="J497" s="94" t="s">
        <v>4</v>
      </c>
      <c r="K497" s="94" t="s">
        <v>4</v>
      </c>
      <c r="L497" s="84"/>
      <c r="M497" s="72" t="str">
        <f>IF(Main[[#This Row],[Tech Start Date]]&lt;1/1/1990,"",IF(Main[[#This Row],[Class]]="C",WORKDAY(Main[[#This Row],[Tech Start Date]],9),IF(Main[[#This Row],[Class]]="B", WORKDAY(Main[[#This Row],[Tech Start Date]],6),IF(Main[[#This Row],[Class]]="A",WORKDAY(Main[[#This Row],[Tech Start Date]],2),""))))</f>
        <v/>
      </c>
      <c r="N497" s="72" t="str">
        <f>IF(Main[[#This Row],[Tech Start Date]]&lt;1/1/1990,"",IF(Main[[#This Row],[Class]]="C",WORKDAY(Main[[#This Row],[Tech Start Date]],19),IF(Main[[#This Row],[Class]]="B", WORKDAY(Main[[#This Row],[Tech Start Date]],12),IF(Main[[#This Row],[Class]]="A",WORKDAY(Main[[#This Row],[Tech Start Date]],4),""))))</f>
        <v/>
      </c>
      <c r="O497" s="72" t="str">
        <f>IF(Main[[#This Row],[Tech Start Date]]&lt;1/1/1990,"",IF(Main[[#This Row],[Class]]="C",WORKDAY(Main[[#This Row],[Tech Start Date]],23),IF(Main[[#This Row],[Class]]="B", WORKDAY(Main[[#This Row],[Tech Start Date]],15),IF(Main[[#This Row],[Class]]="A",WORKDAY(Main[[#This Row],[Tech Start Date]],5),""))))</f>
        <v/>
      </c>
      <c r="P497" s="72" t="str">
        <f>IF(Main[[#This Row],[Tech Start Date]]&lt;1/1/1990,"",IF(Main[[#This Row],[Class]]="C",WORKDAY(Main[[#This Row],[Tech Start Date]],28),IF(Main[[#This Row],[Class]]="B", WORKDAY(Main[[#This Row],[Tech Start Date]],19),IF(Main[[#This Row],[Class]]="A",WORKDAY(Main[[#This Row],[Tech Start Date]],9),""))))</f>
        <v/>
      </c>
      <c r="Q497" s="84">
        <v>40715</v>
      </c>
      <c r="R497" s="110"/>
      <c r="S497" s="94" t="s">
        <v>11</v>
      </c>
      <c r="T497" s="73" t="s">
        <v>4</v>
      </c>
      <c r="U497" s="94" t="s">
        <v>14</v>
      </c>
      <c r="V497" s="94" t="s">
        <v>1897</v>
      </c>
      <c r="W497" s="94" t="s">
        <v>1898</v>
      </c>
      <c r="X497" s="94" t="s">
        <v>2719</v>
      </c>
      <c r="Y497" s="71" t="s">
        <v>4</v>
      </c>
      <c r="Z497" s="71" t="s">
        <v>4</v>
      </c>
      <c r="AA497" s="94" t="s">
        <v>2719</v>
      </c>
      <c r="AB497" s="128"/>
      <c r="AC497" s="128"/>
      <c r="AD497" s="128"/>
      <c r="AE497" s="62"/>
      <c r="AF497" s="62"/>
      <c r="AG497" s="62"/>
      <c r="BB497" s="60" t="str">
        <f>IF(AND(isFlagged(Main[[#This Row],[Comments]], "AIS++"),Main[ [#This Row],[In Stock Date] ]&lt;&gt;""),TEXT(Main[[#This Row],[In Stock Date]]-1, "M/d/yyyy"), TEXT("1/1/1990", "M/d/yyyy"))</f>
        <v>1/1/1990</v>
      </c>
    </row>
    <row r="498" spans="1:54" ht="17.25" customHeight="1">
      <c r="A498" s="137" t="str">
        <f>IF(priority(Main[[#This Row],[Comments]])&lt;&gt;0, priority(Main[[#This Row],[Comments]]),"")</f>
        <v/>
      </c>
      <c r="B498" s="152" t="s">
        <v>3331</v>
      </c>
      <c r="C498" s="138" t="s">
        <v>2177</v>
      </c>
      <c r="D498" s="139" t="s">
        <v>3373</v>
      </c>
      <c r="E498" s="140"/>
      <c r="F498" s="140">
        <v>40978</v>
      </c>
      <c r="G498" s="137" t="str">
        <f>IF(stdProdLT(Main[[#This Row],[Comments]])=0.1,"N/A",IF(stdProdLT(Main[[#This Row],[Comments]])=0,"",stdProdLT(Main[[#This Row],[Comments]])))</f>
        <v/>
      </c>
      <c r="H498" s="141" t="str">
        <f>IF(OR(Main[[#This Row],[Std. Prod. Lead Time]]="N/A",Main[[#This Row],[Std. Prod. Lead Time]]=""), "",IF(AND(Main[[#This Row],[In Stock Date]]&lt;&gt;"",Main[[#This Row],[Revised Due Date]]&lt;&gt;"",Main[[#This Row],[In Stock Date]]&lt;&gt;""),Main[[#This Row],[In Stock Date]]-Main[[#This Row],[Revised Due Date]],""))</f>
        <v/>
      </c>
      <c r="I498" s="142" t="s">
        <v>937</v>
      </c>
      <c r="J498" s="143" t="s">
        <v>28</v>
      </c>
      <c r="K498" s="144" t="s">
        <v>1905</v>
      </c>
      <c r="L498" s="140">
        <v>40945</v>
      </c>
      <c r="M498" s="145">
        <f>IF(Main[[#This Row],[Tech Start Date]]&lt;1/1/1990,"",IF(Main[[#This Row],[Class]]="C",WORKDAY(Main[[#This Row],[Tech Start Date]],9),IF(Main[[#This Row],[Class]]="B", WORKDAY(Main[[#This Row],[Tech Start Date]],6),IF(Main[[#This Row],[Class]]="A",WORKDAY(Main[[#This Row],[Tech Start Date]],2),""))))</f>
        <v>40947</v>
      </c>
      <c r="N498" s="145">
        <f>IF(Main[[#This Row],[Tech Start Date]]&lt;1/1/1990,"",IF(Main[[#This Row],[Class]]="C",WORKDAY(Main[[#This Row],[Tech Start Date]],19),IF(Main[[#This Row],[Class]]="B", WORKDAY(Main[[#This Row],[Tech Start Date]],12),IF(Main[[#This Row],[Class]]="A",WORKDAY(Main[[#This Row],[Tech Start Date]],4),""))))</f>
        <v>40949</v>
      </c>
      <c r="O498" s="145">
        <f>IF(Main[[#This Row],[Tech Start Date]]&lt;1/1/1990,"",IF(Main[[#This Row],[Class]]="C",WORKDAY(Main[[#This Row],[Tech Start Date]],23),IF(Main[[#This Row],[Class]]="B", WORKDAY(Main[[#This Row],[Tech Start Date]],15),IF(Main[[#This Row],[Class]]="A",WORKDAY(Main[[#This Row],[Tech Start Date]],5),""))))</f>
        <v>40952</v>
      </c>
      <c r="P498" s="145">
        <f>IF(Main[[#This Row],[Tech Start Date]]&lt;1/1/1990,"",IF(Main[[#This Row],[Class]]="C",WORKDAY(Main[[#This Row],[Tech Start Date]],28),IF(Main[[#This Row],[Class]]="B", WORKDAY(Main[[#This Row],[Tech Start Date]],19),IF(Main[[#This Row],[Class]]="A",WORKDAY(Main[[#This Row],[Tech Start Date]],9),""))))</f>
        <v>40956</v>
      </c>
      <c r="Q498" s="140">
        <v>40978</v>
      </c>
      <c r="R498" s="146">
        <v>40954</v>
      </c>
      <c r="S498" s="143" t="s">
        <v>11</v>
      </c>
      <c r="T498" s="147" t="s">
        <v>3374</v>
      </c>
      <c r="U498" s="143" t="s">
        <v>14</v>
      </c>
      <c r="V498" s="143" t="s">
        <v>1897</v>
      </c>
      <c r="W498" s="143" t="s">
        <v>1901</v>
      </c>
      <c r="X498" s="143" t="s">
        <v>2719</v>
      </c>
      <c r="Y498" s="138" t="s">
        <v>4</v>
      </c>
      <c r="Z498" s="138" t="s">
        <v>2027</v>
      </c>
      <c r="AA498" s="143" t="s">
        <v>2719</v>
      </c>
      <c r="AB498" s="148"/>
      <c r="AC498" s="148"/>
      <c r="AD498" s="148"/>
      <c r="AE498" s="62"/>
      <c r="AF498" s="62"/>
      <c r="AG498" s="62"/>
      <c r="BB498" s="60" t="str">
        <f>IF(AND(isFlagged(Main[[#This Row],[Comments]], "AIS++"),Main[ [#This Row],[In Stock Date] ]&lt;&gt;""),TEXT(Main[[#This Row],[In Stock Date]]-1, "M/d/yyyy"), TEXT("1/1/1990", "M/d/yyyy"))</f>
        <v>1/1/1990</v>
      </c>
    </row>
    <row r="499" spans="1:54" ht="17.25" customHeight="1">
      <c r="A499" s="63" t="str">
        <f>IF(priority(Main[[#This Row],[Comments]])&lt;&gt;0, priority(Main[[#This Row],[Comments]]),"")</f>
        <v/>
      </c>
      <c r="B499" s="151" t="s">
        <v>3450</v>
      </c>
      <c r="C499" s="71" t="s">
        <v>3451</v>
      </c>
      <c r="D499" s="59" t="s">
        <v>3452</v>
      </c>
      <c r="E499" s="84"/>
      <c r="F499" s="84"/>
      <c r="G499" s="63" t="str">
        <f>IF(stdProdLT(Main[[#This Row],[Comments]])=0.1,"N/A",IF(stdProdLT(Main[[#This Row],[Comments]])=0,"",stdProdLT(Main[[#This Row],[Comments]])))</f>
        <v/>
      </c>
      <c r="H499" s="93" t="str">
        <f>IF(OR(Main[[#This Row],[Std. Prod. Lead Time]]="N/A",Main[[#This Row],[Std. Prod. Lead Time]]=""), "",IF(AND(Main[[#This Row],[In Stock Date]]&lt;&gt;"",Main[[#This Row],[Revised Due Date]]&lt;&gt;"",Main[[#This Row],[In Stock Date]]&lt;&gt;""),Main[[#This Row],[In Stock Date]]-Main[[#This Row],[Revised Due Date]],""))</f>
        <v/>
      </c>
      <c r="I499" s="100" t="s">
        <v>4</v>
      </c>
      <c r="J499" s="94" t="s">
        <v>4</v>
      </c>
      <c r="K499" s="94" t="s">
        <v>4</v>
      </c>
      <c r="L499" s="84"/>
      <c r="M499" s="72" t="str">
        <f>IF(Main[[#This Row],[Tech Start Date]]&lt;1/1/1990,"",IF(Main[[#This Row],[Class]]="C",WORKDAY(Main[[#This Row],[Tech Start Date]],9),IF(Main[[#This Row],[Class]]="B", WORKDAY(Main[[#This Row],[Tech Start Date]],6),IF(Main[[#This Row],[Class]]="A",WORKDAY(Main[[#This Row],[Tech Start Date]],2),""))))</f>
        <v/>
      </c>
      <c r="N499" s="72" t="str">
        <f>IF(Main[[#This Row],[Tech Start Date]]&lt;1/1/1990,"",IF(Main[[#This Row],[Class]]="C",WORKDAY(Main[[#This Row],[Tech Start Date]],19),IF(Main[[#This Row],[Class]]="B", WORKDAY(Main[[#This Row],[Tech Start Date]],12),IF(Main[[#This Row],[Class]]="A",WORKDAY(Main[[#This Row],[Tech Start Date]],4),""))))</f>
        <v/>
      </c>
      <c r="O499" s="72" t="str">
        <f>IF(Main[[#This Row],[Tech Start Date]]&lt;1/1/1990,"",IF(Main[[#This Row],[Class]]="C",WORKDAY(Main[[#This Row],[Tech Start Date]],23),IF(Main[[#This Row],[Class]]="B", WORKDAY(Main[[#This Row],[Tech Start Date]],15),IF(Main[[#This Row],[Class]]="A",WORKDAY(Main[[#This Row],[Tech Start Date]],5),""))))</f>
        <v/>
      </c>
      <c r="P499" s="72" t="str">
        <f>IF(Main[[#This Row],[Tech Start Date]]&lt;1/1/1990,"",IF(Main[[#This Row],[Class]]="C",WORKDAY(Main[[#This Row],[Tech Start Date]],28),IF(Main[[#This Row],[Class]]="B", WORKDAY(Main[[#This Row],[Tech Start Date]],19),IF(Main[[#This Row],[Class]]="A",WORKDAY(Main[[#This Row],[Tech Start Date]],9),""))))</f>
        <v/>
      </c>
      <c r="Q499" s="84">
        <v>40970</v>
      </c>
      <c r="R499" s="110"/>
      <c r="S499" s="94" t="s">
        <v>11</v>
      </c>
      <c r="T499" s="73" t="s">
        <v>4</v>
      </c>
      <c r="U499" s="94" t="s">
        <v>14</v>
      </c>
      <c r="V499" s="94" t="s">
        <v>1897</v>
      </c>
      <c r="W499" s="94" t="s">
        <v>1898</v>
      </c>
      <c r="X499" s="94" t="s">
        <v>2719</v>
      </c>
      <c r="Y499" s="71" t="s">
        <v>4</v>
      </c>
      <c r="Z499" s="71" t="s">
        <v>4</v>
      </c>
      <c r="AA499" s="94" t="s">
        <v>2719</v>
      </c>
      <c r="AB499" s="128"/>
      <c r="AC499" s="128"/>
      <c r="AD499" s="128"/>
      <c r="AE499" s="62"/>
      <c r="AF499" s="62"/>
      <c r="AG499" s="62"/>
      <c r="BB499" s="60" t="str">
        <f>IF(AND(isFlagged(Main[[#This Row],[Comments]], "AIS++"),Main[ [#This Row],[In Stock Date] ]&lt;&gt;""),TEXT(Main[[#This Row],[In Stock Date]]-1, "M/d/yyyy"), TEXT("1/1/1990", "M/d/yyyy"))</f>
        <v>1/1/1990</v>
      </c>
    </row>
    <row r="500" spans="1:54" ht="17.25" customHeight="1">
      <c r="A500" s="63" t="str">
        <f>IF(priority(Main[[#This Row],[Comments]])&lt;&gt;0, priority(Main[[#This Row],[Comments]]),"")</f>
        <v/>
      </c>
      <c r="B500" s="151" t="s">
        <v>1036</v>
      </c>
      <c r="C500" s="71" t="s">
        <v>53</v>
      </c>
      <c r="D500" s="59" t="s">
        <v>66</v>
      </c>
      <c r="E500" s="84"/>
      <c r="F500" s="84"/>
      <c r="G500" s="63" t="str">
        <f>IF(stdProdLT(Main[[#This Row],[Comments]])=0.1,"N/A",IF(stdProdLT(Main[[#This Row],[Comments]])=0,"",stdProdLT(Main[[#This Row],[Comments]])))</f>
        <v/>
      </c>
      <c r="H500" s="93" t="str">
        <f>IF(OR(Main[[#This Row],[Std. Prod. Lead Time]]="N/A",Main[[#This Row],[Std. Prod. Lead Time]]=""), "",IF(AND(Main[[#This Row],[In Stock Date]]&lt;&gt;"",Main[[#This Row],[Revised Due Date]]&lt;&gt;"",Main[[#This Row],[In Stock Date]]&lt;&gt;""),Main[[#This Row],[In Stock Date]]-Main[[#This Row],[Revised Due Date]],""))</f>
        <v/>
      </c>
      <c r="I500" s="100" t="s">
        <v>4</v>
      </c>
      <c r="J500" s="94" t="s">
        <v>4</v>
      </c>
      <c r="K500" s="94" t="s">
        <v>4</v>
      </c>
      <c r="L500" s="84"/>
      <c r="M500" s="72" t="str">
        <f>IF(Main[[#This Row],[Tech Start Date]]&lt;1/1/1990,"",IF(Main[[#This Row],[Class]]="C",WORKDAY(Main[[#This Row],[Tech Start Date]],9),IF(Main[[#This Row],[Class]]="B", WORKDAY(Main[[#This Row],[Tech Start Date]],6),IF(Main[[#This Row],[Class]]="A",WORKDAY(Main[[#This Row],[Tech Start Date]],2),""))))</f>
        <v/>
      </c>
      <c r="N500" s="72" t="str">
        <f>IF(Main[[#This Row],[Tech Start Date]]&lt;1/1/1990,"",IF(Main[[#This Row],[Class]]="C",WORKDAY(Main[[#This Row],[Tech Start Date]],19),IF(Main[[#This Row],[Class]]="B", WORKDAY(Main[[#This Row],[Tech Start Date]],12),IF(Main[[#This Row],[Class]]="A",WORKDAY(Main[[#This Row],[Tech Start Date]],4),""))))</f>
        <v/>
      </c>
      <c r="O500" s="72" t="str">
        <f>IF(Main[[#This Row],[Tech Start Date]]&lt;1/1/1990,"",IF(Main[[#This Row],[Class]]="C",WORKDAY(Main[[#This Row],[Tech Start Date]],23),IF(Main[[#This Row],[Class]]="B", WORKDAY(Main[[#This Row],[Tech Start Date]],15),IF(Main[[#This Row],[Class]]="A",WORKDAY(Main[[#This Row],[Tech Start Date]],5),""))))</f>
        <v/>
      </c>
      <c r="P500" s="72" t="str">
        <f>IF(Main[[#This Row],[Tech Start Date]]&lt;1/1/1990,"",IF(Main[[#This Row],[Class]]="C",WORKDAY(Main[[#This Row],[Tech Start Date]],28),IF(Main[[#This Row],[Class]]="B", WORKDAY(Main[[#This Row],[Tech Start Date]],19),IF(Main[[#This Row],[Class]]="A",WORKDAY(Main[[#This Row],[Tech Start Date]],9),""))))</f>
        <v/>
      </c>
      <c r="Q500" s="84">
        <v>40667</v>
      </c>
      <c r="R500" s="110"/>
      <c r="S500" s="94" t="s">
        <v>11</v>
      </c>
      <c r="T500" s="73" t="s">
        <v>4</v>
      </c>
      <c r="U500" s="94" t="s">
        <v>14</v>
      </c>
      <c r="V500" s="94" t="s">
        <v>1897</v>
      </c>
      <c r="W500" s="94" t="s">
        <v>1898</v>
      </c>
      <c r="X500" s="94" t="s">
        <v>2719</v>
      </c>
      <c r="Y500" s="71" t="s">
        <v>4</v>
      </c>
      <c r="Z500" s="71" t="s">
        <v>4</v>
      </c>
      <c r="AA500" s="94" t="s">
        <v>2719</v>
      </c>
      <c r="AB500" s="128"/>
      <c r="AC500" s="128"/>
      <c r="AD500" s="128"/>
      <c r="AE500" s="62"/>
      <c r="AF500" s="62"/>
      <c r="AG500" s="62"/>
      <c r="BB500" s="60" t="str">
        <f>IF(AND(isFlagged(Main[[#This Row],[Comments]], "AIS++"),Main[ [#This Row],[In Stock Date] ]&lt;&gt;""),TEXT(Main[[#This Row],[In Stock Date]]-1, "M/d/yyyy"), TEXT("1/1/1990", "M/d/yyyy"))</f>
        <v>1/1/1990</v>
      </c>
    </row>
    <row r="501" spans="1:54" ht="17.25" customHeight="1">
      <c r="A501" s="63" t="str">
        <f>IF(priority(Main[[#This Row],[Comments]])&lt;&gt;0, priority(Main[[#This Row],[Comments]]),"")</f>
        <v/>
      </c>
      <c r="B501" s="151" t="s">
        <v>3348</v>
      </c>
      <c r="C501" s="71" t="s">
        <v>53</v>
      </c>
      <c r="D501" s="59" t="s">
        <v>3418</v>
      </c>
      <c r="E501" s="84">
        <v>40949.374872685185</v>
      </c>
      <c r="F501" s="84"/>
      <c r="G501" s="63" t="str">
        <f>IF(stdProdLT(Main[[#This Row],[Comments]])=0.1,"N/A",IF(stdProdLT(Main[[#This Row],[Comments]])=0,"",stdProdLT(Main[[#This Row],[Comments]])))</f>
        <v/>
      </c>
      <c r="H501" s="93" t="str">
        <f>IF(OR(Main[[#This Row],[Std. Prod. Lead Time]]="N/A",Main[[#This Row],[Std. Prod. Lead Time]]=""), "",IF(AND(Main[[#This Row],[In Stock Date]]&lt;&gt;"",Main[[#This Row],[Revised Due Date]]&lt;&gt;"",Main[[#This Row],[In Stock Date]]&lt;&gt;""),Main[[#This Row],[In Stock Date]]-Main[[#This Row],[Revised Due Date]],""))</f>
        <v/>
      </c>
      <c r="I501" s="100" t="s">
        <v>937</v>
      </c>
      <c r="J501" s="94" t="s">
        <v>28</v>
      </c>
      <c r="K501" s="94" t="s">
        <v>1905</v>
      </c>
      <c r="L501" s="84"/>
      <c r="M501" s="72" t="str">
        <f>IF(Main[[#This Row],[Tech Start Date]]&lt;1/1/1990,"",IF(Main[[#This Row],[Class]]="C",WORKDAY(Main[[#This Row],[Tech Start Date]],9),IF(Main[[#This Row],[Class]]="B", WORKDAY(Main[[#This Row],[Tech Start Date]],6),IF(Main[[#This Row],[Class]]="A",WORKDAY(Main[[#This Row],[Tech Start Date]],2),""))))</f>
        <v/>
      </c>
      <c r="N501" s="72" t="str">
        <f>IF(Main[[#This Row],[Tech Start Date]]&lt;1/1/1990,"",IF(Main[[#This Row],[Class]]="C",WORKDAY(Main[[#This Row],[Tech Start Date]],19),IF(Main[[#This Row],[Class]]="B", WORKDAY(Main[[#This Row],[Tech Start Date]],12),IF(Main[[#This Row],[Class]]="A",WORKDAY(Main[[#This Row],[Tech Start Date]],4),""))))</f>
        <v/>
      </c>
      <c r="O501" s="72" t="str">
        <f>IF(Main[[#This Row],[Tech Start Date]]&lt;1/1/1990,"",IF(Main[[#This Row],[Class]]="C",WORKDAY(Main[[#This Row],[Tech Start Date]],23),IF(Main[[#This Row],[Class]]="B", WORKDAY(Main[[#This Row],[Tech Start Date]],15),IF(Main[[#This Row],[Class]]="A",WORKDAY(Main[[#This Row],[Tech Start Date]],5),""))))</f>
        <v/>
      </c>
      <c r="P501" s="72" t="str">
        <f>IF(Main[[#This Row],[Tech Start Date]]&lt;1/1/1990,"",IF(Main[[#This Row],[Class]]="C",WORKDAY(Main[[#This Row],[Tech Start Date]],28),IF(Main[[#This Row],[Class]]="B", WORKDAY(Main[[#This Row],[Tech Start Date]],19),IF(Main[[#This Row],[Class]]="A",WORKDAY(Main[[#This Row],[Tech Start Date]],9),""))))</f>
        <v/>
      </c>
      <c r="Q501" s="84">
        <v>40956</v>
      </c>
      <c r="R501" s="110"/>
      <c r="S501" s="94" t="s">
        <v>6</v>
      </c>
      <c r="T501" s="73" t="s">
        <v>4</v>
      </c>
      <c r="U501" s="94" t="s">
        <v>29</v>
      </c>
      <c r="V501" s="94" t="s">
        <v>1897</v>
      </c>
      <c r="W501" s="94" t="s">
        <v>1898</v>
      </c>
      <c r="X501" s="94" t="s">
        <v>2719</v>
      </c>
      <c r="Y501" s="71" t="s">
        <v>4</v>
      </c>
      <c r="Z501" s="71" t="s">
        <v>2027</v>
      </c>
      <c r="AA501" s="94" t="s">
        <v>2719</v>
      </c>
      <c r="AB501" s="128"/>
      <c r="AC501" s="128"/>
      <c r="AD501" s="128"/>
      <c r="AE501" s="62"/>
      <c r="AF501" s="62"/>
      <c r="AG501" s="62"/>
      <c r="BB501" s="60" t="str">
        <f>IF(AND(isFlagged(Main[[#This Row],[Comments]], "AIS++"),Main[ [#This Row],[In Stock Date] ]&lt;&gt;""),TEXT(Main[[#This Row],[In Stock Date]]-1, "M/d/yyyy"), TEXT("1/1/1990", "M/d/yyyy"))</f>
        <v>1/1/1990</v>
      </c>
    </row>
    <row r="502" spans="1:54" ht="17.25" customHeight="1">
      <c r="A502" s="63" t="str">
        <f>IF(priority(Main[[#This Row],[Comments]])&lt;&gt;0, priority(Main[[#This Row],[Comments]]),"")</f>
        <v/>
      </c>
      <c r="B502" s="151" t="s">
        <v>4056</v>
      </c>
      <c r="C502" s="71" t="s">
        <v>53</v>
      </c>
      <c r="D502" s="59" t="s">
        <v>4057</v>
      </c>
      <c r="E502" s="84"/>
      <c r="F502" s="84"/>
      <c r="G502" s="63" t="str">
        <f>IF(stdProdLT(Main[[#This Row],[Comments]])=0.1,"N/A",IF(stdProdLT(Main[[#This Row],[Comments]])=0,"",stdProdLT(Main[[#This Row],[Comments]])))</f>
        <v/>
      </c>
      <c r="H502" s="93" t="str">
        <f>IF(OR(Main[[#This Row],[Std. Prod. Lead Time]]="N/A",Main[[#This Row],[Std. Prod. Lead Time]]=""), "",IF(AND(Main[[#This Row],[In Stock Date]]&lt;&gt;"",Main[[#This Row],[Revised Due Date]]&lt;&gt;"",Main[[#This Row],[In Stock Date]]&lt;&gt;""),Main[[#This Row],[In Stock Date]]-Main[[#This Row],[Revised Due Date]],""))</f>
        <v/>
      </c>
      <c r="I502" s="100" t="s">
        <v>4</v>
      </c>
      <c r="J502" s="94" t="s">
        <v>4</v>
      </c>
      <c r="K502" s="94" t="s">
        <v>4</v>
      </c>
      <c r="L502" s="84"/>
      <c r="M502" s="72" t="str">
        <f>IF(Main[[#This Row],[Tech Start Date]]&lt;1/1/1990,"",IF(Main[[#This Row],[Class]]="C",WORKDAY(Main[[#This Row],[Tech Start Date]],9),IF(Main[[#This Row],[Class]]="B", WORKDAY(Main[[#This Row],[Tech Start Date]],6),IF(Main[[#This Row],[Class]]="A",WORKDAY(Main[[#This Row],[Tech Start Date]],2),""))))</f>
        <v/>
      </c>
      <c r="N502" s="72" t="str">
        <f>IF(Main[[#This Row],[Tech Start Date]]&lt;1/1/1990,"",IF(Main[[#This Row],[Class]]="C",WORKDAY(Main[[#This Row],[Tech Start Date]],19),IF(Main[[#This Row],[Class]]="B", WORKDAY(Main[[#This Row],[Tech Start Date]],12),IF(Main[[#This Row],[Class]]="A",WORKDAY(Main[[#This Row],[Tech Start Date]],4),""))))</f>
        <v/>
      </c>
      <c r="O502" s="72" t="str">
        <f>IF(Main[[#This Row],[Tech Start Date]]&lt;1/1/1990,"",IF(Main[[#This Row],[Class]]="C",WORKDAY(Main[[#This Row],[Tech Start Date]],23),IF(Main[[#This Row],[Class]]="B", WORKDAY(Main[[#This Row],[Tech Start Date]],15),IF(Main[[#This Row],[Class]]="A",WORKDAY(Main[[#This Row],[Tech Start Date]],5),""))))</f>
        <v/>
      </c>
      <c r="P502" s="72" t="str">
        <f>IF(Main[[#This Row],[Tech Start Date]]&lt;1/1/1990,"",IF(Main[[#This Row],[Class]]="C",WORKDAY(Main[[#This Row],[Tech Start Date]],28),IF(Main[[#This Row],[Class]]="B", WORKDAY(Main[[#This Row],[Tech Start Date]],19),IF(Main[[#This Row],[Class]]="A",WORKDAY(Main[[#This Row],[Tech Start Date]],9),""))))</f>
        <v/>
      </c>
      <c r="Q502" s="84">
        <v>41031</v>
      </c>
      <c r="R502" s="110"/>
      <c r="S502" s="94" t="s">
        <v>11</v>
      </c>
      <c r="T502" s="73" t="s">
        <v>4</v>
      </c>
      <c r="U502" s="94" t="s">
        <v>14</v>
      </c>
      <c r="V502" s="94" t="s">
        <v>1897</v>
      </c>
      <c r="W502" s="94" t="s">
        <v>1898</v>
      </c>
      <c r="X502" s="94" t="s">
        <v>2719</v>
      </c>
      <c r="Y502" s="71" t="s">
        <v>4</v>
      </c>
      <c r="Z502" s="71" t="s">
        <v>4</v>
      </c>
      <c r="AA502" s="94" t="s">
        <v>2719</v>
      </c>
      <c r="AB502" s="128"/>
      <c r="AC502" s="128"/>
      <c r="AD502" s="128"/>
      <c r="AE502" s="62"/>
      <c r="AF502" s="62"/>
      <c r="AG502" s="62"/>
      <c r="BB502" s="60" t="str">
        <f>IF(AND(isFlagged(Main[[#This Row],[Comments]], "AIS++"),Main[ [#This Row],[In Stock Date] ]&lt;&gt;""),TEXT(Main[[#This Row],[In Stock Date]]-1, "M/d/yyyy"), TEXT("1/1/1990", "M/d/yyyy"))</f>
        <v>1/1/1990</v>
      </c>
    </row>
    <row r="503" spans="1:54" ht="17.25" customHeight="1">
      <c r="A503" s="63" t="str">
        <f>IF(priority(Main[[#This Row],[Comments]])&lt;&gt;0, priority(Main[[#This Row],[Comments]]),"")</f>
        <v/>
      </c>
      <c r="B503" s="151" t="s">
        <v>1955</v>
      </c>
      <c r="C503" s="71" t="s">
        <v>1950</v>
      </c>
      <c r="D503" s="59" t="s">
        <v>1956</v>
      </c>
      <c r="E503" s="84"/>
      <c r="F503" s="84"/>
      <c r="G503" s="63" t="str">
        <f>IF(stdProdLT(Main[[#This Row],[Comments]])=0.1,"N/A",IF(stdProdLT(Main[[#This Row],[Comments]])=0,"",stdProdLT(Main[[#This Row],[Comments]])))</f>
        <v/>
      </c>
      <c r="H503" s="93" t="str">
        <f>IF(OR(Main[[#This Row],[Std. Prod. Lead Time]]="N/A",Main[[#This Row],[Std. Prod. Lead Time]]=""), "",IF(AND(Main[[#This Row],[In Stock Date]]&lt;&gt;"",Main[[#This Row],[Revised Due Date]]&lt;&gt;"",Main[[#This Row],[In Stock Date]]&lt;&gt;""),Main[[#This Row],[In Stock Date]]-Main[[#This Row],[Revised Due Date]],""))</f>
        <v/>
      </c>
      <c r="I503" s="100" t="s">
        <v>4</v>
      </c>
      <c r="J503" s="94" t="s">
        <v>4</v>
      </c>
      <c r="K503" s="95" t="s">
        <v>4</v>
      </c>
      <c r="L503" s="84"/>
      <c r="M503" s="72" t="str">
        <f>IF(Main[[#This Row],[Tech Start Date]]&lt;1/1/1990,"",IF(Main[[#This Row],[Class]]="C",WORKDAY(Main[[#This Row],[Tech Start Date]],9),IF(Main[[#This Row],[Class]]="B", WORKDAY(Main[[#This Row],[Tech Start Date]],6),IF(Main[[#This Row],[Class]]="A",WORKDAY(Main[[#This Row],[Tech Start Date]],2),""))))</f>
        <v/>
      </c>
      <c r="N503" s="72" t="str">
        <f>IF(Main[[#This Row],[Tech Start Date]]&lt;1/1/1990,"",IF(Main[[#This Row],[Class]]="C",WORKDAY(Main[[#This Row],[Tech Start Date]],19),IF(Main[[#This Row],[Class]]="B", WORKDAY(Main[[#This Row],[Tech Start Date]],12),IF(Main[[#This Row],[Class]]="A",WORKDAY(Main[[#This Row],[Tech Start Date]],4),""))))</f>
        <v/>
      </c>
      <c r="O503" s="72" t="str">
        <f>IF(Main[[#This Row],[Tech Start Date]]&lt;1/1/1990,"",IF(Main[[#This Row],[Class]]="C",WORKDAY(Main[[#This Row],[Tech Start Date]],23),IF(Main[[#This Row],[Class]]="B", WORKDAY(Main[[#This Row],[Tech Start Date]],15),IF(Main[[#This Row],[Class]]="A",WORKDAY(Main[[#This Row],[Tech Start Date]],5),""))))</f>
        <v/>
      </c>
      <c r="P503" s="72" t="str">
        <f>IF(Main[[#This Row],[Tech Start Date]]&lt;1/1/1990,"",IF(Main[[#This Row],[Class]]="C",WORKDAY(Main[[#This Row],[Tech Start Date]],28),IF(Main[[#This Row],[Class]]="B", WORKDAY(Main[[#This Row],[Tech Start Date]],19),IF(Main[[#This Row],[Class]]="A",WORKDAY(Main[[#This Row],[Tech Start Date]],9),""))))</f>
        <v/>
      </c>
      <c r="Q503" s="84">
        <v>40745</v>
      </c>
      <c r="R503" s="110"/>
      <c r="S503" s="94" t="s">
        <v>11</v>
      </c>
      <c r="T503" s="73" t="s">
        <v>4</v>
      </c>
      <c r="U503" s="94" t="s">
        <v>14</v>
      </c>
      <c r="V503" s="94" t="s">
        <v>1897</v>
      </c>
      <c r="W503" s="94" t="s">
        <v>1898</v>
      </c>
      <c r="X503" s="94" t="s">
        <v>2719</v>
      </c>
      <c r="Y503" s="71" t="s">
        <v>4</v>
      </c>
      <c r="Z503" s="71" t="s">
        <v>4</v>
      </c>
      <c r="AA503" s="94" t="s">
        <v>2719</v>
      </c>
      <c r="AB503" s="128"/>
      <c r="AC503" s="128"/>
      <c r="AD503" s="128"/>
      <c r="AE503" s="62"/>
      <c r="AF503" s="62"/>
      <c r="AG503" s="62"/>
      <c r="BB503" s="60" t="str">
        <f>IF(AND(isFlagged(Main[[#This Row],[Comments]], "AIS++"),Main[ [#This Row],[In Stock Date] ]&lt;&gt;""),TEXT(Main[[#This Row],[In Stock Date]]-1, "M/d/yyyy"), TEXT("1/1/1990", "M/d/yyyy"))</f>
        <v>1/1/1990</v>
      </c>
    </row>
    <row r="504" spans="1:54" ht="17.25" customHeight="1">
      <c r="A504" s="63" t="str">
        <f>IF(priority(Main[[#This Row],[Comments]])&lt;&gt;0, priority(Main[[#This Row],[Comments]]),"")</f>
        <v/>
      </c>
      <c r="B504" s="151" t="s">
        <v>4216</v>
      </c>
      <c r="C504" s="71" t="s">
        <v>4170</v>
      </c>
      <c r="D504" s="59" t="s">
        <v>4217</v>
      </c>
      <c r="E504" s="84"/>
      <c r="F504" s="84"/>
      <c r="G504" s="63" t="str">
        <f>IF(stdProdLT(Main[[#This Row],[Comments]])=0.1,"N/A",IF(stdProdLT(Main[[#This Row],[Comments]])=0,"",stdProdLT(Main[[#This Row],[Comments]])))</f>
        <v/>
      </c>
      <c r="H504" s="93" t="str">
        <f>IF(OR(Main[[#This Row],[Std. Prod. Lead Time]]="N/A",Main[[#This Row],[Std. Prod. Lead Time]]=""), "",IF(AND(Main[[#This Row],[In Stock Date]]&lt;&gt;"",Main[[#This Row],[Revised Due Date]]&lt;&gt;"",Main[[#This Row],[In Stock Date]]&lt;&gt;""),Main[[#This Row],[In Stock Date]]-Main[[#This Row],[Revised Due Date]],""))</f>
        <v/>
      </c>
      <c r="I504" s="100" t="s">
        <v>4</v>
      </c>
      <c r="J504" s="94" t="s">
        <v>4</v>
      </c>
      <c r="K504" s="94" t="s">
        <v>4</v>
      </c>
      <c r="L504" s="84"/>
      <c r="M504" s="72" t="str">
        <f>IF(Main[[#This Row],[Tech Start Date]]&lt;1/1/1990,"",IF(Main[[#This Row],[Class]]="C",WORKDAY(Main[[#This Row],[Tech Start Date]],9),IF(Main[[#This Row],[Class]]="B", WORKDAY(Main[[#This Row],[Tech Start Date]],6),IF(Main[[#This Row],[Class]]="A",WORKDAY(Main[[#This Row],[Tech Start Date]],2),""))))</f>
        <v/>
      </c>
      <c r="N504" s="72" t="str">
        <f>IF(Main[[#This Row],[Tech Start Date]]&lt;1/1/1990,"",IF(Main[[#This Row],[Class]]="C",WORKDAY(Main[[#This Row],[Tech Start Date]],19),IF(Main[[#This Row],[Class]]="B", WORKDAY(Main[[#This Row],[Tech Start Date]],12),IF(Main[[#This Row],[Class]]="A",WORKDAY(Main[[#This Row],[Tech Start Date]],4),""))))</f>
        <v/>
      </c>
      <c r="O504" s="72" t="str">
        <f>IF(Main[[#This Row],[Tech Start Date]]&lt;1/1/1990,"",IF(Main[[#This Row],[Class]]="C",WORKDAY(Main[[#This Row],[Tech Start Date]],23),IF(Main[[#This Row],[Class]]="B", WORKDAY(Main[[#This Row],[Tech Start Date]],15),IF(Main[[#This Row],[Class]]="A",WORKDAY(Main[[#This Row],[Tech Start Date]],5),""))))</f>
        <v/>
      </c>
      <c r="P504" s="72" t="str">
        <f>IF(Main[[#This Row],[Tech Start Date]]&lt;1/1/1990,"",IF(Main[[#This Row],[Class]]="C",WORKDAY(Main[[#This Row],[Tech Start Date]],28),IF(Main[[#This Row],[Class]]="B", WORKDAY(Main[[#This Row],[Tech Start Date]],19),IF(Main[[#This Row],[Class]]="A",WORKDAY(Main[[#This Row],[Tech Start Date]],9),""))))</f>
        <v/>
      </c>
      <c r="Q504" s="84">
        <v>41060</v>
      </c>
      <c r="R504" s="110"/>
      <c r="S504" s="94" t="s">
        <v>11</v>
      </c>
      <c r="T504" s="73" t="s">
        <v>4</v>
      </c>
      <c r="U504" s="94" t="s">
        <v>14</v>
      </c>
      <c r="V504" s="94" t="s">
        <v>1897</v>
      </c>
      <c r="W504" s="94" t="s">
        <v>1898</v>
      </c>
      <c r="X504" s="94" t="s">
        <v>2719</v>
      </c>
      <c r="Y504" s="71" t="s">
        <v>4</v>
      </c>
      <c r="Z504" s="71" t="s">
        <v>4</v>
      </c>
      <c r="AA504" s="94" t="s">
        <v>2719</v>
      </c>
      <c r="AB504" s="128"/>
      <c r="AC504" s="128"/>
      <c r="AD504" s="128"/>
      <c r="AE504" s="62"/>
      <c r="AF504" s="62"/>
      <c r="AG504" s="62"/>
      <c r="BB504" s="60" t="str">
        <f>IF(AND(isFlagged(Main[[#This Row],[Comments]], "AIS++"),Main[ [#This Row],[In Stock Date] ]&lt;&gt;""),TEXT(Main[[#This Row],[In Stock Date]]-1, "M/d/yyyy"), TEXT("1/1/1990", "M/d/yyyy"))</f>
        <v>1/1/1990</v>
      </c>
    </row>
    <row r="505" spans="1:54" ht="17.25" customHeight="1">
      <c r="A505" s="63" t="str">
        <f>IF(priority(Main[[#This Row],[Comments]])&lt;&gt;0, priority(Main[[#This Row],[Comments]]),"")</f>
        <v/>
      </c>
      <c r="B505" s="151" t="s">
        <v>4169</v>
      </c>
      <c r="C505" s="71" t="s">
        <v>4170</v>
      </c>
      <c r="D505" s="59" t="s">
        <v>4171</v>
      </c>
      <c r="E505" s="84"/>
      <c r="F505" s="84"/>
      <c r="G505" s="63" t="str">
        <f>IF(stdProdLT(Main[[#This Row],[Comments]])=0.1,"N/A",IF(stdProdLT(Main[[#This Row],[Comments]])=0,"",stdProdLT(Main[[#This Row],[Comments]])))</f>
        <v/>
      </c>
      <c r="H505" s="93" t="str">
        <f>IF(OR(Main[[#This Row],[Std. Prod. Lead Time]]="N/A",Main[[#This Row],[Std. Prod. Lead Time]]=""), "",IF(AND(Main[[#This Row],[In Stock Date]]&lt;&gt;"",Main[[#This Row],[Revised Due Date]]&lt;&gt;"",Main[[#This Row],[In Stock Date]]&lt;&gt;""),Main[[#This Row],[In Stock Date]]-Main[[#This Row],[Revised Due Date]],""))</f>
        <v/>
      </c>
      <c r="I505" s="100" t="s">
        <v>4</v>
      </c>
      <c r="J505" s="94" t="s">
        <v>4</v>
      </c>
      <c r="K505" s="94" t="s">
        <v>4</v>
      </c>
      <c r="L505" s="84"/>
      <c r="M505" s="72" t="str">
        <f>IF(Main[[#This Row],[Tech Start Date]]&lt;1/1/1990,"",IF(Main[[#This Row],[Class]]="C",WORKDAY(Main[[#This Row],[Tech Start Date]],9),IF(Main[[#This Row],[Class]]="B", WORKDAY(Main[[#This Row],[Tech Start Date]],6),IF(Main[[#This Row],[Class]]="A",WORKDAY(Main[[#This Row],[Tech Start Date]],2),""))))</f>
        <v/>
      </c>
      <c r="N505" s="72" t="str">
        <f>IF(Main[[#This Row],[Tech Start Date]]&lt;1/1/1990,"",IF(Main[[#This Row],[Class]]="C",WORKDAY(Main[[#This Row],[Tech Start Date]],19),IF(Main[[#This Row],[Class]]="B", WORKDAY(Main[[#This Row],[Tech Start Date]],12),IF(Main[[#This Row],[Class]]="A",WORKDAY(Main[[#This Row],[Tech Start Date]],4),""))))</f>
        <v/>
      </c>
      <c r="O505" s="72" t="str">
        <f>IF(Main[[#This Row],[Tech Start Date]]&lt;1/1/1990,"",IF(Main[[#This Row],[Class]]="C",WORKDAY(Main[[#This Row],[Tech Start Date]],23),IF(Main[[#This Row],[Class]]="B", WORKDAY(Main[[#This Row],[Tech Start Date]],15),IF(Main[[#This Row],[Class]]="A",WORKDAY(Main[[#This Row],[Tech Start Date]],5),""))))</f>
        <v/>
      </c>
      <c r="P505" s="72" t="str">
        <f>IF(Main[[#This Row],[Tech Start Date]]&lt;1/1/1990,"",IF(Main[[#This Row],[Class]]="C",WORKDAY(Main[[#This Row],[Tech Start Date]],28),IF(Main[[#This Row],[Class]]="B", WORKDAY(Main[[#This Row],[Tech Start Date]],19),IF(Main[[#This Row],[Class]]="A",WORKDAY(Main[[#This Row],[Tech Start Date]],9),""))))</f>
        <v/>
      </c>
      <c r="Q505" s="84">
        <v>41060</v>
      </c>
      <c r="R505" s="110"/>
      <c r="S505" s="94" t="s">
        <v>11</v>
      </c>
      <c r="T505" s="73" t="s">
        <v>4</v>
      </c>
      <c r="U505" s="94" t="s">
        <v>12</v>
      </c>
      <c r="V505" s="94" t="s">
        <v>1897</v>
      </c>
      <c r="W505" s="94" t="s">
        <v>1898</v>
      </c>
      <c r="X505" s="94" t="s">
        <v>2719</v>
      </c>
      <c r="Y505" s="71" t="s">
        <v>4</v>
      </c>
      <c r="Z505" s="71" t="s">
        <v>4</v>
      </c>
      <c r="AA505" s="94" t="s">
        <v>2719</v>
      </c>
      <c r="AB505" s="128"/>
      <c r="AC505" s="128"/>
      <c r="AD505" s="128"/>
      <c r="AE505" s="62"/>
      <c r="AF505" s="62"/>
      <c r="AG505" s="62"/>
      <c r="BB505" s="60" t="str">
        <f>IF(AND(isFlagged(Main[[#This Row],[Comments]], "AIS++"),Main[ [#This Row],[In Stock Date] ]&lt;&gt;""),TEXT(Main[[#This Row],[In Stock Date]]-1, "M/d/yyyy"), TEXT("1/1/1990", "M/d/yyyy"))</f>
        <v>1/1/1990</v>
      </c>
    </row>
    <row r="506" spans="1:54" ht="17.25" customHeight="1">
      <c r="A506" s="63" t="str">
        <f>IF(priority(Main[[#This Row],[Comments]])&lt;&gt;0, priority(Main[[#This Row],[Comments]]),"")</f>
        <v/>
      </c>
      <c r="B506" s="151" t="s">
        <v>1025</v>
      </c>
      <c r="C506" s="71" t="s">
        <v>53</v>
      </c>
      <c r="D506" s="59" t="s">
        <v>54</v>
      </c>
      <c r="E506" s="84"/>
      <c r="F506" s="84"/>
      <c r="G506" s="63" t="str">
        <f>IF(stdProdLT(Main[[#This Row],[Comments]])=0.1,"N/A",IF(stdProdLT(Main[[#This Row],[Comments]])=0,"",stdProdLT(Main[[#This Row],[Comments]])))</f>
        <v/>
      </c>
      <c r="H506" s="93" t="str">
        <f>IF(OR(Main[[#This Row],[Std. Prod. Lead Time]]="N/A",Main[[#This Row],[Std. Prod. Lead Time]]=""), "",IF(AND(Main[[#This Row],[In Stock Date]]&lt;&gt;"",Main[[#This Row],[Revised Due Date]]&lt;&gt;"",Main[[#This Row],[In Stock Date]]&lt;&gt;""),Main[[#This Row],[In Stock Date]]-Main[[#This Row],[Revised Due Date]],""))</f>
        <v/>
      </c>
      <c r="I506" s="100" t="s">
        <v>4</v>
      </c>
      <c r="J506" s="94" t="s">
        <v>28</v>
      </c>
      <c r="K506" s="94" t="s">
        <v>1909</v>
      </c>
      <c r="L506" s="84"/>
      <c r="M506" s="72" t="str">
        <f>IF(Main[[#This Row],[Tech Start Date]]&lt;1/1/1990,"",IF(Main[[#This Row],[Class]]="C",WORKDAY(Main[[#This Row],[Tech Start Date]],9),IF(Main[[#This Row],[Class]]="B", WORKDAY(Main[[#This Row],[Tech Start Date]],6),IF(Main[[#This Row],[Class]]="A",WORKDAY(Main[[#This Row],[Tech Start Date]],2),""))))</f>
        <v/>
      </c>
      <c r="N506" s="72" t="str">
        <f>IF(Main[[#This Row],[Tech Start Date]]&lt;1/1/1990,"",IF(Main[[#This Row],[Class]]="C",WORKDAY(Main[[#This Row],[Tech Start Date]],19),IF(Main[[#This Row],[Class]]="B", WORKDAY(Main[[#This Row],[Tech Start Date]],12),IF(Main[[#This Row],[Class]]="A",WORKDAY(Main[[#This Row],[Tech Start Date]],4),""))))</f>
        <v/>
      </c>
      <c r="O506" s="72" t="str">
        <f>IF(Main[[#This Row],[Tech Start Date]]&lt;1/1/1990,"",IF(Main[[#This Row],[Class]]="C",WORKDAY(Main[[#This Row],[Tech Start Date]],23),IF(Main[[#This Row],[Class]]="B", WORKDAY(Main[[#This Row],[Tech Start Date]],15),IF(Main[[#This Row],[Class]]="A",WORKDAY(Main[[#This Row],[Tech Start Date]],5),""))))</f>
        <v/>
      </c>
      <c r="P506" s="72" t="str">
        <f>IF(Main[[#This Row],[Tech Start Date]]&lt;1/1/1990,"",IF(Main[[#This Row],[Class]]="C",WORKDAY(Main[[#This Row],[Tech Start Date]],28),IF(Main[[#This Row],[Class]]="B", WORKDAY(Main[[#This Row],[Tech Start Date]],19),IF(Main[[#This Row],[Class]]="A",WORKDAY(Main[[#This Row],[Tech Start Date]],9),""))))</f>
        <v/>
      </c>
      <c r="Q506" s="84">
        <v>40626</v>
      </c>
      <c r="R506" s="110"/>
      <c r="S506" s="94" t="s">
        <v>11</v>
      </c>
      <c r="T506" s="73" t="s">
        <v>4</v>
      </c>
      <c r="U506" s="94" t="s">
        <v>14</v>
      </c>
      <c r="V506" s="94" t="s">
        <v>1897</v>
      </c>
      <c r="W506" s="94" t="s">
        <v>1898</v>
      </c>
      <c r="X506" s="94" t="s">
        <v>2719</v>
      </c>
      <c r="Y506" s="71" t="s">
        <v>2830</v>
      </c>
      <c r="Z506" s="71" t="s">
        <v>3054</v>
      </c>
      <c r="AA506" s="94" t="s">
        <v>2719</v>
      </c>
      <c r="AB506" s="128"/>
      <c r="AC506" s="128"/>
      <c r="AD506" s="128"/>
      <c r="AE506" s="62"/>
      <c r="AF506" s="62"/>
      <c r="AG506" s="62"/>
      <c r="BB506" s="60" t="str">
        <f>IF(AND(isFlagged(Main[[#This Row],[Comments]], "AIS++"),Main[ [#This Row],[In Stock Date] ]&lt;&gt;""),TEXT(Main[[#This Row],[In Stock Date]]-1, "M/d/yyyy"), TEXT("1/1/1990", "M/d/yyyy"))</f>
        <v>1/1/1990</v>
      </c>
    </row>
    <row r="507" spans="1:54" ht="17.25" customHeight="1">
      <c r="A507" s="63" t="str">
        <f>IF(priority(Main[[#This Row],[Comments]])&lt;&gt;0, priority(Main[[#This Row],[Comments]]),"")</f>
        <v/>
      </c>
      <c r="B507" s="151" t="s">
        <v>2617</v>
      </c>
      <c r="C507" s="71" t="s">
        <v>2618</v>
      </c>
      <c r="D507" s="59" t="s">
        <v>2619</v>
      </c>
      <c r="E507" s="84"/>
      <c r="F507" s="84"/>
      <c r="G507" s="63" t="str">
        <f>IF(stdProdLT(Main[[#This Row],[Comments]])=0.1,"N/A",IF(stdProdLT(Main[[#This Row],[Comments]])=0,"",stdProdLT(Main[[#This Row],[Comments]])))</f>
        <v/>
      </c>
      <c r="H507" s="93" t="str">
        <f>IF(OR(Main[[#This Row],[Std. Prod. Lead Time]]="N/A",Main[[#This Row],[Std. Prod. Lead Time]]=""), "",IF(AND(Main[[#This Row],[In Stock Date]]&lt;&gt;"",Main[[#This Row],[Revised Due Date]]&lt;&gt;"",Main[[#This Row],[In Stock Date]]&lt;&gt;""),Main[[#This Row],[In Stock Date]]-Main[[#This Row],[Revised Due Date]],""))</f>
        <v/>
      </c>
      <c r="I507" s="100" t="s">
        <v>4</v>
      </c>
      <c r="J507" s="94" t="s">
        <v>4</v>
      </c>
      <c r="K507" s="95" t="s">
        <v>4</v>
      </c>
      <c r="L507" s="84"/>
      <c r="M507" s="72" t="str">
        <f>IF(Main[[#This Row],[Tech Start Date]]&lt;1/1/1990,"",IF(Main[[#This Row],[Class]]="C",WORKDAY(Main[[#This Row],[Tech Start Date]],9),IF(Main[[#This Row],[Class]]="B", WORKDAY(Main[[#This Row],[Tech Start Date]],6),IF(Main[[#This Row],[Class]]="A",WORKDAY(Main[[#This Row],[Tech Start Date]],2),""))))</f>
        <v/>
      </c>
      <c r="N507" s="72" t="str">
        <f>IF(Main[[#This Row],[Tech Start Date]]&lt;1/1/1990,"",IF(Main[[#This Row],[Class]]="C",WORKDAY(Main[[#This Row],[Tech Start Date]],19),IF(Main[[#This Row],[Class]]="B", WORKDAY(Main[[#This Row],[Tech Start Date]],12),IF(Main[[#This Row],[Class]]="A",WORKDAY(Main[[#This Row],[Tech Start Date]],4),""))))</f>
        <v/>
      </c>
      <c r="O507" s="72" t="str">
        <f>IF(Main[[#This Row],[Tech Start Date]]&lt;1/1/1990,"",IF(Main[[#This Row],[Class]]="C",WORKDAY(Main[[#This Row],[Tech Start Date]],23),IF(Main[[#This Row],[Class]]="B", WORKDAY(Main[[#This Row],[Tech Start Date]],15),IF(Main[[#This Row],[Class]]="A",WORKDAY(Main[[#This Row],[Tech Start Date]],5),""))))</f>
        <v/>
      </c>
      <c r="P507" s="72" t="str">
        <f>IF(Main[[#This Row],[Tech Start Date]]&lt;1/1/1990,"",IF(Main[[#This Row],[Class]]="C",WORKDAY(Main[[#This Row],[Tech Start Date]],28),IF(Main[[#This Row],[Class]]="B", WORKDAY(Main[[#This Row],[Tech Start Date]],19),IF(Main[[#This Row],[Class]]="A",WORKDAY(Main[[#This Row],[Tech Start Date]],9),""))))</f>
        <v/>
      </c>
      <c r="Q507" s="84">
        <v>40921</v>
      </c>
      <c r="R507" s="110"/>
      <c r="S507" s="94" t="s">
        <v>11</v>
      </c>
      <c r="T507" s="73" t="s">
        <v>4</v>
      </c>
      <c r="U507" s="94" t="s">
        <v>12</v>
      </c>
      <c r="V507" s="94" t="s">
        <v>1897</v>
      </c>
      <c r="W507" s="94" t="s">
        <v>1898</v>
      </c>
      <c r="X507" s="94" t="s">
        <v>2719</v>
      </c>
      <c r="Y507" s="71" t="s">
        <v>4</v>
      </c>
      <c r="Z507" s="71" t="s">
        <v>4</v>
      </c>
      <c r="AA507" s="94" t="s">
        <v>2719</v>
      </c>
      <c r="AB507" s="128"/>
      <c r="AC507" s="128"/>
      <c r="AD507" s="128"/>
      <c r="AE507" s="62"/>
      <c r="AF507" s="62"/>
      <c r="AG507" s="62"/>
      <c r="BB507" s="60" t="str">
        <f>IF(AND(isFlagged(Main[[#This Row],[Comments]], "AIS++"),Main[ [#This Row],[In Stock Date] ]&lt;&gt;""),TEXT(Main[[#This Row],[In Stock Date]]-1, "M/d/yyyy"), TEXT("1/1/1990", "M/d/yyyy"))</f>
        <v>1/1/1990</v>
      </c>
    </row>
    <row r="508" spans="1:54" ht="17.25" customHeight="1">
      <c r="A508" s="63" t="str">
        <f>IF(priority(Main[[#This Row],[Comments]])&lt;&gt;0, priority(Main[[#This Row],[Comments]]),"")</f>
        <v/>
      </c>
      <c r="B508" s="151" t="s">
        <v>1055</v>
      </c>
      <c r="C508" s="71" t="s">
        <v>106</v>
      </c>
      <c r="D508" s="59" t="s">
        <v>107</v>
      </c>
      <c r="E508" s="84"/>
      <c r="F508" s="84"/>
      <c r="G508" s="63" t="str">
        <f>IF(stdProdLT(Main[[#This Row],[Comments]])=0.1,"N/A",IF(stdProdLT(Main[[#This Row],[Comments]])=0,"",stdProdLT(Main[[#This Row],[Comments]])))</f>
        <v/>
      </c>
      <c r="H508" s="93" t="str">
        <f>IF(OR(Main[[#This Row],[Std. Prod. Lead Time]]="N/A",Main[[#This Row],[Std. Prod. Lead Time]]=""), "",IF(AND(Main[[#This Row],[In Stock Date]]&lt;&gt;"",Main[[#This Row],[Revised Due Date]]&lt;&gt;"",Main[[#This Row],[In Stock Date]]&lt;&gt;""),Main[[#This Row],[In Stock Date]]-Main[[#This Row],[Revised Due Date]],""))</f>
        <v/>
      </c>
      <c r="I508" s="100" t="s">
        <v>108</v>
      </c>
      <c r="J508" s="94" t="s">
        <v>28</v>
      </c>
      <c r="K508" s="94" t="s">
        <v>1909</v>
      </c>
      <c r="L508" s="84"/>
      <c r="M508" s="72" t="str">
        <f>IF(Main[[#This Row],[Tech Start Date]]&lt;1/1/1990,"",IF(Main[[#This Row],[Class]]="C",WORKDAY(Main[[#This Row],[Tech Start Date]],9),IF(Main[[#This Row],[Class]]="B", WORKDAY(Main[[#This Row],[Tech Start Date]],6),IF(Main[[#This Row],[Class]]="A",WORKDAY(Main[[#This Row],[Tech Start Date]],2),""))))</f>
        <v/>
      </c>
      <c r="N508" s="72" t="str">
        <f>IF(Main[[#This Row],[Tech Start Date]]&lt;1/1/1990,"",IF(Main[[#This Row],[Class]]="C",WORKDAY(Main[[#This Row],[Tech Start Date]],19),IF(Main[[#This Row],[Class]]="B", WORKDAY(Main[[#This Row],[Tech Start Date]],12),IF(Main[[#This Row],[Class]]="A",WORKDAY(Main[[#This Row],[Tech Start Date]],4),""))))</f>
        <v/>
      </c>
      <c r="O508" s="72" t="str">
        <f>IF(Main[[#This Row],[Tech Start Date]]&lt;1/1/1990,"",IF(Main[[#This Row],[Class]]="C",WORKDAY(Main[[#This Row],[Tech Start Date]],23),IF(Main[[#This Row],[Class]]="B", WORKDAY(Main[[#This Row],[Tech Start Date]],15),IF(Main[[#This Row],[Class]]="A",WORKDAY(Main[[#This Row],[Tech Start Date]],5),""))))</f>
        <v/>
      </c>
      <c r="P508" s="72" t="str">
        <f>IF(Main[[#This Row],[Tech Start Date]]&lt;1/1/1990,"",IF(Main[[#This Row],[Class]]="C",WORKDAY(Main[[#This Row],[Tech Start Date]],28),IF(Main[[#This Row],[Class]]="B", WORKDAY(Main[[#This Row],[Tech Start Date]],19),IF(Main[[#This Row],[Class]]="A",WORKDAY(Main[[#This Row],[Tech Start Date]],9),""))))</f>
        <v/>
      </c>
      <c r="Q508" s="84">
        <v>40626</v>
      </c>
      <c r="R508" s="110"/>
      <c r="S508" s="94" t="s">
        <v>11</v>
      </c>
      <c r="T508" s="73" t="s">
        <v>4</v>
      </c>
      <c r="U508" s="94" t="s">
        <v>14</v>
      </c>
      <c r="V508" s="94" t="s">
        <v>1897</v>
      </c>
      <c r="W508" s="94" t="s">
        <v>1898</v>
      </c>
      <c r="X508" s="94" t="s">
        <v>2719</v>
      </c>
      <c r="Y508" s="71" t="s">
        <v>2830</v>
      </c>
      <c r="Z508" s="71" t="s">
        <v>108</v>
      </c>
      <c r="AA508" s="94" t="s">
        <v>2719</v>
      </c>
      <c r="AB508" s="128"/>
      <c r="AC508" s="128"/>
      <c r="AD508" s="128"/>
      <c r="AE508" s="62"/>
      <c r="AF508" s="62"/>
      <c r="AG508" s="62"/>
      <c r="BB508" s="60" t="str">
        <f>IF(AND(isFlagged(Main[[#This Row],[Comments]], "AIS++"),Main[ [#This Row],[In Stock Date] ]&lt;&gt;""),TEXT(Main[[#This Row],[In Stock Date]]-1, "M/d/yyyy"), TEXT("1/1/1990", "M/d/yyyy"))</f>
        <v>1/1/1990</v>
      </c>
    </row>
    <row r="509" spans="1:54" ht="17.25" customHeight="1">
      <c r="A509" s="63" t="str">
        <f>IF(priority(Main[[#This Row],[Comments]])&lt;&gt;0, priority(Main[[#This Row],[Comments]]),"")</f>
        <v/>
      </c>
      <c r="B509" s="151" t="s">
        <v>1327</v>
      </c>
      <c r="C509" s="71" t="s">
        <v>33</v>
      </c>
      <c r="D509" s="59" t="s">
        <v>418</v>
      </c>
      <c r="E509" s="84"/>
      <c r="F509" s="84">
        <v>40266</v>
      </c>
      <c r="G509" s="63" t="str">
        <f>IF(stdProdLT(Main[[#This Row],[Comments]])=0.1,"N/A",IF(stdProdLT(Main[[#This Row],[Comments]])=0,"",stdProdLT(Main[[#This Row],[Comments]])))</f>
        <v/>
      </c>
      <c r="H509" s="93" t="str">
        <f>IF(OR(Main[[#This Row],[Std. Prod. Lead Time]]="N/A",Main[[#This Row],[Std. Prod. Lead Time]]=""), "",IF(AND(Main[[#This Row],[In Stock Date]]&lt;&gt;"",Main[[#This Row],[Revised Due Date]]&lt;&gt;"",Main[[#This Row],[In Stock Date]]&lt;&gt;""),Main[[#This Row],[In Stock Date]]-Main[[#This Row],[Revised Due Date]],""))</f>
        <v/>
      </c>
      <c r="I509" s="100" t="s">
        <v>4</v>
      </c>
      <c r="J509" s="94" t="s">
        <v>4</v>
      </c>
      <c r="K509" s="94" t="s">
        <v>4</v>
      </c>
      <c r="L509" s="84"/>
      <c r="M509" s="72" t="str">
        <f>IF(Main[[#This Row],[Tech Start Date]]&lt;1/1/1990,"",IF(Main[[#This Row],[Class]]="C",WORKDAY(Main[[#This Row],[Tech Start Date]],9),IF(Main[[#This Row],[Class]]="B", WORKDAY(Main[[#This Row],[Tech Start Date]],6),IF(Main[[#This Row],[Class]]="A",WORKDAY(Main[[#This Row],[Tech Start Date]],2),""))))</f>
        <v/>
      </c>
      <c r="N509" s="72" t="str">
        <f>IF(Main[[#This Row],[Tech Start Date]]&lt;1/1/1990,"",IF(Main[[#This Row],[Class]]="C",WORKDAY(Main[[#This Row],[Tech Start Date]],19),IF(Main[[#This Row],[Class]]="B", WORKDAY(Main[[#This Row],[Tech Start Date]],12),IF(Main[[#This Row],[Class]]="A",WORKDAY(Main[[#This Row],[Tech Start Date]],4),""))))</f>
        <v/>
      </c>
      <c r="O509" s="72" t="str">
        <f>IF(Main[[#This Row],[Tech Start Date]]&lt;1/1/1990,"",IF(Main[[#This Row],[Class]]="C",WORKDAY(Main[[#This Row],[Tech Start Date]],23),IF(Main[[#This Row],[Class]]="B", WORKDAY(Main[[#This Row],[Tech Start Date]],15),IF(Main[[#This Row],[Class]]="A",WORKDAY(Main[[#This Row],[Tech Start Date]],5),""))))</f>
        <v/>
      </c>
      <c r="P509" s="72" t="str">
        <f>IF(Main[[#This Row],[Tech Start Date]]&lt;1/1/1990,"",IF(Main[[#This Row],[Class]]="C",WORKDAY(Main[[#This Row],[Tech Start Date]],28),IF(Main[[#This Row],[Class]]="B", WORKDAY(Main[[#This Row],[Tech Start Date]],19),IF(Main[[#This Row],[Class]]="A",WORKDAY(Main[[#This Row],[Tech Start Date]],9),""))))</f>
        <v/>
      </c>
      <c r="Q509" s="84">
        <v>40266</v>
      </c>
      <c r="R509" s="110"/>
      <c r="S509" s="94" t="s">
        <v>11</v>
      </c>
      <c r="T509" s="73" t="s">
        <v>4</v>
      </c>
      <c r="U509" s="94" t="s">
        <v>14</v>
      </c>
      <c r="V509" s="94" t="s">
        <v>1899</v>
      </c>
      <c r="W509" s="94" t="s">
        <v>1901</v>
      </c>
      <c r="X509" s="94" t="s">
        <v>2753</v>
      </c>
      <c r="Y509" s="71" t="s">
        <v>4</v>
      </c>
      <c r="Z509" s="71" t="s">
        <v>4</v>
      </c>
      <c r="AA509" s="94" t="s">
        <v>2753</v>
      </c>
      <c r="AB509" s="128"/>
      <c r="AC509" s="128"/>
      <c r="AD509" s="128"/>
      <c r="AE509" s="62"/>
      <c r="AF509" s="62"/>
      <c r="AG509" s="62"/>
      <c r="BB509" s="60" t="str">
        <f>IF(AND(isFlagged(Main[[#This Row],[Comments]], "AIS++"),Main[ [#This Row],[In Stock Date] ]&lt;&gt;""),TEXT(Main[[#This Row],[In Stock Date]]-1, "M/d/yyyy"), TEXT("1/1/1990", "M/d/yyyy"))</f>
        <v>1/1/1990</v>
      </c>
    </row>
    <row r="510" spans="1:54" ht="17.25" customHeight="1">
      <c r="A510" s="63" t="str">
        <f>IF(priority(Main[[#This Row],[Comments]])&lt;&gt;0, priority(Main[[#This Row],[Comments]]),"")</f>
        <v/>
      </c>
      <c r="B510" s="151" t="s">
        <v>1300</v>
      </c>
      <c r="C510" s="71" t="s">
        <v>213</v>
      </c>
      <c r="D510" s="59" t="s">
        <v>391</v>
      </c>
      <c r="E510" s="84"/>
      <c r="F510" s="84">
        <v>40390</v>
      </c>
      <c r="G510" s="63" t="str">
        <f>IF(stdProdLT(Main[[#This Row],[Comments]])=0.1,"N/A",IF(stdProdLT(Main[[#This Row],[Comments]])=0,"",stdProdLT(Main[[#This Row],[Comments]])))</f>
        <v/>
      </c>
      <c r="H510" s="93" t="str">
        <f>IF(OR(Main[[#This Row],[Std. Prod. Lead Time]]="N/A",Main[[#This Row],[Std. Prod. Lead Time]]=""), "",IF(AND(Main[[#This Row],[In Stock Date]]&lt;&gt;"",Main[[#This Row],[Revised Due Date]]&lt;&gt;"",Main[[#This Row],[In Stock Date]]&lt;&gt;""),Main[[#This Row],[In Stock Date]]-Main[[#This Row],[Revised Due Date]],""))</f>
        <v/>
      </c>
      <c r="I510" s="100" t="s">
        <v>4</v>
      </c>
      <c r="J510" s="94" t="s">
        <v>4</v>
      </c>
      <c r="K510" s="94" t="s">
        <v>4</v>
      </c>
      <c r="L510" s="84"/>
      <c r="M510" s="72" t="str">
        <f>IF(Main[[#This Row],[Tech Start Date]]&lt;1/1/1990,"",IF(Main[[#This Row],[Class]]="C",WORKDAY(Main[[#This Row],[Tech Start Date]],9),IF(Main[[#This Row],[Class]]="B", WORKDAY(Main[[#This Row],[Tech Start Date]],6),IF(Main[[#This Row],[Class]]="A",WORKDAY(Main[[#This Row],[Tech Start Date]],2),""))))</f>
        <v/>
      </c>
      <c r="N510" s="72" t="str">
        <f>IF(Main[[#This Row],[Tech Start Date]]&lt;1/1/1990,"",IF(Main[[#This Row],[Class]]="C",WORKDAY(Main[[#This Row],[Tech Start Date]],19),IF(Main[[#This Row],[Class]]="B", WORKDAY(Main[[#This Row],[Tech Start Date]],12),IF(Main[[#This Row],[Class]]="A",WORKDAY(Main[[#This Row],[Tech Start Date]],4),""))))</f>
        <v/>
      </c>
      <c r="O510" s="72" t="str">
        <f>IF(Main[[#This Row],[Tech Start Date]]&lt;1/1/1990,"",IF(Main[[#This Row],[Class]]="C",WORKDAY(Main[[#This Row],[Tech Start Date]],23),IF(Main[[#This Row],[Class]]="B", WORKDAY(Main[[#This Row],[Tech Start Date]],15),IF(Main[[#This Row],[Class]]="A",WORKDAY(Main[[#This Row],[Tech Start Date]],5),""))))</f>
        <v/>
      </c>
      <c r="P510" s="72" t="str">
        <f>IF(Main[[#This Row],[Tech Start Date]]&lt;1/1/1990,"",IF(Main[[#This Row],[Class]]="C",WORKDAY(Main[[#This Row],[Tech Start Date]],28),IF(Main[[#This Row],[Class]]="B", WORKDAY(Main[[#This Row],[Tech Start Date]],19),IF(Main[[#This Row],[Class]]="A",WORKDAY(Main[[#This Row],[Tech Start Date]],9),""))))</f>
        <v/>
      </c>
      <c r="Q510" s="84">
        <v>40278</v>
      </c>
      <c r="R510" s="110"/>
      <c r="S510" s="94" t="s">
        <v>11</v>
      </c>
      <c r="T510" s="73" t="s">
        <v>4</v>
      </c>
      <c r="U510" s="94" t="s">
        <v>14</v>
      </c>
      <c r="V510" s="94" t="s">
        <v>1899</v>
      </c>
      <c r="W510" s="94" t="s">
        <v>1901</v>
      </c>
      <c r="X510" s="94" t="s">
        <v>552</v>
      </c>
      <c r="Y510" s="71" t="s">
        <v>4</v>
      </c>
      <c r="Z510" s="71" t="s">
        <v>4</v>
      </c>
      <c r="AA510" s="94" t="s">
        <v>552</v>
      </c>
      <c r="AB510" s="128"/>
      <c r="AC510" s="128"/>
      <c r="AD510" s="128"/>
      <c r="AE510" s="62"/>
      <c r="AF510" s="62"/>
      <c r="AG510" s="62"/>
      <c r="BB510" s="60" t="str">
        <f>IF(AND(isFlagged(Main[[#This Row],[Comments]], "AIS++"),Main[ [#This Row],[In Stock Date] ]&lt;&gt;""),TEXT(Main[[#This Row],[In Stock Date]]-1, "M/d/yyyy"), TEXT("1/1/1990", "M/d/yyyy"))</f>
        <v>1/1/1990</v>
      </c>
    </row>
    <row r="511" spans="1:54" ht="17.25" customHeight="1">
      <c r="A511" s="63" t="str">
        <f>IF(priority(Main[[#This Row],[Comments]])&lt;&gt;0, priority(Main[[#This Row],[Comments]]),"")</f>
        <v/>
      </c>
      <c r="B511" s="151" t="s">
        <v>1559</v>
      </c>
      <c r="C511" s="71" t="s">
        <v>649</v>
      </c>
      <c r="D511" s="59" t="s">
        <v>650</v>
      </c>
      <c r="E511" s="84">
        <v>40350.419861111113</v>
      </c>
      <c r="F511" s="84">
        <v>40444</v>
      </c>
      <c r="G511" s="63" t="str">
        <f>IF(stdProdLT(Main[[#This Row],[Comments]])=0.1,"N/A",IF(stdProdLT(Main[[#This Row],[Comments]])=0,"",stdProdLT(Main[[#This Row],[Comments]])))</f>
        <v/>
      </c>
      <c r="H511" s="93" t="str">
        <f>IF(OR(Main[[#This Row],[Std. Prod. Lead Time]]="N/A",Main[[#This Row],[Std. Prod. Lead Time]]=""), "",IF(AND(Main[[#This Row],[In Stock Date]]&lt;&gt;"",Main[[#This Row],[Revised Due Date]]&lt;&gt;"",Main[[#This Row],[In Stock Date]]&lt;&gt;""),Main[[#This Row],[In Stock Date]]-Main[[#This Row],[Revised Due Date]],""))</f>
        <v/>
      </c>
      <c r="I511" s="100" t="s">
        <v>651</v>
      </c>
      <c r="J511" s="94" t="s">
        <v>28</v>
      </c>
      <c r="K511" s="94" t="s">
        <v>1908</v>
      </c>
      <c r="L511" s="84"/>
      <c r="M511" s="72" t="str">
        <f>IF(Main[[#This Row],[Tech Start Date]]&lt;1/1/1990,"",IF(Main[[#This Row],[Class]]="C",WORKDAY(Main[[#This Row],[Tech Start Date]],9),IF(Main[[#This Row],[Class]]="B", WORKDAY(Main[[#This Row],[Tech Start Date]],6),IF(Main[[#This Row],[Class]]="A",WORKDAY(Main[[#This Row],[Tech Start Date]],2),""))))</f>
        <v/>
      </c>
      <c r="N511" s="72" t="str">
        <f>IF(Main[[#This Row],[Tech Start Date]]&lt;1/1/1990,"",IF(Main[[#This Row],[Class]]="C",WORKDAY(Main[[#This Row],[Tech Start Date]],19),IF(Main[[#This Row],[Class]]="B", WORKDAY(Main[[#This Row],[Tech Start Date]],12),IF(Main[[#This Row],[Class]]="A",WORKDAY(Main[[#This Row],[Tech Start Date]],4),""))))</f>
        <v/>
      </c>
      <c r="O511" s="72" t="str">
        <f>IF(Main[[#This Row],[Tech Start Date]]&lt;1/1/1990,"",IF(Main[[#This Row],[Class]]="C",WORKDAY(Main[[#This Row],[Tech Start Date]],23),IF(Main[[#This Row],[Class]]="B", WORKDAY(Main[[#This Row],[Tech Start Date]],15),IF(Main[[#This Row],[Class]]="A",WORKDAY(Main[[#This Row],[Tech Start Date]],5),""))))</f>
        <v/>
      </c>
      <c r="P511" s="72" t="str">
        <f>IF(Main[[#This Row],[Tech Start Date]]&lt;1/1/1990,"",IF(Main[[#This Row],[Class]]="C",WORKDAY(Main[[#This Row],[Tech Start Date]],28),IF(Main[[#This Row],[Class]]="B", WORKDAY(Main[[#This Row],[Tech Start Date]],19),IF(Main[[#This Row],[Class]]="A",WORKDAY(Main[[#This Row],[Tech Start Date]],9),""))))</f>
        <v/>
      </c>
      <c r="Q511" s="84">
        <v>40353</v>
      </c>
      <c r="R511" s="110"/>
      <c r="S511" s="94" t="s">
        <v>17</v>
      </c>
      <c r="T511" s="73" t="s">
        <v>4</v>
      </c>
      <c r="U511" s="94" t="s">
        <v>7</v>
      </c>
      <c r="V511" s="94" t="s">
        <v>1899</v>
      </c>
      <c r="W511" s="94" t="s">
        <v>1901</v>
      </c>
      <c r="X511" s="94" t="s">
        <v>2789</v>
      </c>
      <c r="Y511" s="71" t="s">
        <v>2942</v>
      </c>
      <c r="Z511" s="71" t="s">
        <v>529</v>
      </c>
      <c r="AA511" s="94" t="s">
        <v>3256</v>
      </c>
      <c r="AB511" s="128"/>
      <c r="AC511" s="128"/>
      <c r="AD511" s="128"/>
      <c r="AE511" s="62"/>
      <c r="AF511" s="62"/>
      <c r="AG511" s="62"/>
      <c r="BB511" s="60" t="str">
        <f>IF(AND(isFlagged(Main[[#This Row],[Comments]], "AIS++"),Main[ [#This Row],[In Stock Date] ]&lt;&gt;""),TEXT(Main[[#This Row],[In Stock Date]]-1, "M/d/yyyy"), TEXT("1/1/1990", "M/d/yyyy"))</f>
        <v>1/1/1990</v>
      </c>
    </row>
    <row r="512" spans="1:54" ht="17.25" customHeight="1">
      <c r="A512" s="63" t="str">
        <f>IF(priority(Main[[#This Row],[Comments]])&lt;&gt;0, priority(Main[[#This Row],[Comments]]),"")</f>
        <v/>
      </c>
      <c r="B512" s="151" t="s">
        <v>1204</v>
      </c>
      <c r="C512" s="71" t="s">
        <v>274</v>
      </c>
      <c r="D512" s="59" t="s">
        <v>275</v>
      </c>
      <c r="E512" s="84"/>
      <c r="F512" s="84">
        <v>40186</v>
      </c>
      <c r="G512" s="63" t="str">
        <f>IF(stdProdLT(Main[[#This Row],[Comments]])=0.1,"N/A",IF(stdProdLT(Main[[#This Row],[Comments]])=0,"",stdProdLT(Main[[#This Row],[Comments]])))</f>
        <v/>
      </c>
      <c r="H512" s="93" t="str">
        <f>IF(OR(Main[[#This Row],[Std. Prod. Lead Time]]="N/A",Main[[#This Row],[Std. Prod. Lead Time]]=""), "",IF(AND(Main[[#This Row],[In Stock Date]]&lt;&gt;"",Main[[#This Row],[Revised Due Date]]&lt;&gt;"",Main[[#This Row],[In Stock Date]]&lt;&gt;""),Main[[#This Row],[In Stock Date]]-Main[[#This Row],[Revised Due Date]],""))</f>
        <v/>
      </c>
      <c r="I512" s="100" t="s">
        <v>4</v>
      </c>
      <c r="J512" s="94" t="s">
        <v>4</v>
      </c>
      <c r="K512" s="94" t="s">
        <v>4</v>
      </c>
      <c r="L512" s="84"/>
      <c r="M512" s="72" t="str">
        <f>IF(Main[[#This Row],[Tech Start Date]]&lt;1/1/1990,"",IF(Main[[#This Row],[Class]]="C",WORKDAY(Main[[#This Row],[Tech Start Date]],9),IF(Main[[#This Row],[Class]]="B", WORKDAY(Main[[#This Row],[Tech Start Date]],6),IF(Main[[#This Row],[Class]]="A",WORKDAY(Main[[#This Row],[Tech Start Date]],2),""))))</f>
        <v/>
      </c>
      <c r="N512" s="72" t="str">
        <f>IF(Main[[#This Row],[Tech Start Date]]&lt;1/1/1990,"",IF(Main[[#This Row],[Class]]="C",WORKDAY(Main[[#This Row],[Tech Start Date]],19),IF(Main[[#This Row],[Class]]="B", WORKDAY(Main[[#This Row],[Tech Start Date]],12),IF(Main[[#This Row],[Class]]="A",WORKDAY(Main[[#This Row],[Tech Start Date]],4),""))))</f>
        <v/>
      </c>
      <c r="O512" s="72" t="str">
        <f>IF(Main[[#This Row],[Tech Start Date]]&lt;1/1/1990,"",IF(Main[[#This Row],[Class]]="C",WORKDAY(Main[[#This Row],[Tech Start Date]],23),IF(Main[[#This Row],[Class]]="B", WORKDAY(Main[[#This Row],[Tech Start Date]],15),IF(Main[[#This Row],[Class]]="A",WORKDAY(Main[[#This Row],[Tech Start Date]],5),""))))</f>
        <v/>
      </c>
      <c r="P512" s="72" t="str">
        <f>IF(Main[[#This Row],[Tech Start Date]]&lt;1/1/1990,"",IF(Main[[#This Row],[Class]]="C",WORKDAY(Main[[#This Row],[Tech Start Date]],28),IF(Main[[#This Row],[Class]]="B", WORKDAY(Main[[#This Row],[Tech Start Date]],19),IF(Main[[#This Row],[Class]]="A",WORKDAY(Main[[#This Row],[Tech Start Date]],9),""))))</f>
        <v/>
      </c>
      <c r="Q512" s="84">
        <v>40196</v>
      </c>
      <c r="R512" s="110"/>
      <c r="S512" s="94" t="s">
        <v>11</v>
      </c>
      <c r="T512" s="73" t="s">
        <v>4</v>
      </c>
      <c r="U512" s="94" t="s">
        <v>14</v>
      </c>
      <c r="V512" s="94" t="s">
        <v>1899</v>
      </c>
      <c r="W512" s="94" t="s">
        <v>1904</v>
      </c>
      <c r="X512" s="94" t="s">
        <v>2745</v>
      </c>
      <c r="Y512" s="71" t="s">
        <v>4</v>
      </c>
      <c r="Z512" s="71" t="s">
        <v>4</v>
      </c>
      <c r="AA512" s="94" t="s">
        <v>2745</v>
      </c>
      <c r="AB512" s="128"/>
      <c r="AC512" s="128"/>
      <c r="AD512" s="128"/>
      <c r="AE512" s="62"/>
      <c r="AF512" s="62"/>
      <c r="AG512" s="62"/>
      <c r="BB512" s="60" t="str">
        <f>IF(AND(isFlagged(Main[[#This Row],[Comments]], "AIS++"),Main[ [#This Row],[In Stock Date] ]&lt;&gt;""),TEXT(Main[[#This Row],[In Stock Date]]-1, "M/d/yyyy"), TEXT("1/1/1990", "M/d/yyyy"))</f>
        <v>1/1/1990</v>
      </c>
    </row>
    <row r="513" spans="1:54" ht="17.25" customHeight="1">
      <c r="A513" s="63" t="str">
        <f>IF(priority(Main[[#This Row],[Comments]])&lt;&gt;0, priority(Main[[#This Row],[Comments]]),"")</f>
        <v/>
      </c>
      <c r="B513" s="151" t="s">
        <v>1301</v>
      </c>
      <c r="C513" s="71" t="s">
        <v>274</v>
      </c>
      <c r="D513" s="59" t="s">
        <v>392</v>
      </c>
      <c r="E513" s="84"/>
      <c r="F513" s="84">
        <v>40186</v>
      </c>
      <c r="G513" s="63" t="str">
        <f>IF(stdProdLT(Main[[#This Row],[Comments]])=0.1,"N/A",IF(stdProdLT(Main[[#This Row],[Comments]])=0,"",stdProdLT(Main[[#This Row],[Comments]])))</f>
        <v/>
      </c>
      <c r="H513" s="93" t="str">
        <f>IF(OR(Main[[#This Row],[Std. Prod. Lead Time]]="N/A",Main[[#This Row],[Std. Prod. Lead Time]]=""), "",IF(AND(Main[[#This Row],[In Stock Date]]&lt;&gt;"",Main[[#This Row],[Revised Due Date]]&lt;&gt;"",Main[[#This Row],[In Stock Date]]&lt;&gt;""),Main[[#This Row],[In Stock Date]]-Main[[#This Row],[Revised Due Date]],""))</f>
        <v/>
      </c>
      <c r="I513" s="100" t="s">
        <v>4</v>
      </c>
      <c r="J513" s="94" t="s">
        <v>4</v>
      </c>
      <c r="K513" s="94" t="s">
        <v>4</v>
      </c>
      <c r="L513" s="84"/>
      <c r="M513" s="72" t="str">
        <f>IF(Main[[#This Row],[Tech Start Date]]&lt;1/1/1990,"",IF(Main[[#This Row],[Class]]="C",WORKDAY(Main[[#This Row],[Tech Start Date]],9),IF(Main[[#This Row],[Class]]="B", WORKDAY(Main[[#This Row],[Tech Start Date]],6),IF(Main[[#This Row],[Class]]="A",WORKDAY(Main[[#This Row],[Tech Start Date]],2),""))))</f>
        <v/>
      </c>
      <c r="N513" s="72" t="str">
        <f>IF(Main[[#This Row],[Tech Start Date]]&lt;1/1/1990,"",IF(Main[[#This Row],[Class]]="C",WORKDAY(Main[[#This Row],[Tech Start Date]],19),IF(Main[[#This Row],[Class]]="B", WORKDAY(Main[[#This Row],[Tech Start Date]],12),IF(Main[[#This Row],[Class]]="A",WORKDAY(Main[[#This Row],[Tech Start Date]],4),""))))</f>
        <v/>
      </c>
      <c r="O513" s="72" t="str">
        <f>IF(Main[[#This Row],[Tech Start Date]]&lt;1/1/1990,"",IF(Main[[#This Row],[Class]]="C",WORKDAY(Main[[#This Row],[Tech Start Date]],23),IF(Main[[#This Row],[Class]]="B", WORKDAY(Main[[#This Row],[Tech Start Date]],15),IF(Main[[#This Row],[Class]]="A",WORKDAY(Main[[#This Row],[Tech Start Date]],5),""))))</f>
        <v/>
      </c>
      <c r="P513" s="72" t="str">
        <f>IF(Main[[#This Row],[Tech Start Date]]&lt;1/1/1990,"",IF(Main[[#This Row],[Class]]="C",WORKDAY(Main[[#This Row],[Tech Start Date]],28),IF(Main[[#This Row],[Class]]="B", WORKDAY(Main[[#This Row],[Tech Start Date]],19),IF(Main[[#This Row],[Class]]="A",WORKDAY(Main[[#This Row],[Tech Start Date]],9),""))))</f>
        <v/>
      </c>
      <c r="Q513" s="84">
        <v>40186</v>
      </c>
      <c r="R513" s="110"/>
      <c r="S513" s="94" t="s">
        <v>11</v>
      </c>
      <c r="T513" s="73" t="s">
        <v>4</v>
      </c>
      <c r="U513" s="94" t="s">
        <v>14</v>
      </c>
      <c r="V513" s="94" t="s">
        <v>1899</v>
      </c>
      <c r="W513" s="94" t="s">
        <v>1904</v>
      </c>
      <c r="X513" s="94" t="s">
        <v>2745</v>
      </c>
      <c r="Y513" s="71" t="s">
        <v>4</v>
      </c>
      <c r="Z513" s="71" t="s">
        <v>4</v>
      </c>
      <c r="AA513" s="94" t="s">
        <v>2745</v>
      </c>
      <c r="AB513" s="128"/>
      <c r="AC513" s="128"/>
      <c r="AD513" s="128"/>
      <c r="AE513" s="62"/>
      <c r="AF513" s="62"/>
      <c r="AG513" s="62"/>
      <c r="BB513" s="60" t="str">
        <f>IF(AND(isFlagged(Main[[#This Row],[Comments]], "AIS++"),Main[ [#This Row],[In Stock Date] ]&lt;&gt;""),TEXT(Main[[#This Row],[In Stock Date]]-1, "M/d/yyyy"), TEXT("1/1/1990", "M/d/yyyy"))</f>
        <v>1/1/1990</v>
      </c>
    </row>
    <row r="514" spans="1:54" ht="17.25" customHeight="1">
      <c r="A514" s="63" t="str">
        <f>IF(priority(Main[[#This Row],[Comments]])&lt;&gt;0, priority(Main[[#This Row],[Comments]]),"")</f>
        <v/>
      </c>
      <c r="B514" s="151" t="s">
        <v>1498</v>
      </c>
      <c r="C514" s="71" t="s">
        <v>274</v>
      </c>
      <c r="D514" s="59" t="s">
        <v>584</v>
      </c>
      <c r="E514" s="84"/>
      <c r="F514" s="84">
        <v>40186</v>
      </c>
      <c r="G514" s="63" t="str">
        <f>IF(stdProdLT(Main[[#This Row],[Comments]])=0.1,"N/A",IF(stdProdLT(Main[[#This Row],[Comments]])=0,"",stdProdLT(Main[[#This Row],[Comments]])))</f>
        <v/>
      </c>
      <c r="H514" s="93" t="str">
        <f>IF(OR(Main[[#This Row],[Std. Prod. Lead Time]]="N/A",Main[[#This Row],[Std. Prod. Lead Time]]=""), "",IF(AND(Main[[#This Row],[In Stock Date]]&lt;&gt;"",Main[[#This Row],[Revised Due Date]]&lt;&gt;"",Main[[#This Row],[In Stock Date]]&lt;&gt;""),Main[[#This Row],[In Stock Date]]-Main[[#This Row],[Revised Due Date]],""))</f>
        <v/>
      </c>
      <c r="I514" s="100" t="s">
        <v>4</v>
      </c>
      <c r="J514" s="94" t="s">
        <v>4</v>
      </c>
      <c r="K514" s="94" t="s">
        <v>4</v>
      </c>
      <c r="L514" s="84"/>
      <c r="M514" s="72" t="str">
        <f>IF(Main[[#This Row],[Tech Start Date]]&lt;1/1/1990,"",IF(Main[[#This Row],[Class]]="C",WORKDAY(Main[[#This Row],[Tech Start Date]],9),IF(Main[[#This Row],[Class]]="B", WORKDAY(Main[[#This Row],[Tech Start Date]],6),IF(Main[[#This Row],[Class]]="A",WORKDAY(Main[[#This Row],[Tech Start Date]],2),""))))</f>
        <v/>
      </c>
      <c r="N514" s="72" t="str">
        <f>IF(Main[[#This Row],[Tech Start Date]]&lt;1/1/1990,"",IF(Main[[#This Row],[Class]]="C",WORKDAY(Main[[#This Row],[Tech Start Date]],19),IF(Main[[#This Row],[Class]]="B", WORKDAY(Main[[#This Row],[Tech Start Date]],12),IF(Main[[#This Row],[Class]]="A",WORKDAY(Main[[#This Row],[Tech Start Date]],4),""))))</f>
        <v/>
      </c>
      <c r="O514" s="72" t="str">
        <f>IF(Main[[#This Row],[Tech Start Date]]&lt;1/1/1990,"",IF(Main[[#This Row],[Class]]="C",WORKDAY(Main[[#This Row],[Tech Start Date]],23),IF(Main[[#This Row],[Class]]="B", WORKDAY(Main[[#This Row],[Tech Start Date]],15),IF(Main[[#This Row],[Class]]="A",WORKDAY(Main[[#This Row],[Tech Start Date]],5),""))))</f>
        <v/>
      </c>
      <c r="P514" s="72" t="str">
        <f>IF(Main[[#This Row],[Tech Start Date]]&lt;1/1/1990,"",IF(Main[[#This Row],[Class]]="C",WORKDAY(Main[[#This Row],[Tech Start Date]],28),IF(Main[[#This Row],[Class]]="B", WORKDAY(Main[[#This Row],[Tech Start Date]],19),IF(Main[[#This Row],[Class]]="A",WORKDAY(Main[[#This Row],[Tech Start Date]],9),""))))</f>
        <v/>
      </c>
      <c r="Q514" s="84">
        <v>40186</v>
      </c>
      <c r="R514" s="110"/>
      <c r="S514" s="94" t="s">
        <v>11</v>
      </c>
      <c r="T514" s="73" t="s">
        <v>4</v>
      </c>
      <c r="U514" s="94" t="s">
        <v>14</v>
      </c>
      <c r="V514" s="94" t="s">
        <v>1899</v>
      </c>
      <c r="W514" s="94" t="s">
        <v>1904</v>
      </c>
      <c r="X514" s="94" t="s">
        <v>2745</v>
      </c>
      <c r="Y514" s="71" t="s">
        <v>4</v>
      </c>
      <c r="Z514" s="71" t="s">
        <v>4</v>
      </c>
      <c r="AA514" s="94" t="s">
        <v>2745</v>
      </c>
      <c r="AB514" s="128"/>
      <c r="AC514" s="128"/>
      <c r="AD514" s="128"/>
      <c r="AE514" s="62"/>
      <c r="AF514" s="62"/>
      <c r="AG514" s="62"/>
      <c r="BB514" s="60" t="str">
        <f>IF(AND(isFlagged(Main[[#This Row],[Comments]], "AIS++"),Main[ [#This Row],[In Stock Date] ]&lt;&gt;""),TEXT(Main[[#This Row],[In Stock Date]]-1, "M/d/yyyy"), TEXT("1/1/1990", "M/d/yyyy"))</f>
        <v>1/1/1990</v>
      </c>
    </row>
    <row r="515" spans="1:54" ht="17.25" customHeight="1">
      <c r="A515" s="64" t="str">
        <f>IF(priority(Main[[#This Row],[Comments]])&lt;&gt;0, priority(Main[[#This Row],[Comments]]),"")</f>
        <v/>
      </c>
      <c r="B515" s="151" t="s">
        <v>1588</v>
      </c>
      <c r="C515" s="77" t="s">
        <v>274</v>
      </c>
      <c r="D515" s="133" t="s">
        <v>584</v>
      </c>
      <c r="E515" s="86"/>
      <c r="F515" s="86">
        <v>40186</v>
      </c>
      <c r="G515" s="64" t="str">
        <f>IF(stdProdLT(Main[[#This Row],[Comments]])=0.1,"N/A",IF(stdProdLT(Main[[#This Row],[Comments]])=0,"",stdProdLT(Main[[#This Row],[Comments]])))</f>
        <v/>
      </c>
      <c r="H515" s="97" t="str">
        <f>IF(OR(Main[[#This Row],[Std. Prod. Lead Time]]="N/A",Main[[#This Row],[Std. Prod. Lead Time]]=""), "",IF(AND(Main[[#This Row],[In Stock Date]]&lt;&gt;"",Main[[#This Row],[Revised Due Date]]&lt;&gt;"",Main[[#This Row],[In Stock Date]]&lt;&gt;""),Main[[#This Row],[In Stock Date]]-Main[[#This Row],[Revised Due Date]],""))</f>
        <v/>
      </c>
      <c r="I515" s="102" t="s">
        <v>4</v>
      </c>
      <c r="J515" s="98" t="s">
        <v>4</v>
      </c>
      <c r="K515" s="129" t="s">
        <v>4</v>
      </c>
      <c r="L515" s="86"/>
      <c r="M515" s="78" t="str">
        <f>IF(Main[[#This Row],[Tech Start Date]]&lt;1/1/1990,"",IF(Main[[#This Row],[Class]]="C",WORKDAY(Main[[#This Row],[Tech Start Date]],9),IF(Main[[#This Row],[Class]]="B", WORKDAY(Main[[#This Row],[Tech Start Date]],6),IF(Main[[#This Row],[Class]]="A",WORKDAY(Main[[#This Row],[Tech Start Date]],2),""))))</f>
        <v/>
      </c>
      <c r="N515" s="78" t="str">
        <f>IF(Main[[#This Row],[Tech Start Date]]&lt;1/1/1990,"",IF(Main[[#This Row],[Class]]="C",WORKDAY(Main[[#This Row],[Tech Start Date]],19),IF(Main[[#This Row],[Class]]="B", WORKDAY(Main[[#This Row],[Tech Start Date]],12),IF(Main[[#This Row],[Class]]="A",WORKDAY(Main[[#This Row],[Tech Start Date]],4),""))))</f>
        <v/>
      </c>
      <c r="O515" s="78" t="str">
        <f>IF(Main[[#This Row],[Tech Start Date]]&lt;1/1/1990,"",IF(Main[[#This Row],[Class]]="C",WORKDAY(Main[[#This Row],[Tech Start Date]],23),IF(Main[[#This Row],[Class]]="B", WORKDAY(Main[[#This Row],[Tech Start Date]],15),IF(Main[[#This Row],[Class]]="A",WORKDAY(Main[[#This Row],[Tech Start Date]],5),""))))</f>
        <v/>
      </c>
      <c r="P515" s="78" t="str">
        <f>IF(Main[[#This Row],[Tech Start Date]]&lt;1/1/1990,"",IF(Main[[#This Row],[Class]]="C",WORKDAY(Main[[#This Row],[Tech Start Date]],28),IF(Main[[#This Row],[Class]]="B", WORKDAY(Main[[#This Row],[Tech Start Date]],19),IF(Main[[#This Row],[Class]]="A",WORKDAY(Main[[#This Row],[Tech Start Date]],9),""))))</f>
        <v/>
      </c>
      <c r="Q515" s="86">
        <v>40186</v>
      </c>
      <c r="R515" s="111"/>
      <c r="S515" s="98" t="s">
        <v>11</v>
      </c>
      <c r="T515" s="79" t="s">
        <v>4</v>
      </c>
      <c r="U515" s="98" t="s">
        <v>14</v>
      </c>
      <c r="V515" s="98" t="s">
        <v>1899</v>
      </c>
      <c r="W515" s="98" t="s">
        <v>1904</v>
      </c>
      <c r="X515" s="98" t="s">
        <v>2745</v>
      </c>
      <c r="Y515" s="77" t="s">
        <v>4</v>
      </c>
      <c r="Z515" s="77" t="s">
        <v>4</v>
      </c>
      <c r="AA515" s="98" t="s">
        <v>2745</v>
      </c>
      <c r="AB515" s="130"/>
      <c r="AC515" s="130"/>
      <c r="AD515" s="130"/>
      <c r="AE515" s="62"/>
      <c r="AF515" s="62"/>
      <c r="AG515" s="62"/>
      <c r="BB515" s="60" t="str">
        <f>IF(AND(isFlagged(Main[[#This Row],[Comments]], "AIS++"),Main[ [#This Row],[In Stock Date] ]&lt;&gt;""),TEXT(Main[[#This Row],[In Stock Date]]-1, "M/d/yyyy"), TEXT("1/1/1990", "M/d/yyyy"))</f>
        <v>1/1/1990</v>
      </c>
    </row>
    <row r="516" spans="1:54" ht="17.25" customHeight="1">
      <c r="A516" s="63" t="str">
        <f>IF(priority(Main[[#This Row],[Comments]])&lt;&gt;0, priority(Main[[#This Row],[Comments]]),"")</f>
        <v/>
      </c>
      <c r="B516" s="151" t="s">
        <v>1486</v>
      </c>
      <c r="C516" s="71" t="s">
        <v>599</v>
      </c>
      <c r="D516" s="59" t="s">
        <v>600</v>
      </c>
      <c r="E516" s="84"/>
      <c r="F516" s="84"/>
      <c r="G516" s="63" t="str">
        <f>IF(stdProdLT(Main[[#This Row],[Comments]])=0.1,"N/A",IF(stdProdLT(Main[[#This Row],[Comments]])=0,"",stdProdLT(Main[[#This Row],[Comments]])))</f>
        <v/>
      </c>
      <c r="H516" s="93" t="str">
        <f>IF(OR(Main[[#This Row],[Std. Prod. Lead Time]]="N/A",Main[[#This Row],[Std. Prod. Lead Time]]=""), "",IF(AND(Main[[#This Row],[In Stock Date]]&lt;&gt;"",Main[[#This Row],[Revised Due Date]]&lt;&gt;"",Main[[#This Row],[In Stock Date]]&lt;&gt;""),Main[[#This Row],[In Stock Date]]-Main[[#This Row],[Revised Due Date]],""))</f>
        <v/>
      </c>
      <c r="I516" s="100" t="s">
        <v>4</v>
      </c>
      <c r="J516" s="94" t="s">
        <v>4</v>
      </c>
      <c r="K516" s="95" t="s">
        <v>4</v>
      </c>
      <c r="L516" s="84"/>
      <c r="M516" s="72" t="str">
        <f>IF(Main[[#This Row],[Tech Start Date]]&lt;1/1/1990,"",IF(Main[[#This Row],[Class]]="C",WORKDAY(Main[[#This Row],[Tech Start Date]],9),IF(Main[[#This Row],[Class]]="B", WORKDAY(Main[[#This Row],[Tech Start Date]],6),IF(Main[[#This Row],[Class]]="A",WORKDAY(Main[[#This Row],[Tech Start Date]],2),""))))</f>
        <v/>
      </c>
      <c r="N516" s="72" t="str">
        <f>IF(Main[[#This Row],[Tech Start Date]]&lt;1/1/1990,"",IF(Main[[#This Row],[Class]]="C",WORKDAY(Main[[#This Row],[Tech Start Date]],19),IF(Main[[#This Row],[Class]]="B", WORKDAY(Main[[#This Row],[Tech Start Date]],12),IF(Main[[#This Row],[Class]]="A",WORKDAY(Main[[#This Row],[Tech Start Date]],4),""))))</f>
        <v/>
      </c>
      <c r="O516" s="72" t="str">
        <f>IF(Main[[#This Row],[Tech Start Date]]&lt;1/1/1990,"",IF(Main[[#This Row],[Class]]="C",WORKDAY(Main[[#This Row],[Tech Start Date]],23),IF(Main[[#This Row],[Class]]="B", WORKDAY(Main[[#This Row],[Tech Start Date]],15),IF(Main[[#This Row],[Class]]="A",WORKDAY(Main[[#This Row],[Tech Start Date]],5),""))))</f>
        <v/>
      </c>
      <c r="P516" s="72" t="str">
        <f>IF(Main[[#This Row],[Tech Start Date]]&lt;1/1/1990,"",IF(Main[[#This Row],[Class]]="C",WORKDAY(Main[[#This Row],[Tech Start Date]],28),IF(Main[[#This Row],[Class]]="B", WORKDAY(Main[[#This Row],[Tech Start Date]],19),IF(Main[[#This Row],[Class]]="A",WORKDAY(Main[[#This Row],[Tech Start Date]],9),""))))</f>
        <v/>
      </c>
      <c r="Q516" s="84">
        <v>40219</v>
      </c>
      <c r="R516" s="110"/>
      <c r="S516" s="94" t="s">
        <v>11</v>
      </c>
      <c r="T516" s="73" t="s">
        <v>4</v>
      </c>
      <c r="U516" s="94" t="s">
        <v>14</v>
      </c>
      <c r="V516" s="94" t="s">
        <v>1899</v>
      </c>
      <c r="W516" s="94" t="s">
        <v>1898</v>
      </c>
      <c r="X516" s="94" t="s">
        <v>2797</v>
      </c>
      <c r="Y516" s="71" t="s">
        <v>4</v>
      </c>
      <c r="Z516" s="71" t="s">
        <v>4</v>
      </c>
      <c r="AA516" s="94" t="s">
        <v>2797</v>
      </c>
      <c r="AB516" s="128"/>
      <c r="AC516" s="128"/>
      <c r="AD516" s="128"/>
      <c r="AE516" s="62"/>
      <c r="AF516" s="62"/>
      <c r="AG516" s="62"/>
      <c r="BB516" s="60" t="str">
        <f>IF(AND(isFlagged(Main[[#This Row],[Comments]], "AIS++"),Main[ [#This Row],[In Stock Date] ]&lt;&gt;""),TEXT(Main[[#This Row],[In Stock Date]]-1, "M/d/yyyy"), TEXT("1/1/1990", "M/d/yyyy"))</f>
        <v>1/1/1990</v>
      </c>
    </row>
    <row r="517" spans="1:54" ht="17.25" customHeight="1">
      <c r="A517" s="63" t="str">
        <f>IF(priority(Main[[#This Row],[Comments]])&lt;&gt;0, priority(Main[[#This Row],[Comments]]),"")</f>
        <v/>
      </c>
      <c r="B517" s="151" t="s">
        <v>1791</v>
      </c>
      <c r="C517" s="71" t="s">
        <v>31</v>
      </c>
      <c r="D517" s="59" t="s">
        <v>852</v>
      </c>
      <c r="E517" s="84"/>
      <c r="F517" s="84">
        <v>40192</v>
      </c>
      <c r="G517" s="63" t="str">
        <f>IF(stdProdLT(Main[[#This Row],[Comments]])=0.1,"N/A",IF(stdProdLT(Main[[#This Row],[Comments]])=0,"",stdProdLT(Main[[#This Row],[Comments]])))</f>
        <v/>
      </c>
      <c r="H517" s="93" t="str">
        <f>IF(OR(Main[[#This Row],[Std. Prod. Lead Time]]="N/A",Main[[#This Row],[Std. Prod. Lead Time]]=""), "",IF(AND(Main[[#This Row],[In Stock Date]]&lt;&gt;"",Main[[#This Row],[Revised Due Date]]&lt;&gt;"",Main[[#This Row],[In Stock Date]]&lt;&gt;""),Main[[#This Row],[In Stock Date]]-Main[[#This Row],[Revised Due Date]],""))</f>
        <v/>
      </c>
      <c r="I517" s="100" t="s">
        <v>763</v>
      </c>
      <c r="J517" s="94" t="s">
        <v>4</v>
      </c>
      <c r="K517" s="95" t="s">
        <v>4</v>
      </c>
      <c r="L517" s="84">
        <v>40163</v>
      </c>
      <c r="M517" s="72" t="str">
        <f>IF(Main[[#This Row],[Tech Start Date]]&lt;1/1/1990,"",IF(Main[[#This Row],[Class]]="C",WORKDAY(Main[[#This Row],[Tech Start Date]],9),IF(Main[[#This Row],[Class]]="B", WORKDAY(Main[[#This Row],[Tech Start Date]],6),IF(Main[[#This Row],[Class]]="A",WORKDAY(Main[[#This Row],[Tech Start Date]],2),""))))</f>
        <v/>
      </c>
      <c r="N517" s="72" t="str">
        <f>IF(Main[[#This Row],[Tech Start Date]]&lt;1/1/1990,"",IF(Main[[#This Row],[Class]]="C",WORKDAY(Main[[#This Row],[Tech Start Date]],19),IF(Main[[#This Row],[Class]]="B", WORKDAY(Main[[#This Row],[Tech Start Date]],12),IF(Main[[#This Row],[Class]]="A",WORKDAY(Main[[#This Row],[Tech Start Date]],4),""))))</f>
        <v/>
      </c>
      <c r="O517" s="72" t="str">
        <f>IF(Main[[#This Row],[Tech Start Date]]&lt;1/1/1990,"",IF(Main[[#This Row],[Class]]="C",WORKDAY(Main[[#This Row],[Tech Start Date]],23),IF(Main[[#This Row],[Class]]="B", WORKDAY(Main[[#This Row],[Tech Start Date]],15),IF(Main[[#This Row],[Class]]="A",WORKDAY(Main[[#This Row],[Tech Start Date]],5),""))))</f>
        <v/>
      </c>
      <c r="P517" s="72" t="str">
        <f>IF(Main[[#This Row],[Tech Start Date]]&lt;1/1/1990,"",IF(Main[[#This Row],[Class]]="C",WORKDAY(Main[[#This Row],[Tech Start Date]],28),IF(Main[[#This Row],[Class]]="B", WORKDAY(Main[[#This Row],[Tech Start Date]],19),IF(Main[[#This Row],[Class]]="A",WORKDAY(Main[[#This Row],[Tech Start Date]],9),""))))</f>
        <v/>
      </c>
      <c r="Q517" s="84">
        <v>40226</v>
      </c>
      <c r="R517" s="110">
        <v>40192</v>
      </c>
      <c r="S517" s="94" t="s">
        <v>11</v>
      </c>
      <c r="T517" s="73" t="s">
        <v>4</v>
      </c>
      <c r="U517" s="94" t="s">
        <v>14</v>
      </c>
      <c r="V517" s="94" t="s">
        <v>1906</v>
      </c>
      <c r="W517" s="94" t="s">
        <v>1902</v>
      </c>
      <c r="X517" s="94" t="s">
        <v>2774</v>
      </c>
      <c r="Y517" s="71" t="s">
        <v>4</v>
      </c>
      <c r="Z517" s="71" t="s">
        <v>4</v>
      </c>
      <c r="AA517" s="94" t="s">
        <v>2774</v>
      </c>
      <c r="AB517" s="128"/>
      <c r="AC517" s="128"/>
      <c r="AD517" s="128"/>
      <c r="AE517" s="62"/>
      <c r="AF517" s="62"/>
      <c r="AG517" s="62"/>
      <c r="BB517" s="60" t="str">
        <f>IF(AND(isFlagged(Main[[#This Row],[Comments]], "AIS++"),Main[ [#This Row],[In Stock Date] ]&lt;&gt;""),TEXT(Main[[#This Row],[In Stock Date]]-1, "M/d/yyyy"), TEXT("1/1/1990", "M/d/yyyy"))</f>
        <v>1/1/1990</v>
      </c>
    </row>
    <row r="518" spans="1:54" ht="17.25" customHeight="1">
      <c r="A518" s="63" t="str">
        <f>IF(priority(Main[[#This Row],[Comments]])&lt;&gt;0, priority(Main[[#This Row],[Comments]]),"")</f>
        <v/>
      </c>
      <c r="B518" s="151" t="s">
        <v>1790</v>
      </c>
      <c r="C518" s="71" t="s">
        <v>31</v>
      </c>
      <c r="D518" s="59" t="s">
        <v>851</v>
      </c>
      <c r="E518" s="84"/>
      <c r="F518" s="84">
        <v>40192</v>
      </c>
      <c r="G518" s="63" t="str">
        <f>IF(stdProdLT(Main[[#This Row],[Comments]])=0.1,"N/A",IF(stdProdLT(Main[[#This Row],[Comments]])=0,"",stdProdLT(Main[[#This Row],[Comments]])))</f>
        <v/>
      </c>
      <c r="H518" s="93" t="str">
        <f>IF(OR(Main[[#This Row],[Std. Prod. Lead Time]]="N/A",Main[[#This Row],[Std. Prod. Lead Time]]=""), "",IF(AND(Main[[#This Row],[In Stock Date]]&lt;&gt;"",Main[[#This Row],[Revised Due Date]]&lt;&gt;"",Main[[#This Row],[In Stock Date]]&lt;&gt;""),Main[[#This Row],[In Stock Date]]-Main[[#This Row],[Revised Due Date]],""))</f>
        <v/>
      </c>
      <c r="I518" s="100" t="s">
        <v>763</v>
      </c>
      <c r="J518" s="94" t="s">
        <v>4</v>
      </c>
      <c r="K518" s="94" t="s">
        <v>4</v>
      </c>
      <c r="L518" s="84">
        <v>40163</v>
      </c>
      <c r="M518" s="72" t="str">
        <f>IF(Main[[#This Row],[Tech Start Date]]&lt;1/1/1990,"",IF(Main[[#This Row],[Class]]="C",WORKDAY(Main[[#This Row],[Tech Start Date]],9),IF(Main[[#This Row],[Class]]="B", WORKDAY(Main[[#This Row],[Tech Start Date]],6),IF(Main[[#This Row],[Class]]="A",WORKDAY(Main[[#This Row],[Tech Start Date]],2),""))))</f>
        <v/>
      </c>
      <c r="N518" s="72" t="str">
        <f>IF(Main[[#This Row],[Tech Start Date]]&lt;1/1/1990,"",IF(Main[[#This Row],[Class]]="C",WORKDAY(Main[[#This Row],[Tech Start Date]],19),IF(Main[[#This Row],[Class]]="B", WORKDAY(Main[[#This Row],[Tech Start Date]],12),IF(Main[[#This Row],[Class]]="A",WORKDAY(Main[[#This Row],[Tech Start Date]],4),""))))</f>
        <v/>
      </c>
      <c r="O518" s="72" t="str">
        <f>IF(Main[[#This Row],[Tech Start Date]]&lt;1/1/1990,"",IF(Main[[#This Row],[Class]]="C",WORKDAY(Main[[#This Row],[Tech Start Date]],23),IF(Main[[#This Row],[Class]]="B", WORKDAY(Main[[#This Row],[Tech Start Date]],15),IF(Main[[#This Row],[Class]]="A",WORKDAY(Main[[#This Row],[Tech Start Date]],5),""))))</f>
        <v/>
      </c>
      <c r="P518" s="72" t="str">
        <f>IF(Main[[#This Row],[Tech Start Date]]&lt;1/1/1990,"",IF(Main[[#This Row],[Class]]="C",WORKDAY(Main[[#This Row],[Tech Start Date]],28),IF(Main[[#This Row],[Class]]="B", WORKDAY(Main[[#This Row],[Tech Start Date]],19),IF(Main[[#This Row],[Class]]="A",WORKDAY(Main[[#This Row],[Tech Start Date]],9),""))))</f>
        <v/>
      </c>
      <c r="Q518" s="84">
        <v>40226</v>
      </c>
      <c r="R518" s="110">
        <v>40192</v>
      </c>
      <c r="S518" s="94" t="s">
        <v>11</v>
      </c>
      <c r="T518" s="73" t="s">
        <v>4</v>
      </c>
      <c r="U518" s="94" t="s">
        <v>14</v>
      </c>
      <c r="V518" s="94" t="s">
        <v>1906</v>
      </c>
      <c r="W518" s="94" t="s">
        <v>1902</v>
      </c>
      <c r="X518" s="94" t="s">
        <v>2774</v>
      </c>
      <c r="Y518" s="71" t="s">
        <v>4</v>
      </c>
      <c r="Z518" s="71" t="s">
        <v>4</v>
      </c>
      <c r="AA518" s="94" t="s">
        <v>2774</v>
      </c>
      <c r="AB518" s="128"/>
      <c r="AC518" s="128"/>
      <c r="AD518" s="128"/>
      <c r="AE518" s="62"/>
      <c r="AF518" s="62"/>
      <c r="AG518" s="62"/>
      <c r="BB518" s="60" t="str">
        <f>IF(AND(isFlagged(Main[[#This Row],[Comments]], "AIS++"),Main[ [#This Row],[In Stock Date] ]&lt;&gt;""),TEXT(Main[[#This Row],[In Stock Date]]-1, "M/d/yyyy"), TEXT("1/1/1990", "M/d/yyyy"))</f>
        <v>1/1/1990</v>
      </c>
    </row>
    <row r="519" spans="1:54" ht="17.25" customHeight="1">
      <c r="A519" s="63" t="str">
        <f>IF(priority(Main[[#This Row],[Comments]])&lt;&gt;0, priority(Main[[#This Row],[Comments]]),"")</f>
        <v/>
      </c>
      <c r="B519" s="151" t="s">
        <v>1370</v>
      </c>
      <c r="C519" s="71" t="s">
        <v>31</v>
      </c>
      <c r="D519" s="59" t="s">
        <v>469</v>
      </c>
      <c r="E519" s="84"/>
      <c r="F519" s="84">
        <v>40230</v>
      </c>
      <c r="G519" s="63" t="str">
        <f>IF(stdProdLT(Main[[#This Row],[Comments]])=0.1,"N/A",IF(stdProdLT(Main[[#This Row],[Comments]])=0,"",stdProdLT(Main[[#This Row],[Comments]])))</f>
        <v/>
      </c>
      <c r="H519" s="93" t="str">
        <f>IF(OR(Main[[#This Row],[Std. Prod. Lead Time]]="N/A",Main[[#This Row],[Std. Prod. Lead Time]]=""), "",IF(AND(Main[[#This Row],[In Stock Date]]&lt;&gt;"",Main[[#This Row],[Revised Due Date]]&lt;&gt;"",Main[[#This Row],[In Stock Date]]&lt;&gt;""),Main[[#This Row],[In Stock Date]]-Main[[#This Row],[Revised Due Date]],""))</f>
        <v/>
      </c>
      <c r="I519" s="100" t="s">
        <v>4</v>
      </c>
      <c r="J519" s="94" t="s">
        <v>4</v>
      </c>
      <c r="K519" s="94" t="s">
        <v>4</v>
      </c>
      <c r="L519" s="84"/>
      <c r="M519" s="72" t="str">
        <f>IF(Main[[#This Row],[Tech Start Date]]&lt;1/1/1990,"",IF(Main[[#This Row],[Class]]="C",WORKDAY(Main[[#This Row],[Tech Start Date]],9),IF(Main[[#This Row],[Class]]="B", WORKDAY(Main[[#This Row],[Tech Start Date]],6),IF(Main[[#This Row],[Class]]="A",WORKDAY(Main[[#This Row],[Tech Start Date]],2),""))))</f>
        <v/>
      </c>
      <c r="N519" s="72" t="str">
        <f>IF(Main[[#This Row],[Tech Start Date]]&lt;1/1/1990,"",IF(Main[[#This Row],[Class]]="C",WORKDAY(Main[[#This Row],[Tech Start Date]],19),IF(Main[[#This Row],[Class]]="B", WORKDAY(Main[[#This Row],[Tech Start Date]],12),IF(Main[[#This Row],[Class]]="A",WORKDAY(Main[[#This Row],[Tech Start Date]],4),""))))</f>
        <v/>
      </c>
      <c r="O519" s="72" t="str">
        <f>IF(Main[[#This Row],[Tech Start Date]]&lt;1/1/1990,"",IF(Main[[#This Row],[Class]]="C",WORKDAY(Main[[#This Row],[Tech Start Date]],23),IF(Main[[#This Row],[Class]]="B", WORKDAY(Main[[#This Row],[Tech Start Date]],15),IF(Main[[#This Row],[Class]]="A",WORKDAY(Main[[#This Row],[Tech Start Date]],5),""))))</f>
        <v/>
      </c>
      <c r="P519" s="72" t="str">
        <f>IF(Main[[#This Row],[Tech Start Date]]&lt;1/1/1990,"",IF(Main[[#This Row],[Class]]="C",WORKDAY(Main[[#This Row],[Tech Start Date]],28),IF(Main[[#This Row],[Class]]="B", WORKDAY(Main[[#This Row],[Tech Start Date]],19),IF(Main[[#This Row],[Class]]="A",WORKDAY(Main[[#This Row],[Tech Start Date]],9),""))))</f>
        <v/>
      </c>
      <c r="Q519" s="84">
        <v>40235</v>
      </c>
      <c r="R519" s="110"/>
      <c r="S519" s="94" t="s">
        <v>11</v>
      </c>
      <c r="T519" s="73" t="s">
        <v>4</v>
      </c>
      <c r="U519" s="94" t="s">
        <v>14</v>
      </c>
      <c r="V519" s="94" t="s">
        <v>1897</v>
      </c>
      <c r="W519" s="94" t="s">
        <v>1904</v>
      </c>
      <c r="X519" s="94" t="s">
        <v>2738</v>
      </c>
      <c r="Y519" s="71" t="s">
        <v>4</v>
      </c>
      <c r="Z519" s="71" t="s">
        <v>4</v>
      </c>
      <c r="AA519" s="94" t="s">
        <v>2738</v>
      </c>
      <c r="AB519" s="128"/>
      <c r="AC519" s="128"/>
      <c r="AD519" s="128"/>
      <c r="AE519" s="62"/>
      <c r="AF519" s="62"/>
      <c r="AG519" s="62"/>
      <c r="BB519" s="60" t="str">
        <f>IF(AND(isFlagged(Main[[#This Row],[Comments]], "AIS++"),Main[ [#This Row],[In Stock Date] ]&lt;&gt;""),TEXT(Main[[#This Row],[In Stock Date]]-1, "M/d/yyyy"), TEXT("1/1/1990", "M/d/yyyy"))</f>
        <v>1/1/1990</v>
      </c>
    </row>
    <row r="520" spans="1:54" ht="17.25" customHeight="1">
      <c r="A520" s="63" t="str">
        <f>IF(priority(Main[[#This Row],[Comments]])&lt;&gt;0, priority(Main[[#This Row],[Comments]]),"")</f>
        <v/>
      </c>
      <c r="B520" s="151" t="s">
        <v>1460</v>
      </c>
      <c r="C520" s="71" t="s">
        <v>550</v>
      </c>
      <c r="D520" s="59" t="s">
        <v>551</v>
      </c>
      <c r="E520" s="84"/>
      <c r="F520" s="84"/>
      <c r="G520" s="63" t="str">
        <f>IF(stdProdLT(Main[[#This Row],[Comments]])=0.1,"N/A",IF(stdProdLT(Main[[#This Row],[Comments]])=0,"",stdProdLT(Main[[#This Row],[Comments]])))</f>
        <v/>
      </c>
      <c r="H520" s="93" t="str">
        <f>IF(OR(Main[[#This Row],[Std. Prod. Lead Time]]="N/A",Main[[#This Row],[Std. Prod. Lead Time]]=""), "",IF(AND(Main[[#This Row],[In Stock Date]]&lt;&gt;"",Main[[#This Row],[Revised Due Date]]&lt;&gt;"",Main[[#This Row],[In Stock Date]]&lt;&gt;""),Main[[#This Row],[In Stock Date]]-Main[[#This Row],[Revised Due Date]],""))</f>
        <v/>
      </c>
      <c r="I520" s="100" t="s">
        <v>552</v>
      </c>
      <c r="J520" s="94" t="s">
        <v>28</v>
      </c>
      <c r="K520" s="95" t="s">
        <v>4</v>
      </c>
      <c r="L520" s="84"/>
      <c r="M520" s="72" t="str">
        <f>IF(Main[[#This Row],[Tech Start Date]]&lt;1/1/1990,"",IF(Main[[#This Row],[Class]]="C",WORKDAY(Main[[#This Row],[Tech Start Date]],9),IF(Main[[#This Row],[Class]]="B", WORKDAY(Main[[#This Row],[Tech Start Date]],6),IF(Main[[#This Row],[Class]]="A",WORKDAY(Main[[#This Row],[Tech Start Date]],2),""))))</f>
        <v/>
      </c>
      <c r="N520" s="72" t="str">
        <f>IF(Main[[#This Row],[Tech Start Date]]&lt;1/1/1990,"",IF(Main[[#This Row],[Class]]="C",WORKDAY(Main[[#This Row],[Tech Start Date]],19),IF(Main[[#This Row],[Class]]="B", WORKDAY(Main[[#This Row],[Tech Start Date]],12),IF(Main[[#This Row],[Class]]="A",WORKDAY(Main[[#This Row],[Tech Start Date]],4),""))))</f>
        <v/>
      </c>
      <c r="O520" s="72" t="str">
        <f>IF(Main[[#This Row],[Tech Start Date]]&lt;1/1/1990,"",IF(Main[[#This Row],[Class]]="C",WORKDAY(Main[[#This Row],[Tech Start Date]],23),IF(Main[[#This Row],[Class]]="B", WORKDAY(Main[[#This Row],[Tech Start Date]],15),IF(Main[[#This Row],[Class]]="A",WORKDAY(Main[[#This Row],[Tech Start Date]],5),""))))</f>
        <v/>
      </c>
      <c r="P520" s="72" t="str">
        <f>IF(Main[[#This Row],[Tech Start Date]]&lt;1/1/1990,"",IF(Main[[#This Row],[Class]]="C",WORKDAY(Main[[#This Row],[Tech Start Date]],28),IF(Main[[#This Row],[Class]]="B", WORKDAY(Main[[#This Row],[Tech Start Date]],19),IF(Main[[#This Row],[Class]]="A",WORKDAY(Main[[#This Row],[Tech Start Date]],9),""))))</f>
        <v/>
      </c>
      <c r="Q520" s="84">
        <v>40401</v>
      </c>
      <c r="R520" s="110"/>
      <c r="S520" s="94" t="s">
        <v>11</v>
      </c>
      <c r="T520" s="73" t="s">
        <v>4</v>
      </c>
      <c r="U520" s="94" t="s">
        <v>14</v>
      </c>
      <c r="V520" s="94" t="s">
        <v>1906</v>
      </c>
      <c r="W520" s="94" t="s">
        <v>1898</v>
      </c>
      <c r="X520" s="94" t="s">
        <v>2757</v>
      </c>
      <c r="Y520" s="71" t="s">
        <v>2954</v>
      </c>
      <c r="Z520" s="71" t="s">
        <v>529</v>
      </c>
      <c r="AA520" s="94" t="s">
        <v>2757</v>
      </c>
      <c r="AB520" s="128"/>
      <c r="AC520" s="128"/>
      <c r="AD520" s="128"/>
      <c r="AE520" s="62"/>
      <c r="AF520" s="62"/>
      <c r="AG520" s="62"/>
      <c r="BB520" s="60" t="str">
        <f>IF(AND(isFlagged(Main[[#This Row],[Comments]], "AIS++"),Main[ [#This Row],[In Stock Date] ]&lt;&gt;""),TEXT(Main[[#This Row],[In Stock Date]]-1, "M/d/yyyy"), TEXT("1/1/1990", "M/d/yyyy"))</f>
        <v>1/1/1990</v>
      </c>
    </row>
    <row r="521" spans="1:54" ht="17.25" customHeight="1">
      <c r="A521" s="63" t="str">
        <f>IF(priority(Main[[#This Row],[Comments]])&lt;&gt;0, priority(Main[[#This Row],[Comments]]),"")</f>
        <v/>
      </c>
      <c r="B521" s="151" t="s">
        <v>1832</v>
      </c>
      <c r="C521" s="71" t="s">
        <v>855</v>
      </c>
      <c r="D521" s="59" t="s">
        <v>902</v>
      </c>
      <c r="E521" s="84"/>
      <c r="F521" s="84">
        <v>40305</v>
      </c>
      <c r="G521" s="63" t="str">
        <f>IF(stdProdLT(Main[[#This Row],[Comments]])=0.1,"N/A",IF(stdProdLT(Main[[#This Row],[Comments]])=0,"",stdProdLT(Main[[#This Row],[Comments]])))</f>
        <v/>
      </c>
      <c r="H521" s="93" t="str">
        <f>IF(OR(Main[[#This Row],[Std. Prod. Lead Time]]="N/A",Main[[#This Row],[Std. Prod. Lead Time]]=""), "",IF(AND(Main[[#This Row],[In Stock Date]]&lt;&gt;"",Main[[#This Row],[Revised Due Date]]&lt;&gt;"",Main[[#This Row],[In Stock Date]]&lt;&gt;""),Main[[#This Row],[In Stock Date]]-Main[[#This Row],[Revised Due Date]],""))</f>
        <v/>
      </c>
      <c r="I521" s="100" t="s">
        <v>430</v>
      </c>
      <c r="J521" s="94" t="s">
        <v>4</v>
      </c>
      <c r="K521" s="94" t="s">
        <v>1903</v>
      </c>
      <c r="L521" s="84">
        <v>40162</v>
      </c>
      <c r="M521" s="72">
        <f>IF(Main[[#This Row],[Tech Start Date]]&lt;1/1/1990,"",IF(Main[[#This Row],[Class]]="C",WORKDAY(Main[[#This Row],[Tech Start Date]],9),IF(Main[[#This Row],[Class]]="B", WORKDAY(Main[[#This Row],[Tech Start Date]],6),IF(Main[[#This Row],[Class]]="A",WORKDAY(Main[[#This Row],[Tech Start Date]],2),""))))</f>
        <v>40170</v>
      </c>
      <c r="N521" s="72">
        <f>IF(Main[[#This Row],[Tech Start Date]]&lt;1/1/1990,"",IF(Main[[#This Row],[Class]]="C",WORKDAY(Main[[#This Row],[Tech Start Date]],19),IF(Main[[#This Row],[Class]]="B", WORKDAY(Main[[#This Row],[Tech Start Date]],12),IF(Main[[#This Row],[Class]]="A",WORKDAY(Main[[#This Row],[Tech Start Date]],4),""))))</f>
        <v>40178</v>
      </c>
      <c r="O521" s="72">
        <f>IF(Main[[#This Row],[Tech Start Date]]&lt;1/1/1990,"",IF(Main[[#This Row],[Class]]="C",WORKDAY(Main[[#This Row],[Tech Start Date]],23),IF(Main[[#This Row],[Class]]="B", WORKDAY(Main[[#This Row],[Tech Start Date]],15),IF(Main[[#This Row],[Class]]="A",WORKDAY(Main[[#This Row],[Tech Start Date]],5),""))))</f>
        <v>40183</v>
      </c>
      <c r="P521" s="72">
        <f>IF(Main[[#This Row],[Tech Start Date]]&lt;1/1/1990,"",IF(Main[[#This Row],[Class]]="C",WORKDAY(Main[[#This Row],[Tech Start Date]],28),IF(Main[[#This Row],[Class]]="B", WORKDAY(Main[[#This Row],[Tech Start Date]],19),IF(Main[[#This Row],[Class]]="A",WORKDAY(Main[[#This Row],[Tech Start Date]],9),""))))</f>
        <v>40189</v>
      </c>
      <c r="Q521" s="84">
        <v>40531</v>
      </c>
      <c r="R521" s="110">
        <v>40531</v>
      </c>
      <c r="S521" s="94" t="s">
        <v>11</v>
      </c>
      <c r="T521" s="73" t="s">
        <v>4</v>
      </c>
      <c r="U521" s="94" t="s">
        <v>14</v>
      </c>
      <c r="V521" s="94" t="s">
        <v>1899</v>
      </c>
      <c r="W521" s="94" t="s">
        <v>1904</v>
      </c>
      <c r="X521" s="94" t="s">
        <v>2818</v>
      </c>
      <c r="Y521" s="71" t="s">
        <v>4</v>
      </c>
      <c r="Z521" s="71" t="s">
        <v>4</v>
      </c>
      <c r="AA521" s="94" t="s">
        <v>2818</v>
      </c>
      <c r="AB521" s="128"/>
      <c r="AC521" s="128"/>
      <c r="AD521" s="128"/>
      <c r="AE521" s="62"/>
      <c r="AF521" s="62"/>
      <c r="AG521" s="62"/>
      <c r="BB521" s="60" t="str">
        <f>IF(AND(isFlagged(Main[[#This Row],[Comments]], "AIS++"),Main[ [#This Row],[In Stock Date] ]&lt;&gt;""),TEXT(Main[[#This Row],[In Stock Date]]-1, "M/d/yyyy"), TEXT("1/1/1990", "M/d/yyyy"))</f>
        <v>1/1/1990</v>
      </c>
    </row>
    <row r="522" spans="1:54" ht="17.25" customHeight="1">
      <c r="A522" s="63" t="str">
        <f>IF(priority(Main[[#This Row],[Comments]])&lt;&gt;0, priority(Main[[#This Row],[Comments]]),"")</f>
        <v/>
      </c>
      <c r="B522" s="151" t="s">
        <v>3534</v>
      </c>
      <c r="C522" s="71" t="s">
        <v>3320</v>
      </c>
      <c r="D522" s="59" t="s">
        <v>3535</v>
      </c>
      <c r="E522" s="84"/>
      <c r="F522" s="84">
        <v>41186</v>
      </c>
      <c r="G522" s="63">
        <f>IF(stdProdLT(Main[[#This Row],[Comments]])=0.1,"N/A",IF(stdProdLT(Main[[#This Row],[Comments]])=0,"",stdProdLT(Main[[#This Row],[Comments]])))</f>
        <v>140</v>
      </c>
      <c r="H522" s="93" t="str">
        <f>IF(OR(Main[[#This Row],[Std. Prod. Lead Time]]="N/A",Main[[#This Row],[Std. Prod. Lead Time]]=""), "",IF(AND(Main[[#This Row],[In Stock Date]]&lt;&gt;"",Main[[#This Row],[Revised Due Date]]&lt;&gt;"",Main[[#This Row],[In Stock Date]]&lt;&gt;""),Main[[#This Row],[In Stock Date]]-Main[[#This Row],[Revised Due Date]],""))</f>
        <v/>
      </c>
      <c r="I522" s="100" t="s">
        <v>4</v>
      </c>
      <c r="J522" s="94" t="s">
        <v>4</v>
      </c>
      <c r="K522" s="94" t="s">
        <v>4</v>
      </c>
      <c r="L522" s="84"/>
      <c r="M522" s="72" t="str">
        <f>IF(Main[[#This Row],[Tech Start Date]]&lt;1/1/1990,"",IF(Main[[#This Row],[Class]]="C",WORKDAY(Main[[#This Row],[Tech Start Date]],9),IF(Main[[#This Row],[Class]]="B", WORKDAY(Main[[#This Row],[Tech Start Date]],6),IF(Main[[#This Row],[Class]]="A",WORKDAY(Main[[#This Row],[Tech Start Date]],2),""))))</f>
        <v/>
      </c>
      <c r="N522" s="72" t="str">
        <f>IF(Main[[#This Row],[Tech Start Date]]&lt;1/1/1990,"",IF(Main[[#This Row],[Class]]="C",WORKDAY(Main[[#This Row],[Tech Start Date]],19),IF(Main[[#This Row],[Class]]="B", WORKDAY(Main[[#This Row],[Tech Start Date]],12),IF(Main[[#This Row],[Class]]="A",WORKDAY(Main[[#This Row],[Tech Start Date]],4),""))))</f>
        <v/>
      </c>
      <c r="O522" s="72" t="str">
        <f>IF(Main[[#This Row],[Tech Start Date]]&lt;1/1/1990,"",IF(Main[[#This Row],[Class]]="C",WORKDAY(Main[[#This Row],[Tech Start Date]],23),IF(Main[[#This Row],[Class]]="B", WORKDAY(Main[[#This Row],[Tech Start Date]],15),IF(Main[[#This Row],[Class]]="A",WORKDAY(Main[[#This Row],[Tech Start Date]],5),""))))</f>
        <v/>
      </c>
      <c r="P522" s="72" t="str">
        <f>IF(Main[[#This Row],[Tech Start Date]]&lt;1/1/1990,"",IF(Main[[#This Row],[Class]]="C",WORKDAY(Main[[#This Row],[Tech Start Date]],28),IF(Main[[#This Row],[Class]]="B", WORKDAY(Main[[#This Row],[Tech Start Date]],19),IF(Main[[#This Row],[Class]]="A",WORKDAY(Main[[#This Row],[Tech Start Date]],9),""))))</f>
        <v/>
      </c>
      <c r="Q522" s="84">
        <v>41004</v>
      </c>
      <c r="R522" s="110"/>
      <c r="S522" s="94" t="s">
        <v>11</v>
      </c>
      <c r="T522" s="73" t="s">
        <v>3581</v>
      </c>
      <c r="U522" s="94" t="s">
        <v>14</v>
      </c>
      <c r="V522" s="94" t="s">
        <v>1899</v>
      </c>
      <c r="W522" s="94" t="s">
        <v>1904</v>
      </c>
      <c r="X522" s="94" t="s">
        <v>3322</v>
      </c>
      <c r="Y522" s="71" t="s">
        <v>4</v>
      </c>
      <c r="Z522" s="71" t="s">
        <v>4</v>
      </c>
      <c r="AA522" s="94" t="s">
        <v>3322</v>
      </c>
      <c r="AB522" s="128"/>
      <c r="AC522" s="128"/>
      <c r="AD522" s="128"/>
      <c r="AE522" s="62"/>
      <c r="AF522" s="62"/>
      <c r="AG522" s="62"/>
      <c r="BB522" s="60" t="str">
        <f>IF(AND(isFlagged(Main[[#This Row],[Comments]], "AIS++"),Main[ [#This Row],[In Stock Date] ]&lt;&gt;""),TEXT(Main[[#This Row],[In Stock Date]]-1, "M/d/yyyy"), TEXT("1/1/1990", "M/d/yyyy"))</f>
        <v>1/1/1990</v>
      </c>
    </row>
    <row r="523" spans="1:54" ht="17.25" customHeight="1">
      <c r="A523" s="63" t="str">
        <f>IF(priority(Main[[#This Row],[Comments]])&lt;&gt;0, priority(Main[[#This Row],[Comments]]),"")</f>
        <v/>
      </c>
      <c r="B523" s="151" t="s">
        <v>1519</v>
      </c>
      <c r="C523" s="71" t="s">
        <v>33</v>
      </c>
      <c r="D523" s="59" t="s">
        <v>612</v>
      </c>
      <c r="E523" s="84"/>
      <c r="F523" s="84">
        <v>40252</v>
      </c>
      <c r="G523" s="63" t="str">
        <f>IF(stdProdLT(Main[[#This Row],[Comments]])=0.1,"N/A",IF(stdProdLT(Main[[#This Row],[Comments]])=0,"",stdProdLT(Main[[#This Row],[Comments]])))</f>
        <v/>
      </c>
      <c r="H523" s="93" t="str">
        <f>IF(OR(Main[[#This Row],[Std. Prod. Lead Time]]="N/A",Main[[#This Row],[Std. Prod. Lead Time]]=""), "",IF(AND(Main[[#This Row],[In Stock Date]]&lt;&gt;"",Main[[#This Row],[Revised Due Date]]&lt;&gt;"",Main[[#This Row],[In Stock Date]]&lt;&gt;""),Main[[#This Row],[In Stock Date]]-Main[[#This Row],[Revised Due Date]],""))</f>
        <v/>
      </c>
      <c r="I523" s="100" t="s">
        <v>4</v>
      </c>
      <c r="J523" s="94" t="s">
        <v>4</v>
      </c>
      <c r="K523" s="94" t="s">
        <v>4</v>
      </c>
      <c r="L523" s="84"/>
      <c r="M523" s="72" t="str">
        <f>IF(Main[[#This Row],[Tech Start Date]]&lt;1/1/1990,"",IF(Main[[#This Row],[Class]]="C",WORKDAY(Main[[#This Row],[Tech Start Date]],9),IF(Main[[#This Row],[Class]]="B", WORKDAY(Main[[#This Row],[Tech Start Date]],6),IF(Main[[#This Row],[Class]]="A",WORKDAY(Main[[#This Row],[Tech Start Date]],2),""))))</f>
        <v/>
      </c>
      <c r="N523" s="72" t="str">
        <f>IF(Main[[#This Row],[Tech Start Date]]&lt;1/1/1990,"",IF(Main[[#This Row],[Class]]="C",WORKDAY(Main[[#This Row],[Tech Start Date]],19),IF(Main[[#This Row],[Class]]="B", WORKDAY(Main[[#This Row],[Tech Start Date]],12),IF(Main[[#This Row],[Class]]="A",WORKDAY(Main[[#This Row],[Tech Start Date]],4),""))))</f>
        <v/>
      </c>
      <c r="O523" s="72" t="str">
        <f>IF(Main[[#This Row],[Tech Start Date]]&lt;1/1/1990,"",IF(Main[[#This Row],[Class]]="C",WORKDAY(Main[[#This Row],[Tech Start Date]],23),IF(Main[[#This Row],[Class]]="B", WORKDAY(Main[[#This Row],[Tech Start Date]],15),IF(Main[[#This Row],[Class]]="A",WORKDAY(Main[[#This Row],[Tech Start Date]],5),""))))</f>
        <v/>
      </c>
      <c r="P523" s="72" t="str">
        <f>IF(Main[[#This Row],[Tech Start Date]]&lt;1/1/1990,"",IF(Main[[#This Row],[Class]]="C",WORKDAY(Main[[#This Row],[Tech Start Date]],28),IF(Main[[#This Row],[Class]]="B", WORKDAY(Main[[#This Row],[Tech Start Date]],19),IF(Main[[#This Row],[Class]]="A",WORKDAY(Main[[#This Row],[Tech Start Date]],9),""))))</f>
        <v/>
      </c>
      <c r="Q523" s="84">
        <v>40227</v>
      </c>
      <c r="R523" s="110"/>
      <c r="S523" s="94" t="s">
        <v>11</v>
      </c>
      <c r="T523" s="73" t="s">
        <v>4</v>
      </c>
      <c r="U523" s="94" t="s">
        <v>14</v>
      </c>
      <c r="V523" s="94" t="s">
        <v>1899</v>
      </c>
      <c r="W523" s="94" t="s">
        <v>1901</v>
      </c>
      <c r="X523" s="94" t="s">
        <v>2753</v>
      </c>
      <c r="Y523" s="71" t="s">
        <v>4</v>
      </c>
      <c r="Z523" s="71" t="s">
        <v>4</v>
      </c>
      <c r="AA523" s="94" t="s">
        <v>2753</v>
      </c>
      <c r="AB523" s="128"/>
      <c r="AC523" s="128"/>
      <c r="AD523" s="128"/>
      <c r="AE523" s="62"/>
      <c r="AF523" s="62"/>
      <c r="AG523" s="62"/>
      <c r="BB523" s="60" t="str">
        <f>IF(AND(isFlagged(Main[[#This Row],[Comments]], "AIS++"),Main[ [#This Row],[In Stock Date] ]&lt;&gt;""),TEXT(Main[[#This Row],[In Stock Date]]-1, "M/d/yyyy"), TEXT("1/1/1990", "M/d/yyyy"))</f>
        <v>1/1/1990</v>
      </c>
    </row>
    <row r="524" spans="1:54" ht="17.25" customHeight="1">
      <c r="A524" s="137" t="str">
        <f>IF(priority(Main[[#This Row],[Comments]])&lt;&gt;0, priority(Main[[#This Row],[Comments]]),"")</f>
        <v/>
      </c>
      <c r="B524" s="152" t="s">
        <v>1634</v>
      </c>
      <c r="C524" s="138" t="s">
        <v>33</v>
      </c>
      <c r="D524" s="139" t="s">
        <v>715</v>
      </c>
      <c r="E524" s="140"/>
      <c r="F524" s="140">
        <v>40530</v>
      </c>
      <c r="G524" s="137" t="str">
        <f>IF(stdProdLT(Main[[#This Row],[Comments]])=0.1,"N/A",IF(stdProdLT(Main[[#This Row],[Comments]])=0,"",stdProdLT(Main[[#This Row],[Comments]])))</f>
        <v/>
      </c>
      <c r="H524" s="141" t="str">
        <f>IF(OR(Main[[#This Row],[Std. Prod. Lead Time]]="N/A",Main[[#This Row],[Std. Prod. Lead Time]]=""), "",IF(AND(Main[[#This Row],[In Stock Date]]&lt;&gt;"",Main[[#This Row],[Revised Due Date]]&lt;&gt;"",Main[[#This Row],[In Stock Date]]&lt;&gt;""),Main[[#This Row],[In Stock Date]]-Main[[#This Row],[Revised Due Date]],""))</f>
        <v/>
      </c>
      <c r="I524" s="142" t="s">
        <v>74</v>
      </c>
      <c r="J524" s="143" t="s">
        <v>28</v>
      </c>
      <c r="K524" s="144" t="s">
        <v>1908</v>
      </c>
      <c r="L524" s="140"/>
      <c r="M524" s="145" t="str">
        <f>IF(Main[[#This Row],[Tech Start Date]]&lt;1/1/1990,"",IF(Main[[#This Row],[Class]]="C",WORKDAY(Main[[#This Row],[Tech Start Date]],9),IF(Main[[#This Row],[Class]]="B", WORKDAY(Main[[#This Row],[Tech Start Date]],6),IF(Main[[#This Row],[Class]]="A",WORKDAY(Main[[#This Row],[Tech Start Date]],2),""))))</f>
        <v/>
      </c>
      <c r="N524" s="145" t="str">
        <f>IF(Main[[#This Row],[Tech Start Date]]&lt;1/1/1990,"",IF(Main[[#This Row],[Class]]="C",WORKDAY(Main[[#This Row],[Tech Start Date]],19),IF(Main[[#This Row],[Class]]="B", WORKDAY(Main[[#This Row],[Tech Start Date]],12),IF(Main[[#This Row],[Class]]="A",WORKDAY(Main[[#This Row],[Tech Start Date]],4),""))))</f>
        <v/>
      </c>
      <c r="O524" s="145" t="str">
        <f>IF(Main[[#This Row],[Tech Start Date]]&lt;1/1/1990,"",IF(Main[[#This Row],[Class]]="C",WORKDAY(Main[[#This Row],[Tech Start Date]],23),IF(Main[[#This Row],[Class]]="B", WORKDAY(Main[[#This Row],[Tech Start Date]],15),IF(Main[[#This Row],[Class]]="A",WORKDAY(Main[[#This Row],[Tech Start Date]],5),""))))</f>
        <v/>
      </c>
      <c r="P524" s="145" t="str">
        <f>IF(Main[[#This Row],[Tech Start Date]]&lt;1/1/1990,"",IF(Main[[#This Row],[Class]]="C",WORKDAY(Main[[#This Row],[Tech Start Date]],28),IF(Main[[#This Row],[Class]]="B", WORKDAY(Main[[#This Row],[Tech Start Date]],19),IF(Main[[#This Row],[Class]]="A",WORKDAY(Main[[#This Row],[Tech Start Date]],9),""))))</f>
        <v/>
      </c>
      <c r="Q524" s="140">
        <v>40390</v>
      </c>
      <c r="R524" s="146"/>
      <c r="S524" s="143" t="s">
        <v>17</v>
      </c>
      <c r="T524" s="147" t="s">
        <v>4</v>
      </c>
      <c r="U524" s="143" t="s">
        <v>14</v>
      </c>
      <c r="V524" s="143" t="s">
        <v>1899</v>
      </c>
      <c r="W524" s="143" t="s">
        <v>1901</v>
      </c>
      <c r="X524" s="143" t="s">
        <v>2729</v>
      </c>
      <c r="Y524" s="138" t="s">
        <v>4</v>
      </c>
      <c r="Z524" s="138" t="s">
        <v>74</v>
      </c>
      <c r="AA524" s="143" t="s">
        <v>2729</v>
      </c>
      <c r="AB524" s="148"/>
      <c r="AC524" s="148"/>
      <c r="AD524" s="148"/>
      <c r="AE524" s="62"/>
      <c r="AF524" s="62"/>
      <c r="AG524" s="62"/>
      <c r="BB524" s="60" t="str">
        <f>IF(AND(isFlagged(Main[[#This Row],[Comments]], "AIS++"),Main[ [#This Row],[In Stock Date] ]&lt;&gt;""),TEXT(Main[[#This Row],[In Stock Date]]-1, "M/d/yyyy"), TEXT("1/1/1990", "M/d/yyyy"))</f>
        <v>1/1/1990</v>
      </c>
    </row>
    <row r="525" spans="1:54" ht="17.25" customHeight="1">
      <c r="A525" s="137" t="str">
        <f>IF(priority(Main[[#This Row],[Comments]])&lt;&gt;0, priority(Main[[#This Row],[Comments]]),"")</f>
        <v/>
      </c>
      <c r="B525" s="152" t="s">
        <v>1854</v>
      </c>
      <c r="C525" s="138" t="s">
        <v>33</v>
      </c>
      <c r="D525" s="139" t="s">
        <v>3743</v>
      </c>
      <c r="E525" s="140">
        <v>40314.31863425926</v>
      </c>
      <c r="F525" s="140">
        <v>40489</v>
      </c>
      <c r="G525" s="137" t="str">
        <f>IF(stdProdLT(Main[[#This Row],[Comments]])=0.1,"N/A",IF(stdProdLT(Main[[#This Row],[Comments]])=0,"",stdProdLT(Main[[#This Row],[Comments]])))</f>
        <v/>
      </c>
      <c r="H525" s="141" t="str">
        <f>IF(OR(Main[[#This Row],[Std. Prod. Lead Time]]="N/A",Main[[#This Row],[Std. Prod. Lead Time]]=""), "",IF(AND(Main[[#This Row],[In Stock Date]]&lt;&gt;"",Main[[#This Row],[Revised Due Date]]&lt;&gt;"",Main[[#This Row],[In Stock Date]]&lt;&gt;""),Main[[#This Row],[In Stock Date]]-Main[[#This Row],[Revised Due Date]],""))</f>
        <v/>
      </c>
      <c r="I525" s="142" t="s">
        <v>4</v>
      </c>
      <c r="J525" s="143" t="s">
        <v>4</v>
      </c>
      <c r="K525" s="144" t="s">
        <v>1908</v>
      </c>
      <c r="L525" s="140">
        <v>40331</v>
      </c>
      <c r="M525" s="145" t="str">
        <f>IF(Main[[#This Row],[Tech Start Date]]&lt;1/1/1990,"",IF(Main[[#This Row],[Class]]="C",WORKDAY(Main[[#This Row],[Tech Start Date]],9),IF(Main[[#This Row],[Class]]="B", WORKDAY(Main[[#This Row],[Tech Start Date]],6),IF(Main[[#This Row],[Class]]="A",WORKDAY(Main[[#This Row],[Tech Start Date]],2),""))))</f>
        <v/>
      </c>
      <c r="N525" s="145" t="str">
        <f>IF(Main[[#This Row],[Tech Start Date]]&lt;1/1/1990,"",IF(Main[[#This Row],[Class]]="C",WORKDAY(Main[[#This Row],[Tech Start Date]],19),IF(Main[[#This Row],[Class]]="B", WORKDAY(Main[[#This Row],[Tech Start Date]],12),IF(Main[[#This Row],[Class]]="A",WORKDAY(Main[[#This Row],[Tech Start Date]],4),""))))</f>
        <v/>
      </c>
      <c r="O525" s="145" t="str">
        <f>IF(Main[[#This Row],[Tech Start Date]]&lt;1/1/1990,"",IF(Main[[#This Row],[Class]]="C",WORKDAY(Main[[#This Row],[Tech Start Date]],23),IF(Main[[#This Row],[Class]]="B", WORKDAY(Main[[#This Row],[Tech Start Date]],15),IF(Main[[#This Row],[Class]]="A",WORKDAY(Main[[#This Row],[Tech Start Date]],5),""))))</f>
        <v/>
      </c>
      <c r="P525" s="145" t="str">
        <f>IF(Main[[#This Row],[Tech Start Date]]&lt;1/1/1990,"",IF(Main[[#This Row],[Class]]="C",WORKDAY(Main[[#This Row],[Tech Start Date]],28),IF(Main[[#This Row],[Class]]="B", WORKDAY(Main[[#This Row],[Tech Start Date]],19),IF(Main[[#This Row],[Class]]="A",WORKDAY(Main[[#This Row],[Tech Start Date]],9),""))))</f>
        <v/>
      </c>
      <c r="Q525" s="140">
        <v>40349</v>
      </c>
      <c r="R525" s="146">
        <v>40862</v>
      </c>
      <c r="S525" s="143" t="s">
        <v>17</v>
      </c>
      <c r="T525" s="147" t="s">
        <v>4</v>
      </c>
      <c r="U525" s="143" t="s">
        <v>29</v>
      </c>
      <c r="V525" s="143" t="s">
        <v>1899</v>
      </c>
      <c r="W525" s="143" t="s">
        <v>1901</v>
      </c>
      <c r="X525" s="143" t="s">
        <v>2821</v>
      </c>
      <c r="Y525" s="138" t="s">
        <v>4</v>
      </c>
      <c r="Z525" s="138" t="s">
        <v>414</v>
      </c>
      <c r="AA525" s="143" t="s">
        <v>2821</v>
      </c>
      <c r="AB525" s="148"/>
      <c r="AC525" s="148"/>
      <c r="AD525" s="148"/>
      <c r="AE525" s="62"/>
      <c r="AF525" s="62"/>
      <c r="AG525" s="62"/>
      <c r="BB525" s="60" t="str">
        <f>IF(AND(isFlagged(Main[[#This Row],[Comments]], "AIS++"),Main[ [#This Row],[In Stock Date] ]&lt;&gt;""),TEXT(Main[[#This Row],[In Stock Date]]-1, "M/d/yyyy"), TEXT("1/1/1990", "M/d/yyyy"))</f>
        <v>1/1/1990</v>
      </c>
    </row>
    <row r="526" spans="1:54" ht="17.25" customHeight="1">
      <c r="A526" s="63" t="str">
        <f>IF(priority(Main[[#This Row],[Comments]])&lt;&gt;0, priority(Main[[#This Row],[Comments]]),"")</f>
        <v/>
      </c>
      <c r="B526" s="151" t="s">
        <v>1727</v>
      </c>
      <c r="C526" s="71" t="s">
        <v>31</v>
      </c>
      <c r="D526" s="59" t="s">
        <v>790</v>
      </c>
      <c r="E526" s="84"/>
      <c r="F526" s="84"/>
      <c r="G526" s="63" t="str">
        <f>IF(stdProdLT(Main[[#This Row],[Comments]])=0.1,"N/A",IF(stdProdLT(Main[[#This Row],[Comments]])=0,"",stdProdLT(Main[[#This Row],[Comments]])))</f>
        <v/>
      </c>
      <c r="H526" s="93" t="str">
        <f>IF(OR(Main[[#This Row],[Std. Prod. Lead Time]]="N/A",Main[[#This Row],[Std. Prod. Lead Time]]=""), "",IF(AND(Main[[#This Row],[In Stock Date]]&lt;&gt;"",Main[[#This Row],[Revised Due Date]]&lt;&gt;"",Main[[#This Row],[In Stock Date]]&lt;&gt;""),Main[[#This Row],[In Stock Date]]-Main[[#This Row],[Revised Due Date]],""))</f>
        <v/>
      </c>
      <c r="I526" s="100" t="s">
        <v>4</v>
      </c>
      <c r="J526" s="94" t="s">
        <v>4</v>
      </c>
      <c r="K526" s="94" t="s">
        <v>4</v>
      </c>
      <c r="L526" s="84"/>
      <c r="M526" s="72" t="str">
        <f>IF(Main[[#This Row],[Tech Start Date]]&lt;1/1/1990,"",IF(Main[[#This Row],[Class]]="C",WORKDAY(Main[[#This Row],[Tech Start Date]],9),IF(Main[[#This Row],[Class]]="B", WORKDAY(Main[[#This Row],[Tech Start Date]],6),IF(Main[[#This Row],[Class]]="A",WORKDAY(Main[[#This Row],[Tech Start Date]],2),""))))</f>
        <v/>
      </c>
      <c r="N526" s="72" t="str">
        <f>IF(Main[[#This Row],[Tech Start Date]]&lt;1/1/1990,"",IF(Main[[#This Row],[Class]]="C",WORKDAY(Main[[#This Row],[Tech Start Date]],19),IF(Main[[#This Row],[Class]]="B", WORKDAY(Main[[#This Row],[Tech Start Date]],12),IF(Main[[#This Row],[Class]]="A",WORKDAY(Main[[#This Row],[Tech Start Date]],4),""))))</f>
        <v/>
      </c>
      <c r="O526" s="72" t="str">
        <f>IF(Main[[#This Row],[Tech Start Date]]&lt;1/1/1990,"",IF(Main[[#This Row],[Class]]="C",WORKDAY(Main[[#This Row],[Tech Start Date]],23),IF(Main[[#This Row],[Class]]="B", WORKDAY(Main[[#This Row],[Tech Start Date]],15),IF(Main[[#This Row],[Class]]="A",WORKDAY(Main[[#This Row],[Tech Start Date]],5),""))))</f>
        <v/>
      </c>
      <c r="P526" s="72" t="str">
        <f>IF(Main[[#This Row],[Tech Start Date]]&lt;1/1/1990,"",IF(Main[[#This Row],[Class]]="C",WORKDAY(Main[[#This Row],[Tech Start Date]],28),IF(Main[[#This Row],[Class]]="B", WORKDAY(Main[[#This Row],[Tech Start Date]],19),IF(Main[[#This Row],[Class]]="A",WORKDAY(Main[[#This Row],[Tech Start Date]],9),""))))</f>
        <v/>
      </c>
      <c r="Q526" s="84">
        <v>40318</v>
      </c>
      <c r="R526" s="110"/>
      <c r="S526" s="94" t="s">
        <v>11</v>
      </c>
      <c r="T526" s="73" t="s">
        <v>4</v>
      </c>
      <c r="U526" s="94" t="s">
        <v>14</v>
      </c>
      <c r="V526" s="94" t="s">
        <v>1906</v>
      </c>
      <c r="W526" s="94" t="s">
        <v>1898</v>
      </c>
      <c r="X526" s="94" t="s">
        <v>2733</v>
      </c>
      <c r="Y526" s="71" t="s">
        <v>4</v>
      </c>
      <c r="Z526" s="71" t="s">
        <v>4</v>
      </c>
      <c r="AA526" s="94" t="s">
        <v>2733</v>
      </c>
      <c r="AB526" s="128"/>
      <c r="AC526" s="128"/>
      <c r="AD526" s="128"/>
      <c r="AE526" s="62"/>
      <c r="AF526" s="62"/>
      <c r="AG526" s="62"/>
      <c r="BB526" s="60" t="str">
        <f>IF(AND(isFlagged(Main[[#This Row],[Comments]], "AIS++"),Main[ [#This Row],[In Stock Date] ]&lt;&gt;""),TEXT(Main[[#This Row],[In Stock Date]]-1, "M/d/yyyy"), TEXT("1/1/1990", "M/d/yyyy"))</f>
        <v>1/1/1990</v>
      </c>
    </row>
    <row r="527" spans="1:54" ht="17.25" customHeight="1">
      <c r="A527" s="63" t="str">
        <f>IF(priority(Main[[#This Row],[Comments]])&lt;&gt;0, priority(Main[[#This Row],[Comments]]),"")</f>
        <v/>
      </c>
      <c r="B527" s="151" t="s">
        <v>3209</v>
      </c>
      <c r="C527" s="71" t="s">
        <v>2315</v>
      </c>
      <c r="D527" s="59" t="s">
        <v>3189</v>
      </c>
      <c r="E527" s="84"/>
      <c r="F527" s="84">
        <v>41030</v>
      </c>
      <c r="G527" s="63" t="str">
        <f>IF(stdProdLT(Main[[#This Row],[Comments]])=0.1,"N/A",IF(stdProdLT(Main[[#This Row],[Comments]])=0,"",stdProdLT(Main[[#This Row],[Comments]])))</f>
        <v/>
      </c>
      <c r="H527" s="93" t="str">
        <f>IF(OR(Main[[#This Row],[Std. Prod. Lead Time]]="N/A",Main[[#This Row],[Std. Prod. Lead Time]]=""), "",IF(AND(Main[[#This Row],[In Stock Date]]&lt;&gt;"",Main[[#This Row],[Revised Due Date]]&lt;&gt;"",Main[[#This Row],[In Stock Date]]&lt;&gt;""),Main[[#This Row],[In Stock Date]]-Main[[#This Row],[Revised Due Date]],""))</f>
        <v/>
      </c>
      <c r="I527" s="100" t="s">
        <v>4</v>
      </c>
      <c r="J527" s="94" t="s">
        <v>4</v>
      </c>
      <c r="K527" s="94" t="s">
        <v>4</v>
      </c>
      <c r="L527" s="84"/>
      <c r="M527" s="72" t="str">
        <f>IF(Main[[#This Row],[Tech Start Date]]&lt;1/1/1990,"",IF(Main[[#This Row],[Class]]="C",WORKDAY(Main[[#This Row],[Tech Start Date]],9),IF(Main[[#This Row],[Class]]="B", WORKDAY(Main[[#This Row],[Tech Start Date]],6),IF(Main[[#This Row],[Class]]="A",WORKDAY(Main[[#This Row],[Tech Start Date]],2),""))))</f>
        <v/>
      </c>
      <c r="N527" s="72" t="str">
        <f>IF(Main[[#This Row],[Tech Start Date]]&lt;1/1/1990,"",IF(Main[[#This Row],[Class]]="C",WORKDAY(Main[[#This Row],[Tech Start Date]],19),IF(Main[[#This Row],[Class]]="B", WORKDAY(Main[[#This Row],[Tech Start Date]],12),IF(Main[[#This Row],[Class]]="A",WORKDAY(Main[[#This Row],[Tech Start Date]],4),""))))</f>
        <v/>
      </c>
      <c r="O527" s="72" t="str">
        <f>IF(Main[[#This Row],[Tech Start Date]]&lt;1/1/1990,"",IF(Main[[#This Row],[Class]]="C",WORKDAY(Main[[#This Row],[Tech Start Date]],23),IF(Main[[#This Row],[Class]]="B", WORKDAY(Main[[#This Row],[Tech Start Date]],15),IF(Main[[#This Row],[Class]]="A",WORKDAY(Main[[#This Row],[Tech Start Date]],5),""))))</f>
        <v/>
      </c>
      <c r="P527" s="72" t="str">
        <f>IF(Main[[#This Row],[Tech Start Date]]&lt;1/1/1990,"",IF(Main[[#This Row],[Class]]="C",WORKDAY(Main[[#This Row],[Tech Start Date]],28),IF(Main[[#This Row],[Class]]="B", WORKDAY(Main[[#This Row],[Tech Start Date]],19),IF(Main[[#This Row],[Class]]="A",WORKDAY(Main[[#This Row],[Tech Start Date]],9),""))))</f>
        <v/>
      </c>
      <c r="Q527" s="84">
        <v>40890</v>
      </c>
      <c r="R527" s="110"/>
      <c r="S527" s="94" t="s">
        <v>11</v>
      </c>
      <c r="T527" s="73" t="s">
        <v>4</v>
      </c>
      <c r="U527" s="94" t="s">
        <v>12</v>
      </c>
      <c r="V527" s="94" t="s">
        <v>1906</v>
      </c>
      <c r="W527" s="94" t="s">
        <v>1904</v>
      </c>
      <c r="X527" s="94" t="s">
        <v>2746</v>
      </c>
      <c r="Y527" s="71" t="s">
        <v>4</v>
      </c>
      <c r="Z527" s="71" t="s">
        <v>4</v>
      </c>
      <c r="AA527" s="94" t="s">
        <v>2746</v>
      </c>
      <c r="AB527" s="128"/>
      <c r="AC527" s="128"/>
      <c r="AD527" s="128"/>
      <c r="AE527" s="62"/>
      <c r="AF527" s="62"/>
      <c r="AG527" s="62"/>
      <c r="BB527" s="60" t="str">
        <f>IF(AND(isFlagged(Main[[#This Row],[Comments]], "AIS++"),Main[ [#This Row],[In Stock Date] ]&lt;&gt;""),TEXT(Main[[#This Row],[In Stock Date]]-1, "M/d/yyyy"), TEXT("1/1/1990", "M/d/yyyy"))</f>
        <v>1/1/1990</v>
      </c>
    </row>
    <row r="528" spans="1:54" ht="17.25" customHeight="1">
      <c r="A528" s="63" t="str">
        <f>IF(priority(Main[[#This Row],[Comments]])&lt;&gt;0, priority(Main[[#This Row],[Comments]]),"")</f>
        <v/>
      </c>
      <c r="B528" s="151" t="s">
        <v>3945</v>
      </c>
      <c r="C528" s="71" t="s">
        <v>3941</v>
      </c>
      <c r="D528" s="59" t="s">
        <v>3946</v>
      </c>
      <c r="E528" s="84"/>
      <c r="F528" s="84">
        <v>41198</v>
      </c>
      <c r="G528" s="63" t="str">
        <f>IF(stdProdLT(Main[[#This Row],[Comments]])=0.1,"N/A",IF(stdProdLT(Main[[#This Row],[Comments]])=0,"",stdProdLT(Main[[#This Row],[Comments]])))</f>
        <v/>
      </c>
      <c r="H528" s="93" t="str">
        <f>IF(OR(Main[[#This Row],[Std. Prod. Lead Time]]="N/A",Main[[#This Row],[Std. Prod. Lead Time]]=""), "",IF(AND(Main[[#This Row],[In Stock Date]]&lt;&gt;"",Main[[#This Row],[Revised Due Date]]&lt;&gt;"",Main[[#This Row],[In Stock Date]]&lt;&gt;""),Main[[#This Row],[In Stock Date]]-Main[[#This Row],[Revised Due Date]],""))</f>
        <v/>
      </c>
      <c r="I528" s="100" t="s">
        <v>4</v>
      </c>
      <c r="J528" s="94" t="s">
        <v>4</v>
      </c>
      <c r="K528" s="94" t="s">
        <v>4</v>
      </c>
      <c r="L528" s="84"/>
      <c r="M528" s="72" t="str">
        <f>IF(Main[[#This Row],[Tech Start Date]]&lt;1/1/1990,"",IF(Main[[#This Row],[Class]]="C",WORKDAY(Main[[#This Row],[Tech Start Date]],9),IF(Main[[#This Row],[Class]]="B", WORKDAY(Main[[#This Row],[Tech Start Date]],6),IF(Main[[#This Row],[Class]]="A",WORKDAY(Main[[#This Row],[Tech Start Date]],2),""))))</f>
        <v/>
      </c>
      <c r="N528" s="72" t="str">
        <f>IF(Main[[#This Row],[Tech Start Date]]&lt;1/1/1990,"",IF(Main[[#This Row],[Class]]="C",WORKDAY(Main[[#This Row],[Tech Start Date]],19),IF(Main[[#This Row],[Class]]="B", WORKDAY(Main[[#This Row],[Tech Start Date]],12),IF(Main[[#This Row],[Class]]="A",WORKDAY(Main[[#This Row],[Tech Start Date]],4),""))))</f>
        <v/>
      </c>
      <c r="O528" s="72" t="str">
        <f>IF(Main[[#This Row],[Tech Start Date]]&lt;1/1/1990,"",IF(Main[[#This Row],[Class]]="C",WORKDAY(Main[[#This Row],[Tech Start Date]],23),IF(Main[[#This Row],[Class]]="B", WORKDAY(Main[[#This Row],[Tech Start Date]],15),IF(Main[[#This Row],[Class]]="A",WORKDAY(Main[[#This Row],[Tech Start Date]],5),""))))</f>
        <v/>
      </c>
      <c r="P528" s="72" t="str">
        <f>IF(Main[[#This Row],[Tech Start Date]]&lt;1/1/1990,"",IF(Main[[#This Row],[Class]]="C",WORKDAY(Main[[#This Row],[Tech Start Date]],28),IF(Main[[#This Row],[Class]]="B", WORKDAY(Main[[#This Row],[Tech Start Date]],19),IF(Main[[#This Row],[Class]]="A",WORKDAY(Main[[#This Row],[Tech Start Date]],9),""))))</f>
        <v/>
      </c>
      <c r="Q528" s="84">
        <v>41058</v>
      </c>
      <c r="R528" s="110"/>
      <c r="S528" s="94" t="s">
        <v>11</v>
      </c>
      <c r="T528" s="73" t="s">
        <v>4</v>
      </c>
      <c r="U528" s="94" t="s">
        <v>12</v>
      </c>
      <c r="V528" s="94" t="s">
        <v>1906</v>
      </c>
      <c r="W528" s="94" t="s">
        <v>1904</v>
      </c>
      <c r="X528" s="94" t="s">
        <v>3943</v>
      </c>
      <c r="Y528" s="71" t="s">
        <v>4</v>
      </c>
      <c r="Z528" s="71" t="s">
        <v>4</v>
      </c>
      <c r="AA528" s="94" t="s">
        <v>3944</v>
      </c>
      <c r="AB528" s="128"/>
      <c r="AC528" s="128"/>
      <c r="AD528" s="128"/>
      <c r="AE528" s="62"/>
      <c r="AF528" s="62"/>
      <c r="AG528" s="62"/>
      <c r="BB528" s="60" t="str">
        <f>IF(AND(isFlagged(Main[[#This Row],[Comments]], "AIS++"),Main[ [#This Row],[In Stock Date] ]&lt;&gt;""),TEXT(Main[[#This Row],[In Stock Date]]-1, "M/d/yyyy"), TEXT("1/1/1990", "M/d/yyyy"))</f>
        <v>1/1/1990</v>
      </c>
    </row>
    <row r="529" spans="1:54" ht="17.25" customHeight="1">
      <c r="A529" s="63" t="str">
        <f>IF(priority(Main[[#This Row],[Comments]])&lt;&gt;0, priority(Main[[#This Row],[Comments]]),"")</f>
        <v/>
      </c>
      <c r="B529" s="151" t="s">
        <v>3947</v>
      </c>
      <c r="C529" s="71" t="s">
        <v>3941</v>
      </c>
      <c r="D529" s="59" t="s">
        <v>3946</v>
      </c>
      <c r="E529" s="84">
        <v>41044.0465625</v>
      </c>
      <c r="F529" s="84">
        <v>41198</v>
      </c>
      <c r="G529" s="63" t="str">
        <f>IF(stdProdLT(Main[[#This Row],[Comments]])=0.1,"N/A",IF(stdProdLT(Main[[#This Row],[Comments]])=0,"",stdProdLT(Main[[#This Row],[Comments]])))</f>
        <v/>
      </c>
      <c r="H529" s="93" t="str">
        <f>IF(OR(Main[[#This Row],[Std. Prod. Lead Time]]="N/A",Main[[#This Row],[Std. Prod. Lead Time]]=""), "",IF(AND(Main[[#This Row],[In Stock Date]]&lt;&gt;"",Main[[#This Row],[Revised Due Date]]&lt;&gt;"",Main[[#This Row],[In Stock Date]]&lt;&gt;""),Main[[#This Row],[In Stock Date]]-Main[[#This Row],[Revised Due Date]],""))</f>
        <v/>
      </c>
      <c r="I529" s="100" t="s">
        <v>4</v>
      </c>
      <c r="J529" s="94" t="s">
        <v>4</v>
      </c>
      <c r="K529" s="94" t="s">
        <v>4</v>
      </c>
      <c r="L529" s="84"/>
      <c r="M529" s="72" t="str">
        <f>IF(Main[[#This Row],[Tech Start Date]]&lt;1/1/1990,"",IF(Main[[#This Row],[Class]]="C",WORKDAY(Main[[#This Row],[Tech Start Date]],9),IF(Main[[#This Row],[Class]]="B", WORKDAY(Main[[#This Row],[Tech Start Date]],6),IF(Main[[#This Row],[Class]]="A",WORKDAY(Main[[#This Row],[Tech Start Date]],2),""))))</f>
        <v/>
      </c>
      <c r="N529" s="72" t="str">
        <f>IF(Main[[#This Row],[Tech Start Date]]&lt;1/1/1990,"",IF(Main[[#This Row],[Class]]="C",WORKDAY(Main[[#This Row],[Tech Start Date]],19),IF(Main[[#This Row],[Class]]="B", WORKDAY(Main[[#This Row],[Tech Start Date]],12),IF(Main[[#This Row],[Class]]="A",WORKDAY(Main[[#This Row],[Tech Start Date]],4),""))))</f>
        <v/>
      </c>
      <c r="O529" s="72" t="str">
        <f>IF(Main[[#This Row],[Tech Start Date]]&lt;1/1/1990,"",IF(Main[[#This Row],[Class]]="C",WORKDAY(Main[[#This Row],[Tech Start Date]],23),IF(Main[[#This Row],[Class]]="B", WORKDAY(Main[[#This Row],[Tech Start Date]],15),IF(Main[[#This Row],[Class]]="A",WORKDAY(Main[[#This Row],[Tech Start Date]],5),""))))</f>
        <v/>
      </c>
      <c r="P529" s="72" t="str">
        <f>IF(Main[[#This Row],[Tech Start Date]]&lt;1/1/1990,"",IF(Main[[#This Row],[Class]]="C",WORKDAY(Main[[#This Row],[Tech Start Date]],28),IF(Main[[#This Row],[Class]]="B", WORKDAY(Main[[#This Row],[Tech Start Date]],19),IF(Main[[#This Row],[Class]]="A",WORKDAY(Main[[#This Row],[Tech Start Date]],9),""))))</f>
        <v/>
      </c>
      <c r="Q529" s="84">
        <v>41058</v>
      </c>
      <c r="R529" s="110"/>
      <c r="S529" s="94" t="s">
        <v>11</v>
      </c>
      <c r="T529" s="73" t="s">
        <v>4</v>
      </c>
      <c r="U529" s="94" t="s">
        <v>693</v>
      </c>
      <c r="V529" s="94" t="s">
        <v>1906</v>
      </c>
      <c r="W529" s="94" t="s">
        <v>1904</v>
      </c>
      <c r="X529" s="94" t="s">
        <v>3943</v>
      </c>
      <c r="Y529" s="71" t="s">
        <v>4</v>
      </c>
      <c r="Z529" s="71" t="s">
        <v>4</v>
      </c>
      <c r="AA529" s="94" t="s">
        <v>3944</v>
      </c>
      <c r="AB529" s="128"/>
      <c r="AC529" s="128"/>
      <c r="AD529" s="128"/>
      <c r="AE529" s="62"/>
      <c r="AF529" s="62"/>
      <c r="AG529" s="62"/>
      <c r="BB529" s="60" t="str">
        <f>IF(AND(isFlagged(Main[[#This Row],[Comments]], "AIS++"),Main[ [#This Row],[In Stock Date] ]&lt;&gt;""),TEXT(Main[[#This Row],[In Stock Date]]-1, "M/d/yyyy"), TEXT("1/1/1990", "M/d/yyyy"))</f>
        <v>1/1/1990</v>
      </c>
    </row>
    <row r="530" spans="1:54" ht="17.25" customHeight="1">
      <c r="A530" s="63" t="str">
        <f>IF(priority(Main[[#This Row],[Comments]])&lt;&gt;0, priority(Main[[#This Row],[Comments]]),"")</f>
        <v/>
      </c>
      <c r="B530" s="151" t="s">
        <v>3319</v>
      </c>
      <c r="C530" s="71" t="s">
        <v>3320</v>
      </c>
      <c r="D530" s="59" t="s">
        <v>3321</v>
      </c>
      <c r="E530" s="84"/>
      <c r="F530" s="84">
        <v>41116</v>
      </c>
      <c r="G530" s="63">
        <f>IF(stdProdLT(Main[[#This Row],[Comments]])=0.1,"N/A",IF(stdProdLT(Main[[#This Row],[Comments]])=0,"",stdProdLT(Main[[#This Row],[Comments]])))</f>
        <v>140</v>
      </c>
      <c r="H530" s="93" t="str">
        <f>IF(OR(Main[[#This Row],[Std. Prod. Lead Time]]="N/A",Main[[#This Row],[Std. Prod. Lead Time]]=""), "",IF(AND(Main[[#This Row],[In Stock Date]]&lt;&gt;"",Main[[#This Row],[Revised Due Date]]&lt;&gt;"",Main[[#This Row],[In Stock Date]]&lt;&gt;""),Main[[#This Row],[In Stock Date]]-Main[[#This Row],[Revised Due Date]],""))</f>
        <v/>
      </c>
      <c r="I530" s="100" t="s">
        <v>4</v>
      </c>
      <c r="J530" s="94" t="s">
        <v>4</v>
      </c>
      <c r="K530" s="94" t="s">
        <v>4</v>
      </c>
      <c r="L530" s="84"/>
      <c r="M530" s="72" t="str">
        <f>IF(Main[[#This Row],[Tech Start Date]]&lt;1/1/1990,"",IF(Main[[#This Row],[Class]]="C",WORKDAY(Main[[#This Row],[Tech Start Date]],9),IF(Main[[#This Row],[Class]]="B", WORKDAY(Main[[#This Row],[Tech Start Date]],6),IF(Main[[#This Row],[Class]]="A",WORKDAY(Main[[#This Row],[Tech Start Date]],2),""))))</f>
        <v/>
      </c>
      <c r="N530" s="72" t="str">
        <f>IF(Main[[#This Row],[Tech Start Date]]&lt;1/1/1990,"",IF(Main[[#This Row],[Class]]="C",WORKDAY(Main[[#This Row],[Tech Start Date]],19),IF(Main[[#This Row],[Class]]="B", WORKDAY(Main[[#This Row],[Tech Start Date]],12),IF(Main[[#This Row],[Class]]="A",WORKDAY(Main[[#This Row],[Tech Start Date]],4),""))))</f>
        <v/>
      </c>
      <c r="O530" s="72" t="str">
        <f>IF(Main[[#This Row],[Tech Start Date]]&lt;1/1/1990,"",IF(Main[[#This Row],[Class]]="C",WORKDAY(Main[[#This Row],[Tech Start Date]],23),IF(Main[[#This Row],[Class]]="B", WORKDAY(Main[[#This Row],[Tech Start Date]],15),IF(Main[[#This Row],[Class]]="A",WORKDAY(Main[[#This Row],[Tech Start Date]],5),""))))</f>
        <v/>
      </c>
      <c r="P530" s="72" t="str">
        <f>IF(Main[[#This Row],[Tech Start Date]]&lt;1/1/1990,"",IF(Main[[#This Row],[Class]]="C",WORKDAY(Main[[#This Row],[Tech Start Date]],28),IF(Main[[#This Row],[Class]]="B", WORKDAY(Main[[#This Row],[Tech Start Date]],19),IF(Main[[#This Row],[Class]]="A",WORKDAY(Main[[#This Row],[Tech Start Date]],9),""))))</f>
        <v/>
      </c>
      <c r="Q530" s="84">
        <v>40976</v>
      </c>
      <c r="R530" s="110"/>
      <c r="S530" s="94" t="s">
        <v>11</v>
      </c>
      <c r="T530" s="73" t="s">
        <v>3385</v>
      </c>
      <c r="U530" s="94" t="s">
        <v>14</v>
      </c>
      <c r="V530" s="94" t="s">
        <v>1906</v>
      </c>
      <c r="W530" s="94" t="s">
        <v>1904</v>
      </c>
      <c r="X530" s="94" t="s">
        <v>3322</v>
      </c>
      <c r="Y530" s="71" t="s">
        <v>4</v>
      </c>
      <c r="Z530" s="71" t="s">
        <v>4</v>
      </c>
      <c r="AA530" s="94" t="s">
        <v>3322</v>
      </c>
      <c r="AB530" s="128"/>
      <c r="AC530" s="128"/>
      <c r="AD530" s="128"/>
      <c r="AE530" s="62"/>
      <c r="AF530" s="62"/>
      <c r="AG530" s="62"/>
      <c r="BB530" s="60" t="str">
        <f>IF(AND(isFlagged(Main[[#This Row],[Comments]], "AIS++"),Main[ [#This Row],[In Stock Date] ]&lt;&gt;""),TEXT(Main[[#This Row],[In Stock Date]]-1, "M/d/yyyy"), TEXT("1/1/1990", "M/d/yyyy"))</f>
        <v>1/1/1990</v>
      </c>
    </row>
    <row r="531" spans="1:54" ht="17.25" customHeight="1">
      <c r="A531" s="63" t="str">
        <f>IF(priority(Main[[#This Row],[Comments]])&lt;&gt;0, priority(Main[[#This Row],[Comments]]),"")</f>
        <v/>
      </c>
      <c r="B531" s="151" t="s">
        <v>1211</v>
      </c>
      <c r="C531" s="71" t="s">
        <v>31</v>
      </c>
      <c r="D531" s="59" t="s">
        <v>279</v>
      </c>
      <c r="E531" s="84"/>
      <c r="F531" s="84"/>
      <c r="G531" s="63" t="str">
        <f>IF(stdProdLT(Main[[#This Row],[Comments]])=0.1,"N/A",IF(stdProdLT(Main[[#This Row],[Comments]])=0,"",stdProdLT(Main[[#This Row],[Comments]])))</f>
        <v/>
      </c>
      <c r="H531" s="93" t="str">
        <f>IF(OR(Main[[#This Row],[Std. Prod. Lead Time]]="N/A",Main[[#This Row],[Std. Prod. Lead Time]]=""), "",IF(AND(Main[[#This Row],[In Stock Date]]&lt;&gt;"",Main[[#This Row],[Revised Due Date]]&lt;&gt;"",Main[[#This Row],[In Stock Date]]&lt;&gt;""),Main[[#This Row],[In Stock Date]]-Main[[#This Row],[Revised Due Date]],""))</f>
        <v/>
      </c>
      <c r="I531" s="100" t="s">
        <v>4</v>
      </c>
      <c r="J531" s="94" t="s">
        <v>4</v>
      </c>
      <c r="K531" s="94" t="s">
        <v>4</v>
      </c>
      <c r="L531" s="84"/>
      <c r="M531" s="72" t="str">
        <f>IF(Main[[#This Row],[Tech Start Date]]&lt;1/1/1990,"",IF(Main[[#This Row],[Class]]="C",WORKDAY(Main[[#This Row],[Tech Start Date]],9),IF(Main[[#This Row],[Class]]="B", WORKDAY(Main[[#This Row],[Tech Start Date]],6),IF(Main[[#This Row],[Class]]="A",WORKDAY(Main[[#This Row],[Tech Start Date]],2),""))))</f>
        <v/>
      </c>
      <c r="N531" s="72" t="str">
        <f>IF(Main[[#This Row],[Tech Start Date]]&lt;1/1/1990,"",IF(Main[[#This Row],[Class]]="C",WORKDAY(Main[[#This Row],[Tech Start Date]],19),IF(Main[[#This Row],[Class]]="B", WORKDAY(Main[[#This Row],[Tech Start Date]],12),IF(Main[[#This Row],[Class]]="A",WORKDAY(Main[[#This Row],[Tech Start Date]],4),""))))</f>
        <v/>
      </c>
      <c r="O531" s="72" t="str">
        <f>IF(Main[[#This Row],[Tech Start Date]]&lt;1/1/1990,"",IF(Main[[#This Row],[Class]]="C",WORKDAY(Main[[#This Row],[Tech Start Date]],23),IF(Main[[#This Row],[Class]]="B", WORKDAY(Main[[#This Row],[Tech Start Date]],15),IF(Main[[#This Row],[Class]]="A",WORKDAY(Main[[#This Row],[Tech Start Date]],5),""))))</f>
        <v/>
      </c>
      <c r="P531" s="72" t="str">
        <f>IF(Main[[#This Row],[Tech Start Date]]&lt;1/1/1990,"",IF(Main[[#This Row],[Class]]="C",WORKDAY(Main[[#This Row],[Tech Start Date]],28),IF(Main[[#This Row],[Class]]="B", WORKDAY(Main[[#This Row],[Tech Start Date]],19),IF(Main[[#This Row],[Class]]="A",WORKDAY(Main[[#This Row],[Tech Start Date]],9),""))))</f>
        <v/>
      </c>
      <c r="Q531" s="84">
        <v>40318</v>
      </c>
      <c r="R531" s="110"/>
      <c r="S531" s="94" t="s">
        <v>11</v>
      </c>
      <c r="T531" s="73" t="s">
        <v>4</v>
      </c>
      <c r="U531" s="94" t="s">
        <v>14</v>
      </c>
      <c r="V531" s="94" t="s">
        <v>1906</v>
      </c>
      <c r="W531" s="94" t="s">
        <v>1898</v>
      </c>
      <c r="X531" s="94" t="s">
        <v>2733</v>
      </c>
      <c r="Y531" s="71" t="s">
        <v>4</v>
      </c>
      <c r="Z531" s="71" t="s">
        <v>4</v>
      </c>
      <c r="AA531" s="94" t="s">
        <v>2733</v>
      </c>
      <c r="AB531" s="128"/>
      <c r="AC531" s="128"/>
      <c r="AD531" s="128"/>
      <c r="AE531" s="62"/>
      <c r="AF531" s="62"/>
      <c r="AG531" s="62"/>
      <c r="BB531" s="60" t="str">
        <f>IF(AND(isFlagged(Main[[#This Row],[Comments]], "AIS++"),Main[ [#This Row],[In Stock Date] ]&lt;&gt;""),TEXT(Main[[#This Row],[In Stock Date]]-1, "M/d/yyyy"), TEXT("1/1/1990", "M/d/yyyy"))</f>
        <v>1/1/1990</v>
      </c>
    </row>
    <row r="532" spans="1:54" ht="17.25" customHeight="1">
      <c r="A532" s="63" t="str">
        <f>IF(priority(Main[[#This Row],[Comments]])&lt;&gt;0, priority(Main[[#This Row],[Comments]]),"")</f>
        <v/>
      </c>
      <c r="B532" s="151" t="s">
        <v>1321</v>
      </c>
      <c r="C532" s="71" t="s">
        <v>31</v>
      </c>
      <c r="D532" s="59" t="s">
        <v>385</v>
      </c>
      <c r="E532" s="84"/>
      <c r="F532" s="84"/>
      <c r="G532" s="63" t="str">
        <f>IF(stdProdLT(Main[[#This Row],[Comments]])=0.1,"N/A",IF(stdProdLT(Main[[#This Row],[Comments]])=0,"",stdProdLT(Main[[#This Row],[Comments]])))</f>
        <v/>
      </c>
      <c r="H532" s="93" t="str">
        <f>IF(OR(Main[[#This Row],[Std. Prod. Lead Time]]="N/A",Main[[#This Row],[Std. Prod. Lead Time]]=""), "",IF(AND(Main[[#This Row],[In Stock Date]]&lt;&gt;"",Main[[#This Row],[Revised Due Date]]&lt;&gt;"",Main[[#This Row],[In Stock Date]]&lt;&gt;""),Main[[#This Row],[In Stock Date]]-Main[[#This Row],[Revised Due Date]],""))</f>
        <v/>
      </c>
      <c r="I532" s="100" t="s">
        <v>4</v>
      </c>
      <c r="J532" s="94" t="s">
        <v>4</v>
      </c>
      <c r="K532" s="94" t="s">
        <v>4</v>
      </c>
      <c r="L532" s="84"/>
      <c r="M532" s="72" t="str">
        <f>IF(Main[[#This Row],[Tech Start Date]]&lt;1/1/1990,"",IF(Main[[#This Row],[Class]]="C",WORKDAY(Main[[#This Row],[Tech Start Date]],9),IF(Main[[#This Row],[Class]]="B", WORKDAY(Main[[#This Row],[Tech Start Date]],6),IF(Main[[#This Row],[Class]]="A",WORKDAY(Main[[#This Row],[Tech Start Date]],2),""))))</f>
        <v/>
      </c>
      <c r="N532" s="72" t="str">
        <f>IF(Main[[#This Row],[Tech Start Date]]&lt;1/1/1990,"",IF(Main[[#This Row],[Class]]="C",WORKDAY(Main[[#This Row],[Tech Start Date]],19),IF(Main[[#This Row],[Class]]="B", WORKDAY(Main[[#This Row],[Tech Start Date]],12),IF(Main[[#This Row],[Class]]="A",WORKDAY(Main[[#This Row],[Tech Start Date]],4),""))))</f>
        <v/>
      </c>
      <c r="O532" s="72" t="str">
        <f>IF(Main[[#This Row],[Tech Start Date]]&lt;1/1/1990,"",IF(Main[[#This Row],[Class]]="C",WORKDAY(Main[[#This Row],[Tech Start Date]],23),IF(Main[[#This Row],[Class]]="B", WORKDAY(Main[[#This Row],[Tech Start Date]],15),IF(Main[[#This Row],[Class]]="A",WORKDAY(Main[[#This Row],[Tech Start Date]],5),""))))</f>
        <v/>
      </c>
      <c r="P532" s="72" t="str">
        <f>IF(Main[[#This Row],[Tech Start Date]]&lt;1/1/1990,"",IF(Main[[#This Row],[Class]]="C",WORKDAY(Main[[#This Row],[Tech Start Date]],28),IF(Main[[#This Row],[Class]]="B", WORKDAY(Main[[#This Row],[Tech Start Date]],19),IF(Main[[#This Row],[Class]]="A",WORKDAY(Main[[#This Row],[Tech Start Date]],9),""))))</f>
        <v/>
      </c>
      <c r="Q532" s="84">
        <v>40318</v>
      </c>
      <c r="R532" s="110"/>
      <c r="S532" s="94" t="s">
        <v>11</v>
      </c>
      <c r="T532" s="73" t="s">
        <v>4</v>
      </c>
      <c r="U532" s="94" t="s">
        <v>14</v>
      </c>
      <c r="V532" s="94" t="s">
        <v>1906</v>
      </c>
      <c r="W532" s="94" t="s">
        <v>1907</v>
      </c>
      <c r="X532" s="94" t="s">
        <v>2733</v>
      </c>
      <c r="Y532" s="71" t="s">
        <v>4</v>
      </c>
      <c r="Z532" s="71" t="s">
        <v>4</v>
      </c>
      <c r="AA532" s="94" t="s">
        <v>2733</v>
      </c>
      <c r="AB532" s="128"/>
      <c r="AC532" s="128"/>
      <c r="AD532" s="128"/>
      <c r="AE532" s="62"/>
      <c r="AF532" s="62"/>
      <c r="AG532" s="62"/>
      <c r="BB532" s="60" t="str">
        <f>IF(AND(isFlagged(Main[[#This Row],[Comments]], "AIS++"),Main[ [#This Row],[In Stock Date] ]&lt;&gt;""),TEXT(Main[[#This Row],[In Stock Date]]-1, "M/d/yyyy"), TEXT("1/1/1990", "M/d/yyyy"))</f>
        <v>1/1/1990</v>
      </c>
    </row>
    <row r="533" spans="1:54" ht="17.25" customHeight="1">
      <c r="A533" s="63" t="str">
        <f>IF(priority(Main[[#This Row],[Comments]])&lt;&gt;0, priority(Main[[#This Row],[Comments]]),"")</f>
        <v/>
      </c>
      <c r="B533" s="151" t="s">
        <v>1322</v>
      </c>
      <c r="C533" s="71" t="s">
        <v>31</v>
      </c>
      <c r="D533" s="59" t="s">
        <v>386</v>
      </c>
      <c r="E533" s="84"/>
      <c r="F533" s="84"/>
      <c r="G533" s="63" t="str">
        <f>IF(stdProdLT(Main[[#This Row],[Comments]])=0.1,"N/A",IF(stdProdLT(Main[[#This Row],[Comments]])=0,"",stdProdLT(Main[[#This Row],[Comments]])))</f>
        <v/>
      </c>
      <c r="H533" s="93" t="str">
        <f>IF(OR(Main[[#This Row],[Std. Prod. Lead Time]]="N/A",Main[[#This Row],[Std. Prod. Lead Time]]=""), "",IF(AND(Main[[#This Row],[In Stock Date]]&lt;&gt;"",Main[[#This Row],[Revised Due Date]]&lt;&gt;"",Main[[#This Row],[In Stock Date]]&lt;&gt;""),Main[[#This Row],[In Stock Date]]-Main[[#This Row],[Revised Due Date]],""))</f>
        <v/>
      </c>
      <c r="I533" s="100" t="s">
        <v>4</v>
      </c>
      <c r="J533" s="94" t="s">
        <v>4</v>
      </c>
      <c r="K533" s="94" t="s">
        <v>4</v>
      </c>
      <c r="L533" s="84"/>
      <c r="M533" s="72" t="str">
        <f>IF(Main[[#This Row],[Tech Start Date]]&lt;1/1/1990,"",IF(Main[[#This Row],[Class]]="C",WORKDAY(Main[[#This Row],[Tech Start Date]],9),IF(Main[[#This Row],[Class]]="B", WORKDAY(Main[[#This Row],[Tech Start Date]],6),IF(Main[[#This Row],[Class]]="A",WORKDAY(Main[[#This Row],[Tech Start Date]],2),""))))</f>
        <v/>
      </c>
      <c r="N533" s="72" t="str">
        <f>IF(Main[[#This Row],[Tech Start Date]]&lt;1/1/1990,"",IF(Main[[#This Row],[Class]]="C",WORKDAY(Main[[#This Row],[Tech Start Date]],19),IF(Main[[#This Row],[Class]]="B", WORKDAY(Main[[#This Row],[Tech Start Date]],12),IF(Main[[#This Row],[Class]]="A",WORKDAY(Main[[#This Row],[Tech Start Date]],4),""))))</f>
        <v/>
      </c>
      <c r="O533" s="72" t="str">
        <f>IF(Main[[#This Row],[Tech Start Date]]&lt;1/1/1990,"",IF(Main[[#This Row],[Class]]="C",WORKDAY(Main[[#This Row],[Tech Start Date]],23),IF(Main[[#This Row],[Class]]="B", WORKDAY(Main[[#This Row],[Tech Start Date]],15),IF(Main[[#This Row],[Class]]="A",WORKDAY(Main[[#This Row],[Tech Start Date]],5),""))))</f>
        <v/>
      </c>
      <c r="P533" s="72" t="str">
        <f>IF(Main[[#This Row],[Tech Start Date]]&lt;1/1/1990,"",IF(Main[[#This Row],[Class]]="C",WORKDAY(Main[[#This Row],[Tech Start Date]],28),IF(Main[[#This Row],[Class]]="B", WORKDAY(Main[[#This Row],[Tech Start Date]],19),IF(Main[[#This Row],[Class]]="A",WORKDAY(Main[[#This Row],[Tech Start Date]],9),""))))</f>
        <v/>
      </c>
      <c r="Q533" s="84">
        <v>40318</v>
      </c>
      <c r="R533" s="110"/>
      <c r="S533" s="94" t="s">
        <v>11</v>
      </c>
      <c r="T533" s="73" t="s">
        <v>4</v>
      </c>
      <c r="U533" s="94" t="s">
        <v>14</v>
      </c>
      <c r="V533" s="94" t="s">
        <v>1906</v>
      </c>
      <c r="W533" s="94" t="s">
        <v>1898</v>
      </c>
      <c r="X533" s="94" t="s">
        <v>2733</v>
      </c>
      <c r="Y533" s="71" t="s">
        <v>4</v>
      </c>
      <c r="Z533" s="71" t="s">
        <v>4</v>
      </c>
      <c r="AA533" s="94" t="s">
        <v>2733</v>
      </c>
      <c r="AB533" s="128"/>
      <c r="AC533" s="128"/>
      <c r="AD533" s="128"/>
      <c r="AE533" s="62"/>
      <c r="AF533" s="62"/>
      <c r="AG533" s="62"/>
      <c r="BB533" s="60" t="str">
        <f>IF(AND(isFlagged(Main[[#This Row],[Comments]], "AIS++"),Main[ [#This Row],[In Stock Date] ]&lt;&gt;""),TEXT(Main[[#This Row],[In Stock Date]]-1, "M/d/yyyy"), TEXT("1/1/1990", "M/d/yyyy"))</f>
        <v>1/1/1990</v>
      </c>
    </row>
    <row r="534" spans="1:54" ht="17.25" customHeight="1">
      <c r="A534" s="137" t="str">
        <f>IF(priority(Main[[#This Row],[Comments]])&lt;&gt;0, priority(Main[[#This Row],[Comments]]),"")</f>
        <v/>
      </c>
      <c r="B534" s="152" t="s">
        <v>3072</v>
      </c>
      <c r="C534" s="138" t="s">
        <v>31</v>
      </c>
      <c r="D534" s="139" t="s">
        <v>3073</v>
      </c>
      <c r="E534" s="140"/>
      <c r="F534" s="140">
        <v>41122</v>
      </c>
      <c r="G534" s="137" t="str">
        <f>IF(stdProdLT(Main[[#This Row],[Comments]])=0.1,"N/A",IF(stdProdLT(Main[[#This Row],[Comments]])=0,"",stdProdLT(Main[[#This Row],[Comments]])))</f>
        <v/>
      </c>
      <c r="H534" s="141" t="str">
        <f>IF(OR(Main[[#This Row],[Std. Prod. Lead Time]]="N/A",Main[[#This Row],[Std. Prod. Lead Time]]=""), "",IF(AND(Main[[#This Row],[In Stock Date]]&lt;&gt;"",Main[[#This Row],[Revised Due Date]]&lt;&gt;"",Main[[#This Row],[In Stock Date]]&lt;&gt;""),Main[[#This Row],[In Stock Date]]-Main[[#This Row],[Revised Due Date]],""))</f>
        <v/>
      </c>
      <c r="I534" s="142" t="s">
        <v>4</v>
      </c>
      <c r="J534" s="143" t="s">
        <v>4</v>
      </c>
      <c r="K534" s="144" t="s">
        <v>4</v>
      </c>
      <c r="L534" s="140"/>
      <c r="M534" s="145" t="str">
        <f>IF(Main[[#This Row],[Tech Start Date]]&lt;1/1/1990,"",IF(Main[[#This Row],[Class]]="C",WORKDAY(Main[[#This Row],[Tech Start Date]],9),IF(Main[[#This Row],[Class]]="B", WORKDAY(Main[[#This Row],[Tech Start Date]],6),IF(Main[[#This Row],[Class]]="A",WORKDAY(Main[[#This Row],[Tech Start Date]],2),""))))</f>
        <v/>
      </c>
      <c r="N534" s="145" t="str">
        <f>IF(Main[[#This Row],[Tech Start Date]]&lt;1/1/1990,"",IF(Main[[#This Row],[Class]]="C",WORKDAY(Main[[#This Row],[Tech Start Date]],19),IF(Main[[#This Row],[Class]]="B", WORKDAY(Main[[#This Row],[Tech Start Date]],12),IF(Main[[#This Row],[Class]]="A",WORKDAY(Main[[#This Row],[Tech Start Date]],4),""))))</f>
        <v/>
      </c>
      <c r="O534" s="145" t="str">
        <f>IF(Main[[#This Row],[Tech Start Date]]&lt;1/1/1990,"",IF(Main[[#This Row],[Class]]="C",WORKDAY(Main[[#This Row],[Tech Start Date]],23),IF(Main[[#This Row],[Class]]="B", WORKDAY(Main[[#This Row],[Tech Start Date]],15),IF(Main[[#This Row],[Class]]="A",WORKDAY(Main[[#This Row],[Tech Start Date]],5),""))))</f>
        <v/>
      </c>
      <c r="P534" s="145" t="str">
        <f>IF(Main[[#This Row],[Tech Start Date]]&lt;1/1/1990,"",IF(Main[[#This Row],[Class]]="C",WORKDAY(Main[[#This Row],[Tech Start Date]],28),IF(Main[[#This Row],[Class]]="B", WORKDAY(Main[[#This Row],[Tech Start Date]],19),IF(Main[[#This Row],[Class]]="A",WORKDAY(Main[[#This Row],[Tech Start Date]],9),""))))</f>
        <v/>
      </c>
      <c r="Q534" s="140">
        <v>40940</v>
      </c>
      <c r="R534" s="146"/>
      <c r="S534" s="143" t="s">
        <v>11</v>
      </c>
      <c r="T534" s="147" t="s">
        <v>4</v>
      </c>
      <c r="U534" s="143" t="s">
        <v>12</v>
      </c>
      <c r="V534" s="143" t="s">
        <v>1899</v>
      </c>
      <c r="W534" s="143" t="s">
        <v>1907</v>
      </c>
      <c r="X534" s="143" t="s">
        <v>2749</v>
      </c>
      <c r="Y534" s="138" t="s">
        <v>4</v>
      </c>
      <c r="Z534" s="138" t="s">
        <v>4</v>
      </c>
      <c r="AA534" s="143" t="s">
        <v>2749</v>
      </c>
      <c r="AB534" s="148"/>
      <c r="AC534" s="148"/>
      <c r="AD534" s="148"/>
      <c r="AE534" s="62"/>
      <c r="AF534" s="62"/>
      <c r="AG534" s="62"/>
      <c r="BB534" s="60" t="str">
        <f>IF(AND(isFlagged(Main[[#This Row],[Comments]], "AIS++"),Main[ [#This Row],[In Stock Date] ]&lt;&gt;""),TEXT(Main[[#This Row],[In Stock Date]]-1, "M/d/yyyy"), TEXT("1/1/1990", "M/d/yyyy"))</f>
        <v>1/1/1990</v>
      </c>
    </row>
    <row r="535" spans="1:54" ht="17.25" customHeight="1">
      <c r="A535" s="63" t="str">
        <f>IF(priority(Main[[#This Row],[Comments]])&lt;&gt;0, priority(Main[[#This Row],[Comments]]),"")</f>
        <v/>
      </c>
      <c r="B535" s="151" t="s">
        <v>3074</v>
      </c>
      <c r="C535" s="71" t="s">
        <v>31</v>
      </c>
      <c r="D535" s="59" t="s">
        <v>3075</v>
      </c>
      <c r="E535" s="84"/>
      <c r="F535" s="84">
        <v>41122</v>
      </c>
      <c r="G535" s="63" t="str">
        <f>IF(stdProdLT(Main[[#This Row],[Comments]])=0.1,"N/A",IF(stdProdLT(Main[[#This Row],[Comments]])=0,"",stdProdLT(Main[[#This Row],[Comments]])))</f>
        <v/>
      </c>
      <c r="H535" s="93" t="str">
        <f>IF(OR(Main[[#This Row],[Std. Prod. Lead Time]]="N/A",Main[[#This Row],[Std. Prod. Lead Time]]=""), "",IF(AND(Main[[#This Row],[In Stock Date]]&lt;&gt;"",Main[[#This Row],[Revised Due Date]]&lt;&gt;"",Main[[#This Row],[In Stock Date]]&lt;&gt;""),Main[[#This Row],[In Stock Date]]-Main[[#This Row],[Revised Due Date]],""))</f>
        <v/>
      </c>
      <c r="I535" s="100" t="s">
        <v>4</v>
      </c>
      <c r="J535" s="94" t="s">
        <v>4</v>
      </c>
      <c r="K535" s="94" t="s">
        <v>4</v>
      </c>
      <c r="L535" s="84"/>
      <c r="M535" s="72" t="str">
        <f>IF(Main[[#This Row],[Tech Start Date]]&lt;1/1/1990,"",IF(Main[[#This Row],[Class]]="C",WORKDAY(Main[[#This Row],[Tech Start Date]],9),IF(Main[[#This Row],[Class]]="B", WORKDAY(Main[[#This Row],[Tech Start Date]],6),IF(Main[[#This Row],[Class]]="A",WORKDAY(Main[[#This Row],[Tech Start Date]],2),""))))</f>
        <v/>
      </c>
      <c r="N535" s="72" t="str">
        <f>IF(Main[[#This Row],[Tech Start Date]]&lt;1/1/1990,"",IF(Main[[#This Row],[Class]]="C",WORKDAY(Main[[#This Row],[Tech Start Date]],19),IF(Main[[#This Row],[Class]]="B", WORKDAY(Main[[#This Row],[Tech Start Date]],12),IF(Main[[#This Row],[Class]]="A",WORKDAY(Main[[#This Row],[Tech Start Date]],4),""))))</f>
        <v/>
      </c>
      <c r="O535" s="72" t="str">
        <f>IF(Main[[#This Row],[Tech Start Date]]&lt;1/1/1990,"",IF(Main[[#This Row],[Class]]="C",WORKDAY(Main[[#This Row],[Tech Start Date]],23),IF(Main[[#This Row],[Class]]="B", WORKDAY(Main[[#This Row],[Tech Start Date]],15),IF(Main[[#This Row],[Class]]="A",WORKDAY(Main[[#This Row],[Tech Start Date]],5),""))))</f>
        <v/>
      </c>
      <c r="P535" s="72" t="str">
        <f>IF(Main[[#This Row],[Tech Start Date]]&lt;1/1/1990,"",IF(Main[[#This Row],[Class]]="C",WORKDAY(Main[[#This Row],[Tech Start Date]],28),IF(Main[[#This Row],[Class]]="B", WORKDAY(Main[[#This Row],[Tech Start Date]],19),IF(Main[[#This Row],[Class]]="A",WORKDAY(Main[[#This Row],[Tech Start Date]],9),""))))</f>
        <v/>
      </c>
      <c r="Q535" s="84">
        <v>40940</v>
      </c>
      <c r="R535" s="110"/>
      <c r="S535" s="94" t="s">
        <v>11</v>
      </c>
      <c r="T535" s="73" t="s">
        <v>4</v>
      </c>
      <c r="U535" s="94" t="s">
        <v>12</v>
      </c>
      <c r="V535" s="94" t="s">
        <v>1899</v>
      </c>
      <c r="W535" s="94" t="s">
        <v>1907</v>
      </c>
      <c r="X535" s="94" t="s">
        <v>2749</v>
      </c>
      <c r="Y535" s="71" t="s">
        <v>4</v>
      </c>
      <c r="Z535" s="71" t="s">
        <v>4</v>
      </c>
      <c r="AA535" s="94" t="s">
        <v>2749</v>
      </c>
      <c r="AB535" s="128"/>
      <c r="AC535" s="128"/>
      <c r="AD535" s="128"/>
      <c r="AE535" s="62"/>
      <c r="AF535" s="62"/>
      <c r="AG535" s="62"/>
      <c r="BB535" s="60" t="str">
        <f>IF(AND(isFlagged(Main[[#This Row],[Comments]], "AIS++"),Main[ [#This Row],[In Stock Date] ]&lt;&gt;""),TEXT(Main[[#This Row],[In Stock Date]]-1, "M/d/yyyy"), TEXT("1/1/1990", "M/d/yyyy"))</f>
        <v>1/1/1990</v>
      </c>
    </row>
    <row r="536" spans="1:54" ht="17.25" customHeight="1">
      <c r="A536" s="137" t="str">
        <f>IF(priority(Main[[#This Row],[Comments]])&lt;&gt;0, priority(Main[[#This Row],[Comments]]),"")</f>
        <v/>
      </c>
      <c r="B536" s="152" t="s">
        <v>4112</v>
      </c>
      <c r="C536" s="138" t="s">
        <v>4113</v>
      </c>
      <c r="D536" s="139" t="s">
        <v>4114</v>
      </c>
      <c r="E536" s="140">
        <v>41040.137696759259</v>
      </c>
      <c r="F536" s="140">
        <v>41244</v>
      </c>
      <c r="G536" s="137">
        <f>IF(stdProdLT(Main[[#This Row],[Comments]])=0.1,"N/A",IF(stdProdLT(Main[[#This Row],[Comments]])=0,"",stdProdLT(Main[[#This Row],[Comments]])))</f>
        <v>168</v>
      </c>
      <c r="H536" s="141" t="str">
        <f>IF(OR(Main[[#This Row],[Std. Prod. Lead Time]]="N/A",Main[[#This Row],[Std. Prod. Lead Time]]=""), "",IF(AND(Main[[#This Row],[In Stock Date]]&lt;&gt;"",Main[[#This Row],[Revised Due Date]]&lt;&gt;"",Main[[#This Row],[In Stock Date]]&lt;&gt;""),Main[[#This Row],[In Stock Date]]-Main[[#This Row],[Revised Due Date]],""))</f>
        <v/>
      </c>
      <c r="I536" s="142" t="s">
        <v>4107</v>
      </c>
      <c r="J536" s="143" t="s">
        <v>70</v>
      </c>
      <c r="K536" s="144" t="s">
        <v>1903</v>
      </c>
      <c r="L536" s="140">
        <v>41040</v>
      </c>
      <c r="M536" s="145">
        <f>IF(Main[[#This Row],[Tech Start Date]]&lt;1/1/1990,"",IF(Main[[#This Row],[Class]]="C",WORKDAY(Main[[#This Row],[Tech Start Date]],9),IF(Main[[#This Row],[Class]]="B", WORKDAY(Main[[#This Row],[Tech Start Date]],6),IF(Main[[#This Row],[Class]]="A",WORKDAY(Main[[#This Row],[Tech Start Date]],2),""))))</f>
        <v>41050</v>
      </c>
      <c r="N536" s="145">
        <f>IF(Main[[#This Row],[Tech Start Date]]&lt;1/1/1990,"",IF(Main[[#This Row],[Class]]="C",WORKDAY(Main[[#This Row],[Tech Start Date]],19),IF(Main[[#This Row],[Class]]="B", WORKDAY(Main[[#This Row],[Tech Start Date]],12),IF(Main[[#This Row],[Class]]="A",WORKDAY(Main[[#This Row],[Tech Start Date]],4),""))))</f>
        <v>41058</v>
      </c>
      <c r="O536" s="145">
        <f>IF(Main[[#This Row],[Tech Start Date]]&lt;1/1/1990,"",IF(Main[[#This Row],[Class]]="C",WORKDAY(Main[[#This Row],[Tech Start Date]],23),IF(Main[[#This Row],[Class]]="B", WORKDAY(Main[[#This Row],[Tech Start Date]],15),IF(Main[[#This Row],[Class]]="A",WORKDAY(Main[[#This Row],[Tech Start Date]],5),""))))</f>
        <v>41061</v>
      </c>
      <c r="P536" s="145">
        <f>IF(Main[[#This Row],[Tech Start Date]]&lt;1/1/1990,"",IF(Main[[#This Row],[Class]]="C",WORKDAY(Main[[#This Row],[Tech Start Date]],28),IF(Main[[#This Row],[Class]]="B", WORKDAY(Main[[#This Row],[Tech Start Date]],19),IF(Main[[#This Row],[Class]]="A",WORKDAY(Main[[#This Row],[Tech Start Date]],9),""))))</f>
        <v>41067</v>
      </c>
      <c r="Q536" s="140">
        <v>41047</v>
      </c>
      <c r="R536" s="146"/>
      <c r="S536" s="143" t="s">
        <v>11</v>
      </c>
      <c r="T536" s="147" t="s">
        <v>4317</v>
      </c>
      <c r="U536" s="143" t="s">
        <v>533</v>
      </c>
      <c r="V536" s="143" t="s">
        <v>1899</v>
      </c>
      <c r="W536" s="143" t="s">
        <v>1902</v>
      </c>
      <c r="X536" s="143" t="s">
        <v>2757</v>
      </c>
      <c r="Y536" s="138" t="s">
        <v>4</v>
      </c>
      <c r="Z536" s="138" t="s">
        <v>763</v>
      </c>
      <c r="AA536" s="143" t="s">
        <v>2757</v>
      </c>
      <c r="AB536" s="148"/>
      <c r="AC536" s="148"/>
      <c r="AD536" s="148"/>
      <c r="AE536" s="62"/>
      <c r="AF536" s="62"/>
      <c r="AG536" s="62"/>
      <c r="BB536" s="60" t="str">
        <f>IF(AND(isFlagged(Main[[#This Row],[Comments]], "AIS++"),Main[ [#This Row],[In Stock Date] ]&lt;&gt;""),TEXT(Main[[#This Row],[In Stock Date]]-1, "M/d/yyyy"), TEXT("1/1/1990", "M/d/yyyy"))</f>
        <v>11/30/2012</v>
      </c>
    </row>
    <row r="537" spans="1:54" ht="17.25" customHeight="1">
      <c r="A537" s="137" t="str">
        <f>IF(priority(Main[[#This Row],[Comments]])&lt;&gt;0, priority(Main[[#This Row],[Comments]]),"")</f>
        <v/>
      </c>
      <c r="B537" s="152" t="s">
        <v>4115</v>
      </c>
      <c r="C537" s="138" t="s">
        <v>4113</v>
      </c>
      <c r="D537" s="139" t="s">
        <v>4116</v>
      </c>
      <c r="E537" s="140">
        <v>41040.133483796293</v>
      </c>
      <c r="F537" s="140">
        <v>41244</v>
      </c>
      <c r="G537" s="137">
        <f>IF(stdProdLT(Main[[#This Row],[Comments]])=0.1,"N/A",IF(stdProdLT(Main[[#This Row],[Comments]])=0,"",stdProdLT(Main[[#This Row],[Comments]])))</f>
        <v>168</v>
      </c>
      <c r="H537" s="141" t="str">
        <f>IF(OR(Main[[#This Row],[Std. Prod. Lead Time]]="N/A",Main[[#This Row],[Std. Prod. Lead Time]]=""), "",IF(AND(Main[[#This Row],[In Stock Date]]&lt;&gt;"",Main[[#This Row],[Revised Due Date]]&lt;&gt;"",Main[[#This Row],[In Stock Date]]&lt;&gt;""),Main[[#This Row],[In Stock Date]]-Main[[#This Row],[Revised Due Date]],""))</f>
        <v/>
      </c>
      <c r="I537" s="142" t="s">
        <v>44</v>
      </c>
      <c r="J537" s="143" t="s">
        <v>28</v>
      </c>
      <c r="K537" s="144" t="s">
        <v>1903</v>
      </c>
      <c r="L537" s="140">
        <v>41040</v>
      </c>
      <c r="M537" s="145">
        <f>IF(Main[[#This Row],[Tech Start Date]]&lt;1/1/1990,"",IF(Main[[#This Row],[Class]]="C",WORKDAY(Main[[#This Row],[Tech Start Date]],9),IF(Main[[#This Row],[Class]]="B", WORKDAY(Main[[#This Row],[Tech Start Date]],6),IF(Main[[#This Row],[Class]]="A",WORKDAY(Main[[#This Row],[Tech Start Date]],2),""))))</f>
        <v>41050</v>
      </c>
      <c r="N537" s="145">
        <f>IF(Main[[#This Row],[Tech Start Date]]&lt;1/1/1990,"",IF(Main[[#This Row],[Class]]="C",WORKDAY(Main[[#This Row],[Tech Start Date]],19),IF(Main[[#This Row],[Class]]="B", WORKDAY(Main[[#This Row],[Tech Start Date]],12),IF(Main[[#This Row],[Class]]="A",WORKDAY(Main[[#This Row],[Tech Start Date]],4),""))))</f>
        <v>41058</v>
      </c>
      <c r="O537" s="145">
        <f>IF(Main[[#This Row],[Tech Start Date]]&lt;1/1/1990,"",IF(Main[[#This Row],[Class]]="C",WORKDAY(Main[[#This Row],[Tech Start Date]],23),IF(Main[[#This Row],[Class]]="B", WORKDAY(Main[[#This Row],[Tech Start Date]],15),IF(Main[[#This Row],[Class]]="A",WORKDAY(Main[[#This Row],[Tech Start Date]],5),""))))</f>
        <v>41061</v>
      </c>
      <c r="P537" s="145">
        <f>IF(Main[[#This Row],[Tech Start Date]]&lt;1/1/1990,"",IF(Main[[#This Row],[Class]]="C",WORKDAY(Main[[#This Row],[Tech Start Date]],28),IF(Main[[#This Row],[Class]]="B", WORKDAY(Main[[#This Row],[Tech Start Date]],19),IF(Main[[#This Row],[Class]]="A",WORKDAY(Main[[#This Row],[Tech Start Date]],9),""))))</f>
        <v>41067</v>
      </c>
      <c r="Q537" s="140">
        <v>41047</v>
      </c>
      <c r="R537" s="146"/>
      <c r="S537" s="143" t="s">
        <v>11</v>
      </c>
      <c r="T537" s="147" t="s">
        <v>4316</v>
      </c>
      <c r="U537" s="143" t="s">
        <v>533</v>
      </c>
      <c r="V537" s="143" t="s">
        <v>1899</v>
      </c>
      <c r="W537" s="143" t="s">
        <v>1902</v>
      </c>
      <c r="X537" s="143" t="s">
        <v>2757</v>
      </c>
      <c r="Y537" s="138" t="s">
        <v>4</v>
      </c>
      <c r="Z537" s="138" t="s">
        <v>763</v>
      </c>
      <c r="AA537" s="143" t="s">
        <v>2757</v>
      </c>
      <c r="AB537" s="148"/>
      <c r="AC537" s="148"/>
      <c r="AD537" s="148"/>
      <c r="AE537" s="62"/>
      <c r="AF537" s="62"/>
      <c r="AG537" s="62"/>
      <c r="BB537" s="60" t="str">
        <f>IF(AND(isFlagged(Main[[#This Row],[Comments]], "AIS++"),Main[ [#This Row],[In Stock Date] ]&lt;&gt;""),TEXT(Main[[#This Row],[In Stock Date]]-1, "M/d/yyyy"), TEXT("1/1/1990", "M/d/yyyy"))</f>
        <v>11/30/2012</v>
      </c>
    </row>
    <row r="538" spans="1:54" ht="17.25" customHeight="1">
      <c r="A538" s="63" t="str">
        <f>IF(priority(Main[[#This Row],[Comments]])&lt;&gt;0, priority(Main[[#This Row],[Comments]]),"")</f>
        <v/>
      </c>
      <c r="B538" s="151" t="s">
        <v>2488</v>
      </c>
      <c r="C538" s="71" t="s">
        <v>2315</v>
      </c>
      <c r="D538" s="59" t="s">
        <v>2489</v>
      </c>
      <c r="E538" s="84"/>
      <c r="F538" s="84">
        <v>41008</v>
      </c>
      <c r="G538" s="63" t="str">
        <f>IF(stdProdLT(Main[[#This Row],[Comments]])=0.1,"N/A",IF(stdProdLT(Main[[#This Row],[Comments]])=0,"",stdProdLT(Main[[#This Row],[Comments]])))</f>
        <v/>
      </c>
      <c r="H538" s="93" t="str">
        <f>IF(OR(Main[[#This Row],[Std. Prod. Lead Time]]="N/A",Main[[#This Row],[Std. Prod. Lead Time]]=""), "",IF(AND(Main[[#This Row],[In Stock Date]]&lt;&gt;"",Main[[#This Row],[Revised Due Date]]&lt;&gt;"",Main[[#This Row],[In Stock Date]]&lt;&gt;""),Main[[#This Row],[In Stock Date]]-Main[[#This Row],[Revised Due Date]],""))</f>
        <v/>
      </c>
      <c r="I538" s="100" t="s">
        <v>4</v>
      </c>
      <c r="J538" s="94" t="s">
        <v>4</v>
      </c>
      <c r="K538" s="94" t="s">
        <v>4</v>
      </c>
      <c r="L538" s="84"/>
      <c r="M538" s="72" t="str">
        <f>IF(Main[[#This Row],[Tech Start Date]]&lt;1/1/1990,"",IF(Main[[#This Row],[Class]]="C",WORKDAY(Main[[#This Row],[Tech Start Date]],9),IF(Main[[#This Row],[Class]]="B", WORKDAY(Main[[#This Row],[Tech Start Date]],6),IF(Main[[#This Row],[Class]]="A",WORKDAY(Main[[#This Row],[Tech Start Date]],2),""))))</f>
        <v/>
      </c>
      <c r="N538" s="72" t="str">
        <f>IF(Main[[#This Row],[Tech Start Date]]&lt;1/1/1990,"",IF(Main[[#This Row],[Class]]="C",WORKDAY(Main[[#This Row],[Tech Start Date]],19),IF(Main[[#This Row],[Class]]="B", WORKDAY(Main[[#This Row],[Tech Start Date]],12),IF(Main[[#This Row],[Class]]="A",WORKDAY(Main[[#This Row],[Tech Start Date]],4),""))))</f>
        <v/>
      </c>
      <c r="O538" s="72" t="str">
        <f>IF(Main[[#This Row],[Tech Start Date]]&lt;1/1/1990,"",IF(Main[[#This Row],[Class]]="C",WORKDAY(Main[[#This Row],[Tech Start Date]],23),IF(Main[[#This Row],[Class]]="B", WORKDAY(Main[[#This Row],[Tech Start Date]],15),IF(Main[[#This Row],[Class]]="A",WORKDAY(Main[[#This Row],[Tech Start Date]],5),""))))</f>
        <v/>
      </c>
      <c r="P538" s="72" t="str">
        <f>IF(Main[[#This Row],[Tech Start Date]]&lt;1/1/1990,"",IF(Main[[#This Row],[Class]]="C",WORKDAY(Main[[#This Row],[Tech Start Date]],28),IF(Main[[#This Row],[Class]]="B", WORKDAY(Main[[#This Row],[Tech Start Date]],19),IF(Main[[#This Row],[Class]]="A",WORKDAY(Main[[#This Row],[Tech Start Date]],9),""))))</f>
        <v/>
      </c>
      <c r="Q538" s="84">
        <v>40826</v>
      </c>
      <c r="R538" s="110"/>
      <c r="S538" s="94" t="s">
        <v>11</v>
      </c>
      <c r="T538" s="73" t="s">
        <v>4</v>
      </c>
      <c r="U538" s="94" t="s">
        <v>12</v>
      </c>
      <c r="V538" s="94" t="s">
        <v>1899</v>
      </c>
      <c r="W538" s="94" t="s">
        <v>1902</v>
      </c>
      <c r="X538" s="94" t="s">
        <v>2746</v>
      </c>
      <c r="Y538" s="71" t="s">
        <v>4</v>
      </c>
      <c r="Z538" s="71" t="s">
        <v>4</v>
      </c>
      <c r="AA538" s="94" t="s">
        <v>2746</v>
      </c>
      <c r="AB538" s="128"/>
      <c r="AC538" s="128"/>
      <c r="AD538" s="128"/>
      <c r="AE538" s="62"/>
      <c r="AF538" s="62"/>
      <c r="AG538" s="62"/>
      <c r="BB538" s="60" t="str">
        <f>IF(AND(isFlagged(Main[[#This Row],[Comments]], "AIS++"),Main[ [#This Row],[In Stock Date] ]&lt;&gt;""),TEXT(Main[[#This Row],[In Stock Date]]-1, "M/d/yyyy"), TEXT("1/1/1990", "M/d/yyyy"))</f>
        <v>1/1/1990</v>
      </c>
    </row>
    <row r="539" spans="1:54" ht="17.25" customHeight="1">
      <c r="A539" s="63" t="str">
        <f>IF(priority(Main[[#This Row],[Comments]])&lt;&gt;0, priority(Main[[#This Row],[Comments]]),"")</f>
        <v/>
      </c>
      <c r="B539" s="151" t="s">
        <v>2487</v>
      </c>
      <c r="C539" s="71" t="s">
        <v>2315</v>
      </c>
      <c r="D539" s="59" t="s">
        <v>2316</v>
      </c>
      <c r="E539" s="84"/>
      <c r="F539" s="84">
        <v>41008</v>
      </c>
      <c r="G539" s="63" t="str">
        <f>IF(stdProdLT(Main[[#This Row],[Comments]])=0.1,"N/A",IF(stdProdLT(Main[[#This Row],[Comments]])=0,"",stdProdLT(Main[[#This Row],[Comments]])))</f>
        <v/>
      </c>
      <c r="H539" s="93" t="str">
        <f>IF(OR(Main[[#This Row],[Std. Prod. Lead Time]]="N/A",Main[[#This Row],[Std. Prod. Lead Time]]=""), "",IF(AND(Main[[#This Row],[In Stock Date]]&lt;&gt;"",Main[[#This Row],[Revised Due Date]]&lt;&gt;"",Main[[#This Row],[In Stock Date]]&lt;&gt;""),Main[[#This Row],[In Stock Date]]-Main[[#This Row],[Revised Due Date]],""))</f>
        <v/>
      </c>
      <c r="I539" s="100" t="s">
        <v>4</v>
      </c>
      <c r="J539" s="94" t="s">
        <v>4</v>
      </c>
      <c r="K539" s="94" t="s">
        <v>4</v>
      </c>
      <c r="L539" s="84"/>
      <c r="M539" s="72" t="str">
        <f>IF(Main[[#This Row],[Tech Start Date]]&lt;1/1/1990,"",IF(Main[[#This Row],[Class]]="C",WORKDAY(Main[[#This Row],[Tech Start Date]],9),IF(Main[[#This Row],[Class]]="B", WORKDAY(Main[[#This Row],[Tech Start Date]],6),IF(Main[[#This Row],[Class]]="A",WORKDAY(Main[[#This Row],[Tech Start Date]],2),""))))</f>
        <v/>
      </c>
      <c r="N539" s="72" t="str">
        <f>IF(Main[[#This Row],[Tech Start Date]]&lt;1/1/1990,"",IF(Main[[#This Row],[Class]]="C",WORKDAY(Main[[#This Row],[Tech Start Date]],19),IF(Main[[#This Row],[Class]]="B", WORKDAY(Main[[#This Row],[Tech Start Date]],12),IF(Main[[#This Row],[Class]]="A",WORKDAY(Main[[#This Row],[Tech Start Date]],4),""))))</f>
        <v/>
      </c>
      <c r="O539" s="72" t="str">
        <f>IF(Main[[#This Row],[Tech Start Date]]&lt;1/1/1990,"",IF(Main[[#This Row],[Class]]="C",WORKDAY(Main[[#This Row],[Tech Start Date]],23),IF(Main[[#This Row],[Class]]="B", WORKDAY(Main[[#This Row],[Tech Start Date]],15),IF(Main[[#This Row],[Class]]="A",WORKDAY(Main[[#This Row],[Tech Start Date]],5),""))))</f>
        <v/>
      </c>
      <c r="P539" s="72" t="str">
        <f>IF(Main[[#This Row],[Tech Start Date]]&lt;1/1/1990,"",IF(Main[[#This Row],[Class]]="C",WORKDAY(Main[[#This Row],[Tech Start Date]],28),IF(Main[[#This Row],[Class]]="B", WORKDAY(Main[[#This Row],[Tech Start Date]],19),IF(Main[[#This Row],[Class]]="A",WORKDAY(Main[[#This Row],[Tech Start Date]],9),""))))</f>
        <v/>
      </c>
      <c r="Q539" s="84">
        <v>40826</v>
      </c>
      <c r="R539" s="110"/>
      <c r="S539" s="94" t="s">
        <v>11</v>
      </c>
      <c r="T539" s="73" t="s">
        <v>4</v>
      </c>
      <c r="U539" s="94" t="s">
        <v>12</v>
      </c>
      <c r="V539" s="94" t="s">
        <v>1899</v>
      </c>
      <c r="W539" s="94" t="s">
        <v>1902</v>
      </c>
      <c r="X539" s="94" t="s">
        <v>2746</v>
      </c>
      <c r="Y539" s="71" t="s">
        <v>4</v>
      </c>
      <c r="Z539" s="71" t="s">
        <v>4</v>
      </c>
      <c r="AA539" s="94" t="s">
        <v>2746</v>
      </c>
      <c r="AB539" s="128"/>
      <c r="AC539" s="128"/>
      <c r="AD539" s="128"/>
      <c r="AE539" s="62"/>
      <c r="AF539" s="62"/>
      <c r="AG539" s="62"/>
      <c r="BB539" s="60" t="str">
        <f>IF(AND(isFlagged(Main[[#This Row],[Comments]], "AIS++"),Main[ [#This Row],[In Stock Date] ]&lt;&gt;""),TEXT(Main[[#This Row],[In Stock Date]]-1, "M/d/yyyy"), TEXT("1/1/1990", "M/d/yyyy"))</f>
        <v>1/1/1990</v>
      </c>
    </row>
    <row r="540" spans="1:54" ht="17.25" customHeight="1">
      <c r="A540" s="63" t="str">
        <f>IF(priority(Main[[#This Row],[Comments]])&lt;&gt;0, priority(Main[[#This Row],[Comments]]),"")</f>
        <v/>
      </c>
      <c r="B540" s="151" t="s">
        <v>2391</v>
      </c>
      <c r="C540" s="71" t="s">
        <v>2315</v>
      </c>
      <c r="D540" s="59" t="s">
        <v>2316</v>
      </c>
      <c r="E540" s="84"/>
      <c r="F540" s="84">
        <v>41008</v>
      </c>
      <c r="G540" s="63" t="str">
        <f>IF(stdProdLT(Main[[#This Row],[Comments]])=0.1,"N/A",IF(stdProdLT(Main[[#This Row],[Comments]])=0,"",stdProdLT(Main[[#This Row],[Comments]])))</f>
        <v/>
      </c>
      <c r="H540" s="93" t="str">
        <f>IF(OR(Main[[#This Row],[Std. Prod. Lead Time]]="N/A",Main[[#This Row],[Std. Prod. Lead Time]]=""), "",IF(AND(Main[[#This Row],[In Stock Date]]&lt;&gt;"",Main[[#This Row],[Revised Due Date]]&lt;&gt;"",Main[[#This Row],[In Stock Date]]&lt;&gt;""),Main[[#This Row],[In Stock Date]]-Main[[#This Row],[Revised Due Date]],""))</f>
        <v/>
      </c>
      <c r="I540" s="100" t="s">
        <v>4</v>
      </c>
      <c r="J540" s="94" t="s">
        <v>4</v>
      </c>
      <c r="K540" s="94" t="s">
        <v>4</v>
      </c>
      <c r="L540" s="84"/>
      <c r="M540" s="72" t="str">
        <f>IF(Main[[#This Row],[Tech Start Date]]&lt;1/1/1990,"",IF(Main[[#This Row],[Class]]="C",WORKDAY(Main[[#This Row],[Tech Start Date]],9),IF(Main[[#This Row],[Class]]="B", WORKDAY(Main[[#This Row],[Tech Start Date]],6),IF(Main[[#This Row],[Class]]="A",WORKDAY(Main[[#This Row],[Tech Start Date]],2),""))))</f>
        <v/>
      </c>
      <c r="N540" s="72" t="str">
        <f>IF(Main[[#This Row],[Tech Start Date]]&lt;1/1/1990,"",IF(Main[[#This Row],[Class]]="C",WORKDAY(Main[[#This Row],[Tech Start Date]],19),IF(Main[[#This Row],[Class]]="B", WORKDAY(Main[[#This Row],[Tech Start Date]],12),IF(Main[[#This Row],[Class]]="A",WORKDAY(Main[[#This Row],[Tech Start Date]],4),""))))</f>
        <v/>
      </c>
      <c r="O540" s="72" t="str">
        <f>IF(Main[[#This Row],[Tech Start Date]]&lt;1/1/1990,"",IF(Main[[#This Row],[Class]]="C",WORKDAY(Main[[#This Row],[Tech Start Date]],23),IF(Main[[#This Row],[Class]]="B", WORKDAY(Main[[#This Row],[Tech Start Date]],15),IF(Main[[#This Row],[Class]]="A",WORKDAY(Main[[#This Row],[Tech Start Date]],5),""))))</f>
        <v/>
      </c>
      <c r="P540" s="72" t="str">
        <f>IF(Main[[#This Row],[Tech Start Date]]&lt;1/1/1990,"",IF(Main[[#This Row],[Class]]="C",WORKDAY(Main[[#This Row],[Tech Start Date]],28),IF(Main[[#This Row],[Class]]="B", WORKDAY(Main[[#This Row],[Tech Start Date]],19),IF(Main[[#This Row],[Class]]="A",WORKDAY(Main[[#This Row],[Tech Start Date]],9),""))))</f>
        <v/>
      </c>
      <c r="Q540" s="84">
        <v>40826</v>
      </c>
      <c r="R540" s="110"/>
      <c r="S540" s="94" t="s">
        <v>11</v>
      </c>
      <c r="T540" s="73" t="s">
        <v>4</v>
      </c>
      <c r="U540" s="94" t="s">
        <v>12</v>
      </c>
      <c r="V540" s="94" t="s">
        <v>1899</v>
      </c>
      <c r="W540" s="94" t="s">
        <v>1902</v>
      </c>
      <c r="X540" s="94" t="s">
        <v>2746</v>
      </c>
      <c r="Y540" s="71" t="s">
        <v>4</v>
      </c>
      <c r="Z540" s="71" t="s">
        <v>4</v>
      </c>
      <c r="AA540" s="94" t="s">
        <v>2746</v>
      </c>
      <c r="AB540" s="128"/>
      <c r="AC540" s="128"/>
      <c r="AD540" s="128"/>
      <c r="AE540" s="62"/>
      <c r="AF540" s="62"/>
      <c r="AG540" s="62"/>
      <c r="BB540" s="60" t="str">
        <f>IF(AND(isFlagged(Main[[#This Row],[Comments]], "AIS++"),Main[ [#This Row],[In Stock Date] ]&lt;&gt;""),TEXT(Main[[#This Row],[In Stock Date]]-1, "M/d/yyyy"), TEXT("1/1/1990", "M/d/yyyy"))</f>
        <v>1/1/1990</v>
      </c>
    </row>
    <row r="541" spans="1:54" ht="17.25" customHeight="1">
      <c r="A541" s="63" t="str">
        <f>IF(priority(Main[[#This Row],[Comments]])&lt;&gt;0, priority(Main[[#This Row],[Comments]]),"")</f>
        <v/>
      </c>
      <c r="B541" s="151" t="s">
        <v>2314</v>
      </c>
      <c r="C541" s="71" t="s">
        <v>2315</v>
      </c>
      <c r="D541" s="59" t="s">
        <v>2316</v>
      </c>
      <c r="E541" s="84"/>
      <c r="F541" s="84">
        <v>41008</v>
      </c>
      <c r="G541" s="63" t="str">
        <f>IF(stdProdLT(Main[[#This Row],[Comments]])=0.1,"N/A",IF(stdProdLT(Main[[#This Row],[Comments]])=0,"",stdProdLT(Main[[#This Row],[Comments]])))</f>
        <v/>
      </c>
      <c r="H541" s="93" t="str">
        <f>IF(OR(Main[[#This Row],[Std. Prod. Lead Time]]="N/A",Main[[#This Row],[Std. Prod. Lead Time]]=""), "",IF(AND(Main[[#This Row],[In Stock Date]]&lt;&gt;"",Main[[#This Row],[Revised Due Date]]&lt;&gt;"",Main[[#This Row],[In Stock Date]]&lt;&gt;""),Main[[#This Row],[In Stock Date]]-Main[[#This Row],[Revised Due Date]],""))</f>
        <v/>
      </c>
      <c r="I541" s="100" t="s">
        <v>4</v>
      </c>
      <c r="J541" s="94" t="s">
        <v>4</v>
      </c>
      <c r="K541" s="94" t="s">
        <v>4</v>
      </c>
      <c r="L541" s="84"/>
      <c r="M541" s="72" t="str">
        <f>IF(Main[[#This Row],[Tech Start Date]]&lt;1/1/1990,"",IF(Main[[#This Row],[Class]]="C",WORKDAY(Main[[#This Row],[Tech Start Date]],9),IF(Main[[#This Row],[Class]]="B", WORKDAY(Main[[#This Row],[Tech Start Date]],6),IF(Main[[#This Row],[Class]]="A",WORKDAY(Main[[#This Row],[Tech Start Date]],2),""))))</f>
        <v/>
      </c>
      <c r="N541" s="72" t="str">
        <f>IF(Main[[#This Row],[Tech Start Date]]&lt;1/1/1990,"",IF(Main[[#This Row],[Class]]="C",WORKDAY(Main[[#This Row],[Tech Start Date]],19),IF(Main[[#This Row],[Class]]="B", WORKDAY(Main[[#This Row],[Tech Start Date]],12),IF(Main[[#This Row],[Class]]="A",WORKDAY(Main[[#This Row],[Tech Start Date]],4),""))))</f>
        <v/>
      </c>
      <c r="O541" s="72" t="str">
        <f>IF(Main[[#This Row],[Tech Start Date]]&lt;1/1/1990,"",IF(Main[[#This Row],[Class]]="C",WORKDAY(Main[[#This Row],[Tech Start Date]],23),IF(Main[[#This Row],[Class]]="B", WORKDAY(Main[[#This Row],[Tech Start Date]],15),IF(Main[[#This Row],[Class]]="A",WORKDAY(Main[[#This Row],[Tech Start Date]],5),""))))</f>
        <v/>
      </c>
      <c r="P541" s="72" t="str">
        <f>IF(Main[[#This Row],[Tech Start Date]]&lt;1/1/1990,"",IF(Main[[#This Row],[Class]]="C",WORKDAY(Main[[#This Row],[Tech Start Date]],28),IF(Main[[#This Row],[Class]]="B", WORKDAY(Main[[#This Row],[Tech Start Date]],19),IF(Main[[#This Row],[Class]]="A",WORKDAY(Main[[#This Row],[Tech Start Date]],9),""))))</f>
        <v/>
      </c>
      <c r="Q541" s="84">
        <v>40826</v>
      </c>
      <c r="R541" s="110"/>
      <c r="S541" s="94" t="s">
        <v>11</v>
      </c>
      <c r="T541" s="73" t="s">
        <v>4</v>
      </c>
      <c r="U541" s="94" t="s">
        <v>12</v>
      </c>
      <c r="V541" s="94" t="s">
        <v>1899</v>
      </c>
      <c r="W541" s="94" t="s">
        <v>1902</v>
      </c>
      <c r="X541" s="94" t="s">
        <v>2746</v>
      </c>
      <c r="Y541" s="71" t="s">
        <v>4</v>
      </c>
      <c r="Z541" s="71" t="s">
        <v>4</v>
      </c>
      <c r="AA541" s="94" t="s">
        <v>2746</v>
      </c>
      <c r="AB541" s="128"/>
      <c r="AC541" s="128"/>
      <c r="AD541" s="128"/>
      <c r="AE541" s="62"/>
      <c r="AF541" s="62"/>
      <c r="AG541" s="62"/>
      <c r="BB541" s="60" t="str">
        <f>IF(AND(isFlagged(Main[[#This Row],[Comments]], "AIS++"),Main[ [#This Row],[In Stock Date] ]&lt;&gt;""),TEXT(Main[[#This Row],[In Stock Date]]-1, "M/d/yyyy"), TEXT("1/1/1990", "M/d/yyyy"))</f>
        <v>1/1/1990</v>
      </c>
    </row>
    <row r="542" spans="1:54" ht="17.25" customHeight="1">
      <c r="A542" s="63" t="str">
        <f>IF(priority(Main[[#This Row],[Comments]])&lt;&gt;0, priority(Main[[#This Row],[Comments]]),"")</f>
        <v/>
      </c>
      <c r="B542" s="151" t="s">
        <v>2549</v>
      </c>
      <c r="C542" s="71" t="s">
        <v>2315</v>
      </c>
      <c r="D542" s="59" t="s">
        <v>2316</v>
      </c>
      <c r="E542" s="84"/>
      <c r="F542" s="84">
        <v>41036</v>
      </c>
      <c r="G542" s="63" t="str">
        <f>IF(stdProdLT(Main[[#This Row],[Comments]])=0.1,"N/A",IF(stdProdLT(Main[[#This Row],[Comments]])=0,"",stdProdLT(Main[[#This Row],[Comments]])))</f>
        <v/>
      </c>
      <c r="H542" s="93" t="str">
        <f>IF(OR(Main[[#This Row],[Std. Prod. Lead Time]]="N/A",Main[[#This Row],[Std. Prod. Lead Time]]=""), "",IF(AND(Main[[#This Row],[In Stock Date]]&lt;&gt;"",Main[[#This Row],[Revised Due Date]]&lt;&gt;"",Main[[#This Row],[In Stock Date]]&lt;&gt;""),Main[[#This Row],[In Stock Date]]-Main[[#This Row],[Revised Due Date]],""))</f>
        <v/>
      </c>
      <c r="I542" s="100" t="s">
        <v>4</v>
      </c>
      <c r="J542" s="94" t="s">
        <v>4</v>
      </c>
      <c r="K542" s="95" t="s">
        <v>4</v>
      </c>
      <c r="L542" s="84"/>
      <c r="M542" s="72" t="str">
        <f>IF(Main[[#This Row],[Tech Start Date]]&lt;1/1/1990,"",IF(Main[[#This Row],[Class]]="C",WORKDAY(Main[[#This Row],[Tech Start Date]],9),IF(Main[[#This Row],[Class]]="B", WORKDAY(Main[[#This Row],[Tech Start Date]],6),IF(Main[[#This Row],[Class]]="A",WORKDAY(Main[[#This Row],[Tech Start Date]],2),""))))</f>
        <v/>
      </c>
      <c r="N542" s="72" t="str">
        <f>IF(Main[[#This Row],[Tech Start Date]]&lt;1/1/1990,"",IF(Main[[#This Row],[Class]]="C",WORKDAY(Main[[#This Row],[Tech Start Date]],19),IF(Main[[#This Row],[Class]]="B", WORKDAY(Main[[#This Row],[Tech Start Date]],12),IF(Main[[#This Row],[Class]]="A",WORKDAY(Main[[#This Row],[Tech Start Date]],4),""))))</f>
        <v/>
      </c>
      <c r="O542" s="72" t="str">
        <f>IF(Main[[#This Row],[Tech Start Date]]&lt;1/1/1990,"",IF(Main[[#This Row],[Class]]="C",WORKDAY(Main[[#This Row],[Tech Start Date]],23),IF(Main[[#This Row],[Class]]="B", WORKDAY(Main[[#This Row],[Tech Start Date]],15),IF(Main[[#This Row],[Class]]="A",WORKDAY(Main[[#This Row],[Tech Start Date]],5),""))))</f>
        <v/>
      </c>
      <c r="P542" s="72" t="str">
        <f>IF(Main[[#This Row],[Tech Start Date]]&lt;1/1/1990,"",IF(Main[[#This Row],[Class]]="C",WORKDAY(Main[[#This Row],[Tech Start Date]],28),IF(Main[[#This Row],[Class]]="B", WORKDAY(Main[[#This Row],[Tech Start Date]],19),IF(Main[[#This Row],[Class]]="A",WORKDAY(Main[[#This Row],[Tech Start Date]],9),""))))</f>
        <v/>
      </c>
      <c r="Q542" s="84">
        <v>40854</v>
      </c>
      <c r="R542" s="110"/>
      <c r="S542" s="94" t="s">
        <v>11</v>
      </c>
      <c r="T542" s="73" t="s">
        <v>4</v>
      </c>
      <c r="U542" s="94" t="s">
        <v>12</v>
      </c>
      <c r="V542" s="94" t="s">
        <v>1899</v>
      </c>
      <c r="W542" s="94" t="s">
        <v>1902</v>
      </c>
      <c r="X542" s="94" t="s">
        <v>2746</v>
      </c>
      <c r="Y542" s="71" t="s">
        <v>4</v>
      </c>
      <c r="Z542" s="71" t="s">
        <v>4</v>
      </c>
      <c r="AA542" s="94" t="s">
        <v>2746</v>
      </c>
      <c r="AB542" s="128"/>
      <c r="AC542" s="128"/>
      <c r="AD542" s="128"/>
      <c r="AE542" s="62"/>
      <c r="AF542" s="62"/>
      <c r="AG542" s="62"/>
      <c r="BB542" s="60" t="str">
        <f>IF(AND(isFlagged(Main[[#This Row],[Comments]], "AIS++"),Main[ [#This Row],[In Stock Date] ]&lt;&gt;""),TEXT(Main[[#This Row],[In Stock Date]]-1, "M/d/yyyy"), TEXT("1/1/1990", "M/d/yyyy"))</f>
        <v>1/1/1990</v>
      </c>
    </row>
    <row r="543" spans="1:54" ht="17.25" customHeight="1">
      <c r="A543" s="63" t="str">
        <f>IF(priority(Main[[#This Row],[Comments]])&lt;&gt;0, priority(Main[[#This Row],[Comments]]),"")</f>
        <v/>
      </c>
      <c r="B543" s="151" t="s">
        <v>4050</v>
      </c>
      <c r="C543" s="71" t="s">
        <v>3941</v>
      </c>
      <c r="D543" s="59" t="s">
        <v>4051</v>
      </c>
      <c r="E543" s="84"/>
      <c r="F543" s="84">
        <v>41198</v>
      </c>
      <c r="G543" s="63" t="str">
        <f>IF(stdProdLT(Main[[#This Row],[Comments]])=0.1,"N/A",IF(stdProdLT(Main[[#This Row],[Comments]])=0,"",stdProdLT(Main[[#This Row],[Comments]])))</f>
        <v/>
      </c>
      <c r="H543" s="93" t="str">
        <f>IF(OR(Main[[#This Row],[Std. Prod. Lead Time]]="N/A",Main[[#This Row],[Std. Prod. Lead Time]]=""), "",IF(AND(Main[[#This Row],[In Stock Date]]&lt;&gt;"",Main[[#This Row],[Revised Due Date]]&lt;&gt;"",Main[[#This Row],[In Stock Date]]&lt;&gt;""),Main[[#This Row],[In Stock Date]]-Main[[#This Row],[Revised Due Date]],""))</f>
        <v/>
      </c>
      <c r="I543" s="100" t="s">
        <v>4</v>
      </c>
      <c r="J543" s="94" t="s">
        <v>4</v>
      </c>
      <c r="K543" s="94" t="s">
        <v>4</v>
      </c>
      <c r="L543" s="84"/>
      <c r="M543" s="72" t="str">
        <f>IF(Main[[#This Row],[Tech Start Date]]&lt;1/1/1990,"",IF(Main[[#This Row],[Class]]="C",WORKDAY(Main[[#This Row],[Tech Start Date]],9),IF(Main[[#This Row],[Class]]="B", WORKDAY(Main[[#This Row],[Tech Start Date]],6),IF(Main[[#This Row],[Class]]="A",WORKDAY(Main[[#This Row],[Tech Start Date]],2),""))))</f>
        <v/>
      </c>
      <c r="N543" s="72" t="str">
        <f>IF(Main[[#This Row],[Tech Start Date]]&lt;1/1/1990,"",IF(Main[[#This Row],[Class]]="C",WORKDAY(Main[[#This Row],[Tech Start Date]],19),IF(Main[[#This Row],[Class]]="B", WORKDAY(Main[[#This Row],[Tech Start Date]],12),IF(Main[[#This Row],[Class]]="A",WORKDAY(Main[[#This Row],[Tech Start Date]],4),""))))</f>
        <v/>
      </c>
      <c r="O543" s="72" t="str">
        <f>IF(Main[[#This Row],[Tech Start Date]]&lt;1/1/1990,"",IF(Main[[#This Row],[Class]]="C",WORKDAY(Main[[#This Row],[Tech Start Date]],23),IF(Main[[#This Row],[Class]]="B", WORKDAY(Main[[#This Row],[Tech Start Date]],15),IF(Main[[#This Row],[Class]]="A",WORKDAY(Main[[#This Row],[Tech Start Date]],5),""))))</f>
        <v/>
      </c>
      <c r="P543" s="72" t="str">
        <f>IF(Main[[#This Row],[Tech Start Date]]&lt;1/1/1990,"",IF(Main[[#This Row],[Class]]="C",WORKDAY(Main[[#This Row],[Tech Start Date]],28),IF(Main[[#This Row],[Class]]="B", WORKDAY(Main[[#This Row],[Tech Start Date]],19),IF(Main[[#This Row],[Class]]="A",WORKDAY(Main[[#This Row],[Tech Start Date]],9),""))))</f>
        <v/>
      </c>
      <c r="Q543" s="84">
        <v>41016</v>
      </c>
      <c r="R543" s="110"/>
      <c r="S543" s="94" t="s">
        <v>11</v>
      </c>
      <c r="T543" s="73" t="s">
        <v>4</v>
      </c>
      <c r="U543" s="94" t="s">
        <v>12</v>
      </c>
      <c r="V543" s="94" t="s">
        <v>1899</v>
      </c>
      <c r="W543" s="94" t="s">
        <v>1904</v>
      </c>
      <c r="X543" s="94" t="s">
        <v>3943</v>
      </c>
      <c r="Y543" s="71" t="s">
        <v>4</v>
      </c>
      <c r="Z543" s="71" t="s">
        <v>4</v>
      </c>
      <c r="AA543" s="94" t="s">
        <v>3944</v>
      </c>
      <c r="AB543" s="128"/>
      <c r="AC543" s="128"/>
      <c r="AD543" s="128"/>
      <c r="AE543" s="62"/>
      <c r="AF543" s="62"/>
      <c r="AG543" s="62"/>
      <c r="BB543" s="60" t="str">
        <f>IF(AND(isFlagged(Main[[#This Row],[Comments]], "AIS++"),Main[ [#This Row],[In Stock Date] ]&lt;&gt;""),TEXT(Main[[#This Row],[In Stock Date]]-1, "M/d/yyyy"), TEXT("1/1/1990", "M/d/yyyy"))</f>
        <v>1/1/1990</v>
      </c>
    </row>
    <row r="544" spans="1:54" ht="17.25" customHeight="1">
      <c r="A544" s="137" t="str">
        <f>IF(priority(Main[[#This Row],[Comments]])&lt;&gt;0, priority(Main[[#This Row],[Comments]]),"")</f>
        <v/>
      </c>
      <c r="B544" s="152" t="s">
        <v>4128</v>
      </c>
      <c r="C544" s="138" t="s">
        <v>4129</v>
      </c>
      <c r="D544" s="139" t="s">
        <v>4358</v>
      </c>
      <c r="E544" s="140">
        <v>41044.041666666664</v>
      </c>
      <c r="F544" s="140">
        <v>41198</v>
      </c>
      <c r="G544" s="137">
        <f>IF(stdProdLT(Main[[#This Row],[Comments]])=0.1,"N/A",IF(stdProdLT(Main[[#This Row],[Comments]])=0,"",stdProdLT(Main[[#This Row],[Comments]])))</f>
        <v>168</v>
      </c>
      <c r="H544" s="141" t="str">
        <f>IF(OR(Main[[#This Row],[Std. Prod. Lead Time]]="N/A",Main[[#This Row],[Std. Prod. Lead Time]]=""), "",IF(AND(Main[[#This Row],[In Stock Date]]&lt;&gt;"",Main[[#This Row],[Revised Due Date]]&lt;&gt;"",Main[[#This Row],[In Stock Date]]&lt;&gt;""),Main[[#This Row],[In Stock Date]]-Main[[#This Row],[Revised Due Date]],""))</f>
        <v/>
      </c>
      <c r="I544" s="142" t="s">
        <v>763</v>
      </c>
      <c r="J544" s="143" t="s">
        <v>28</v>
      </c>
      <c r="K544" s="144" t="s">
        <v>1903</v>
      </c>
      <c r="L544" s="140">
        <v>41044</v>
      </c>
      <c r="M544" s="145">
        <f>IF(Main[[#This Row],[Tech Start Date]]&lt;1/1/1990,"",IF(Main[[#This Row],[Class]]="C",WORKDAY(Main[[#This Row],[Tech Start Date]],9),IF(Main[[#This Row],[Class]]="B", WORKDAY(Main[[#This Row],[Tech Start Date]],6),IF(Main[[#This Row],[Class]]="A",WORKDAY(Main[[#This Row],[Tech Start Date]],2),""))))</f>
        <v>41052</v>
      </c>
      <c r="N544" s="145">
        <f>IF(Main[[#This Row],[Tech Start Date]]&lt;1/1/1990,"",IF(Main[[#This Row],[Class]]="C",WORKDAY(Main[[#This Row],[Tech Start Date]],19),IF(Main[[#This Row],[Class]]="B", WORKDAY(Main[[#This Row],[Tech Start Date]],12),IF(Main[[#This Row],[Class]]="A",WORKDAY(Main[[#This Row],[Tech Start Date]],4),""))))</f>
        <v>41060</v>
      </c>
      <c r="O544" s="145">
        <f>IF(Main[[#This Row],[Tech Start Date]]&lt;1/1/1990,"",IF(Main[[#This Row],[Class]]="C",WORKDAY(Main[[#This Row],[Tech Start Date]],23),IF(Main[[#This Row],[Class]]="B", WORKDAY(Main[[#This Row],[Tech Start Date]],15),IF(Main[[#This Row],[Class]]="A",WORKDAY(Main[[#This Row],[Tech Start Date]],5),""))))</f>
        <v>41065</v>
      </c>
      <c r="P544" s="145">
        <f>IF(Main[[#This Row],[Tech Start Date]]&lt;1/1/1990,"",IF(Main[[#This Row],[Class]]="C",WORKDAY(Main[[#This Row],[Tech Start Date]],28),IF(Main[[#This Row],[Class]]="B", WORKDAY(Main[[#This Row],[Tech Start Date]],19),IF(Main[[#This Row],[Class]]="A",WORKDAY(Main[[#This Row],[Tech Start Date]],9),""))))</f>
        <v>41071</v>
      </c>
      <c r="Q544" s="140">
        <v>41016</v>
      </c>
      <c r="R544" s="146"/>
      <c r="S544" s="143" t="s">
        <v>11</v>
      </c>
      <c r="T544" s="147" t="s">
        <v>4332</v>
      </c>
      <c r="U544" s="143" t="s">
        <v>533</v>
      </c>
      <c r="V544" s="143" t="s">
        <v>1899</v>
      </c>
      <c r="W544" s="143" t="s">
        <v>1904</v>
      </c>
      <c r="X544" s="143" t="s">
        <v>3943</v>
      </c>
      <c r="Y544" s="138" t="s">
        <v>4</v>
      </c>
      <c r="Z544" s="138" t="s">
        <v>763</v>
      </c>
      <c r="AA544" s="143" t="s">
        <v>3944</v>
      </c>
      <c r="AB544" s="148"/>
      <c r="AC544" s="148"/>
      <c r="AD544" s="148"/>
      <c r="AE544" s="62"/>
      <c r="AF544" s="62"/>
      <c r="AG544" s="62"/>
      <c r="BB544" s="60" t="str">
        <f>IF(AND(isFlagged(Main[[#This Row],[Comments]], "AIS++"),Main[ [#This Row],[In Stock Date] ]&lt;&gt;""),TEXT(Main[[#This Row],[In Stock Date]]-1, "M/d/yyyy"), TEXT("1/1/1990", "M/d/yyyy"))</f>
        <v>10/15/2012</v>
      </c>
    </row>
    <row r="545" spans="1:54" ht="17.25" customHeight="1">
      <c r="A545" s="63" t="str">
        <f>IF(priority(Main[[#This Row],[Comments]])&lt;&gt;0, priority(Main[[#This Row],[Comments]]),"")</f>
        <v/>
      </c>
      <c r="B545" s="151" t="s">
        <v>1034</v>
      </c>
      <c r="C545" s="71" t="s">
        <v>63</v>
      </c>
      <c r="D545" s="59" t="s">
        <v>64</v>
      </c>
      <c r="E545" s="84"/>
      <c r="F545" s="84">
        <v>40513</v>
      </c>
      <c r="G545" s="63" t="str">
        <f>IF(stdProdLT(Main[[#This Row],[Comments]])=0.1,"N/A",IF(stdProdLT(Main[[#This Row],[Comments]])=0,"",stdProdLT(Main[[#This Row],[Comments]])))</f>
        <v/>
      </c>
      <c r="H545" s="93" t="str">
        <f>IF(OR(Main[[#This Row],[Std. Prod. Lead Time]]="N/A",Main[[#This Row],[Std. Prod. Lead Time]]=""), "",IF(AND(Main[[#This Row],[In Stock Date]]&lt;&gt;"",Main[[#This Row],[Revised Due Date]]&lt;&gt;"",Main[[#This Row],[In Stock Date]]&lt;&gt;""),Main[[#This Row],[In Stock Date]]-Main[[#This Row],[Revised Due Date]],""))</f>
        <v/>
      </c>
      <c r="I545" s="100" t="s">
        <v>65</v>
      </c>
      <c r="J545" s="94" t="s">
        <v>28</v>
      </c>
      <c r="K545" s="94" t="s">
        <v>4</v>
      </c>
      <c r="L545" s="84"/>
      <c r="M545" s="72" t="str">
        <f>IF(Main[[#This Row],[Tech Start Date]]&lt;1/1/1990,"",IF(Main[[#This Row],[Class]]="C",WORKDAY(Main[[#This Row],[Tech Start Date]],9),IF(Main[[#This Row],[Class]]="B", WORKDAY(Main[[#This Row],[Tech Start Date]],6),IF(Main[[#This Row],[Class]]="A",WORKDAY(Main[[#This Row],[Tech Start Date]],2),""))))</f>
        <v/>
      </c>
      <c r="N545" s="72" t="str">
        <f>IF(Main[[#This Row],[Tech Start Date]]&lt;1/1/1990,"",IF(Main[[#This Row],[Class]]="C",WORKDAY(Main[[#This Row],[Tech Start Date]],19),IF(Main[[#This Row],[Class]]="B", WORKDAY(Main[[#This Row],[Tech Start Date]],12),IF(Main[[#This Row],[Class]]="A",WORKDAY(Main[[#This Row],[Tech Start Date]],4),""))))</f>
        <v/>
      </c>
      <c r="O545" s="72" t="str">
        <f>IF(Main[[#This Row],[Tech Start Date]]&lt;1/1/1990,"",IF(Main[[#This Row],[Class]]="C",WORKDAY(Main[[#This Row],[Tech Start Date]],23),IF(Main[[#This Row],[Class]]="B", WORKDAY(Main[[#This Row],[Tech Start Date]],15),IF(Main[[#This Row],[Class]]="A",WORKDAY(Main[[#This Row],[Tech Start Date]],5),""))))</f>
        <v/>
      </c>
      <c r="P545" s="72" t="str">
        <f>IF(Main[[#This Row],[Tech Start Date]]&lt;1/1/1990,"",IF(Main[[#This Row],[Class]]="C",WORKDAY(Main[[#This Row],[Tech Start Date]],28),IF(Main[[#This Row],[Class]]="B", WORKDAY(Main[[#This Row],[Tech Start Date]],19),IF(Main[[#This Row],[Class]]="A",WORKDAY(Main[[#This Row],[Tech Start Date]],9),""))))</f>
        <v/>
      </c>
      <c r="Q545" s="84">
        <v>40513</v>
      </c>
      <c r="R545" s="110"/>
      <c r="S545" s="94" t="s">
        <v>11</v>
      </c>
      <c r="T545" s="73" t="s">
        <v>4</v>
      </c>
      <c r="U545" s="94" t="s">
        <v>14</v>
      </c>
      <c r="V545" s="94" t="s">
        <v>1899</v>
      </c>
      <c r="W545" s="94" t="s">
        <v>1901</v>
      </c>
      <c r="X545" s="94" t="s">
        <v>2718</v>
      </c>
      <c r="Y545" s="71" t="s">
        <v>2829</v>
      </c>
      <c r="Z545" s="71" t="s">
        <v>529</v>
      </c>
      <c r="AA545" s="94" t="s">
        <v>2718</v>
      </c>
      <c r="AB545" s="128"/>
      <c r="AC545" s="128">
        <v>40494</v>
      </c>
      <c r="AD545" s="128"/>
      <c r="AE545" s="62"/>
      <c r="AF545" s="62"/>
      <c r="AG545" s="62"/>
      <c r="BB545" s="60" t="str">
        <f>IF(AND(isFlagged(Main[[#This Row],[Comments]], "AIS++"),Main[ [#This Row],[In Stock Date] ]&lt;&gt;""),TEXT(Main[[#This Row],[In Stock Date]]-1, "M/d/yyyy"), TEXT("1/1/1990", "M/d/yyyy"))</f>
        <v>1/1/1990</v>
      </c>
    </row>
    <row r="546" spans="1:54" ht="17.25" customHeight="1">
      <c r="A546" s="63" t="str">
        <f>IF(priority(Main[[#This Row],[Comments]])&lt;&gt;0, priority(Main[[#This Row],[Comments]]),"")</f>
        <v/>
      </c>
      <c r="B546" s="151" t="s">
        <v>1178</v>
      </c>
      <c r="C546" s="71" t="s">
        <v>33</v>
      </c>
      <c r="D546" s="59" t="s">
        <v>247</v>
      </c>
      <c r="E546" s="84"/>
      <c r="F546" s="84"/>
      <c r="G546" s="63" t="str">
        <f>IF(stdProdLT(Main[[#This Row],[Comments]])=0.1,"N/A",IF(stdProdLT(Main[[#This Row],[Comments]])=0,"",stdProdLT(Main[[#This Row],[Comments]])))</f>
        <v/>
      </c>
      <c r="H546" s="93" t="str">
        <f>IF(OR(Main[[#This Row],[Std. Prod. Lead Time]]="N/A",Main[[#This Row],[Std. Prod. Lead Time]]=""), "",IF(AND(Main[[#This Row],[In Stock Date]]&lt;&gt;"",Main[[#This Row],[Revised Due Date]]&lt;&gt;"",Main[[#This Row],[In Stock Date]]&lt;&gt;""),Main[[#This Row],[In Stock Date]]-Main[[#This Row],[Revised Due Date]],""))</f>
        <v/>
      </c>
      <c r="I546" s="100" t="s">
        <v>4</v>
      </c>
      <c r="J546" s="94" t="s">
        <v>4</v>
      </c>
      <c r="K546" s="94" t="s">
        <v>4</v>
      </c>
      <c r="L546" s="84"/>
      <c r="M546" s="72" t="str">
        <f>IF(Main[[#This Row],[Tech Start Date]]&lt;1/1/1990,"",IF(Main[[#This Row],[Class]]="C",WORKDAY(Main[[#This Row],[Tech Start Date]],9),IF(Main[[#This Row],[Class]]="B", WORKDAY(Main[[#This Row],[Tech Start Date]],6),IF(Main[[#This Row],[Class]]="A",WORKDAY(Main[[#This Row],[Tech Start Date]],2),""))))</f>
        <v/>
      </c>
      <c r="N546" s="72" t="str">
        <f>IF(Main[[#This Row],[Tech Start Date]]&lt;1/1/1990,"",IF(Main[[#This Row],[Class]]="C",WORKDAY(Main[[#This Row],[Tech Start Date]],19),IF(Main[[#This Row],[Class]]="B", WORKDAY(Main[[#This Row],[Tech Start Date]],12),IF(Main[[#This Row],[Class]]="A",WORKDAY(Main[[#This Row],[Tech Start Date]],4),""))))</f>
        <v/>
      </c>
      <c r="O546" s="72" t="str">
        <f>IF(Main[[#This Row],[Tech Start Date]]&lt;1/1/1990,"",IF(Main[[#This Row],[Class]]="C",WORKDAY(Main[[#This Row],[Tech Start Date]],23),IF(Main[[#This Row],[Class]]="B", WORKDAY(Main[[#This Row],[Tech Start Date]],15),IF(Main[[#This Row],[Class]]="A",WORKDAY(Main[[#This Row],[Tech Start Date]],5),""))))</f>
        <v/>
      </c>
      <c r="P546" s="72" t="str">
        <f>IF(Main[[#This Row],[Tech Start Date]]&lt;1/1/1990,"",IF(Main[[#This Row],[Class]]="C",WORKDAY(Main[[#This Row],[Tech Start Date]],28),IF(Main[[#This Row],[Class]]="B", WORKDAY(Main[[#This Row],[Tech Start Date]],19),IF(Main[[#This Row],[Class]]="A",WORKDAY(Main[[#This Row],[Tech Start Date]],9),""))))</f>
        <v/>
      </c>
      <c r="Q546" s="84">
        <v>40269</v>
      </c>
      <c r="R546" s="110"/>
      <c r="S546" s="94" t="s">
        <v>11</v>
      </c>
      <c r="T546" s="73" t="s">
        <v>4</v>
      </c>
      <c r="U546" s="94" t="s">
        <v>14</v>
      </c>
      <c r="V546" s="94" t="s">
        <v>1899</v>
      </c>
      <c r="W546" s="94" t="s">
        <v>1898</v>
      </c>
      <c r="X546" s="94" t="s">
        <v>2772</v>
      </c>
      <c r="Y546" s="71" t="s">
        <v>4</v>
      </c>
      <c r="Z546" s="71" t="s">
        <v>4</v>
      </c>
      <c r="AA546" s="94" t="s">
        <v>2772</v>
      </c>
      <c r="AB546" s="128"/>
      <c r="AC546" s="128"/>
      <c r="AD546" s="128"/>
      <c r="AE546" s="62"/>
      <c r="AF546" s="62"/>
      <c r="AG546" s="62"/>
      <c r="BB546" s="60" t="str">
        <f>IF(AND(isFlagged(Main[[#This Row],[Comments]], "AIS++"),Main[ [#This Row],[In Stock Date] ]&lt;&gt;""),TEXT(Main[[#This Row],[In Stock Date]]-1, "M/d/yyyy"), TEXT("1/1/1990", "M/d/yyyy"))</f>
        <v>1/1/1990</v>
      </c>
    </row>
    <row r="547" spans="1:54" ht="17.25" customHeight="1">
      <c r="A547" s="63" t="str">
        <f>IF(priority(Main[[#This Row],[Comments]])&lt;&gt;0, priority(Main[[#This Row],[Comments]]),"")</f>
        <v/>
      </c>
      <c r="B547" s="151" t="s">
        <v>1493</v>
      </c>
      <c r="C547" s="71" t="s">
        <v>577</v>
      </c>
      <c r="D547" s="59" t="s">
        <v>578</v>
      </c>
      <c r="E547" s="84"/>
      <c r="F547" s="84">
        <v>40596</v>
      </c>
      <c r="G547" s="63" t="str">
        <f>IF(stdProdLT(Main[[#This Row],[Comments]])=0.1,"N/A",IF(stdProdLT(Main[[#This Row],[Comments]])=0,"",stdProdLT(Main[[#This Row],[Comments]])))</f>
        <v/>
      </c>
      <c r="H547" s="93" t="str">
        <f>IF(OR(Main[[#This Row],[Std. Prod. Lead Time]]="N/A",Main[[#This Row],[Std. Prod. Lead Time]]=""), "",IF(AND(Main[[#This Row],[In Stock Date]]&lt;&gt;"",Main[[#This Row],[Revised Due Date]]&lt;&gt;"",Main[[#This Row],[In Stock Date]]&lt;&gt;""),Main[[#This Row],[In Stock Date]]-Main[[#This Row],[Revised Due Date]],""))</f>
        <v/>
      </c>
      <c r="I547" s="100" t="s">
        <v>4</v>
      </c>
      <c r="J547" s="94" t="s">
        <v>28</v>
      </c>
      <c r="K547" s="94" t="s">
        <v>4</v>
      </c>
      <c r="L547" s="84"/>
      <c r="M547" s="72" t="str">
        <f>IF(Main[[#This Row],[Tech Start Date]]&lt;1/1/1990,"",IF(Main[[#This Row],[Class]]="C",WORKDAY(Main[[#This Row],[Tech Start Date]],9),IF(Main[[#This Row],[Class]]="B", WORKDAY(Main[[#This Row],[Tech Start Date]],6),IF(Main[[#This Row],[Class]]="A",WORKDAY(Main[[#This Row],[Tech Start Date]],2),""))))</f>
        <v/>
      </c>
      <c r="N547" s="72" t="str">
        <f>IF(Main[[#This Row],[Tech Start Date]]&lt;1/1/1990,"",IF(Main[[#This Row],[Class]]="C",WORKDAY(Main[[#This Row],[Tech Start Date]],19),IF(Main[[#This Row],[Class]]="B", WORKDAY(Main[[#This Row],[Tech Start Date]],12),IF(Main[[#This Row],[Class]]="A",WORKDAY(Main[[#This Row],[Tech Start Date]],4),""))))</f>
        <v/>
      </c>
      <c r="O547" s="72" t="str">
        <f>IF(Main[[#This Row],[Tech Start Date]]&lt;1/1/1990,"",IF(Main[[#This Row],[Class]]="C",WORKDAY(Main[[#This Row],[Tech Start Date]],23),IF(Main[[#This Row],[Class]]="B", WORKDAY(Main[[#This Row],[Tech Start Date]],15),IF(Main[[#This Row],[Class]]="A",WORKDAY(Main[[#This Row],[Tech Start Date]],5),""))))</f>
        <v/>
      </c>
      <c r="P547" s="72" t="str">
        <f>IF(Main[[#This Row],[Tech Start Date]]&lt;1/1/1990,"",IF(Main[[#This Row],[Class]]="C",WORKDAY(Main[[#This Row],[Tech Start Date]],28),IF(Main[[#This Row],[Class]]="B", WORKDAY(Main[[#This Row],[Tech Start Date]],19),IF(Main[[#This Row],[Class]]="A",WORKDAY(Main[[#This Row],[Tech Start Date]],9),""))))</f>
        <v/>
      </c>
      <c r="Q547" s="84">
        <v>40414</v>
      </c>
      <c r="R547" s="110"/>
      <c r="S547" s="94" t="s">
        <v>11</v>
      </c>
      <c r="T547" s="73" t="s">
        <v>4</v>
      </c>
      <c r="U547" s="94" t="s">
        <v>14</v>
      </c>
      <c r="V547" s="94" t="s">
        <v>1899</v>
      </c>
      <c r="W547" s="94" t="s">
        <v>1901</v>
      </c>
      <c r="X547" s="94" t="s">
        <v>2729</v>
      </c>
      <c r="Y547" s="71" t="s">
        <v>2846</v>
      </c>
      <c r="Z547" s="71" t="s">
        <v>529</v>
      </c>
      <c r="AA547" s="94" t="s">
        <v>2729</v>
      </c>
      <c r="AB547" s="128"/>
      <c r="AC547" s="128"/>
      <c r="AD547" s="128"/>
      <c r="AE547" s="62"/>
      <c r="AF547" s="62"/>
      <c r="AG547" s="62"/>
      <c r="BB547" s="60" t="str">
        <f>IF(AND(isFlagged(Main[[#This Row],[Comments]], "AIS++"),Main[ [#This Row],[In Stock Date] ]&lt;&gt;""),TEXT(Main[[#This Row],[In Stock Date]]-1, "M/d/yyyy"), TEXT("1/1/1990", "M/d/yyyy"))</f>
        <v>1/1/1990</v>
      </c>
    </row>
    <row r="548" spans="1:54" ht="17.25" customHeight="1">
      <c r="A548" s="63" t="str">
        <f>IF(priority(Main[[#This Row],[Comments]])&lt;&gt;0, priority(Main[[#This Row],[Comments]]),"")</f>
        <v/>
      </c>
      <c r="B548" s="151" t="s">
        <v>1227</v>
      </c>
      <c r="C548" s="71" t="s">
        <v>63</v>
      </c>
      <c r="D548" s="59" t="s">
        <v>297</v>
      </c>
      <c r="E548" s="84"/>
      <c r="F548" s="84">
        <v>40513</v>
      </c>
      <c r="G548" s="63" t="str">
        <f>IF(stdProdLT(Main[[#This Row],[Comments]])=0.1,"N/A",IF(stdProdLT(Main[[#This Row],[Comments]])=0,"",stdProdLT(Main[[#This Row],[Comments]])))</f>
        <v/>
      </c>
      <c r="H548" s="93" t="str">
        <f>IF(OR(Main[[#This Row],[Std. Prod. Lead Time]]="N/A",Main[[#This Row],[Std. Prod. Lead Time]]=""), "",IF(AND(Main[[#This Row],[In Stock Date]]&lt;&gt;"",Main[[#This Row],[Revised Due Date]]&lt;&gt;"",Main[[#This Row],[In Stock Date]]&lt;&gt;""),Main[[#This Row],[In Stock Date]]-Main[[#This Row],[Revised Due Date]],""))</f>
        <v/>
      </c>
      <c r="I548" s="100" t="s">
        <v>65</v>
      </c>
      <c r="J548" s="94" t="s">
        <v>28</v>
      </c>
      <c r="K548" s="95" t="s">
        <v>4</v>
      </c>
      <c r="L548" s="84"/>
      <c r="M548" s="72" t="str">
        <f>IF(Main[[#This Row],[Tech Start Date]]&lt;1/1/1990,"",IF(Main[[#This Row],[Class]]="C",WORKDAY(Main[[#This Row],[Tech Start Date]],9),IF(Main[[#This Row],[Class]]="B", WORKDAY(Main[[#This Row],[Tech Start Date]],6),IF(Main[[#This Row],[Class]]="A",WORKDAY(Main[[#This Row],[Tech Start Date]],2),""))))</f>
        <v/>
      </c>
      <c r="N548" s="72" t="str">
        <f>IF(Main[[#This Row],[Tech Start Date]]&lt;1/1/1990,"",IF(Main[[#This Row],[Class]]="C",WORKDAY(Main[[#This Row],[Tech Start Date]],19),IF(Main[[#This Row],[Class]]="B", WORKDAY(Main[[#This Row],[Tech Start Date]],12),IF(Main[[#This Row],[Class]]="A",WORKDAY(Main[[#This Row],[Tech Start Date]],4),""))))</f>
        <v/>
      </c>
      <c r="O548" s="72" t="str">
        <f>IF(Main[[#This Row],[Tech Start Date]]&lt;1/1/1990,"",IF(Main[[#This Row],[Class]]="C",WORKDAY(Main[[#This Row],[Tech Start Date]],23),IF(Main[[#This Row],[Class]]="B", WORKDAY(Main[[#This Row],[Tech Start Date]],15),IF(Main[[#This Row],[Class]]="A",WORKDAY(Main[[#This Row],[Tech Start Date]],5),""))))</f>
        <v/>
      </c>
      <c r="P548" s="72" t="str">
        <f>IF(Main[[#This Row],[Tech Start Date]]&lt;1/1/1990,"",IF(Main[[#This Row],[Class]]="C",WORKDAY(Main[[#This Row],[Tech Start Date]],28),IF(Main[[#This Row],[Class]]="B", WORKDAY(Main[[#This Row],[Tech Start Date]],19),IF(Main[[#This Row],[Class]]="A",WORKDAY(Main[[#This Row],[Tech Start Date]],9),""))))</f>
        <v/>
      </c>
      <c r="Q548" s="84">
        <v>40513</v>
      </c>
      <c r="R548" s="110"/>
      <c r="S548" s="94" t="s">
        <v>11</v>
      </c>
      <c r="T548" s="73" t="s">
        <v>4</v>
      </c>
      <c r="U548" s="94" t="s">
        <v>14</v>
      </c>
      <c r="V548" s="94" t="s">
        <v>1899</v>
      </c>
      <c r="W548" s="94" t="s">
        <v>1904</v>
      </c>
      <c r="X548" s="94" t="s">
        <v>2718</v>
      </c>
      <c r="Y548" s="71" t="s">
        <v>2829</v>
      </c>
      <c r="Z548" s="71" t="s">
        <v>529</v>
      </c>
      <c r="AA548" s="94" t="s">
        <v>2718</v>
      </c>
      <c r="AB548" s="128"/>
      <c r="AC548" s="128"/>
      <c r="AD548" s="128"/>
      <c r="AE548" s="62"/>
      <c r="AF548" s="62"/>
      <c r="AG548" s="62"/>
      <c r="BB548" s="60" t="str">
        <f>IF(AND(isFlagged(Main[[#This Row],[Comments]], "AIS++"),Main[ [#This Row],[In Stock Date] ]&lt;&gt;""),TEXT(Main[[#This Row],[In Stock Date]]-1, "M/d/yyyy"), TEXT("1/1/1990", "M/d/yyyy"))</f>
        <v>1/1/1990</v>
      </c>
    </row>
    <row r="549" spans="1:54" ht="17.25" customHeight="1">
      <c r="A549" s="63" t="str">
        <f>IF(priority(Main[[#This Row],[Comments]])&lt;&gt;0, priority(Main[[#This Row],[Comments]]),"")</f>
        <v/>
      </c>
      <c r="B549" s="151" t="s">
        <v>3940</v>
      </c>
      <c r="C549" s="71" t="s">
        <v>3941</v>
      </c>
      <c r="D549" s="59" t="s">
        <v>3942</v>
      </c>
      <c r="E549" s="84"/>
      <c r="F549" s="84">
        <v>41198</v>
      </c>
      <c r="G549" s="63" t="str">
        <f>IF(stdProdLT(Main[[#This Row],[Comments]])=0.1,"N/A",IF(stdProdLT(Main[[#This Row],[Comments]])=0,"",stdProdLT(Main[[#This Row],[Comments]])))</f>
        <v/>
      </c>
      <c r="H549" s="93" t="str">
        <f>IF(OR(Main[[#This Row],[Std. Prod. Lead Time]]="N/A",Main[[#This Row],[Std. Prod. Lead Time]]=""), "",IF(AND(Main[[#This Row],[In Stock Date]]&lt;&gt;"",Main[[#This Row],[Revised Due Date]]&lt;&gt;"",Main[[#This Row],[In Stock Date]]&lt;&gt;""),Main[[#This Row],[In Stock Date]]-Main[[#This Row],[Revised Due Date]],""))</f>
        <v/>
      </c>
      <c r="I549" s="100" t="s">
        <v>4</v>
      </c>
      <c r="J549" s="94" t="s">
        <v>4</v>
      </c>
      <c r="K549" s="94" t="s">
        <v>4</v>
      </c>
      <c r="L549" s="84"/>
      <c r="M549" s="72" t="str">
        <f>IF(Main[[#This Row],[Tech Start Date]]&lt;1/1/1990,"",IF(Main[[#This Row],[Class]]="C",WORKDAY(Main[[#This Row],[Tech Start Date]],9),IF(Main[[#This Row],[Class]]="B", WORKDAY(Main[[#This Row],[Tech Start Date]],6),IF(Main[[#This Row],[Class]]="A",WORKDAY(Main[[#This Row],[Tech Start Date]],2),""))))</f>
        <v/>
      </c>
      <c r="N549" s="72" t="str">
        <f>IF(Main[[#This Row],[Tech Start Date]]&lt;1/1/1990,"",IF(Main[[#This Row],[Class]]="C",WORKDAY(Main[[#This Row],[Tech Start Date]],19),IF(Main[[#This Row],[Class]]="B", WORKDAY(Main[[#This Row],[Tech Start Date]],12),IF(Main[[#This Row],[Class]]="A",WORKDAY(Main[[#This Row],[Tech Start Date]],4),""))))</f>
        <v/>
      </c>
      <c r="O549" s="72" t="str">
        <f>IF(Main[[#This Row],[Tech Start Date]]&lt;1/1/1990,"",IF(Main[[#This Row],[Class]]="C",WORKDAY(Main[[#This Row],[Tech Start Date]],23),IF(Main[[#This Row],[Class]]="B", WORKDAY(Main[[#This Row],[Tech Start Date]],15),IF(Main[[#This Row],[Class]]="A",WORKDAY(Main[[#This Row],[Tech Start Date]],5),""))))</f>
        <v/>
      </c>
      <c r="P549" s="72" t="str">
        <f>IF(Main[[#This Row],[Tech Start Date]]&lt;1/1/1990,"",IF(Main[[#This Row],[Class]]="C",WORKDAY(Main[[#This Row],[Tech Start Date]],28),IF(Main[[#This Row],[Class]]="B", WORKDAY(Main[[#This Row],[Tech Start Date]],19),IF(Main[[#This Row],[Class]]="A",WORKDAY(Main[[#This Row],[Tech Start Date]],9),""))))</f>
        <v/>
      </c>
      <c r="Q549" s="84">
        <v>41016</v>
      </c>
      <c r="R549" s="110"/>
      <c r="S549" s="94" t="s">
        <v>11</v>
      </c>
      <c r="T549" s="73" t="s">
        <v>4</v>
      </c>
      <c r="U549" s="94" t="s">
        <v>12</v>
      </c>
      <c r="V549" s="94" t="s">
        <v>1899</v>
      </c>
      <c r="W549" s="94" t="s">
        <v>1904</v>
      </c>
      <c r="X549" s="94" t="s">
        <v>3943</v>
      </c>
      <c r="Y549" s="71" t="s">
        <v>4</v>
      </c>
      <c r="Z549" s="71" t="s">
        <v>4</v>
      </c>
      <c r="AA549" s="94" t="s">
        <v>3944</v>
      </c>
      <c r="AB549" s="128"/>
      <c r="AC549" s="128"/>
      <c r="AD549" s="128"/>
      <c r="AE549" s="62"/>
      <c r="AF549" s="62"/>
      <c r="AG549" s="62"/>
      <c r="BB549" s="60" t="str">
        <f>IF(AND(isFlagged(Main[[#This Row],[Comments]], "AIS++"),Main[ [#This Row],[In Stock Date] ]&lt;&gt;""),TEXT(Main[[#This Row],[In Stock Date]]-1, "M/d/yyyy"), TEXT("1/1/1990", "M/d/yyyy"))</f>
        <v>1/1/1990</v>
      </c>
    </row>
    <row r="550" spans="1:54" ht="17.25" customHeight="1">
      <c r="A550" s="137" t="str">
        <f>IF(priority(Main[[#This Row],[Comments]])&lt;&gt;0, priority(Main[[#This Row],[Comments]]),"")</f>
        <v/>
      </c>
      <c r="B550" s="152" t="s">
        <v>4134</v>
      </c>
      <c r="C550" s="138" t="s">
        <v>4129</v>
      </c>
      <c r="D550" s="139" t="s">
        <v>3942</v>
      </c>
      <c r="E550" s="140">
        <v>41044.043553240743</v>
      </c>
      <c r="F550" s="140">
        <v>41244</v>
      </c>
      <c r="G550" s="137">
        <f>IF(stdProdLT(Main[[#This Row],[Comments]])=0.1,"N/A",IF(stdProdLT(Main[[#This Row],[Comments]])=0,"",stdProdLT(Main[[#This Row],[Comments]])))</f>
        <v>168</v>
      </c>
      <c r="H550" s="141" t="str">
        <f>IF(OR(Main[[#This Row],[Std. Prod. Lead Time]]="N/A",Main[[#This Row],[Std. Prod. Lead Time]]=""), "",IF(AND(Main[[#This Row],[In Stock Date]]&lt;&gt;"",Main[[#This Row],[Revised Due Date]]&lt;&gt;"",Main[[#This Row],[In Stock Date]]&lt;&gt;""),Main[[#This Row],[In Stock Date]]-Main[[#This Row],[Revised Due Date]],""))</f>
        <v/>
      </c>
      <c r="I550" s="142" t="s">
        <v>763</v>
      </c>
      <c r="J550" s="143" t="s">
        <v>28</v>
      </c>
      <c r="K550" s="144" t="s">
        <v>1903</v>
      </c>
      <c r="L550" s="140">
        <v>41044</v>
      </c>
      <c r="M550" s="145">
        <f>IF(Main[[#This Row],[Tech Start Date]]&lt;1/1/1990,"",IF(Main[[#This Row],[Class]]="C",WORKDAY(Main[[#This Row],[Tech Start Date]],9),IF(Main[[#This Row],[Class]]="B", WORKDAY(Main[[#This Row],[Tech Start Date]],6),IF(Main[[#This Row],[Class]]="A",WORKDAY(Main[[#This Row],[Tech Start Date]],2),""))))</f>
        <v>41052</v>
      </c>
      <c r="N550" s="145">
        <f>IF(Main[[#This Row],[Tech Start Date]]&lt;1/1/1990,"",IF(Main[[#This Row],[Class]]="C",WORKDAY(Main[[#This Row],[Tech Start Date]],19),IF(Main[[#This Row],[Class]]="B", WORKDAY(Main[[#This Row],[Tech Start Date]],12),IF(Main[[#This Row],[Class]]="A",WORKDAY(Main[[#This Row],[Tech Start Date]],4),""))))</f>
        <v>41060</v>
      </c>
      <c r="O550" s="145">
        <f>IF(Main[[#This Row],[Tech Start Date]]&lt;1/1/1990,"",IF(Main[[#This Row],[Class]]="C",WORKDAY(Main[[#This Row],[Tech Start Date]],23),IF(Main[[#This Row],[Class]]="B", WORKDAY(Main[[#This Row],[Tech Start Date]],15),IF(Main[[#This Row],[Class]]="A",WORKDAY(Main[[#This Row],[Tech Start Date]],5),""))))</f>
        <v>41065</v>
      </c>
      <c r="P550" s="145">
        <f>IF(Main[[#This Row],[Tech Start Date]]&lt;1/1/1990,"",IF(Main[[#This Row],[Class]]="C",WORKDAY(Main[[#This Row],[Tech Start Date]],28),IF(Main[[#This Row],[Class]]="B", WORKDAY(Main[[#This Row],[Tech Start Date]],19),IF(Main[[#This Row],[Class]]="A",WORKDAY(Main[[#This Row],[Tech Start Date]],9),""))))</f>
        <v>41071</v>
      </c>
      <c r="Q550" s="140">
        <v>41016</v>
      </c>
      <c r="R550" s="146"/>
      <c r="S550" s="143" t="s">
        <v>11</v>
      </c>
      <c r="T550" s="147" t="s">
        <v>4332</v>
      </c>
      <c r="U550" s="143" t="s">
        <v>533</v>
      </c>
      <c r="V550" s="143" t="s">
        <v>1899</v>
      </c>
      <c r="W550" s="143" t="s">
        <v>1904</v>
      </c>
      <c r="X550" s="143" t="s">
        <v>3943</v>
      </c>
      <c r="Y550" s="138" t="s">
        <v>4</v>
      </c>
      <c r="Z550" s="138" t="s">
        <v>763</v>
      </c>
      <c r="AA550" s="143" t="s">
        <v>3944</v>
      </c>
      <c r="AB550" s="148"/>
      <c r="AC550" s="148"/>
      <c r="AD550" s="148"/>
      <c r="AE550" s="62"/>
      <c r="AF550" s="62"/>
      <c r="AG550" s="62"/>
      <c r="BB550" s="60" t="str">
        <f>IF(AND(isFlagged(Main[[#This Row],[Comments]], "AIS++"),Main[ [#This Row],[In Stock Date] ]&lt;&gt;""),TEXT(Main[[#This Row],[In Stock Date]]-1, "M/d/yyyy"), TEXT("1/1/1990", "M/d/yyyy"))</f>
        <v>11/30/2012</v>
      </c>
    </row>
    <row r="551" spans="1:54" ht="17.25" customHeight="1">
      <c r="A551" s="63" t="str">
        <f>IF(priority(Main[[#This Row],[Comments]])&lt;&gt;0, priority(Main[[#This Row],[Comments]]),"")</f>
        <v/>
      </c>
      <c r="B551" s="151" t="s">
        <v>1403</v>
      </c>
      <c r="C551" s="71" t="s">
        <v>93</v>
      </c>
      <c r="D551" s="59" t="s">
        <v>496</v>
      </c>
      <c r="E551" s="84"/>
      <c r="F551" s="84">
        <v>40132</v>
      </c>
      <c r="G551" s="63" t="str">
        <f>IF(stdProdLT(Main[[#This Row],[Comments]])=0.1,"N/A",IF(stdProdLT(Main[[#This Row],[Comments]])=0,"",stdProdLT(Main[[#This Row],[Comments]])))</f>
        <v/>
      </c>
      <c r="H551" s="93" t="str">
        <f>IF(OR(Main[[#This Row],[Std. Prod. Lead Time]]="N/A",Main[[#This Row],[Std. Prod. Lead Time]]=""), "",IF(AND(Main[[#This Row],[In Stock Date]]&lt;&gt;"",Main[[#This Row],[Revised Due Date]]&lt;&gt;"",Main[[#This Row],[In Stock Date]]&lt;&gt;""),Main[[#This Row],[In Stock Date]]-Main[[#This Row],[Revised Due Date]],""))</f>
        <v/>
      </c>
      <c r="I551" s="100" t="s">
        <v>4</v>
      </c>
      <c r="J551" s="94" t="s">
        <v>4</v>
      </c>
      <c r="K551" s="94" t="s">
        <v>4</v>
      </c>
      <c r="L551" s="84"/>
      <c r="M551" s="72" t="str">
        <f>IF(Main[[#This Row],[Tech Start Date]]&lt;1/1/1990,"",IF(Main[[#This Row],[Class]]="C",WORKDAY(Main[[#This Row],[Tech Start Date]],9),IF(Main[[#This Row],[Class]]="B", WORKDAY(Main[[#This Row],[Tech Start Date]],6),IF(Main[[#This Row],[Class]]="A",WORKDAY(Main[[#This Row],[Tech Start Date]],2),""))))</f>
        <v/>
      </c>
      <c r="N551" s="72" t="str">
        <f>IF(Main[[#This Row],[Tech Start Date]]&lt;1/1/1990,"",IF(Main[[#This Row],[Class]]="C",WORKDAY(Main[[#This Row],[Tech Start Date]],19),IF(Main[[#This Row],[Class]]="B", WORKDAY(Main[[#This Row],[Tech Start Date]],12),IF(Main[[#This Row],[Class]]="A",WORKDAY(Main[[#This Row],[Tech Start Date]],4),""))))</f>
        <v/>
      </c>
      <c r="O551" s="72" t="str">
        <f>IF(Main[[#This Row],[Tech Start Date]]&lt;1/1/1990,"",IF(Main[[#This Row],[Class]]="C",WORKDAY(Main[[#This Row],[Tech Start Date]],23),IF(Main[[#This Row],[Class]]="B", WORKDAY(Main[[#This Row],[Tech Start Date]],15),IF(Main[[#This Row],[Class]]="A",WORKDAY(Main[[#This Row],[Tech Start Date]],5),""))))</f>
        <v/>
      </c>
      <c r="P551" s="72" t="str">
        <f>IF(Main[[#This Row],[Tech Start Date]]&lt;1/1/1990,"",IF(Main[[#This Row],[Class]]="C",WORKDAY(Main[[#This Row],[Tech Start Date]],28),IF(Main[[#This Row],[Class]]="B", WORKDAY(Main[[#This Row],[Tech Start Date]],19),IF(Main[[#This Row],[Class]]="A",WORKDAY(Main[[#This Row],[Tech Start Date]],9),""))))</f>
        <v/>
      </c>
      <c r="Q551" s="84">
        <v>40132</v>
      </c>
      <c r="R551" s="110"/>
      <c r="S551" s="94" t="s">
        <v>11</v>
      </c>
      <c r="T551" s="73" t="s">
        <v>4</v>
      </c>
      <c r="U551" s="94" t="s">
        <v>14</v>
      </c>
      <c r="V551" s="94" t="s">
        <v>1906</v>
      </c>
      <c r="W551" s="94" t="s">
        <v>1907</v>
      </c>
      <c r="X551" s="94" t="s">
        <v>2759</v>
      </c>
      <c r="Y551" s="71" t="s">
        <v>4</v>
      </c>
      <c r="Z551" s="71" t="s">
        <v>4</v>
      </c>
      <c r="AA551" s="94" t="s">
        <v>2759</v>
      </c>
      <c r="AB551" s="128"/>
      <c r="AC551" s="128"/>
      <c r="AD551" s="128"/>
      <c r="AE551" s="62"/>
      <c r="AF551" s="62"/>
      <c r="AG551" s="62"/>
      <c r="BB551" s="60" t="str">
        <f>IF(AND(isFlagged(Main[[#This Row],[Comments]], "AIS++"),Main[ [#This Row],[In Stock Date] ]&lt;&gt;""),TEXT(Main[[#This Row],[In Stock Date]]-1, "M/d/yyyy"), TEXT("1/1/1990", "M/d/yyyy"))</f>
        <v>1/1/1990</v>
      </c>
    </row>
    <row r="552" spans="1:54" ht="17.25" customHeight="1">
      <c r="A552" s="63" t="str">
        <f>IF(priority(Main[[#This Row],[Comments]])&lt;&gt;0, priority(Main[[#This Row],[Comments]]),"")</f>
        <v/>
      </c>
      <c r="B552" s="151" t="s">
        <v>1337</v>
      </c>
      <c r="C552" s="71" t="s">
        <v>31</v>
      </c>
      <c r="D552" s="59" t="s">
        <v>434</v>
      </c>
      <c r="E552" s="84"/>
      <c r="F552" s="84"/>
      <c r="G552" s="63" t="str">
        <f>IF(stdProdLT(Main[[#This Row],[Comments]])=0.1,"N/A",IF(stdProdLT(Main[[#This Row],[Comments]])=0,"",stdProdLT(Main[[#This Row],[Comments]])))</f>
        <v/>
      </c>
      <c r="H552" s="93" t="str">
        <f>IF(OR(Main[[#This Row],[Std. Prod. Lead Time]]="N/A",Main[[#This Row],[Std. Prod. Lead Time]]=""), "",IF(AND(Main[[#This Row],[In Stock Date]]&lt;&gt;"",Main[[#This Row],[Revised Due Date]]&lt;&gt;"",Main[[#This Row],[In Stock Date]]&lt;&gt;""),Main[[#This Row],[In Stock Date]]-Main[[#This Row],[Revised Due Date]],""))</f>
        <v/>
      </c>
      <c r="I552" s="100" t="s">
        <v>4</v>
      </c>
      <c r="J552" s="94" t="s">
        <v>4</v>
      </c>
      <c r="K552" s="95" t="s">
        <v>4</v>
      </c>
      <c r="L552" s="84"/>
      <c r="M552" s="72" t="str">
        <f>IF(Main[[#This Row],[Tech Start Date]]&lt;1/1/1990,"",IF(Main[[#This Row],[Class]]="C",WORKDAY(Main[[#This Row],[Tech Start Date]],9),IF(Main[[#This Row],[Class]]="B", WORKDAY(Main[[#This Row],[Tech Start Date]],6),IF(Main[[#This Row],[Class]]="A",WORKDAY(Main[[#This Row],[Tech Start Date]],2),""))))</f>
        <v/>
      </c>
      <c r="N552" s="72" t="str">
        <f>IF(Main[[#This Row],[Tech Start Date]]&lt;1/1/1990,"",IF(Main[[#This Row],[Class]]="C",WORKDAY(Main[[#This Row],[Tech Start Date]],19),IF(Main[[#This Row],[Class]]="B", WORKDAY(Main[[#This Row],[Tech Start Date]],12),IF(Main[[#This Row],[Class]]="A",WORKDAY(Main[[#This Row],[Tech Start Date]],4),""))))</f>
        <v/>
      </c>
      <c r="O552" s="72" t="str">
        <f>IF(Main[[#This Row],[Tech Start Date]]&lt;1/1/1990,"",IF(Main[[#This Row],[Class]]="C",WORKDAY(Main[[#This Row],[Tech Start Date]],23),IF(Main[[#This Row],[Class]]="B", WORKDAY(Main[[#This Row],[Tech Start Date]],15),IF(Main[[#This Row],[Class]]="A",WORKDAY(Main[[#This Row],[Tech Start Date]],5),""))))</f>
        <v/>
      </c>
      <c r="P552" s="72" t="str">
        <f>IF(Main[[#This Row],[Tech Start Date]]&lt;1/1/1990,"",IF(Main[[#This Row],[Class]]="C",WORKDAY(Main[[#This Row],[Tech Start Date]],28),IF(Main[[#This Row],[Class]]="B", WORKDAY(Main[[#This Row],[Tech Start Date]],19),IF(Main[[#This Row],[Class]]="A",WORKDAY(Main[[#This Row],[Tech Start Date]],9),""))))</f>
        <v/>
      </c>
      <c r="Q552" s="84">
        <v>40318</v>
      </c>
      <c r="R552" s="110"/>
      <c r="S552" s="94" t="s">
        <v>11</v>
      </c>
      <c r="T552" s="73" t="s">
        <v>4</v>
      </c>
      <c r="U552" s="94" t="s">
        <v>14</v>
      </c>
      <c r="V552" s="94" t="s">
        <v>1899</v>
      </c>
      <c r="W552" s="94" t="s">
        <v>1898</v>
      </c>
      <c r="X552" s="94" t="s">
        <v>2733</v>
      </c>
      <c r="Y552" s="71" t="s">
        <v>4</v>
      </c>
      <c r="Z552" s="71" t="s">
        <v>4</v>
      </c>
      <c r="AA552" s="94" t="s">
        <v>2733</v>
      </c>
      <c r="AB552" s="128"/>
      <c r="AC552" s="128"/>
      <c r="AD552" s="128"/>
      <c r="AE552" s="62"/>
      <c r="AF552" s="62"/>
      <c r="AG552" s="62"/>
      <c r="BB552" s="60" t="str">
        <f>IF(AND(isFlagged(Main[[#This Row],[Comments]], "AIS++"),Main[ [#This Row],[In Stock Date] ]&lt;&gt;""),TEXT(Main[[#This Row],[In Stock Date]]-1, "M/d/yyyy"), TEXT("1/1/1990", "M/d/yyyy"))</f>
        <v>1/1/1990</v>
      </c>
    </row>
    <row r="553" spans="1:54" ht="17.25" customHeight="1">
      <c r="A553" s="63" t="str">
        <f>IF(priority(Main[[#This Row],[Comments]])&lt;&gt;0, priority(Main[[#This Row],[Comments]]),"")</f>
        <v/>
      </c>
      <c r="B553" s="151" t="s">
        <v>1062</v>
      </c>
      <c r="C553" s="71" t="s">
        <v>31</v>
      </c>
      <c r="D553" s="59" t="s">
        <v>109</v>
      </c>
      <c r="E553" s="84"/>
      <c r="F553" s="84"/>
      <c r="G553" s="63" t="str">
        <f>IF(stdProdLT(Main[[#This Row],[Comments]])=0.1,"N/A",IF(stdProdLT(Main[[#This Row],[Comments]])=0,"",stdProdLT(Main[[#This Row],[Comments]])))</f>
        <v/>
      </c>
      <c r="H553" s="93" t="str">
        <f>IF(OR(Main[[#This Row],[Std. Prod. Lead Time]]="N/A",Main[[#This Row],[Std. Prod. Lead Time]]=""), "",IF(AND(Main[[#This Row],[In Stock Date]]&lt;&gt;"",Main[[#This Row],[Revised Due Date]]&lt;&gt;"",Main[[#This Row],[In Stock Date]]&lt;&gt;""),Main[[#This Row],[In Stock Date]]-Main[[#This Row],[Revised Due Date]],""))</f>
        <v/>
      </c>
      <c r="I553" s="100" t="s">
        <v>4</v>
      </c>
      <c r="J553" s="94" t="s">
        <v>4</v>
      </c>
      <c r="K553" s="94" t="s">
        <v>4</v>
      </c>
      <c r="L553" s="84"/>
      <c r="M553" s="72" t="str">
        <f>IF(Main[[#This Row],[Tech Start Date]]&lt;1/1/1990,"",IF(Main[[#This Row],[Class]]="C",WORKDAY(Main[[#This Row],[Tech Start Date]],9),IF(Main[[#This Row],[Class]]="B", WORKDAY(Main[[#This Row],[Tech Start Date]],6),IF(Main[[#This Row],[Class]]="A",WORKDAY(Main[[#This Row],[Tech Start Date]],2),""))))</f>
        <v/>
      </c>
      <c r="N553" s="72" t="str">
        <f>IF(Main[[#This Row],[Tech Start Date]]&lt;1/1/1990,"",IF(Main[[#This Row],[Class]]="C",WORKDAY(Main[[#This Row],[Tech Start Date]],19),IF(Main[[#This Row],[Class]]="B", WORKDAY(Main[[#This Row],[Tech Start Date]],12),IF(Main[[#This Row],[Class]]="A",WORKDAY(Main[[#This Row],[Tech Start Date]],4),""))))</f>
        <v/>
      </c>
      <c r="O553" s="72" t="str">
        <f>IF(Main[[#This Row],[Tech Start Date]]&lt;1/1/1990,"",IF(Main[[#This Row],[Class]]="C",WORKDAY(Main[[#This Row],[Tech Start Date]],23),IF(Main[[#This Row],[Class]]="B", WORKDAY(Main[[#This Row],[Tech Start Date]],15),IF(Main[[#This Row],[Class]]="A",WORKDAY(Main[[#This Row],[Tech Start Date]],5),""))))</f>
        <v/>
      </c>
      <c r="P553" s="72" t="str">
        <f>IF(Main[[#This Row],[Tech Start Date]]&lt;1/1/1990,"",IF(Main[[#This Row],[Class]]="C",WORKDAY(Main[[#This Row],[Tech Start Date]],28),IF(Main[[#This Row],[Class]]="B", WORKDAY(Main[[#This Row],[Tech Start Date]],19),IF(Main[[#This Row],[Class]]="A",WORKDAY(Main[[#This Row],[Tech Start Date]],9),""))))</f>
        <v/>
      </c>
      <c r="Q553" s="84">
        <v>40318</v>
      </c>
      <c r="R553" s="110"/>
      <c r="S553" s="94" t="s">
        <v>11</v>
      </c>
      <c r="T553" s="73" t="s">
        <v>4</v>
      </c>
      <c r="U553" s="94" t="s">
        <v>14</v>
      </c>
      <c r="V553" s="94" t="s">
        <v>1899</v>
      </c>
      <c r="W553" s="94" t="s">
        <v>1898</v>
      </c>
      <c r="X553" s="94" t="s">
        <v>2733</v>
      </c>
      <c r="Y553" s="71" t="s">
        <v>4</v>
      </c>
      <c r="Z553" s="71" t="s">
        <v>4</v>
      </c>
      <c r="AA553" s="94" t="s">
        <v>2733</v>
      </c>
      <c r="AB553" s="128"/>
      <c r="AC553" s="128"/>
      <c r="AD553" s="128"/>
      <c r="AE553" s="62"/>
      <c r="AF553" s="62"/>
      <c r="AG553" s="62"/>
      <c r="BB553" s="60" t="str">
        <f>IF(AND(isFlagged(Main[[#This Row],[Comments]], "AIS++"),Main[ [#This Row],[In Stock Date] ]&lt;&gt;""),TEXT(Main[[#This Row],[In Stock Date]]-1, "M/d/yyyy"), TEXT("1/1/1990", "M/d/yyyy"))</f>
        <v>1/1/1990</v>
      </c>
    </row>
    <row r="554" spans="1:54" ht="17.25" customHeight="1">
      <c r="A554" s="63" t="str">
        <f>IF(priority(Main[[#This Row],[Comments]])&lt;&gt;0, priority(Main[[#This Row],[Comments]]),"")</f>
        <v/>
      </c>
      <c r="B554" s="151" t="s">
        <v>1374</v>
      </c>
      <c r="C554" s="71" t="s">
        <v>31</v>
      </c>
      <c r="D554" s="59" t="s">
        <v>472</v>
      </c>
      <c r="E554" s="84"/>
      <c r="F554" s="84"/>
      <c r="G554" s="63" t="str">
        <f>IF(stdProdLT(Main[[#This Row],[Comments]])=0.1,"N/A",IF(stdProdLT(Main[[#This Row],[Comments]])=0,"",stdProdLT(Main[[#This Row],[Comments]])))</f>
        <v/>
      </c>
      <c r="H554" s="93" t="str">
        <f>IF(OR(Main[[#This Row],[Std. Prod. Lead Time]]="N/A",Main[[#This Row],[Std. Prod. Lead Time]]=""), "",IF(AND(Main[[#This Row],[In Stock Date]]&lt;&gt;"",Main[[#This Row],[Revised Due Date]]&lt;&gt;"",Main[[#This Row],[In Stock Date]]&lt;&gt;""),Main[[#This Row],[In Stock Date]]-Main[[#This Row],[Revised Due Date]],""))</f>
        <v/>
      </c>
      <c r="I554" s="100" t="s">
        <v>4</v>
      </c>
      <c r="J554" s="94" t="s">
        <v>4</v>
      </c>
      <c r="K554" s="94" t="s">
        <v>4</v>
      </c>
      <c r="L554" s="84"/>
      <c r="M554" s="72" t="str">
        <f>IF(Main[[#This Row],[Tech Start Date]]&lt;1/1/1990,"",IF(Main[[#This Row],[Class]]="C",WORKDAY(Main[[#This Row],[Tech Start Date]],9),IF(Main[[#This Row],[Class]]="B", WORKDAY(Main[[#This Row],[Tech Start Date]],6),IF(Main[[#This Row],[Class]]="A",WORKDAY(Main[[#This Row],[Tech Start Date]],2),""))))</f>
        <v/>
      </c>
      <c r="N554" s="72" t="str">
        <f>IF(Main[[#This Row],[Tech Start Date]]&lt;1/1/1990,"",IF(Main[[#This Row],[Class]]="C",WORKDAY(Main[[#This Row],[Tech Start Date]],19),IF(Main[[#This Row],[Class]]="B", WORKDAY(Main[[#This Row],[Tech Start Date]],12),IF(Main[[#This Row],[Class]]="A",WORKDAY(Main[[#This Row],[Tech Start Date]],4),""))))</f>
        <v/>
      </c>
      <c r="O554" s="72" t="str">
        <f>IF(Main[[#This Row],[Tech Start Date]]&lt;1/1/1990,"",IF(Main[[#This Row],[Class]]="C",WORKDAY(Main[[#This Row],[Tech Start Date]],23),IF(Main[[#This Row],[Class]]="B", WORKDAY(Main[[#This Row],[Tech Start Date]],15),IF(Main[[#This Row],[Class]]="A",WORKDAY(Main[[#This Row],[Tech Start Date]],5),""))))</f>
        <v/>
      </c>
      <c r="P554" s="72" t="str">
        <f>IF(Main[[#This Row],[Tech Start Date]]&lt;1/1/1990,"",IF(Main[[#This Row],[Class]]="C",WORKDAY(Main[[#This Row],[Tech Start Date]],28),IF(Main[[#This Row],[Class]]="B", WORKDAY(Main[[#This Row],[Tech Start Date]],19),IF(Main[[#This Row],[Class]]="A",WORKDAY(Main[[#This Row],[Tech Start Date]],9),""))))</f>
        <v/>
      </c>
      <c r="Q554" s="84">
        <v>40318</v>
      </c>
      <c r="R554" s="110"/>
      <c r="S554" s="94" t="s">
        <v>11</v>
      </c>
      <c r="T554" s="73" t="s">
        <v>4</v>
      </c>
      <c r="U554" s="94" t="s">
        <v>14</v>
      </c>
      <c r="V554" s="94" t="s">
        <v>1899</v>
      </c>
      <c r="W554" s="94" t="s">
        <v>1898</v>
      </c>
      <c r="X554" s="94" t="s">
        <v>2733</v>
      </c>
      <c r="Y554" s="71" t="s">
        <v>4</v>
      </c>
      <c r="Z554" s="71" t="s">
        <v>4</v>
      </c>
      <c r="AA554" s="94" t="s">
        <v>2733</v>
      </c>
      <c r="AB554" s="128"/>
      <c r="AC554" s="128"/>
      <c r="AD554" s="128"/>
      <c r="AE554" s="62"/>
      <c r="AF554" s="62"/>
      <c r="AG554" s="62"/>
      <c r="BB554" s="60" t="str">
        <f>IF(AND(isFlagged(Main[[#This Row],[Comments]], "AIS++"),Main[ [#This Row],[In Stock Date] ]&lt;&gt;""),TEXT(Main[[#This Row],[In Stock Date]]-1, "M/d/yyyy"), TEXT("1/1/1990", "M/d/yyyy"))</f>
        <v>1/1/1990</v>
      </c>
    </row>
    <row r="555" spans="1:54" ht="17.25" customHeight="1">
      <c r="A555" s="63" t="str">
        <f>IF(priority(Main[[#This Row],[Comments]])&lt;&gt;0, priority(Main[[#This Row],[Comments]]),"")</f>
        <v/>
      </c>
      <c r="B555" s="151" t="s">
        <v>1340</v>
      </c>
      <c r="C555" s="71" t="s">
        <v>31</v>
      </c>
      <c r="D555" s="59" t="s">
        <v>438</v>
      </c>
      <c r="E555" s="84"/>
      <c r="F555" s="84"/>
      <c r="G555" s="63" t="str">
        <f>IF(stdProdLT(Main[[#This Row],[Comments]])=0.1,"N/A",IF(stdProdLT(Main[[#This Row],[Comments]])=0,"",stdProdLT(Main[[#This Row],[Comments]])))</f>
        <v/>
      </c>
      <c r="H555" s="93" t="str">
        <f>IF(OR(Main[[#This Row],[Std. Prod. Lead Time]]="N/A",Main[[#This Row],[Std. Prod. Lead Time]]=""), "",IF(AND(Main[[#This Row],[In Stock Date]]&lt;&gt;"",Main[[#This Row],[Revised Due Date]]&lt;&gt;"",Main[[#This Row],[In Stock Date]]&lt;&gt;""),Main[[#This Row],[In Stock Date]]-Main[[#This Row],[Revised Due Date]],""))</f>
        <v/>
      </c>
      <c r="I555" s="100" t="s">
        <v>4</v>
      </c>
      <c r="J555" s="94" t="s">
        <v>4</v>
      </c>
      <c r="K555" s="94" t="s">
        <v>4</v>
      </c>
      <c r="L555" s="84"/>
      <c r="M555" s="72" t="str">
        <f>IF(Main[[#This Row],[Tech Start Date]]&lt;1/1/1990,"",IF(Main[[#This Row],[Class]]="C",WORKDAY(Main[[#This Row],[Tech Start Date]],9),IF(Main[[#This Row],[Class]]="B", WORKDAY(Main[[#This Row],[Tech Start Date]],6),IF(Main[[#This Row],[Class]]="A",WORKDAY(Main[[#This Row],[Tech Start Date]],2),""))))</f>
        <v/>
      </c>
      <c r="N555" s="72" t="str">
        <f>IF(Main[[#This Row],[Tech Start Date]]&lt;1/1/1990,"",IF(Main[[#This Row],[Class]]="C",WORKDAY(Main[[#This Row],[Tech Start Date]],19),IF(Main[[#This Row],[Class]]="B", WORKDAY(Main[[#This Row],[Tech Start Date]],12),IF(Main[[#This Row],[Class]]="A",WORKDAY(Main[[#This Row],[Tech Start Date]],4),""))))</f>
        <v/>
      </c>
      <c r="O555" s="72" t="str">
        <f>IF(Main[[#This Row],[Tech Start Date]]&lt;1/1/1990,"",IF(Main[[#This Row],[Class]]="C",WORKDAY(Main[[#This Row],[Tech Start Date]],23),IF(Main[[#This Row],[Class]]="B", WORKDAY(Main[[#This Row],[Tech Start Date]],15),IF(Main[[#This Row],[Class]]="A",WORKDAY(Main[[#This Row],[Tech Start Date]],5),""))))</f>
        <v/>
      </c>
      <c r="P555" s="72" t="str">
        <f>IF(Main[[#This Row],[Tech Start Date]]&lt;1/1/1990,"",IF(Main[[#This Row],[Class]]="C",WORKDAY(Main[[#This Row],[Tech Start Date]],28),IF(Main[[#This Row],[Class]]="B", WORKDAY(Main[[#This Row],[Tech Start Date]],19),IF(Main[[#This Row],[Class]]="A",WORKDAY(Main[[#This Row],[Tech Start Date]],9),""))))</f>
        <v/>
      </c>
      <c r="Q555" s="84">
        <v>40318</v>
      </c>
      <c r="R555" s="110"/>
      <c r="S555" s="94" t="s">
        <v>11</v>
      </c>
      <c r="T555" s="73" t="s">
        <v>4</v>
      </c>
      <c r="U555" s="94" t="s">
        <v>14</v>
      </c>
      <c r="V555" s="94" t="s">
        <v>1899</v>
      </c>
      <c r="W555" s="94" t="s">
        <v>1898</v>
      </c>
      <c r="X555" s="94" t="s">
        <v>2733</v>
      </c>
      <c r="Y555" s="71" t="s">
        <v>4</v>
      </c>
      <c r="Z555" s="71" t="s">
        <v>4</v>
      </c>
      <c r="AA555" s="94" t="s">
        <v>2733</v>
      </c>
      <c r="AB555" s="128"/>
      <c r="AC555" s="128"/>
      <c r="AD555" s="128"/>
      <c r="AE555" s="62"/>
      <c r="AF555" s="62"/>
      <c r="AG555" s="62"/>
      <c r="BB555" s="60" t="str">
        <f>IF(AND(isFlagged(Main[[#This Row],[Comments]], "AIS++"),Main[ [#This Row],[In Stock Date] ]&lt;&gt;""),TEXT(Main[[#This Row],[In Stock Date]]-1, "M/d/yyyy"), TEXT("1/1/1990", "M/d/yyyy"))</f>
        <v>1/1/1990</v>
      </c>
    </row>
    <row r="556" spans="1:54" ht="17.25" customHeight="1">
      <c r="A556" s="63" t="str">
        <f>IF(priority(Main[[#This Row],[Comments]])&lt;&gt;0, priority(Main[[#This Row],[Comments]]),"")</f>
        <v/>
      </c>
      <c r="B556" s="151" t="s">
        <v>1474</v>
      </c>
      <c r="C556" s="71" t="s">
        <v>93</v>
      </c>
      <c r="D556" s="59" t="s">
        <v>568</v>
      </c>
      <c r="E556" s="84"/>
      <c r="F556" s="84">
        <v>40132</v>
      </c>
      <c r="G556" s="63" t="str">
        <f>IF(stdProdLT(Main[[#This Row],[Comments]])=0.1,"N/A",IF(stdProdLT(Main[[#This Row],[Comments]])=0,"",stdProdLT(Main[[#This Row],[Comments]])))</f>
        <v/>
      </c>
      <c r="H556" s="93" t="str">
        <f>IF(OR(Main[[#This Row],[Std. Prod. Lead Time]]="N/A",Main[[#This Row],[Std. Prod. Lead Time]]=""), "",IF(AND(Main[[#This Row],[In Stock Date]]&lt;&gt;"",Main[[#This Row],[Revised Due Date]]&lt;&gt;"",Main[[#This Row],[In Stock Date]]&lt;&gt;""),Main[[#This Row],[In Stock Date]]-Main[[#This Row],[Revised Due Date]],""))</f>
        <v/>
      </c>
      <c r="I556" s="100" t="s">
        <v>4</v>
      </c>
      <c r="J556" s="94" t="s">
        <v>4</v>
      </c>
      <c r="K556" s="94" t="s">
        <v>4</v>
      </c>
      <c r="L556" s="84"/>
      <c r="M556" s="72" t="str">
        <f>IF(Main[[#This Row],[Tech Start Date]]&lt;1/1/1990,"",IF(Main[[#This Row],[Class]]="C",WORKDAY(Main[[#This Row],[Tech Start Date]],9),IF(Main[[#This Row],[Class]]="B", WORKDAY(Main[[#This Row],[Tech Start Date]],6),IF(Main[[#This Row],[Class]]="A",WORKDAY(Main[[#This Row],[Tech Start Date]],2),""))))</f>
        <v/>
      </c>
      <c r="N556" s="72" t="str">
        <f>IF(Main[[#This Row],[Tech Start Date]]&lt;1/1/1990,"",IF(Main[[#This Row],[Class]]="C",WORKDAY(Main[[#This Row],[Tech Start Date]],19),IF(Main[[#This Row],[Class]]="B", WORKDAY(Main[[#This Row],[Tech Start Date]],12),IF(Main[[#This Row],[Class]]="A",WORKDAY(Main[[#This Row],[Tech Start Date]],4),""))))</f>
        <v/>
      </c>
      <c r="O556" s="72" t="str">
        <f>IF(Main[[#This Row],[Tech Start Date]]&lt;1/1/1990,"",IF(Main[[#This Row],[Class]]="C",WORKDAY(Main[[#This Row],[Tech Start Date]],23),IF(Main[[#This Row],[Class]]="B", WORKDAY(Main[[#This Row],[Tech Start Date]],15),IF(Main[[#This Row],[Class]]="A",WORKDAY(Main[[#This Row],[Tech Start Date]],5),""))))</f>
        <v/>
      </c>
      <c r="P556" s="72" t="str">
        <f>IF(Main[[#This Row],[Tech Start Date]]&lt;1/1/1990,"",IF(Main[[#This Row],[Class]]="C",WORKDAY(Main[[#This Row],[Tech Start Date]],28),IF(Main[[#This Row],[Class]]="B", WORKDAY(Main[[#This Row],[Tech Start Date]],19),IF(Main[[#This Row],[Class]]="A",WORKDAY(Main[[#This Row],[Tech Start Date]],9),""))))</f>
        <v/>
      </c>
      <c r="Q556" s="84">
        <v>40132</v>
      </c>
      <c r="R556" s="110"/>
      <c r="S556" s="94" t="s">
        <v>11</v>
      </c>
      <c r="T556" s="73" t="s">
        <v>4</v>
      </c>
      <c r="U556" s="94" t="s">
        <v>14</v>
      </c>
      <c r="V556" s="94" t="s">
        <v>1906</v>
      </c>
      <c r="W556" s="94" t="s">
        <v>1907</v>
      </c>
      <c r="X556" s="94" t="s">
        <v>2759</v>
      </c>
      <c r="Y556" s="71" t="s">
        <v>4</v>
      </c>
      <c r="Z556" s="71" t="s">
        <v>4</v>
      </c>
      <c r="AA556" s="94" t="s">
        <v>2759</v>
      </c>
      <c r="AB556" s="128"/>
      <c r="AC556" s="128"/>
      <c r="AD556" s="128"/>
      <c r="AE556" s="62"/>
      <c r="AF556" s="62"/>
      <c r="AG556" s="62"/>
      <c r="BB556" s="60" t="str">
        <f>IF(AND(isFlagged(Main[[#This Row],[Comments]], "AIS++"),Main[ [#This Row],[In Stock Date] ]&lt;&gt;""),TEXT(Main[[#This Row],[In Stock Date]]-1, "M/d/yyyy"), TEXT("1/1/1990", "M/d/yyyy"))</f>
        <v>1/1/1990</v>
      </c>
    </row>
    <row r="557" spans="1:54" ht="17.25" customHeight="1">
      <c r="A557" s="63" t="str">
        <f>IF(priority(Main[[#This Row],[Comments]])&lt;&gt;0, priority(Main[[#This Row],[Comments]]),"")</f>
        <v/>
      </c>
      <c r="B557" s="151" t="s">
        <v>1259</v>
      </c>
      <c r="C557" s="71" t="s">
        <v>93</v>
      </c>
      <c r="D557" s="59" t="s">
        <v>336</v>
      </c>
      <c r="E557" s="84"/>
      <c r="F557" s="84">
        <v>40132</v>
      </c>
      <c r="G557" s="63" t="str">
        <f>IF(stdProdLT(Main[[#This Row],[Comments]])=0.1,"N/A",IF(stdProdLT(Main[[#This Row],[Comments]])=0,"",stdProdLT(Main[[#This Row],[Comments]])))</f>
        <v/>
      </c>
      <c r="H557" s="93" t="str">
        <f>IF(OR(Main[[#This Row],[Std. Prod. Lead Time]]="N/A",Main[[#This Row],[Std. Prod. Lead Time]]=""), "",IF(AND(Main[[#This Row],[In Stock Date]]&lt;&gt;"",Main[[#This Row],[Revised Due Date]]&lt;&gt;"",Main[[#This Row],[In Stock Date]]&lt;&gt;""),Main[[#This Row],[In Stock Date]]-Main[[#This Row],[Revised Due Date]],""))</f>
        <v/>
      </c>
      <c r="I557" s="100" t="s">
        <v>4</v>
      </c>
      <c r="J557" s="94" t="s">
        <v>4</v>
      </c>
      <c r="K557" s="94" t="s">
        <v>4</v>
      </c>
      <c r="L557" s="84"/>
      <c r="M557" s="72" t="str">
        <f>IF(Main[[#This Row],[Tech Start Date]]&lt;1/1/1990,"",IF(Main[[#This Row],[Class]]="C",WORKDAY(Main[[#This Row],[Tech Start Date]],9),IF(Main[[#This Row],[Class]]="B", WORKDAY(Main[[#This Row],[Tech Start Date]],6),IF(Main[[#This Row],[Class]]="A",WORKDAY(Main[[#This Row],[Tech Start Date]],2),""))))</f>
        <v/>
      </c>
      <c r="N557" s="72" t="str">
        <f>IF(Main[[#This Row],[Tech Start Date]]&lt;1/1/1990,"",IF(Main[[#This Row],[Class]]="C",WORKDAY(Main[[#This Row],[Tech Start Date]],19),IF(Main[[#This Row],[Class]]="B", WORKDAY(Main[[#This Row],[Tech Start Date]],12),IF(Main[[#This Row],[Class]]="A",WORKDAY(Main[[#This Row],[Tech Start Date]],4),""))))</f>
        <v/>
      </c>
      <c r="O557" s="72" t="str">
        <f>IF(Main[[#This Row],[Tech Start Date]]&lt;1/1/1990,"",IF(Main[[#This Row],[Class]]="C",WORKDAY(Main[[#This Row],[Tech Start Date]],23),IF(Main[[#This Row],[Class]]="B", WORKDAY(Main[[#This Row],[Tech Start Date]],15),IF(Main[[#This Row],[Class]]="A",WORKDAY(Main[[#This Row],[Tech Start Date]],5),""))))</f>
        <v/>
      </c>
      <c r="P557" s="72" t="str">
        <f>IF(Main[[#This Row],[Tech Start Date]]&lt;1/1/1990,"",IF(Main[[#This Row],[Class]]="C",WORKDAY(Main[[#This Row],[Tech Start Date]],28),IF(Main[[#This Row],[Class]]="B", WORKDAY(Main[[#This Row],[Tech Start Date]],19),IF(Main[[#This Row],[Class]]="A",WORKDAY(Main[[#This Row],[Tech Start Date]],9),""))))</f>
        <v/>
      </c>
      <c r="Q557" s="84">
        <v>40132</v>
      </c>
      <c r="R557" s="110"/>
      <c r="S557" s="94" t="s">
        <v>11</v>
      </c>
      <c r="T557" s="73" t="s">
        <v>4</v>
      </c>
      <c r="U557" s="94" t="s">
        <v>14</v>
      </c>
      <c r="V557" s="94" t="s">
        <v>1906</v>
      </c>
      <c r="W557" s="94" t="s">
        <v>1902</v>
      </c>
      <c r="X557" s="94" t="s">
        <v>2759</v>
      </c>
      <c r="Y557" s="71" t="s">
        <v>4</v>
      </c>
      <c r="Z557" s="71" t="s">
        <v>4</v>
      </c>
      <c r="AA557" s="94" t="s">
        <v>2759</v>
      </c>
      <c r="AB557" s="128"/>
      <c r="AC557" s="128"/>
      <c r="AD557" s="128"/>
      <c r="AE557" s="62"/>
      <c r="AF557" s="62"/>
      <c r="AG557" s="62"/>
      <c r="BB557" s="60" t="str">
        <f>IF(AND(isFlagged(Main[[#This Row],[Comments]], "AIS++"),Main[ [#This Row],[In Stock Date] ]&lt;&gt;""),TEXT(Main[[#This Row],[In Stock Date]]-1, "M/d/yyyy"), TEXT("1/1/1990", "M/d/yyyy"))</f>
        <v>1/1/1990</v>
      </c>
    </row>
    <row r="558" spans="1:54" ht="17.25" customHeight="1">
      <c r="A558" s="63" t="str">
        <f>IF(priority(Main[[#This Row],[Comments]])&lt;&gt;0, priority(Main[[#This Row],[Comments]]),"")</f>
        <v/>
      </c>
      <c r="B558" s="151" t="s">
        <v>1305</v>
      </c>
      <c r="C558" s="71" t="s">
        <v>93</v>
      </c>
      <c r="D558" s="59" t="s">
        <v>396</v>
      </c>
      <c r="E558" s="84"/>
      <c r="F558" s="84">
        <v>40132</v>
      </c>
      <c r="G558" s="63" t="str">
        <f>IF(stdProdLT(Main[[#This Row],[Comments]])=0.1,"N/A",IF(stdProdLT(Main[[#This Row],[Comments]])=0,"",stdProdLT(Main[[#This Row],[Comments]])))</f>
        <v/>
      </c>
      <c r="H558" s="93" t="str">
        <f>IF(OR(Main[[#This Row],[Std. Prod. Lead Time]]="N/A",Main[[#This Row],[Std. Prod. Lead Time]]=""), "",IF(AND(Main[[#This Row],[In Stock Date]]&lt;&gt;"",Main[[#This Row],[Revised Due Date]]&lt;&gt;"",Main[[#This Row],[In Stock Date]]&lt;&gt;""),Main[[#This Row],[In Stock Date]]-Main[[#This Row],[Revised Due Date]],""))</f>
        <v/>
      </c>
      <c r="I558" s="100" t="s">
        <v>4</v>
      </c>
      <c r="J558" s="94" t="s">
        <v>4</v>
      </c>
      <c r="K558" s="94" t="s">
        <v>4</v>
      </c>
      <c r="L558" s="84"/>
      <c r="M558" s="72" t="str">
        <f>IF(Main[[#This Row],[Tech Start Date]]&lt;1/1/1990,"",IF(Main[[#This Row],[Class]]="C",WORKDAY(Main[[#This Row],[Tech Start Date]],9),IF(Main[[#This Row],[Class]]="B", WORKDAY(Main[[#This Row],[Tech Start Date]],6),IF(Main[[#This Row],[Class]]="A",WORKDAY(Main[[#This Row],[Tech Start Date]],2),""))))</f>
        <v/>
      </c>
      <c r="N558" s="72" t="str">
        <f>IF(Main[[#This Row],[Tech Start Date]]&lt;1/1/1990,"",IF(Main[[#This Row],[Class]]="C",WORKDAY(Main[[#This Row],[Tech Start Date]],19),IF(Main[[#This Row],[Class]]="B", WORKDAY(Main[[#This Row],[Tech Start Date]],12),IF(Main[[#This Row],[Class]]="A",WORKDAY(Main[[#This Row],[Tech Start Date]],4),""))))</f>
        <v/>
      </c>
      <c r="O558" s="72" t="str">
        <f>IF(Main[[#This Row],[Tech Start Date]]&lt;1/1/1990,"",IF(Main[[#This Row],[Class]]="C",WORKDAY(Main[[#This Row],[Tech Start Date]],23),IF(Main[[#This Row],[Class]]="B", WORKDAY(Main[[#This Row],[Tech Start Date]],15),IF(Main[[#This Row],[Class]]="A",WORKDAY(Main[[#This Row],[Tech Start Date]],5),""))))</f>
        <v/>
      </c>
      <c r="P558" s="72" t="str">
        <f>IF(Main[[#This Row],[Tech Start Date]]&lt;1/1/1990,"",IF(Main[[#This Row],[Class]]="C",WORKDAY(Main[[#This Row],[Tech Start Date]],28),IF(Main[[#This Row],[Class]]="B", WORKDAY(Main[[#This Row],[Tech Start Date]],19),IF(Main[[#This Row],[Class]]="A",WORKDAY(Main[[#This Row],[Tech Start Date]],9),""))))</f>
        <v/>
      </c>
      <c r="Q558" s="84">
        <v>40132</v>
      </c>
      <c r="R558" s="110"/>
      <c r="S558" s="94" t="s">
        <v>11</v>
      </c>
      <c r="T558" s="73" t="s">
        <v>4</v>
      </c>
      <c r="U558" s="94" t="s">
        <v>14</v>
      </c>
      <c r="V558" s="94" t="s">
        <v>1906</v>
      </c>
      <c r="W558" s="94" t="s">
        <v>1907</v>
      </c>
      <c r="X558" s="94" t="s">
        <v>2759</v>
      </c>
      <c r="Y558" s="71" t="s">
        <v>4</v>
      </c>
      <c r="Z558" s="71" t="s">
        <v>4</v>
      </c>
      <c r="AA558" s="94" t="s">
        <v>2759</v>
      </c>
      <c r="AB558" s="128"/>
      <c r="AC558" s="128"/>
      <c r="AD558" s="128"/>
      <c r="AE558" s="62"/>
      <c r="AF558" s="62"/>
      <c r="AG558" s="62"/>
      <c r="BB558" s="60" t="str">
        <f>IF(AND(isFlagged(Main[[#This Row],[Comments]], "AIS++"),Main[ [#This Row],[In Stock Date] ]&lt;&gt;""),TEXT(Main[[#This Row],[In Stock Date]]-1, "M/d/yyyy"), TEXT("1/1/1990", "M/d/yyyy"))</f>
        <v>1/1/1990</v>
      </c>
    </row>
    <row r="559" spans="1:54" ht="17.25" customHeight="1">
      <c r="A559" s="63" t="str">
        <f>IF(priority(Main[[#This Row],[Comments]])&lt;&gt;0, priority(Main[[#This Row],[Comments]]),"")</f>
        <v/>
      </c>
      <c r="B559" s="151" t="s">
        <v>1348</v>
      </c>
      <c r="C559" s="71" t="s">
        <v>31</v>
      </c>
      <c r="D559" s="59" t="s">
        <v>446</v>
      </c>
      <c r="E559" s="84"/>
      <c r="F559" s="84"/>
      <c r="G559" s="63" t="str">
        <f>IF(stdProdLT(Main[[#This Row],[Comments]])=0.1,"N/A",IF(stdProdLT(Main[[#This Row],[Comments]])=0,"",stdProdLT(Main[[#This Row],[Comments]])))</f>
        <v/>
      </c>
      <c r="H559" s="93" t="str">
        <f>IF(OR(Main[[#This Row],[Std. Prod. Lead Time]]="N/A",Main[[#This Row],[Std. Prod. Lead Time]]=""), "",IF(AND(Main[[#This Row],[In Stock Date]]&lt;&gt;"",Main[[#This Row],[Revised Due Date]]&lt;&gt;"",Main[[#This Row],[In Stock Date]]&lt;&gt;""),Main[[#This Row],[In Stock Date]]-Main[[#This Row],[Revised Due Date]],""))</f>
        <v/>
      </c>
      <c r="I559" s="100" t="s">
        <v>4</v>
      </c>
      <c r="J559" s="94" t="s">
        <v>4</v>
      </c>
      <c r="K559" s="95" t="s">
        <v>4</v>
      </c>
      <c r="L559" s="84"/>
      <c r="M559" s="72" t="str">
        <f>IF(Main[[#This Row],[Tech Start Date]]&lt;1/1/1990,"",IF(Main[[#This Row],[Class]]="C",WORKDAY(Main[[#This Row],[Tech Start Date]],9),IF(Main[[#This Row],[Class]]="B", WORKDAY(Main[[#This Row],[Tech Start Date]],6),IF(Main[[#This Row],[Class]]="A",WORKDAY(Main[[#This Row],[Tech Start Date]],2),""))))</f>
        <v/>
      </c>
      <c r="N559" s="72" t="str">
        <f>IF(Main[[#This Row],[Tech Start Date]]&lt;1/1/1990,"",IF(Main[[#This Row],[Class]]="C",WORKDAY(Main[[#This Row],[Tech Start Date]],19),IF(Main[[#This Row],[Class]]="B", WORKDAY(Main[[#This Row],[Tech Start Date]],12),IF(Main[[#This Row],[Class]]="A",WORKDAY(Main[[#This Row],[Tech Start Date]],4),""))))</f>
        <v/>
      </c>
      <c r="O559" s="72" t="str">
        <f>IF(Main[[#This Row],[Tech Start Date]]&lt;1/1/1990,"",IF(Main[[#This Row],[Class]]="C",WORKDAY(Main[[#This Row],[Tech Start Date]],23),IF(Main[[#This Row],[Class]]="B", WORKDAY(Main[[#This Row],[Tech Start Date]],15),IF(Main[[#This Row],[Class]]="A",WORKDAY(Main[[#This Row],[Tech Start Date]],5),""))))</f>
        <v/>
      </c>
      <c r="P559" s="72" t="str">
        <f>IF(Main[[#This Row],[Tech Start Date]]&lt;1/1/1990,"",IF(Main[[#This Row],[Class]]="C",WORKDAY(Main[[#This Row],[Tech Start Date]],28),IF(Main[[#This Row],[Class]]="B", WORKDAY(Main[[#This Row],[Tech Start Date]],19),IF(Main[[#This Row],[Class]]="A",WORKDAY(Main[[#This Row],[Tech Start Date]],9),""))))</f>
        <v/>
      </c>
      <c r="Q559" s="84">
        <v>40318</v>
      </c>
      <c r="R559" s="110"/>
      <c r="S559" s="94" t="s">
        <v>11</v>
      </c>
      <c r="T559" s="73" t="s">
        <v>4</v>
      </c>
      <c r="U559" s="94" t="s">
        <v>14</v>
      </c>
      <c r="V559" s="94" t="s">
        <v>1899</v>
      </c>
      <c r="W559" s="94" t="s">
        <v>1907</v>
      </c>
      <c r="X559" s="94" t="s">
        <v>2733</v>
      </c>
      <c r="Y559" s="71" t="s">
        <v>4</v>
      </c>
      <c r="Z559" s="71" t="s">
        <v>4</v>
      </c>
      <c r="AA559" s="94" t="s">
        <v>2733</v>
      </c>
      <c r="AB559" s="128"/>
      <c r="AC559" s="128"/>
      <c r="AD559" s="128"/>
      <c r="AE559" s="62"/>
      <c r="AF559" s="62"/>
      <c r="AG559" s="62"/>
      <c r="BB559" s="60" t="str">
        <f>IF(AND(isFlagged(Main[[#This Row],[Comments]], "AIS++"),Main[ [#This Row],[In Stock Date] ]&lt;&gt;""),TEXT(Main[[#This Row],[In Stock Date]]-1, "M/d/yyyy"), TEXT("1/1/1990", "M/d/yyyy"))</f>
        <v>1/1/1990</v>
      </c>
    </row>
    <row r="560" spans="1:54" ht="17.25" customHeight="1">
      <c r="A560" s="63" t="str">
        <f>IF(priority(Main[[#This Row],[Comments]])&lt;&gt;0, priority(Main[[#This Row],[Comments]]),"")</f>
        <v/>
      </c>
      <c r="B560" s="151" t="s">
        <v>1187</v>
      </c>
      <c r="C560" s="71" t="s">
        <v>31</v>
      </c>
      <c r="D560" s="59" t="s">
        <v>255</v>
      </c>
      <c r="E560" s="84"/>
      <c r="F560" s="84"/>
      <c r="G560" s="63" t="str">
        <f>IF(stdProdLT(Main[[#This Row],[Comments]])=0.1,"N/A",IF(stdProdLT(Main[[#This Row],[Comments]])=0,"",stdProdLT(Main[[#This Row],[Comments]])))</f>
        <v/>
      </c>
      <c r="H560" s="93" t="str">
        <f>IF(OR(Main[[#This Row],[Std. Prod. Lead Time]]="N/A",Main[[#This Row],[Std. Prod. Lead Time]]=""), "",IF(AND(Main[[#This Row],[In Stock Date]]&lt;&gt;"",Main[[#This Row],[Revised Due Date]]&lt;&gt;"",Main[[#This Row],[In Stock Date]]&lt;&gt;""),Main[[#This Row],[In Stock Date]]-Main[[#This Row],[Revised Due Date]],""))</f>
        <v/>
      </c>
      <c r="I560" s="100" t="s">
        <v>4</v>
      </c>
      <c r="J560" s="94" t="s">
        <v>4</v>
      </c>
      <c r="K560" s="94" t="s">
        <v>4</v>
      </c>
      <c r="L560" s="84"/>
      <c r="M560" s="72" t="str">
        <f>IF(Main[[#This Row],[Tech Start Date]]&lt;1/1/1990,"",IF(Main[[#This Row],[Class]]="C",WORKDAY(Main[[#This Row],[Tech Start Date]],9),IF(Main[[#This Row],[Class]]="B", WORKDAY(Main[[#This Row],[Tech Start Date]],6),IF(Main[[#This Row],[Class]]="A",WORKDAY(Main[[#This Row],[Tech Start Date]],2),""))))</f>
        <v/>
      </c>
      <c r="N560" s="72" t="str">
        <f>IF(Main[[#This Row],[Tech Start Date]]&lt;1/1/1990,"",IF(Main[[#This Row],[Class]]="C",WORKDAY(Main[[#This Row],[Tech Start Date]],19),IF(Main[[#This Row],[Class]]="B", WORKDAY(Main[[#This Row],[Tech Start Date]],12),IF(Main[[#This Row],[Class]]="A",WORKDAY(Main[[#This Row],[Tech Start Date]],4),""))))</f>
        <v/>
      </c>
      <c r="O560" s="72" t="str">
        <f>IF(Main[[#This Row],[Tech Start Date]]&lt;1/1/1990,"",IF(Main[[#This Row],[Class]]="C",WORKDAY(Main[[#This Row],[Tech Start Date]],23),IF(Main[[#This Row],[Class]]="B", WORKDAY(Main[[#This Row],[Tech Start Date]],15),IF(Main[[#This Row],[Class]]="A",WORKDAY(Main[[#This Row],[Tech Start Date]],5),""))))</f>
        <v/>
      </c>
      <c r="P560" s="72" t="str">
        <f>IF(Main[[#This Row],[Tech Start Date]]&lt;1/1/1990,"",IF(Main[[#This Row],[Class]]="C",WORKDAY(Main[[#This Row],[Tech Start Date]],28),IF(Main[[#This Row],[Class]]="B", WORKDAY(Main[[#This Row],[Tech Start Date]],19),IF(Main[[#This Row],[Class]]="A",WORKDAY(Main[[#This Row],[Tech Start Date]],9),""))))</f>
        <v/>
      </c>
      <c r="Q560" s="84">
        <v>40318</v>
      </c>
      <c r="R560" s="110"/>
      <c r="S560" s="94" t="s">
        <v>11</v>
      </c>
      <c r="T560" s="73" t="s">
        <v>4</v>
      </c>
      <c r="U560" s="94" t="s">
        <v>14</v>
      </c>
      <c r="V560" s="94" t="s">
        <v>1899</v>
      </c>
      <c r="W560" s="94" t="s">
        <v>1898</v>
      </c>
      <c r="X560" s="94" t="s">
        <v>2733</v>
      </c>
      <c r="Y560" s="71" t="s">
        <v>4</v>
      </c>
      <c r="Z560" s="71" t="s">
        <v>4</v>
      </c>
      <c r="AA560" s="94" t="s">
        <v>2733</v>
      </c>
      <c r="AB560" s="128"/>
      <c r="AC560" s="128"/>
      <c r="AD560" s="128"/>
      <c r="AE560" s="62"/>
      <c r="AF560" s="62"/>
      <c r="AG560" s="62"/>
      <c r="BB560" s="60" t="str">
        <f>IF(AND(isFlagged(Main[[#This Row],[Comments]], "AIS++"),Main[ [#This Row],[In Stock Date] ]&lt;&gt;""),TEXT(Main[[#This Row],[In Stock Date]]-1, "M/d/yyyy"), TEXT("1/1/1990", "M/d/yyyy"))</f>
        <v>1/1/1990</v>
      </c>
    </row>
    <row r="561" spans="1:54" ht="17.25" customHeight="1">
      <c r="A561" s="63" t="str">
        <f>IF(priority(Main[[#This Row],[Comments]])&lt;&gt;0, priority(Main[[#This Row],[Comments]]),"")</f>
        <v/>
      </c>
      <c r="B561" s="151" t="s">
        <v>1086</v>
      </c>
      <c r="C561" s="71" t="s">
        <v>31</v>
      </c>
      <c r="D561" s="59" t="s">
        <v>142</v>
      </c>
      <c r="E561" s="84"/>
      <c r="F561" s="84"/>
      <c r="G561" s="63" t="str">
        <f>IF(stdProdLT(Main[[#This Row],[Comments]])=0.1,"N/A",IF(stdProdLT(Main[[#This Row],[Comments]])=0,"",stdProdLT(Main[[#This Row],[Comments]])))</f>
        <v/>
      </c>
      <c r="H561" s="93" t="str">
        <f>IF(OR(Main[[#This Row],[Std. Prod. Lead Time]]="N/A",Main[[#This Row],[Std. Prod. Lead Time]]=""), "",IF(AND(Main[[#This Row],[In Stock Date]]&lt;&gt;"",Main[[#This Row],[Revised Due Date]]&lt;&gt;"",Main[[#This Row],[In Stock Date]]&lt;&gt;""),Main[[#This Row],[In Stock Date]]-Main[[#This Row],[Revised Due Date]],""))</f>
        <v/>
      </c>
      <c r="I561" s="100" t="s">
        <v>4</v>
      </c>
      <c r="J561" s="94" t="s">
        <v>4</v>
      </c>
      <c r="K561" s="94" t="s">
        <v>4</v>
      </c>
      <c r="L561" s="84"/>
      <c r="M561" s="72" t="str">
        <f>IF(Main[[#This Row],[Tech Start Date]]&lt;1/1/1990,"",IF(Main[[#This Row],[Class]]="C",WORKDAY(Main[[#This Row],[Tech Start Date]],9),IF(Main[[#This Row],[Class]]="B", WORKDAY(Main[[#This Row],[Tech Start Date]],6),IF(Main[[#This Row],[Class]]="A",WORKDAY(Main[[#This Row],[Tech Start Date]],2),""))))</f>
        <v/>
      </c>
      <c r="N561" s="72" t="str">
        <f>IF(Main[[#This Row],[Tech Start Date]]&lt;1/1/1990,"",IF(Main[[#This Row],[Class]]="C",WORKDAY(Main[[#This Row],[Tech Start Date]],19),IF(Main[[#This Row],[Class]]="B", WORKDAY(Main[[#This Row],[Tech Start Date]],12),IF(Main[[#This Row],[Class]]="A",WORKDAY(Main[[#This Row],[Tech Start Date]],4),""))))</f>
        <v/>
      </c>
      <c r="O561" s="72" t="str">
        <f>IF(Main[[#This Row],[Tech Start Date]]&lt;1/1/1990,"",IF(Main[[#This Row],[Class]]="C",WORKDAY(Main[[#This Row],[Tech Start Date]],23),IF(Main[[#This Row],[Class]]="B", WORKDAY(Main[[#This Row],[Tech Start Date]],15),IF(Main[[#This Row],[Class]]="A",WORKDAY(Main[[#This Row],[Tech Start Date]],5),""))))</f>
        <v/>
      </c>
      <c r="P561" s="72" t="str">
        <f>IF(Main[[#This Row],[Tech Start Date]]&lt;1/1/1990,"",IF(Main[[#This Row],[Class]]="C",WORKDAY(Main[[#This Row],[Tech Start Date]],28),IF(Main[[#This Row],[Class]]="B", WORKDAY(Main[[#This Row],[Tech Start Date]],19),IF(Main[[#This Row],[Class]]="A",WORKDAY(Main[[#This Row],[Tech Start Date]],9),""))))</f>
        <v/>
      </c>
      <c r="Q561" s="84">
        <v>40318</v>
      </c>
      <c r="R561" s="110"/>
      <c r="S561" s="94" t="s">
        <v>11</v>
      </c>
      <c r="T561" s="73" t="s">
        <v>4</v>
      </c>
      <c r="U561" s="94" t="s">
        <v>14</v>
      </c>
      <c r="V561" s="94" t="s">
        <v>1899</v>
      </c>
      <c r="W561" s="94" t="s">
        <v>1898</v>
      </c>
      <c r="X561" s="94" t="s">
        <v>2733</v>
      </c>
      <c r="Y561" s="71" t="s">
        <v>4</v>
      </c>
      <c r="Z561" s="71" t="s">
        <v>4</v>
      </c>
      <c r="AA561" s="94" t="s">
        <v>2733</v>
      </c>
      <c r="AB561" s="128"/>
      <c r="AC561" s="128"/>
      <c r="AD561" s="128"/>
      <c r="AE561" s="62"/>
      <c r="AF561" s="62"/>
      <c r="AG561" s="62"/>
      <c r="BB561" s="60" t="str">
        <f>IF(AND(isFlagged(Main[[#This Row],[Comments]], "AIS++"),Main[ [#This Row],[In Stock Date] ]&lt;&gt;""),TEXT(Main[[#This Row],[In Stock Date]]-1, "M/d/yyyy"), TEXT("1/1/1990", "M/d/yyyy"))</f>
        <v>1/1/1990</v>
      </c>
    </row>
    <row r="562" spans="1:54" ht="17.25" customHeight="1">
      <c r="A562" s="63" t="str">
        <f>IF(priority(Main[[#This Row],[Comments]])&lt;&gt;0, priority(Main[[#This Row],[Comments]]),"")</f>
        <v/>
      </c>
      <c r="B562" s="151" t="s">
        <v>1392</v>
      </c>
      <c r="C562" s="71" t="s">
        <v>31</v>
      </c>
      <c r="D562" s="59" t="s">
        <v>483</v>
      </c>
      <c r="E562" s="84"/>
      <c r="F562" s="84"/>
      <c r="G562" s="63" t="str">
        <f>IF(stdProdLT(Main[[#This Row],[Comments]])=0.1,"N/A",IF(stdProdLT(Main[[#This Row],[Comments]])=0,"",stdProdLT(Main[[#This Row],[Comments]])))</f>
        <v/>
      </c>
      <c r="H562" s="93" t="str">
        <f>IF(OR(Main[[#This Row],[Std. Prod. Lead Time]]="N/A",Main[[#This Row],[Std. Prod. Lead Time]]=""), "",IF(AND(Main[[#This Row],[In Stock Date]]&lt;&gt;"",Main[[#This Row],[Revised Due Date]]&lt;&gt;"",Main[[#This Row],[In Stock Date]]&lt;&gt;""),Main[[#This Row],[In Stock Date]]-Main[[#This Row],[Revised Due Date]],""))</f>
        <v/>
      </c>
      <c r="I562" s="100" t="s">
        <v>4</v>
      </c>
      <c r="J562" s="94" t="s">
        <v>4</v>
      </c>
      <c r="K562" s="94" t="s">
        <v>4</v>
      </c>
      <c r="L562" s="84"/>
      <c r="M562" s="72" t="str">
        <f>IF(Main[[#This Row],[Tech Start Date]]&lt;1/1/1990,"",IF(Main[[#This Row],[Class]]="C",WORKDAY(Main[[#This Row],[Tech Start Date]],9),IF(Main[[#This Row],[Class]]="B", WORKDAY(Main[[#This Row],[Tech Start Date]],6),IF(Main[[#This Row],[Class]]="A",WORKDAY(Main[[#This Row],[Tech Start Date]],2),""))))</f>
        <v/>
      </c>
      <c r="N562" s="72" t="str">
        <f>IF(Main[[#This Row],[Tech Start Date]]&lt;1/1/1990,"",IF(Main[[#This Row],[Class]]="C",WORKDAY(Main[[#This Row],[Tech Start Date]],19),IF(Main[[#This Row],[Class]]="B", WORKDAY(Main[[#This Row],[Tech Start Date]],12),IF(Main[[#This Row],[Class]]="A",WORKDAY(Main[[#This Row],[Tech Start Date]],4),""))))</f>
        <v/>
      </c>
      <c r="O562" s="72" t="str">
        <f>IF(Main[[#This Row],[Tech Start Date]]&lt;1/1/1990,"",IF(Main[[#This Row],[Class]]="C",WORKDAY(Main[[#This Row],[Tech Start Date]],23),IF(Main[[#This Row],[Class]]="B", WORKDAY(Main[[#This Row],[Tech Start Date]],15),IF(Main[[#This Row],[Class]]="A",WORKDAY(Main[[#This Row],[Tech Start Date]],5),""))))</f>
        <v/>
      </c>
      <c r="P562" s="72" t="str">
        <f>IF(Main[[#This Row],[Tech Start Date]]&lt;1/1/1990,"",IF(Main[[#This Row],[Class]]="C",WORKDAY(Main[[#This Row],[Tech Start Date]],28),IF(Main[[#This Row],[Class]]="B", WORKDAY(Main[[#This Row],[Tech Start Date]],19),IF(Main[[#This Row],[Class]]="A",WORKDAY(Main[[#This Row],[Tech Start Date]],9),""))))</f>
        <v/>
      </c>
      <c r="Q562" s="84">
        <v>40318</v>
      </c>
      <c r="R562" s="110"/>
      <c r="S562" s="94" t="s">
        <v>11</v>
      </c>
      <c r="T562" s="73" t="s">
        <v>4</v>
      </c>
      <c r="U562" s="94" t="s">
        <v>14</v>
      </c>
      <c r="V562" s="94" t="s">
        <v>1899</v>
      </c>
      <c r="W562" s="94" t="s">
        <v>1898</v>
      </c>
      <c r="X562" s="94" t="s">
        <v>2733</v>
      </c>
      <c r="Y562" s="71" t="s">
        <v>4</v>
      </c>
      <c r="Z562" s="71" t="s">
        <v>4</v>
      </c>
      <c r="AA562" s="94" t="s">
        <v>2733</v>
      </c>
      <c r="AB562" s="128"/>
      <c r="AC562" s="128"/>
      <c r="AD562" s="128"/>
      <c r="AE562" s="62"/>
      <c r="AF562" s="62"/>
      <c r="AG562" s="62"/>
      <c r="BB562" s="60" t="str">
        <f>IF(AND(isFlagged(Main[[#This Row],[Comments]], "AIS++"),Main[ [#This Row],[In Stock Date] ]&lt;&gt;""),TEXT(Main[[#This Row],[In Stock Date]]-1, "M/d/yyyy"), TEXT("1/1/1990", "M/d/yyyy"))</f>
        <v>1/1/1990</v>
      </c>
    </row>
    <row r="563" spans="1:54" ht="17.25" customHeight="1">
      <c r="A563" s="63" t="str">
        <f>IF(priority(Main[[#This Row],[Comments]])&lt;&gt;0, priority(Main[[#This Row],[Comments]]),"")</f>
        <v/>
      </c>
      <c r="B563" s="151" t="s">
        <v>1067</v>
      </c>
      <c r="C563" s="71" t="s">
        <v>31</v>
      </c>
      <c r="D563" s="59" t="s">
        <v>115</v>
      </c>
      <c r="E563" s="84"/>
      <c r="F563" s="84"/>
      <c r="G563" s="63" t="str">
        <f>IF(stdProdLT(Main[[#This Row],[Comments]])=0.1,"N/A",IF(stdProdLT(Main[[#This Row],[Comments]])=0,"",stdProdLT(Main[[#This Row],[Comments]])))</f>
        <v/>
      </c>
      <c r="H563" s="93" t="str">
        <f>IF(OR(Main[[#This Row],[Std. Prod. Lead Time]]="N/A",Main[[#This Row],[Std. Prod. Lead Time]]=""), "",IF(AND(Main[[#This Row],[In Stock Date]]&lt;&gt;"",Main[[#This Row],[Revised Due Date]]&lt;&gt;"",Main[[#This Row],[In Stock Date]]&lt;&gt;""),Main[[#This Row],[In Stock Date]]-Main[[#This Row],[Revised Due Date]],""))</f>
        <v/>
      </c>
      <c r="I563" s="100" t="s">
        <v>4</v>
      </c>
      <c r="J563" s="94" t="s">
        <v>4</v>
      </c>
      <c r="K563" s="94" t="s">
        <v>4</v>
      </c>
      <c r="L563" s="84"/>
      <c r="M563" s="72" t="str">
        <f>IF(Main[[#This Row],[Tech Start Date]]&lt;1/1/1990,"",IF(Main[[#This Row],[Class]]="C",WORKDAY(Main[[#This Row],[Tech Start Date]],9),IF(Main[[#This Row],[Class]]="B", WORKDAY(Main[[#This Row],[Tech Start Date]],6),IF(Main[[#This Row],[Class]]="A",WORKDAY(Main[[#This Row],[Tech Start Date]],2),""))))</f>
        <v/>
      </c>
      <c r="N563" s="72" t="str">
        <f>IF(Main[[#This Row],[Tech Start Date]]&lt;1/1/1990,"",IF(Main[[#This Row],[Class]]="C",WORKDAY(Main[[#This Row],[Tech Start Date]],19),IF(Main[[#This Row],[Class]]="B", WORKDAY(Main[[#This Row],[Tech Start Date]],12),IF(Main[[#This Row],[Class]]="A",WORKDAY(Main[[#This Row],[Tech Start Date]],4),""))))</f>
        <v/>
      </c>
      <c r="O563" s="72" t="str">
        <f>IF(Main[[#This Row],[Tech Start Date]]&lt;1/1/1990,"",IF(Main[[#This Row],[Class]]="C",WORKDAY(Main[[#This Row],[Tech Start Date]],23),IF(Main[[#This Row],[Class]]="B", WORKDAY(Main[[#This Row],[Tech Start Date]],15),IF(Main[[#This Row],[Class]]="A",WORKDAY(Main[[#This Row],[Tech Start Date]],5),""))))</f>
        <v/>
      </c>
      <c r="P563" s="72" t="str">
        <f>IF(Main[[#This Row],[Tech Start Date]]&lt;1/1/1990,"",IF(Main[[#This Row],[Class]]="C",WORKDAY(Main[[#This Row],[Tech Start Date]],28),IF(Main[[#This Row],[Class]]="B", WORKDAY(Main[[#This Row],[Tech Start Date]],19),IF(Main[[#This Row],[Class]]="A",WORKDAY(Main[[#This Row],[Tech Start Date]],9),""))))</f>
        <v/>
      </c>
      <c r="Q563" s="84">
        <v>40318</v>
      </c>
      <c r="R563" s="110"/>
      <c r="S563" s="94" t="s">
        <v>11</v>
      </c>
      <c r="T563" s="73" t="s">
        <v>4</v>
      </c>
      <c r="U563" s="94" t="s">
        <v>14</v>
      </c>
      <c r="V563" s="94" t="s">
        <v>1899</v>
      </c>
      <c r="W563" s="94" t="s">
        <v>1898</v>
      </c>
      <c r="X563" s="94" t="s">
        <v>2733</v>
      </c>
      <c r="Y563" s="71" t="s">
        <v>4</v>
      </c>
      <c r="Z563" s="71" t="s">
        <v>4</v>
      </c>
      <c r="AA563" s="94" t="s">
        <v>2733</v>
      </c>
      <c r="AB563" s="128"/>
      <c r="AC563" s="128"/>
      <c r="AD563" s="128"/>
      <c r="AE563" s="62"/>
      <c r="AF563" s="62"/>
      <c r="AG563" s="62"/>
      <c r="BB563" s="60" t="str">
        <f>IF(AND(isFlagged(Main[[#This Row],[Comments]], "AIS++"),Main[ [#This Row],[In Stock Date] ]&lt;&gt;""),TEXT(Main[[#This Row],[In Stock Date]]-1, "M/d/yyyy"), TEXT("1/1/1990", "M/d/yyyy"))</f>
        <v>1/1/1990</v>
      </c>
    </row>
    <row r="564" spans="1:54" ht="17.25" customHeight="1">
      <c r="A564" s="63" t="str">
        <f>IF(priority(Main[[#This Row],[Comments]])&lt;&gt;0, priority(Main[[#This Row],[Comments]]),"")</f>
        <v/>
      </c>
      <c r="B564" s="151" t="s">
        <v>1323</v>
      </c>
      <c r="C564" s="71" t="s">
        <v>31</v>
      </c>
      <c r="D564" s="59" t="s">
        <v>387</v>
      </c>
      <c r="E564" s="84"/>
      <c r="F564" s="84">
        <v>40288</v>
      </c>
      <c r="G564" s="63" t="str">
        <f>IF(stdProdLT(Main[[#This Row],[Comments]])=0.1,"N/A",IF(stdProdLT(Main[[#This Row],[Comments]])=0,"",stdProdLT(Main[[#This Row],[Comments]])))</f>
        <v/>
      </c>
      <c r="H564" s="93" t="str">
        <f>IF(OR(Main[[#This Row],[Std. Prod. Lead Time]]="N/A",Main[[#This Row],[Std. Prod. Lead Time]]=""), "",IF(AND(Main[[#This Row],[In Stock Date]]&lt;&gt;"",Main[[#This Row],[Revised Due Date]]&lt;&gt;"",Main[[#This Row],[In Stock Date]]&lt;&gt;""),Main[[#This Row],[In Stock Date]]-Main[[#This Row],[Revised Due Date]],""))</f>
        <v/>
      </c>
      <c r="I564" s="100" t="s">
        <v>4</v>
      </c>
      <c r="J564" s="94" t="s">
        <v>4</v>
      </c>
      <c r="K564" s="94" t="s">
        <v>4</v>
      </c>
      <c r="L564" s="84"/>
      <c r="M564" s="72" t="str">
        <f>IF(Main[[#This Row],[Tech Start Date]]&lt;1/1/1990,"",IF(Main[[#This Row],[Class]]="C",WORKDAY(Main[[#This Row],[Tech Start Date]],9),IF(Main[[#This Row],[Class]]="B", WORKDAY(Main[[#This Row],[Tech Start Date]],6),IF(Main[[#This Row],[Class]]="A",WORKDAY(Main[[#This Row],[Tech Start Date]],2),""))))</f>
        <v/>
      </c>
      <c r="N564" s="72" t="str">
        <f>IF(Main[[#This Row],[Tech Start Date]]&lt;1/1/1990,"",IF(Main[[#This Row],[Class]]="C",WORKDAY(Main[[#This Row],[Tech Start Date]],19),IF(Main[[#This Row],[Class]]="B", WORKDAY(Main[[#This Row],[Tech Start Date]],12),IF(Main[[#This Row],[Class]]="A",WORKDAY(Main[[#This Row],[Tech Start Date]],4),""))))</f>
        <v/>
      </c>
      <c r="O564" s="72" t="str">
        <f>IF(Main[[#This Row],[Tech Start Date]]&lt;1/1/1990,"",IF(Main[[#This Row],[Class]]="C",WORKDAY(Main[[#This Row],[Tech Start Date]],23),IF(Main[[#This Row],[Class]]="B", WORKDAY(Main[[#This Row],[Tech Start Date]],15),IF(Main[[#This Row],[Class]]="A",WORKDAY(Main[[#This Row],[Tech Start Date]],5),""))))</f>
        <v/>
      </c>
      <c r="P564" s="72" t="str">
        <f>IF(Main[[#This Row],[Tech Start Date]]&lt;1/1/1990,"",IF(Main[[#This Row],[Class]]="C",WORKDAY(Main[[#This Row],[Tech Start Date]],28),IF(Main[[#This Row],[Class]]="B", WORKDAY(Main[[#This Row],[Tech Start Date]],19),IF(Main[[#This Row],[Class]]="A",WORKDAY(Main[[#This Row],[Tech Start Date]],9),""))))</f>
        <v/>
      </c>
      <c r="Q564" s="84">
        <v>40106</v>
      </c>
      <c r="R564" s="110"/>
      <c r="S564" s="94" t="s">
        <v>11</v>
      </c>
      <c r="T564" s="73" t="s">
        <v>4</v>
      </c>
      <c r="U564" s="94" t="s">
        <v>14</v>
      </c>
      <c r="V564" s="94" t="s">
        <v>1899</v>
      </c>
      <c r="W564" s="94" t="s">
        <v>1907</v>
      </c>
      <c r="X564" s="94" t="s">
        <v>2733</v>
      </c>
      <c r="Y564" s="71" t="s">
        <v>4</v>
      </c>
      <c r="Z564" s="71" t="s">
        <v>4</v>
      </c>
      <c r="AA564" s="94" t="s">
        <v>2733</v>
      </c>
      <c r="AB564" s="128"/>
      <c r="AC564" s="128"/>
      <c r="AD564" s="128"/>
      <c r="AE564" s="62"/>
      <c r="AF564" s="62"/>
      <c r="AG564" s="62"/>
      <c r="BB564" s="60" t="str">
        <f>IF(AND(isFlagged(Main[[#This Row],[Comments]], "AIS++"),Main[ [#This Row],[In Stock Date] ]&lt;&gt;""),TEXT(Main[[#This Row],[In Stock Date]]-1, "M/d/yyyy"), TEXT("1/1/1990", "M/d/yyyy"))</f>
        <v>1/1/1990</v>
      </c>
    </row>
    <row r="565" spans="1:54" ht="17.25" customHeight="1">
      <c r="A565" s="63" t="str">
        <f>IF(priority(Main[[#This Row],[Comments]])&lt;&gt;0, priority(Main[[#This Row],[Comments]]),"")</f>
        <v/>
      </c>
      <c r="B565" s="151" t="s">
        <v>1639</v>
      </c>
      <c r="C565" s="71" t="s">
        <v>31</v>
      </c>
      <c r="D565" s="59" t="s">
        <v>387</v>
      </c>
      <c r="E565" s="84"/>
      <c r="F565" s="84">
        <v>40288</v>
      </c>
      <c r="G565" s="63" t="str">
        <f>IF(stdProdLT(Main[[#This Row],[Comments]])=0.1,"N/A",IF(stdProdLT(Main[[#This Row],[Comments]])=0,"",stdProdLT(Main[[#This Row],[Comments]])))</f>
        <v/>
      </c>
      <c r="H565" s="93" t="str">
        <f>IF(OR(Main[[#This Row],[Std. Prod. Lead Time]]="N/A",Main[[#This Row],[Std. Prod. Lead Time]]=""), "",IF(AND(Main[[#This Row],[In Stock Date]]&lt;&gt;"",Main[[#This Row],[Revised Due Date]]&lt;&gt;"",Main[[#This Row],[In Stock Date]]&lt;&gt;""),Main[[#This Row],[In Stock Date]]-Main[[#This Row],[Revised Due Date]],""))</f>
        <v/>
      </c>
      <c r="I565" s="100" t="s">
        <v>4</v>
      </c>
      <c r="J565" s="94" t="s">
        <v>4</v>
      </c>
      <c r="K565" s="94" t="s">
        <v>4</v>
      </c>
      <c r="L565" s="84"/>
      <c r="M565" s="72" t="str">
        <f>IF(Main[[#This Row],[Tech Start Date]]&lt;1/1/1990,"",IF(Main[[#This Row],[Class]]="C",WORKDAY(Main[[#This Row],[Tech Start Date]],9),IF(Main[[#This Row],[Class]]="B", WORKDAY(Main[[#This Row],[Tech Start Date]],6),IF(Main[[#This Row],[Class]]="A",WORKDAY(Main[[#This Row],[Tech Start Date]],2),""))))</f>
        <v/>
      </c>
      <c r="N565" s="72" t="str">
        <f>IF(Main[[#This Row],[Tech Start Date]]&lt;1/1/1990,"",IF(Main[[#This Row],[Class]]="C",WORKDAY(Main[[#This Row],[Tech Start Date]],19),IF(Main[[#This Row],[Class]]="B", WORKDAY(Main[[#This Row],[Tech Start Date]],12),IF(Main[[#This Row],[Class]]="A",WORKDAY(Main[[#This Row],[Tech Start Date]],4),""))))</f>
        <v/>
      </c>
      <c r="O565" s="72" t="str">
        <f>IF(Main[[#This Row],[Tech Start Date]]&lt;1/1/1990,"",IF(Main[[#This Row],[Class]]="C",WORKDAY(Main[[#This Row],[Tech Start Date]],23),IF(Main[[#This Row],[Class]]="B", WORKDAY(Main[[#This Row],[Tech Start Date]],15),IF(Main[[#This Row],[Class]]="A",WORKDAY(Main[[#This Row],[Tech Start Date]],5),""))))</f>
        <v/>
      </c>
      <c r="P565" s="72" t="str">
        <f>IF(Main[[#This Row],[Tech Start Date]]&lt;1/1/1990,"",IF(Main[[#This Row],[Class]]="C",WORKDAY(Main[[#This Row],[Tech Start Date]],28),IF(Main[[#This Row],[Class]]="B", WORKDAY(Main[[#This Row],[Tech Start Date]],19),IF(Main[[#This Row],[Class]]="A",WORKDAY(Main[[#This Row],[Tech Start Date]],9),""))))</f>
        <v/>
      </c>
      <c r="Q565" s="84">
        <v>40106</v>
      </c>
      <c r="R565" s="110"/>
      <c r="S565" s="94" t="s">
        <v>11</v>
      </c>
      <c r="T565" s="73" t="s">
        <v>4</v>
      </c>
      <c r="U565" s="94" t="s">
        <v>14</v>
      </c>
      <c r="V565" s="94" t="s">
        <v>1899</v>
      </c>
      <c r="W565" s="94" t="s">
        <v>1907</v>
      </c>
      <c r="X565" s="94" t="s">
        <v>2733</v>
      </c>
      <c r="Y565" s="71" t="s">
        <v>4</v>
      </c>
      <c r="Z565" s="71" t="s">
        <v>4</v>
      </c>
      <c r="AA565" s="94" t="s">
        <v>2733</v>
      </c>
      <c r="AB565" s="128"/>
      <c r="AC565" s="128"/>
      <c r="AD565" s="128"/>
      <c r="AE565" s="62"/>
      <c r="AF565" s="62"/>
      <c r="AG565" s="62"/>
      <c r="BB565" s="60" t="str">
        <f>IF(AND(isFlagged(Main[[#This Row],[Comments]], "AIS++"),Main[ [#This Row],[In Stock Date] ]&lt;&gt;""),TEXT(Main[[#This Row],[In Stock Date]]-1, "M/d/yyyy"), TEXT("1/1/1990", "M/d/yyyy"))</f>
        <v>1/1/1990</v>
      </c>
    </row>
    <row r="566" spans="1:54" ht="17.25" customHeight="1">
      <c r="A566" s="63" t="str">
        <f>IF(priority(Main[[#This Row],[Comments]])&lt;&gt;0, priority(Main[[#This Row],[Comments]]),"")</f>
        <v/>
      </c>
      <c r="B566" s="151" t="s">
        <v>1359</v>
      </c>
      <c r="C566" s="71" t="s">
        <v>31</v>
      </c>
      <c r="D566" s="59" t="s">
        <v>460</v>
      </c>
      <c r="E566" s="84"/>
      <c r="F566" s="84"/>
      <c r="G566" s="63" t="str">
        <f>IF(stdProdLT(Main[[#This Row],[Comments]])=0.1,"N/A",IF(stdProdLT(Main[[#This Row],[Comments]])=0,"",stdProdLT(Main[[#This Row],[Comments]])))</f>
        <v/>
      </c>
      <c r="H566" s="93" t="str">
        <f>IF(OR(Main[[#This Row],[Std. Prod. Lead Time]]="N/A",Main[[#This Row],[Std. Prod. Lead Time]]=""), "",IF(AND(Main[[#This Row],[In Stock Date]]&lt;&gt;"",Main[[#This Row],[Revised Due Date]]&lt;&gt;"",Main[[#This Row],[In Stock Date]]&lt;&gt;""),Main[[#This Row],[In Stock Date]]-Main[[#This Row],[Revised Due Date]],""))</f>
        <v/>
      </c>
      <c r="I566" s="100" t="s">
        <v>4</v>
      </c>
      <c r="J566" s="94" t="s">
        <v>4</v>
      </c>
      <c r="K566" s="94" t="s">
        <v>4</v>
      </c>
      <c r="L566" s="84"/>
      <c r="M566" s="72" t="str">
        <f>IF(Main[[#This Row],[Tech Start Date]]&lt;1/1/1990,"",IF(Main[[#This Row],[Class]]="C",WORKDAY(Main[[#This Row],[Tech Start Date]],9),IF(Main[[#This Row],[Class]]="B", WORKDAY(Main[[#This Row],[Tech Start Date]],6),IF(Main[[#This Row],[Class]]="A",WORKDAY(Main[[#This Row],[Tech Start Date]],2),""))))</f>
        <v/>
      </c>
      <c r="N566" s="72" t="str">
        <f>IF(Main[[#This Row],[Tech Start Date]]&lt;1/1/1990,"",IF(Main[[#This Row],[Class]]="C",WORKDAY(Main[[#This Row],[Tech Start Date]],19),IF(Main[[#This Row],[Class]]="B", WORKDAY(Main[[#This Row],[Tech Start Date]],12),IF(Main[[#This Row],[Class]]="A",WORKDAY(Main[[#This Row],[Tech Start Date]],4),""))))</f>
        <v/>
      </c>
      <c r="O566" s="72" t="str">
        <f>IF(Main[[#This Row],[Tech Start Date]]&lt;1/1/1990,"",IF(Main[[#This Row],[Class]]="C",WORKDAY(Main[[#This Row],[Tech Start Date]],23),IF(Main[[#This Row],[Class]]="B", WORKDAY(Main[[#This Row],[Tech Start Date]],15),IF(Main[[#This Row],[Class]]="A",WORKDAY(Main[[#This Row],[Tech Start Date]],5),""))))</f>
        <v/>
      </c>
      <c r="P566" s="72" t="str">
        <f>IF(Main[[#This Row],[Tech Start Date]]&lt;1/1/1990,"",IF(Main[[#This Row],[Class]]="C",WORKDAY(Main[[#This Row],[Tech Start Date]],28),IF(Main[[#This Row],[Class]]="B", WORKDAY(Main[[#This Row],[Tech Start Date]],19),IF(Main[[#This Row],[Class]]="A",WORKDAY(Main[[#This Row],[Tech Start Date]],9),""))))</f>
        <v/>
      </c>
      <c r="Q566" s="84">
        <v>40318</v>
      </c>
      <c r="R566" s="110"/>
      <c r="S566" s="94" t="s">
        <v>11</v>
      </c>
      <c r="T566" s="73" t="s">
        <v>4</v>
      </c>
      <c r="U566" s="94" t="s">
        <v>14</v>
      </c>
      <c r="V566" s="94" t="s">
        <v>1899</v>
      </c>
      <c r="W566" s="94" t="s">
        <v>1898</v>
      </c>
      <c r="X566" s="94" t="s">
        <v>2733</v>
      </c>
      <c r="Y566" s="71" t="s">
        <v>4</v>
      </c>
      <c r="Z566" s="71" t="s">
        <v>4</v>
      </c>
      <c r="AA566" s="94" t="s">
        <v>2733</v>
      </c>
      <c r="AB566" s="128"/>
      <c r="AC566" s="128"/>
      <c r="AD566" s="128"/>
      <c r="AE566" s="62"/>
      <c r="AF566" s="62"/>
      <c r="AG566" s="62"/>
      <c r="BB566" s="60" t="str">
        <f>IF(AND(isFlagged(Main[[#This Row],[Comments]], "AIS++"),Main[ [#This Row],[In Stock Date] ]&lt;&gt;""),TEXT(Main[[#This Row],[In Stock Date]]-1, "M/d/yyyy"), TEXT("1/1/1990", "M/d/yyyy"))</f>
        <v>1/1/1990</v>
      </c>
    </row>
    <row r="567" spans="1:54" ht="17.25" customHeight="1">
      <c r="A567" s="63" t="str">
        <f>IF(priority(Main[[#This Row],[Comments]])&lt;&gt;0, priority(Main[[#This Row],[Comments]]),"")</f>
        <v/>
      </c>
      <c r="B567" s="151" t="s">
        <v>1320</v>
      </c>
      <c r="C567" s="71" t="s">
        <v>31</v>
      </c>
      <c r="D567" s="59" t="s">
        <v>384</v>
      </c>
      <c r="E567" s="84"/>
      <c r="F567" s="84"/>
      <c r="G567" s="63" t="str">
        <f>IF(stdProdLT(Main[[#This Row],[Comments]])=0.1,"N/A",IF(stdProdLT(Main[[#This Row],[Comments]])=0,"",stdProdLT(Main[[#This Row],[Comments]])))</f>
        <v/>
      </c>
      <c r="H567" s="93" t="str">
        <f>IF(OR(Main[[#This Row],[Std. Prod. Lead Time]]="N/A",Main[[#This Row],[Std. Prod. Lead Time]]=""), "",IF(AND(Main[[#This Row],[In Stock Date]]&lt;&gt;"",Main[[#This Row],[Revised Due Date]]&lt;&gt;"",Main[[#This Row],[In Stock Date]]&lt;&gt;""),Main[[#This Row],[In Stock Date]]-Main[[#This Row],[Revised Due Date]],""))</f>
        <v/>
      </c>
      <c r="I567" s="100" t="s">
        <v>4</v>
      </c>
      <c r="J567" s="94" t="s">
        <v>4</v>
      </c>
      <c r="K567" s="94" t="s">
        <v>4</v>
      </c>
      <c r="L567" s="84"/>
      <c r="M567" s="72" t="str">
        <f>IF(Main[[#This Row],[Tech Start Date]]&lt;1/1/1990,"",IF(Main[[#This Row],[Class]]="C",WORKDAY(Main[[#This Row],[Tech Start Date]],9),IF(Main[[#This Row],[Class]]="B", WORKDAY(Main[[#This Row],[Tech Start Date]],6),IF(Main[[#This Row],[Class]]="A",WORKDAY(Main[[#This Row],[Tech Start Date]],2),""))))</f>
        <v/>
      </c>
      <c r="N567" s="72" t="str">
        <f>IF(Main[[#This Row],[Tech Start Date]]&lt;1/1/1990,"",IF(Main[[#This Row],[Class]]="C",WORKDAY(Main[[#This Row],[Tech Start Date]],19),IF(Main[[#This Row],[Class]]="B", WORKDAY(Main[[#This Row],[Tech Start Date]],12),IF(Main[[#This Row],[Class]]="A",WORKDAY(Main[[#This Row],[Tech Start Date]],4),""))))</f>
        <v/>
      </c>
      <c r="O567" s="72" t="str">
        <f>IF(Main[[#This Row],[Tech Start Date]]&lt;1/1/1990,"",IF(Main[[#This Row],[Class]]="C",WORKDAY(Main[[#This Row],[Tech Start Date]],23),IF(Main[[#This Row],[Class]]="B", WORKDAY(Main[[#This Row],[Tech Start Date]],15),IF(Main[[#This Row],[Class]]="A",WORKDAY(Main[[#This Row],[Tech Start Date]],5),""))))</f>
        <v/>
      </c>
      <c r="P567" s="72" t="str">
        <f>IF(Main[[#This Row],[Tech Start Date]]&lt;1/1/1990,"",IF(Main[[#This Row],[Class]]="C",WORKDAY(Main[[#This Row],[Tech Start Date]],28),IF(Main[[#This Row],[Class]]="B", WORKDAY(Main[[#This Row],[Tech Start Date]],19),IF(Main[[#This Row],[Class]]="A",WORKDAY(Main[[#This Row],[Tech Start Date]],9),""))))</f>
        <v/>
      </c>
      <c r="Q567" s="84">
        <v>40318</v>
      </c>
      <c r="R567" s="110"/>
      <c r="S567" s="94" t="s">
        <v>11</v>
      </c>
      <c r="T567" s="73" t="s">
        <v>4</v>
      </c>
      <c r="U567" s="94" t="s">
        <v>14</v>
      </c>
      <c r="V567" s="94" t="s">
        <v>1899</v>
      </c>
      <c r="W567" s="94" t="s">
        <v>1898</v>
      </c>
      <c r="X567" s="94" t="s">
        <v>2733</v>
      </c>
      <c r="Y567" s="71" t="s">
        <v>4</v>
      </c>
      <c r="Z567" s="71" t="s">
        <v>4</v>
      </c>
      <c r="AA567" s="94" t="s">
        <v>2733</v>
      </c>
      <c r="AB567" s="128"/>
      <c r="AC567" s="128"/>
      <c r="AD567" s="128"/>
      <c r="AE567" s="62"/>
      <c r="AF567" s="62"/>
      <c r="AG567" s="62"/>
      <c r="BB567" s="60" t="str">
        <f>IF(AND(isFlagged(Main[[#This Row],[Comments]], "AIS++"),Main[ [#This Row],[In Stock Date] ]&lt;&gt;""),TEXT(Main[[#This Row],[In Stock Date]]-1, "M/d/yyyy"), TEXT("1/1/1990", "M/d/yyyy"))</f>
        <v>1/1/1990</v>
      </c>
    </row>
    <row r="568" spans="1:54" ht="17.25" customHeight="1">
      <c r="A568" s="63" t="str">
        <f>IF(priority(Main[[#This Row],[Comments]])&lt;&gt;0, priority(Main[[#This Row],[Comments]]),"")</f>
        <v/>
      </c>
      <c r="B568" s="151" t="s">
        <v>1257</v>
      </c>
      <c r="C568" s="71" t="s">
        <v>31</v>
      </c>
      <c r="D568" s="59" t="s">
        <v>334</v>
      </c>
      <c r="E568" s="84"/>
      <c r="F568" s="84"/>
      <c r="G568" s="63" t="str">
        <f>IF(stdProdLT(Main[[#This Row],[Comments]])=0.1,"N/A",IF(stdProdLT(Main[[#This Row],[Comments]])=0,"",stdProdLT(Main[[#This Row],[Comments]])))</f>
        <v/>
      </c>
      <c r="H568" s="93" t="str">
        <f>IF(OR(Main[[#This Row],[Std. Prod. Lead Time]]="N/A",Main[[#This Row],[Std. Prod. Lead Time]]=""), "",IF(AND(Main[[#This Row],[In Stock Date]]&lt;&gt;"",Main[[#This Row],[Revised Due Date]]&lt;&gt;"",Main[[#This Row],[In Stock Date]]&lt;&gt;""),Main[[#This Row],[In Stock Date]]-Main[[#This Row],[Revised Due Date]],""))</f>
        <v/>
      </c>
      <c r="I568" s="100" t="s">
        <v>4</v>
      </c>
      <c r="J568" s="94" t="s">
        <v>4</v>
      </c>
      <c r="K568" s="94" t="s">
        <v>4</v>
      </c>
      <c r="L568" s="84"/>
      <c r="M568" s="72" t="str">
        <f>IF(Main[[#This Row],[Tech Start Date]]&lt;1/1/1990,"",IF(Main[[#This Row],[Class]]="C",WORKDAY(Main[[#This Row],[Tech Start Date]],9),IF(Main[[#This Row],[Class]]="B", WORKDAY(Main[[#This Row],[Tech Start Date]],6),IF(Main[[#This Row],[Class]]="A",WORKDAY(Main[[#This Row],[Tech Start Date]],2),""))))</f>
        <v/>
      </c>
      <c r="N568" s="72" t="str">
        <f>IF(Main[[#This Row],[Tech Start Date]]&lt;1/1/1990,"",IF(Main[[#This Row],[Class]]="C",WORKDAY(Main[[#This Row],[Tech Start Date]],19),IF(Main[[#This Row],[Class]]="B", WORKDAY(Main[[#This Row],[Tech Start Date]],12),IF(Main[[#This Row],[Class]]="A",WORKDAY(Main[[#This Row],[Tech Start Date]],4),""))))</f>
        <v/>
      </c>
      <c r="O568" s="72" t="str">
        <f>IF(Main[[#This Row],[Tech Start Date]]&lt;1/1/1990,"",IF(Main[[#This Row],[Class]]="C",WORKDAY(Main[[#This Row],[Tech Start Date]],23),IF(Main[[#This Row],[Class]]="B", WORKDAY(Main[[#This Row],[Tech Start Date]],15),IF(Main[[#This Row],[Class]]="A",WORKDAY(Main[[#This Row],[Tech Start Date]],5),""))))</f>
        <v/>
      </c>
      <c r="P568" s="72" t="str">
        <f>IF(Main[[#This Row],[Tech Start Date]]&lt;1/1/1990,"",IF(Main[[#This Row],[Class]]="C",WORKDAY(Main[[#This Row],[Tech Start Date]],28),IF(Main[[#This Row],[Class]]="B", WORKDAY(Main[[#This Row],[Tech Start Date]],19),IF(Main[[#This Row],[Class]]="A",WORKDAY(Main[[#This Row],[Tech Start Date]],9),""))))</f>
        <v/>
      </c>
      <c r="Q568" s="84">
        <v>40318</v>
      </c>
      <c r="R568" s="110"/>
      <c r="S568" s="94" t="s">
        <v>11</v>
      </c>
      <c r="T568" s="73" t="s">
        <v>4</v>
      </c>
      <c r="U568" s="94" t="s">
        <v>14</v>
      </c>
      <c r="V568" s="94" t="s">
        <v>1899</v>
      </c>
      <c r="W568" s="94" t="s">
        <v>1898</v>
      </c>
      <c r="X568" s="94" t="s">
        <v>2733</v>
      </c>
      <c r="Y568" s="71" t="s">
        <v>4</v>
      </c>
      <c r="Z568" s="71" t="s">
        <v>4</v>
      </c>
      <c r="AA568" s="94" t="s">
        <v>2733</v>
      </c>
      <c r="AB568" s="128"/>
      <c r="AC568" s="128"/>
      <c r="AD568" s="128"/>
      <c r="AE568" s="62"/>
      <c r="AF568" s="62"/>
      <c r="AG568" s="62"/>
      <c r="BB568" s="60" t="str">
        <f>IF(AND(isFlagged(Main[[#This Row],[Comments]], "AIS++"),Main[ [#This Row],[In Stock Date] ]&lt;&gt;""),TEXT(Main[[#This Row],[In Stock Date]]-1, "M/d/yyyy"), TEXT("1/1/1990", "M/d/yyyy"))</f>
        <v>1/1/1990</v>
      </c>
    </row>
    <row r="569" spans="1:54" ht="17.25" customHeight="1">
      <c r="A569" s="63" t="str">
        <f>IF(priority(Main[[#This Row],[Comments]])&lt;&gt;0, priority(Main[[#This Row],[Comments]]),"")</f>
        <v/>
      </c>
      <c r="B569" s="151" t="s">
        <v>1349</v>
      </c>
      <c r="C569" s="71" t="s">
        <v>31</v>
      </c>
      <c r="D569" s="59" t="s">
        <v>447</v>
      </c>
      <c r="E569" s="84"/>
      <c r="F569" s="84"/>
      <c r="G569" s="63" t="str">
        <f>IF(stdProdLT(Main[[#This Row],[Comments]])=0.1,"N/A",IF(stdProdLT(Main[[#This Row],[Comments]])=0,"",stdProdLT(Main[[#This Row],[Comments]])))</f>
        <v/>
      </c>
      <c r="H569" s="93" t="str">
        <f>IF(OR(Main[[#This Row],[Std. Prod. Lead Time]]="N/A",Main[[#This Row],[Std. Prod. Lead Time]]=""), "",IF(AND(Main[[#This Row],[In Stock Date]]&lt;&gt;"",Main[[#This Row],[Revised Due Date]]&lt;&gt;"",Main[[#This Row],[In Stock Date]]&lt;&gt;""),Main[[#This Row],[In Stock Date]]-Main[[#This Row],[Revised Due Date]],""))</f>
        <v/>
      </c>
      <c r="I569" s="100" t="s">
        <v>4</v>
      </c>
      <c r="J569" s="94" t="s">
        <v>4</v>
      </c>
      <c r="K569" s="95" t="s">
        <v>4</v>
      </c>
      <c r="L569" s="84"/>
      <c r="M569" s="72" t="str">
        <f>IF(Main[[#This Row],[Tech Start Date]]&lt;1/1/1990,"",IF(Main[[#This Row],[Class]]="C",WORKDAY(Main[[#This Row],[Tech Start Date]],9),IF(Main[[#This Row],[Class]]="B", WORKDAY(Main[[#This Row],[Tech Start Date]],6),IF(Main[[#This Row],[Class]]="A",WORKDAY(Main[[#This Row],[Tech Start Date]],2),""))))</f>
        <v/>
      </c>
      <c r="N569" s="72" t="str">
        <f>IF(Main[[#This Row],[Tech Start Date]]&lt;1/1/1990,"",IF(Main[[#This Row],[Class]]="C",WORKDAY(Main[[#This Row],[Tech Start Date]],19),IF(Main[[#This Row],[Class]]="B", WORKDAY(Main[[#This Row],[Tech Start Date]],12),IF(Main[[#This Row],[Class]]="A",WORKDAY(Main[[#This Row],[Tech Start Date]],4),""))))</f>
        <v/>
      </c>
      <c r="O569" s="72" t="str">
        <f>IF(Main[[#This Row],[Tech Start Date]]&lt;1/1/1990,"",IF(Main[[#This Row],[Class]]="C",WORKDAY(Main[[#This Row],[Tech Start Date]],23),IF(Main[[#This Row],[Class]]="B", WORKDAY(Main[[#This Row],[Tech Start Date]],15),IF(Main[[#This Row],[Class]]="A",WORKDAY(Main[[#This Row],[Tech Start Date]],5),""))))</f>
        <v/>
      </c>
      <c r="P569" s="72" t="str">
        <f>IF(Main[[#This Row],[Tech Start Date]]&lt;1/1/1990,"",IF(Main[[#This Row],[Class]]="C",WORKDAY(Main[[#This Row],[Tech Start Date]],28),IF(Main[[#This Row],[Class]]="B", WORKDAY(Main[[#This Row],[Tech Start Date]],19),IF(Main[[#This Row],[Class]]="A",WORKDAY(Main[[#This Row],[Tech Start Date]],9),""))))</f>
        <v/>
      </c>
      <c r="Q569" s="84">
        <v>40318</v>
      </c>
      <c r="R569" s="110"/>
      <c r="S569" s="94" t="s">
        <v>11</v>
      </c>
      <c r="T569" s="73" t="s">
        <v>4</v>
      </c>
      <c r="U569" s="94" t="s">
        <v>14</v>
      </c>
      <c r="V569" s="94" t="s">
        <v>1899</v>
      </c>
      <c r="W569" s="94" t="s">
        <v>1907</v>
      </c>
      <c r="X569" s="94" t="s">
        <v>2733</v>
      </c>
      <c r="Y569" s="71" t="s">
        <v>4</v>
      </c>
      <c r="Z569" s="71" t="s">
        <v>4</v>
      </c>
      <c r="AA569" s="94" t="s">
        <v>2733</v>
      </c>
      <c r="AB569" s="128"/>
      <c r="AC569" s="128"/>
      <c r="AD569" s="128"/>
      <c r="AE569" s="62"/>
      <c r="AF569" s="62"/>
      <c r="AG569" s="62"/>
      <c r="BB569" s="60" t="str">
        <f>IF(AND(isFlagged(Main[[#This Row],[Comments]], "AIS++"),Main[ [#This Row],[In Stock Date] ]&lt;&gt;""),TEXT(Main[[#This Row],[In Stock Date]]-1, "M/d/yyyy"), TEXT("1/1/1990", "M/d/yyyy"))</f>
        <v>1/1/1990</v>
      </c>
    </row>
    <row r="570" spans="1:54" ht="17.25" customHeight="1">
      <c r="A570" s="63" t="str">
        <f>IF(priority(Main[[#This Row],[Comments]])&lt;&gt;0, priority(Main[[#This Row],[Comments]]),"")</f>
        <v/>
      </c>
      <c r="B570" s="151" t="s">
        <v>1287</v>
      </c>
      <c r="C570" s="71" t="s">
        <v>31</v>
      </c>
      <c r="D570" s="59" t="s">
        <v>370</v>
      </c>
      <c r="E570" s="84"/>
      <c r="F570" s="84"/>
      <c r="G570" s="63" t="str">
        <f>IF(stdProdLT(Main[[#This Row],[Comments]])=0.1,"N/A",IF(stdProdLT(Main[[#This Row],[Comments]])=0,"",stdProdLT(Main[[#This Row],[Comments]])))</f>
        <v/>
      </c>
      <c r="H570" s="93" t="str">
        <f>IF(OR(Main[[#This Row],[Std. Prod. Lead Time]]="N/A",Main[[#This Row],[Std. Prod. Lead Time]]=""), "",IF(AND(Main[[#This Row],[In Stock Date]]&lt;&gt;"",Main[[#This Row],[Revised Due Date]]&lt;&gt;"",Main[[#This Row],[In Stock Date]]&lt;&gt;""),Main[[#This Row],[In Stock Date]]-Main[[#This Row],[Revised Due Date]],""))</f>
        <v/>
      </c>
      <c r="I570" s="100" t="s">
        <v>4</v>
      </c>
      <c r="J570" s="94" t="s">
        <v>4</v>
      </c>
      <c r="K570" s="94" t="s">
        <v>4</v>
      </c>
      <c r="L570" s="84"/>
      <c r="M570" s="72" t="str">
        <f>IF(Main[[#This Row],[Tech Start Date]]&lt;1/1/1990,"",IF(Main[[#This Row],[Class]]="C",WORKDAY(Main[[#This Row],[Tech Start Date]],9),IF(Main[[#This Row],[Class]]="B", WORKDAY(Main[[#This Row],[Tech Start Date]],6),IF(Main[[#This Row],[Class]]="A",WORKDAY(Main[[#This Row],[Tech Start Date]],2),""))))</f>
        <v/>
      </c>
      <c r="N570" s="72" t="str">
        <f>IF(Main[[#This Row],[Tech Start Date]]&lt;1/1/1990,"",IF(Main[[#This Row],[Class]]="C",WORKDAY(Main[[#This Row],[Tech Start Date]],19),IF(Main[[#This Row],[Class]]="B", WORKDAY(Main[[#This Row],[Tech Start Date]],12),IF(Main[[#This Row],[Class]]="A",WORKDAY(Main[[#This Row],[Tech Start Date]],4),""))))</f>
        <v/>
      </c>
      <c r="O570" s="72" t="str">
        <f>IF(Main[[#This Row],[Tech Start Date]]&lt;1/1/1990,"",IF(Main[[#This Row],[Class]]="C",WORKDAY(Main[[#This Row],[Tech Start Date]],23),IF(Main[[#This Row],[Class]]="B", WORKDAY(Main[[#This Row],[Tech Start Date]],15),IF(Main[[#This Row],[Class]]="A",WORKDAY(Main[[#This Row],[Tech Start Date]],5),""))))</f>
        <v/>
      </c>
      <c r="P570" s="72" t="str">
        <f>IF(Main[[#This Row],[Tech Start Date]]&lt;1/1/1990,"",IF(Main[[#This Row],[Class]]="C",WORKDAY(Main[[#This Row],[Tech Start Date]],28),IF(Main[[#This Row],[Class]]="B", WORKDAY(Main[[#This Row],[Tech Start Date]],19),IF(Main[[#This Row],[Class]]="A",WORKDAY(Main[[#This Row],[Tech Start Date]],9),""))))</f>
        <v/>
      </c>
      <c r="Q570" s="84">
        <v>40318</v>
      </c>
      <c r="R570" s="110"/>
      <c r="S570" s="94" t="s">
        <v>11</v>
      </c>
      <c r="T570" s="73" t="s">
        <v>4</v>
      </c>
      <c r="U570" s="94" t="s">
        <v>14</v>
      </c>
      <c r="V570" s="94" t="s">
        <v>1899</v>
      </c>
      <c r="W570" s="94" t="s">
        <v>1898</v>
      </c>
      <c r="X570" s="94" t="s">
        <v>2733</v>
      </c>
      <c r="Y570" s="71" t="s">
        <v>4</v>
      </c>
      <c r="Z570" s="71" t="s">
        <v>4</v>
      </c>
      <c r="AA570" s="94" t="s">
        <v>2733</v>
      </c>
      <c r="AB570" s="128"/>
      <c r="AC570" s="128"/>
      <c r="AD570" s="128"/>
      <c r="AE570" s="62"/>
      <c r="AF570" s="62"/>
      <c r="AG570" s="62"/>
      <c r="BB570" s="60" t="str">
        <f>IF(AND(isFlagged(Main[[#This Row],[Comments]], "AIS++"),Main[ [#This Row],[In Stock Date] ]&lt;&gt;""),TEXT(Main[[#This Row],[In Stock Date]]-1, "M/d/yyyy"), TEXT("1/1/1990", "M/d/yyyy"))</f>
        <v>1/1/1990</v>
      </c>
    </row>
    <row r="571" spans="1:54" ht="17.25" customHeight="1">
      <c r="A571" s="63" t="str">
        <f>IF(priority(Main[[#This Row],[Comments]])&lt;&gt;0, priority(Main[[#This Row],[Comments]]),"")</f>
        <v/>
      </c>
      <c r="B571" s="151" t="s">
        <v>1473</v>
      </c>
      <c r="C571" s="71" t="s">
        <v>93</v>
      </c>
      <c r="D571" s="59" t="s">
        <v>567</v>
      </c>
      <c r="E571" s="84"/>
      <c r="F571" s="84">
        <v>40132</v>
      </c>
      <c r="G571" s="63" t="str">
        <f>IF(stdProdLT(Main[[#This Row],[Comments]])=0.1,"N/A",IF(stdProdLT(Main[[#This Row],[Comments]])=0,"",stdProdLT(Main[[#This Row],[Comments]])))</f>
        <v/>
      </c>
      <c r="H571" s="93" t="str">
        <f>IF(OR(Main[[#This Row],[Std. Prod. Lead Time]]="N/A",Main[[#This Row],[Std. Prod. Lead Time]]=""), "",IF(AND(Main[[#This Row],[In Stock Date]]&lt;&gt;"",Main[[#This Row],[Revised Due Date]]&lt;&gt;"",Main[[#This Row],[In Stock Date]]&lt;&gt;""),Main[[#This Row],[In Stock Date]]-Main[[#This Row],[Revised Due Date]],""))</f>
        <v/>
      </c>
      <c r="I571" s="100" t="s">
        <v>4</v>
      </c>
      <c r="J571" s="94" t="s">
        <v>4</v>
      </c>
      <c r="K571" s="94" t="s">
        <v>4</v>
      </c>
      <c r="L571" s="84"/>
      <c r="M571" s="72" t="str">
        <f>IF(Main[[#This Row],[Tech Start Date]]&lt;1/1/1990,"",IF(Main[[#This Row],[Class]]="C",WORKDAY(Main[[#This Row],[Tech Start Date]],9),IF(Main[[#This Row],[Class]]="B", WORKDAY(Main[[#This Row],[Tech Start Date]],6),IF(Main[[#This Row],[Class]]="A",WORKDAY(Main[[#This Row],[Tech Start Date]],2),""))))</f>
        <v/>
      </c>
      <c r="N571" s="72" t="str">
        <f>IF(Main[[#This Row],[Tech Start Date]]&lt;1/1/1990,"",IF(Main[[#This Row],[Class]]="C",WORKDAY(Main[[#This Row],[Tech Start Date]],19),IF(Main[[#This Row],[Class]]="B", WORKDAY(Main[[#This Row],[Tech Start Date]],12),IF(Main[[#This Row],[Class]]="A",WORKDAY(Main[[#This Row],[Tech Start Date]],4),""))))</f>
        <v/>
      </c>
      <c r="O571" s="72" t="str">
        <f>IF(Main[[#This Row],[Tech Start Date]]&lt;1/1/1990,"",IF(Main[[#This Row],[Class]]="C",WORKDAY(Main[[#This Row],[Tech Start Date]],23),IF(Main[[#This Row],[Class]]="B", WORKDAY(Main[[#This Row],[Tech Start Date]],15),IF(Main[[#This Row],[Class]]="A",WORKDAY(Main[[#This Row],[Tech Start Date]],5),""))))</f>
        <v/>
      </c>
      <c r="P571" s="72" t="str">
        <f>IF(Main[[#This Row],[Tech Start Date]]&lt;1/1/1990,"",IF(Main[[#This Row],[Class]]="C",WORKDAY(Main[[#This Row],[Tech Start Date]],28),IF(Main[[#This Row],[Class]]="B", WORKDAY(Main[[#This Row],[Tech Start Date]],19),IF(Main[[#This Row],[Class]]="A",WORKDAY(Main[[#This Row],[Tech Start Date]],9),""))))</f>
        <v/>
      </c>
      <c r="Q571" s="84">
        <v>40132</v>
      </c>
      <c r="R571" s="110"/>
      <c r="S571" s="94" t="s">
        <v>11</v>
      </c>
      <c r="T571" s="73" t="s">
        <v>4</v>
      </c>
      <c r="U571" s="94" t="s">
        <v>14</v>
      </c>
      <c r="V571" s="94" t="s">
        <v>1906</v>
      </c>
      <c r="W571" s="94" t="s">
        <v>1907</v>
      </c>
      <c r="X571" s="94" t="s">
        <v>2759</v>
      </c>
      <c r="Y571" s="71" t="s">
        <v>4</v>
      </c>
      <c r="Z571" s="71" t="s">
        <v>4</v>
      </c>
      <c r="AA571" s="94" t="s">
        <v>2759</v>
      </c>
      <c r="AB571" s="128"/>
      <c r="AC571" s="128"/>
      <c r="AD571" s="128"/>
      <c r="AE571" s="62"/>
      <c r="AF571" s="62"/>
      <c r="AG571" s="62"/>
      <c r="BB571" s="60" t="str">
        <f>IF(AND(isFlagged(Main[[#This Row],[Comments]], "AIS++"),Main[ [#This Row],[In Stock Date] ]&lt;&gt;""),TEXT(Main[[#This Row],[In Stock Date]]-1, "M/d/yyyy"), TEXT("1/1/1990", "M/d/yyyy"))</f>
        <v>1/1/1990</v>
      </c>
    </row>
    <row r="572" spans="1:54" ht="17.25" customHeight="1">
      <c r="A572" s="63" t="str">
        <f>IF(priority(Main[[#This Row],[Comments]])&lt;&gt;0, priority(Main[[#This Row],[Comments]]),"")</f>
        <v/>
      </c>
      <c r="B572" s="151" t="s">
        <v>1206</v>
      </c>
      <c r="C572" s="71" t="s">
        <v>281</v>
      </c>
      <c r="D572" s="59" t="s">
        <v>282</v>
      </c>
      <c r="E572" s="84"/>
      <c r="F572" s="84">
        <v>40391</v>
      </c>
      <c r="G572" s="63" t="str">
        <f>IF(stdProdLT(Main[[#This Row],[Comments]])=0.1,"N/A",IF(stdProdLT(Main[[#This Row],[Comments]])=0,"",stdProdLT(Main[[#This Row],[Comments]])))</f>
        <v/>
      </c>
      <c r="H572" s="93" t="str">
        <f>IF(OR(Main[[#This Row],[Std. Prod. Lead Time]]="N/A",Main[[#This Row],[Std. Prod. Lead Time]]=""), "",IF(AND(Main[[#This Row],[In Stock Date]]&lt;&gt;"",Main[[#This Row],[Revised Due Date]]&lt;&gt;"",Main[[#This Row],[In Stock Date]]&lt;&gt;""),Main[[#This Row],[In Stock Date]]-Main[[#This Row],[Revised Due Date]],""))</f>
        <v/>
      </c>
      <c r="I572" s="100" t="s">
        <v>4</v>
      </c>
      <c r="J572" s="94" t="s">
        <v>4</v>
      </c>
      <c r="K572" s="94" t="s">
        <v>4</v>
      </c>
      <c r="L572" s="84"/>
      <c r="M572" s="72" t="str">
        <f>IF(Main[[#This Row],[Tech Start Date]]&lt;1/1/1990,"",IF(Main[[#This Row],[Class]]="C",WORKDAY(Main[[#This Row],[Tech Start Date]],9),IF(Main[[#This Row],[Class]]="B", WORKDAY(Main[[#This Row],[Tech Start Date]],6),IF(Main[[#This Row],[Class]]="A",WORKDAY(Main[[#This Row],[Tech Start Date]],2),""))))</f>
        <v/>
      </c>
      <c r="N572" s="72" t="str">
        <f>IF(Main[[#This Row],[Tech Start Date]]&lt;1/1/1990,"",IF(Main[[#This Row],[Class]]="C",WORKDAY(Main[[#This Row],[Tech Start Date]],19),IF(Main[[#This Row],[Class]]="B", WORKDAY(Main[[#This Row],[Tech Start Date]],12),IF(Main[[#This Row],[Class]]="A",WORKDAY(Main[[#This Row],[Tech Start Date]],4),""))))</f>
        <v/>
      </c>
      <c r="O572" s="72" t="str">
        <f>IF(Main[[#This Row],[Tech Start Date]]&lt;1/1/1990,"",IF(Main[[#This Row],[Class]]="C",WORKDAY(Main[[#This Row],[Tech Start Date]],23),IF(Main[[#This Row],[Class]]="B", WORKDAY(Main[[#This Row],[Tech Start Date]],15),IF(Main[[#This Row],[Class]]="A",WORKDAY(Main[[#This Row],[Tech Start Date]],5),""))))</f>
        <v/>
      </c>
      <c r="P572" s="72" t="str">
        <f>IF(Main[[#This Row],[Tech Start Date]]&lt;1/1/1990,"",IF(Main[[#This Row],[Class]]="C",WORKDAY(Main[[#This Row],[Tech Start Date]],28),IF(Main[[#This Row],[Class]]="B", WORKDAY(Main[[#This Row],[Tech Start Date]],19),IF(Main[[#This Row],[Class]]="A",WORKDAY(Main[[#This Row],[Tech Start Date]],9),""))))</f>
        <v/>
      </c>
      <c r="Q572" s="84">
        <v>40314</v>
      </c>
      <c r="R572" s="110"/>
      <c r="S572" s="94" t="s">
        <v>11</v>
      </c>
      <c r="T572" s="73" t="s">
        <v>4</v>
      </c>
      <c r="U572" s="94" t="s">
        <v>14</v>
      </c>
      <c r="V572" s="94" t="s">
        <v>1899</v>
      </c>
      <c r="W572" s="94" t="s">
        <v>1902</v>
      </c>
      <c r="X572" s="94" t="s">
        <v>2761</v>
      </c>
      <c r="Y572" s="71" t="s">
        <v>4</v>
      </c>
      <c r="Z572" s="71" t="s">
        <v>4</v>
      </c>
      <c r="AA572" s="94" t="s">
        <v>2761</v>
      </c>
      <c r="AB572" s="128"/>
      <c r="AC572" s="128"/>
      <c r="AD572" s="128"/>
      <c r="AE572" s="62"/>
      <c r="AF572" s="62"/>
      <c r="AG572" s="62"/>
      <c r="BB572" s="60" t="str">
        <f>IF(AND(isFlagged(Main[[#This Row],[Comments]], "AIS++"),Main[ [#This Row],[In Stock Date] ]&lt;&gt;""),TEXT(Main[[#This Row],[In Stock Date]]-1, "M/d/yyyy"), TEXT("1/1/1990", "M/d/yyyy"))</f>
        <v>1/1/1990</v>
      </c>
    </row>
    <row r="573" spans="1:54" ht="17.25" customHeight="1">
      <c r="A573" s="63" t="str">
        <f>IF(priority(Main[[#This Row],[Comments]])&lt;&gt;0, priority(Main[[#This Row],[Comments]]),"")</f>
        <v/>
      </c>
      <c r="B573" s="151" t="s">
        <v>1792</v>
      </c>
      <c r="C573" s="71" t="s">
        <v>853</v>
      </c>
      <c r="D573" s="59" t="s">
        <v>854</v>
      </c>
      <c r="E573" s="84"/>
      <c r="F573" s="84">
        <v>40305</v>
      </c>
      <c r="G573" s="63" t="str">
        <f>IF(stdProdLT(Main[[#This Row],[Comments]])=0.1,"N/A",IF(stdProdLT(Main[[#This Row],[Comments]])=0,"",stdProdLT(Main[[#This Row],[Comments]])))</f>
        <v/>
      </c>
      <c r="H573" s="93" t="str">
        <f>IF(OR(Main[[#This Row],[Std. Prod. Lead Time]]="N/A",Main[[#This Row],[Std. Prod. Lead Time]]=""), "",IF(AND(Main[[#This Row],[In Stock Date]]&lt;&gt;"",Main[[#This Row],[Revised Due Date]]&lt;&gt;"",Main[[#This Row],[In Stock Date]]&lt;&gt;""),Main[[#This Row],[In Stock Date]]-Main[[#This Row],[Revised Due Date]],""))</f>
        <v/>
      </c>
      <c r="I573" s="100" t="s">
        <v>44</v>
      </c>
      <c r="J573" s="94" t="s">
        <v>4</v>
      </c>
      <c r="K573" s="94" t="s">
        <v>4</v>
      </c>
      <c r="L573" s="84">
        <v>40192</v>
      </c>
      <c r="M573" s="72" t="str">
        <f>IF(Main[[#This Row],[Tech Start Date]]&lt;1/1/1990,"",IF(Main[[#This Row],[Class]]="C",WORKDAY(Main[[#This Row],[Tech Start Date]],9),IF(Main[[#This Row],[Class]]="B", WORKDAY(Main[[#This Row],[Tech Start Date]],6),IF(Main[[#This Row],[Class]]="A",WORKDAY(Main[[#This Row],[Tech Start Date]],2),""))))</f>
        <v/>
      </c>
      <c r="N573" s="72" t="str">
        <f>IF(Main[[#This Row],[Tech Start Date]]&lt;1/1/1990,"",IF(Main[[#This Row],[Class]]="C",WORKDAY(Main[[#This Row],[Tech Start Date]],19),IF(Main[[#This Row],[Class]]="B", WORKDAY(Main[[#This Row],[Tech Start Date]],12),IF(Main[[#This Row],[Class]]="A",WORKDAY(Main[[#This Row],[Tech Start Date]],4),""))))</f>
        <v/>
      </c>
      <c r="O573" s="72" t="str">
        <f>IF(Main[[#This Row],[Tech Start Date]]&lt;1/1/1990,"",IF(Main[[#This Row],[Class]]="C",WORKDAY(Main[[#This Row],[Tech Start Date]],23),IF(Main[[#This Row],[Class]]="B", WORKDAY(Main[[#This Row],[Tech Start Date]],15),IF(Main[[#This Row],[Class]]="A",WORKDAY(Main[[#This Row],[Tech Start Date]],5),""))))</f>
        <v/>
      </c>
      <c r="P573" s="72" t="str">
        <f>IF(Main[[#This Row],[Tech Start Date]]&lt;1/1/1990,"",IF(Main[[#This Row],[Class]]="C",WORKDAY(Main[[#This Row],[Tech Start Date]],28),IF(Main[[#This Row],[Class]]="B", WORKDAY(Main[[#This Row],[Tech Start Date]],19),IF(Main[[#This Row],[Class]]="A",WORKDAY(Main[[#This Row],[Tech Start Date]],9),""))))</f>
        <v/>
      </c>
      <c r="Q573" s="84">
        <v>40178</v>
      </c>
      <c r="R573" s="110">
        <v>40224</v>
      </c>
      <c r="S573" s="94" t="s">
        <v>11</v>
      </c>
      <c r="T573" s="73" t="s">
        <v>4</v>
      </c>
      <c r="U573" s="94" t="s">
        <v>14</v>
      </c>
      <c r="V573" s="94" t="s">
        <v>1899</v>
      </c>
      <c r="W573" s="94" t="s">
        <v>1904</v>
      </c>
      <c r="X573" s="94" t="s">
        <v>2757</v>
      </c>
      <c r="Y573" s="71" t="s">
        <v>4</v>
      </c>
      <c r="Z573" s="71" t="s">
        <v>4</v>
      </c>
      <c r="AA573" s="94" t="s">
        <v>2757</v>
      </c>
      <c r="AB573" s="128"/>
      <c r="AC573" s="128"/>
      <c r="AD573" s="128"/>
      <c r="AE573" s="62"/>
      <c r="AF573" s="62"/>
      <c r="AG573" s="62"/>
      <c r="BB573" s="60" t="str">
        <f>IF(AND(isFlagged(Main[[#This Row],[Comments]], "AIS++"),Main[ [#This Row],[In Stock Date] ]&lt;&gt;""),TEXT(Main[[#This Row],[In Stock Date]]-1, "M/d/yyyy"), TEXT("1/1/1990", "M/d/yyyy"))</f>
        <v>1/1/1990</v>
      </c>
    </row>
    <row r="574" spans="1:54" ht="17.25" customHeight="1">
      <c r="A574" s="137" t="str">
        <f>IF(priority(Main[[#This Row],[Comments]])&lt;&gt;0, priority(Main[[#This Row],[Comments]]),"")</f>
        <v/>
      </c>
      <c r="B574" s="152" t="s">
        <v>1793</v>
      </c>
      <c r="C574" s="138" t="s">
        <v>855</v>
      </c>
      <c r="D574" s="139" t="s">
        <v>856</v>
      </c>
      <c r="E574" s="140"/>
      <c r="F574" s="140">
        <v>40305</v>
      </c>
      <c r="G574" s="137" t="str">
        <f>IF(stdProdLT(Main[[#This Row],[Comments]])=0.1,"N/A",IF(stdProdLT(Main[[#This Row],[Comments]])=0,"",stdProdLT(Main[[#This Row],[Comments]])))</f>
        <v/>
      </c>
      <c r="H574" s="141" t="str">
        <f>IF(OR(Main[[#This Row],[Std. Prod. Lead Time]]="N/A",Main[[#This Row],[Std. Prod. Lead Time]]=""), "",IF(AND(Main[[#This Row],[In Stock Date]]&lt;&gt;"",Main[[#This Row],[Revised Due Date]]&lt;&gt;"",Main[[#This Row],[In Stock Date]]&lt;&gt;""),Main[[#This Row],[In Stock Date]]-Main[[#This Row],[Revised Due Date]],""))</f>
        <v/>
      </c>
      <c r="I574" s="142" t="s">
        <v>763</v>
      </c>
      <c r="J574" s="143" t="s">
        <v>4</v>
      </c>
      <c r="K574" s="144" t="s">
        <v>4</v>
      </c>
      <c r="L574" s="140">
        <v>40192</v>
      </c>
      <c r="M574" s="145" t="str">
        <f>IF(Main[[#This Row],[Tech Start Date]]&lt;1/1/1990,"",IF(Main[[#This Row],[Class]]="C",WORKDAY(Main[[#This Row],[Tech Start Date]],9),IF(Main[[#This Row],[Class]]="B", WORKDAY(Main[[#This Row],[Tech Start Date]],6),IF(Main[[#This Row],[Class]]="A",WORKDAY(Main[[#This Row],[Tech Start Date]],2),""))))</f>
        <v/>
      </c>
      <c r="N574" s="145" t="str">
        <f>IF(Main[[#This Row],[Tech Start Date]]&lt;1/1/1990,"",IF(Main[[#This Row],[Class]]="C",WORKDAY(Main[[#This Row],[Tech Start Date]],19),IF(Main[[#This Row],[Class]]="B", WORKDAY(Main[[#This Row],[Tech Start Date]],12),IF(Main[[#This Row],[Class]]="A",WORKDAY(Main[[#This Row],[Tech Start Date]],4),""))))</f>
        <v/>
      </c>
      <c r="O574" s="145" t="str">
        <f>IF(Main[[#This Row],[Tech Start Date]]&lt;1/1/1990,"",IF(Main[[#This Row],[Class]]="C",WORKDAY(Main[[#This Row],[Tech Start Date]],23),IF(Main[[#This Row],[Class]]="B", WORKDAY(Main[[#This Row],[Tech Start Date]],15),IF(Main[[#This Row],[Class]]="A",WORKDAY(Main[[#This Row],[Tech Start Date]],5),""))))</f>
        <v/>
      </c>
      <c r="P574" s="145" t="str">
        <f>IF(Main[[#This Row],[Tech Start Date]]&lt;1/1/1990,"",IF(Main[[#This Row],[Class]]="C",WORKDAY(Main[[#This Row],[Tech Start Date]],28),IF(Main[[#This Row],[Class]]="B", WORKDAY(Main[[#This Row],[Tech Start Date]],19),IF(Main[[#This Row],[Class]]="A",WORKDAY(Main[[#This Row],[Tech Start Date]],9),""))))</f>
        <v/>
      </c>
      <c r="Q574" s="140">
        <v>40178</v>
      </c>
      <c r="R574" s="146">
        <v>40225</v>
      </c>
      <c r="S574" s="143" t="s">
        <v>11</v>
      </c>
      <c r="T574" s="147" t="s">
        <v>4</v>
      </c>
      <c r="U574" s="143" t="s">
        <v>14</v>
      </c>
      <c r="V574" s="143" t="s">
        <v>1899</v>
      </c>
      <c r="W574" s="143" t="s">
        <v>1904</v>
      </c>
      <c r="X574" s="143" t="s">
        <v>2757</v>
      </c>
      <c r="Y574" s="138" t="s">
        <v>4</v>
      </c>
      <c r="Z574" s="138" t="s">
        <v>4</v>
      </c>
      <c r="AA574" s="143" t="s">
        <v>2757</v>
      </c>
      <c r="AB574" s="148"/>
      <c r="AC574" s="148"/>
      <c r="AD574" s="148"/>
      <c r="AE574" s="62"/>
      <c r="AF574" s="62"/>
      <c r="AG574" s="62"/>
      <c r="BB574" s="60" t="str">
        <f>IF(AND(isFlagged(Main[[#This Row],[Comments]], "AIS++"),Main[ [#This Row],[In Stock Date] ]&lt;&gt;""),TEXT(Main[[#This Row],[In Stock Date]]-1, "M/d/yyyy"), TEXT("1/1/1990", "M/d/yyyy"))</f>
        <v>1/1/1990</v>
      </c>
    </row>
    <row r="575" spans="1:54" ht="17.25" customHeight="1">
      <c r="A575" s="63" t="str">
        <f>IF(priority(Main[[#This Row],[Comments]])&lt;&gt;0, priority(Main[[#This Row],[Comments]]),"")</f>
        <v/>
      </c>
      <c r="B575" s="151" t="s">
        <v>1220</v>
      </c>
      <c r="C575" s="71" t="s">
        <v>289</v>
      </c>
      <c r="D575" s="59" t="s">
        <v>290</v>
      </c>
      <c r="E575" s="84"/>
      <c r="F575" s="84"/>
      <c r="G575" s="63" t="str">
        <f>IF(stdProdLT(Main[[#This Row],[Comments]])=0.1,"N/A",IF(stdProdLT(Main[[#This Row],[Comments]])=0,"",stdProdLT(Main[[#This Row],[Comments]])))</f>
        <v/>
      </c>
      <c r="H575" s="93" t="str">
        <f>IF(OR(Main[[#This Row],[Std. Prod. Lead Time]]="N/A",Main[[#This Row],[Std. Prod. Lead Time]]=""), "",IF(AND(Main[[#This Row],[In Stock Date]]&lt;&gt;"",Main[[#This Row],[Revised Due Date]]&lt;&gt;"",Main[[#This Row],[In Stock Date]]&lt;&gt;""),Main[[#This Row],[In Stock Date]]-Main[[#This Row],[Revised Due Date]],""))</f>
        <v/>
      </c>
      <c r="I575" s="100" t="s">
        <v>4</v>
      </c>
      <c r="J575" s="94" t="s">
        <v>4</v>
      </c>
      <c r="K575" s="94" t="s">
        <v>4</v>
      </c>
      <c r="L575" s="84"/>
      <c r="M575" s="72" t="str">
        <f>IF(Main[[#This Row],[Tech Start Date]]&lt;1/1/1990,"",IF(Main[[#This Row],[Class]]="C",WORKDAY(Main[[#This Row],[Tech Start Date]],9),IF(Main[[#This Row],[Class]]="B", WORKDAY(Main[[#This Row],[Tech Start Date]],6),IF(Main[[#This Row],[Class]]="A",WORKDAY(Main[[#This Row],[Tech Start Date]],2),""))))</f>
        <v/>
      </c>
      <c r="N575" s="72" t="str">
        <f>IF(Main[[#This Row],[Tech Start Date]]&lt;1/1/1990,"",IF(Main[[#This Row],[Class]]="C",WORKDAY(Main[[#This Row],[Tech Start Date]],19),IF(Main[[#This Row],[Class]]="B", WORKDAY(Main[[#This Row],[Tech Start Date]],12),IF(Main[[#This Row],[Class]]="A",WORKDAY(Main[[#This Row],[Tech Start Date]],4),""))))</f>
        <v/>
      </c>
      <c r="O575" s="72" t="str">
        <f>IF(Main[[#This Row],[Tech Start Date]]&lt;1/1/1990,"",IF(Main[[#This Row],[Class]]="C",WORKDAY(Main[[#This Row],[Tech Start Date]],23),IF(Main[[#This Row],[Class]]="B", WORKDAY(Main[[#This Row],[Tech Start Date]],15),IF(Main[[#This Row],[Class]]="A",WORKDAY(Main[[#This Row],[Tech Start Date]],5),""))))</f>
        <v/>
      </c>
      <c r="P575" s="72" t="str">
        <f>IF(Main[[#This Row],[Tech Start Date]]&lt;1/1/1990,"",IF(Main[[#This Row],[Class]]="C",WORKDAY(Main[[#This Row],[Tech Start Date]],28),IF(Main[[#This Row],[Class]]="B", WORKDAY(Main[[#This Row],[Tech Start Date]],19),IF(Main[[#This Row],[Class]]="A",WORKDAY(Main[[#This Row],[Tech Start Date]],9),""))))</f>
        <v/>
      </c>
      <c r="Q575" s="84">
        <v>40052</v>
      </c>
      <c r="R575" s="110"/>
      <c r="S575" s="94" t="s">
        <v>11</v>
      </c>
      <c r="T575" s="73" t="s">
        <v>4</v>
      </c>
      <c r="U575" s="94" t="s">
        <v>14</v>
      </c>
      <c r="V575" s="94" t="s">
        <v>1899</v>
      </c>
      <c r="W575" s="94" t="s">
        <v>1898</v>
      </c>
      <c r="X575" s="94" t="s">
        <v>2737</v>
      </c>
      <c r="Y575" s="71" t="s">
        <v>4</v>
      </c>
      <c r="Z575" s="71" t="s">
        <v>4</v>
      </c>
      <c r="AA575" s="94" t="s">
        <v>2737</v>
      </c>
      <c r="AB575" s="128"/>
      <c r="AC575" s="128"/>
      <c r="AD575" s="128"/>
      <c r="AE575" s="62"/>
      <c r="AF575" s="62"/>
      <c r="AG575" s="62"/>
      <c r="BB575" s="60" t="str">
        <f>IF(AND(isFlagged(Main[[#This Row],[Comments]], "AIS++"),Main[ [#This Row],[In Stock Date] ]&lt;&gt;""),TEXT(Main[[#This Row],[In Stock Date]]-1, "M/d/yyyy"), TEXT("1/1/1990", "M/d/yyyy"))</f>
        <v>1/1/1990</v>
      </c>
    </row>
    <row r="576" spans="1:54" ht="17.25" customHeight="1">
      <c r="A576" s="63" t="str">
        <f>IF(priority(Main[[#This Row],[Comments]])&lt;&gt;0, priority(Main[[#This Row],[Comments]]),"")</f>
        <v/>
      </c>
      <c r="B576" s="151" t="s">
        <v>1514</v>
      </c>
      <c r="C576" s="71" t="s">
        <v>289</v>
      </c>
      <c r="D576" s="59" t="s">
        <v>290</v>
      </c>
      <c r="E576" s="84"/>
      <c r="F576" s="84"/>
      <c r="G576" s="63" t="str">
        <f>IF(stdProdLT(Main[[#This Row],[Comments]])=0.1,"N/A",IF(stdProdLT(Main[[#This Row],[Comments]])=0,"",stdProdLT(Main[[#This Row],[Comments]])))</f>
        <v/>
      </c>
      <c r="H576" s="93" t="str">
        <f>IF(OR(Main[[#This Row],[Std. Prod. Lead Time]]="N/A",Main[[#This Row],[Std. Prod. Lead Time]]=""), "",IF(AND(Main[[#This Row],[In Stock Date]]&lt;&gt;"",Main[[#This Row],[Revised Due Date]]&lt;&gt;"",Main[[#This Row],[In Stock Date]]&lt;&gt;""),Main[[#This Row],[In Stock Date]]-Main[[#This Row],[Revised Due Date]],""))</f>
        <v/>
      </c>
      <c r="I576" s="100" t="s">
        <v>4</v>
      </c>
      <c r="J576" s="94" t="s">
        <v>4</v>
      </c>
      <c r="K576" s="94" t="s">
        <v>4</v>
      </c>
      <c r="L576" s="84"/>
      <c r="M576" s="72" t="str">
        <f>IF(Main[[#This Row],[Tech Start Date]]&lt;1/1/1990,"",IF(Main[[#This Row],[Class]]="C",WORKDAY(Main[[#This Row],[Tech Start Date]],9),IF(Main[[#This Row],[Class]]="B", WORKDAY(Main[[#This Row],[Tech Start Date]],6),IF(Main[[#This Row],[Class]]="A",WORKDAY(Main[[#This Row],[Tech Start Date]],2),""))))</f>
        <v/>
      </c>
      <c r="N576" s="72" t="str">
        <f>IF(Main[[#This Row],[Tech Start Date]]&lt;1/1/1990,"",IF(Main[[#This Row],[Class]]="C",WORKDAY(Main[[#This Row],[Tech Start Date]],19),IF(Main[[#This Row],[Class]]="B", WORKDAY(Main[[#This Row],[Tech Start Date]],12),IF(Main[[#This Row],[Class]]="A",WORKDAY(Main[[#This Row],[Tech Start Date]],4),""))))</f>
        <v/>
      </c>
      <c r="O576" s="72" t="str">
        <f>IF(Main[[#This Row],[Tech Start Date]]&lt;1/1/1990,"",IF(Main[[#This Row],[Class]]="C",WORKDAY(Main[[#This Row],[Tech Start Date]],23),IF(Main[[#This Row],[Class]]="B", WORKDAY(Main[[#This Row],[Tech Start Date]],15),IF(Main[[#This Row],[Class]]="A",WORKDAY(Main[[#This Row],[Tech Start Date]],5),""))))</f>
        <v/>
      </c>
      <c r="P576" s="72" t="str">
        <f>IF(Main[[#This Row],[Tech Start Date]]&lt;1/1/1990,"",IF(Main[[#This Row],[Class]]="C",WORKDAY(Main[[#This Row],[Tech Start Date]],28),IF(Main[[#This Row],[Class]]="B", WORKDAY(Main[[#This Row],[Tech Start Date]],19),IF(Main[[#This Row],[Class]]="A",WORKDAY(Main[[#This Row],[Tech Start Date]],9),""))))</f>
        <v/>
      </c>
      <c r="Q576" s="84">
        <v>40052</v>
      </c>
      <c r="R576" s="110"/>
      <c r="S576" s="94" t="s">
        <v>11</v>
      </c>
      <c r="T576" s="73" t="s">
        <v>4</v>
      </c>
      <c r="U576" s="94" t="s">
        <v>14</v>
      </c>
      <c r="V576" s="94" t="s">
        <v>1899</v>
      </c>
      <c r="W576" s="94" t="s">
        <v>1898</v>
      </c>
      <c r="X576" s="94" t="s">
        <v>2737</v>
      </c>
      <c r="Y576" s="71" t="s">
        <v>4</v>
      </c>
      <c r="Z576" s="71" t="s">
        <v>4</v>
      </c>
      <c r="AA576" s="94" t="s">
        <v>2737</v>
      </c>
      <c r="AB576" s="128"/>
      <c r="AC576" s="128"/>
      <c r="AD576" s="128"/>
      <c r="AE576" s="62"/>
      <c r="AF576" s="62"/>
      <c r="AG576" s="62"/>
      <c r="BB576" s="60" t="str">
        <f>IF(AND(isFlagged(Main[[#This Row],[Comments]], "AIS++"),Main[ [#This Row],[In Stock Date] ]&lt;&gt;""),TEXT(Main[[#This Row],[In Stock Date]]-1, "M/d/yyyy"), TEXT("1/1/1990", "M/d/yyyy"))</f>
        <v>1/1/1990</v>
      </c>
    </row>
    <row r="577" spans="1:54" ht="17.25" customHeight="1">
      <c r="A577" s="63" t="str">
        <f>IF(priority(Main[[#This Row],[Comments]])&lt;&gt;0, priority(Main[[#This Row],[Comments]]),"")</f>
        <v/>
      </c>
      <c r="B577" s="151" t="s">
        <v>1280</v>
      </c>
      <c r="C577" s="71" t="s">
        <v>366</v>
      </c>
      <c r="D577" s="59" t="s">
        <v>367</v>
      </c>
      <c r="E577" s="84">
        <v>40210.419814814813</v>
      </c>
      <c r="F577" s="84">
        <v>40405</v>
      </c>
      <c r="G577" s="63" t="str">
        <f>IF(stdProdLT(Main[[#This Row],[Comments]])=0.1,"N/A",IF(stdProdLT(Main[[#This Row],[Comments]])=0,"",stdProdLT(Main[[#This Row],[Comments]])))</f>
        <v/>
      </c>
      <c r="H577" s="93" t="str">
        <f>IF(OR(Main[[#This Row],[Std. Prod. Lead Time]]="N/A",Main[[#This Row],[Std. Prod. Lead Time]]=""), "",IF(AND(Main[[#This Row],[In Stock Date]]&lt;&gt;"",Main[[#This Row],[Revised Due Date]]&lt;&gt;"",Main[[#This Row],[In Stock Date]]&lt;&gt;""),Main[[#This Row],[In Stock Date]]-Main[[#This Row],[Revised Due Date]],""))</f>
        <v/>
      </c>
      <c r="I577" s="100" t="s">
        <v>4</v>
      </c>
      <c r="J577" s="94" t="s">
        <v>4</v>
      </c>
      <c r="K577" s="94" t="s">
        <v>1908</v>
      </c>
      <c r="L577" s="84"/>
      <c r="M577" s="72" t="str">
        <f>IF(Main[[#This Row],[Tech Start Date]]&lt;1/1/1990,"",IF(Main[[#This Row],[Class]]="C",WORKDAY(Main[[#This Row],[Tech Start Date]],9),IF(Main[[#This Row],[Class]]="B", WORKDAY(Main[[#This Row],[Tech Start Date]],6),IF(Main[[#This Row],[Class]]="A",WORKDAY(Main[[#This Row],[Tech Start Date]],2),""))))</f>
        <v/>
      </c>
      <c r="N577" s="72" t="str">
        <f>IF(Main[[#This Row],[Tech Start Date]]&lt;1/1/1990,"",IF(Main[[#This Row],[Class]]="C",WORKDAY(Main[[#This Row],[Tech Start Date]],19),IF(Main[[#This Row],[Class]]="B", WORKDAY(Main[[#This Row],[Tech Start Date]],12),IF(Main[[#This Row],[Class]]="A",WORKDAY(Main[[#This Row],[Tech Start Date]],4),""))))</f>
        <v/>
      </c>
      <c r="O577" s="72" t="str">
        <f>IF(Main[[#This Row],[Tech Start Date]]&lt;1/1/1990,"",IF(Main[[#This Row],[Class]]="C",WORKDAY(Main[[#This Row],[Tech Start Date]],23),IF(Main[[#This Row],[Class]]="B", WORKDAY(Main[[#This Row],[Tech Start Date]],15),IF(Main[[#This Row],[Class]]="A",WORKDAY(Main[[#This Row],[Tech Start Date]],5),""))))</f>
        <v/>
      </c>
      <c r="P577" s="72" t="str">
        <f>IF(Main[[#This Row],[Tech Start Date]]&lt;1/1/1990,"",IF(Main[[#This Row],[Class]]="C",WORKDAY(Main[[#This Row],[Tech Start Date]],28),IF(Main[[#This Row],[Class]]="B", WORKDAY(Main[[#This Row],[Tech Start Date]],19),IF(Main[[#This Row],[Class]]="A",WORKDAY(Main[[#This Row],[Tech Start Date]],9),""))))</f>
        <v/>
      </c>
      <c r="Q577" s="84">
        <v>40223</v>
      </c>
      <c r="R577" s="110"/>
      <c r="S577" s="94" t="s">
        <v>17</v>
      </c>
      <c r="T577" s="73" t="s">
        <v>4</v>
      </c>
      <c r="U577" s="94" t="s">
        <v>29</v>
      </c>
      <c r="V577" s="94" t="s">
        <v>1899</v>
      </c>
      <c r="W577" s="94" t="s">
        <v>1901</v>
      </c>
      <c r="X577" s="94" t="s">
        <v>552</v>
      </c>
      <c r="Y577" s="71" t="s">
        <v>4</v>
      </c>
      <c r="Z577" s="71" t="s">
        <v>4</v>
      </c>
      <c r="AA577" s="94" t="s">
        <v>552</v>
      </c>
      <c r="AB577" s="128"/>
      <c r="AC577" s="128"/>
      <c r="AD577" s="128"/>
      <c r="AE577" s="62"/>
      <c r="AF577" s="62"/>
      <c r="AG577" s="62"/>
      <c r="BB577" s="60" t="str">
        <f>IF(AND(isFlagged(Main[[#This Row],[Comments]], "AIS++"),Main[ [#This Row],[In Stock Date] ]&lt;&gt;""),TEXT(Main[[#This Row],[In Stock Date]]-1, "M/d/yyyy"), TEXT("1/1/1990", "M/d/yyyy"))</f>
        <v>1/1/1990</v>
      </c>
    </row>
    <row r="578" spans="1:54" ht="17.25" customHeight="1">
      <c r="A578" s="63" t="str">
        <f>IF(priority(Main[[#This Row],[Comments]])&lt;&gt;0, priority(Main[[#This Row],[Comments]]),"")</f>
        <v/>
      </c>
      <c r="B578" s="151" t="s">
        <v>1547</v>
      </c>
      <c r="C578" s="71" t="s">
        <v>289</v>
      </c>
      <c r="D578" s="59" t="s">
        <v>636</v>
      </c>
      <c r="E578" s="84"/>
      <c r="F578" s="84"/>
      <c r="G578" s="63" t="str">
        <f>IF(stdProdLT(Main[[#This Row],[Comments]])=0.1,"N/A",IF(stdProdLT(Main[[#This Row],[Comments]])=0,"",stdProdLT(Main[[#This Row],[Comments]])))</f>
        <v/>
      </c>
      <c r="H578" s="93" t="str">
        <f>IF(OR(Main[[#This Row],[Std. Prod. Lead Time]]="N/A",Main[[#This Row],[Std. Prod. Lead Time]]=""), "",IF(AND(Main[[#This Row],[In Stock Date]]&lt;&gt;"",Main[[#This Row],[Revised Due Date]]&lt;&gt;"",Main[[#This Row],[In Stock Date]]&lt;&gt;""),Main[[#This Row],[In Stock Date]]-Main[[#This Row],[Revised Due Date]],""))</f>
        <v/>
      </c>
      <c r="I578" s="100" t="s">
        <v>4</v>
      </c>
      <c r="J578" s="94" t="s">
        <v>4</v>
      </c>
      <c r="K578" s="94" t="s">
        <v>4</v>
      </c>
      <c r="L578" s="84"/>
      <c r="M578" s="72" t="str">
        <f>IF(Main[[#This Row],[Tech Start Date]]&lt;1/1/1990,"",IF(Main[[#This Row],[Class]]="C",WORKDAY(Main[[#This Row],[Tech Start Date]],9),IF(Main[[#This Row],[Class]]="B", WORKDAY(Main[[#This Row],[Tech Start Date]],6),IF(Main[[#This Row],[Class]]="A",WORKDAY(Main[[#This Row],[Tech Start Date]],2),""))))</f>
        <v/>
      </c>
      <c r="N578" s="72" t="str">
        <f>IF(Main[[#This Row],[Tech Start Date]]&lt;1/1/1990,"",IF(Main[[#This Row],[Class]]="C",WORKDAY(Main[[#This Row],[Tech Start Date]],19),IF(Main[[#This Row],[Class]]="B", WORKDAY(Main[[#This Row],[Tech Start Date]],12),IF(Main[[#This Row],[Class]]="A",WORKDAY(Main[[#This Row],[Tech Start Date]],4),""))))</f>
        <v/>
      </c>
      <c r="O578" s="72" t="str">
        <f>IF(Main[[#This Row],[Tech Start Date]]&lt;1/1/1990,"",IF(Main[[#This Row],[Class]]="C",WORKDAY(Main[[#This Row],[Tech Start Date]],23),IF(Main[[#This Row],[Class]]="B", WORKDAY(Main[[#This Row],[Tech Start Date]],15),IF(Main[[#This Row],[Class]]="A",WORKDAY(Main[[#This Row],[Tech Start Date]],5),""))))</f>
        <v/>
      </c>
      <c r="P578" s="72" t="str">
        <f>IF(Main[[#This Row],[Tech Start Date]]&lt;1/1/1990,"",IF(Main[[#This Row],[Class]]="C",WORKDAY(Main[[#This Row],[Tech Start Date]],28),IF(Main[[#This Row],[Class]]="B", WORKDAY(Main[[#This Row],[Tech Start Date]],19),IF(Main[[#This Row],[Class]]="A",WORKDAY(Main[[#This Row],[Tech Start Date]],9),""))))</f>
        <v/>
      </c>
      <c r="Q578" s="84">
        <v>40052</v>
      </c>
      <c r="R578" s="110"/>
      <c r="S578" s="94" t="s">
        <v>11</v>
      </c>
      <c r="T578" s="73" t="s">
        <v>4</v>
      </c>
      <c r="U578" s="94" t="s">
        <v>14</v>
      </c>
      <c r="V578" s="94" t="s">
        <v>1899</v>
      </c>
      <c r="W578" s="94" t="s">
        <v>1898</v>
      </c>
      <c r="X578" s="94" t="s">
        <v>2737</v>
      </c>
      <c r="Y578" s="71" t="s">
        <v>4</v>
      </c>
      <c r="Z578" s="71" t="s">
        <v>4</v>
      </c>
      <c r="AA578" s="94" t="s">
        <v>2737</v>
      </c>
      <c r="AB578" s="128"/>
      <c r="AC578" s="128"/>
      <c r="AD578" s="128"/>
      <c r="AE578" s="62"/>
      <c r="AF578" s="62"/>
      <c r="AG578" s="62"/>
      <c r="BB578" s="60" t="str">
        <f>IF(AND(isFlagged(Main[[#This Row],[Comments]], "AIS++"),Main[ [#This Row],[In Stock Date] ]&lt;&gt;""),TEXT(Main[[#This Row],[In Stock Date]]-1, "M/d/yyyy"), TEXT("1/1/1990", "M/d/yyyy"))</f>
        <v>1/1/1990</v>
      </c>
    </row>
    <row r="579" spans="1:54" ht="17.25" customHeight="1">
      <c r="A579" s="63" t="str">
        <f>IF(priority(Main[[#This Row],[Comments]])&lt;&gt;0, priority(Main[[#This Row],[Comments]]),"")</f>
        <v/>
      </c>
      <c r="B579" s="151" t="s">
        <v>1385</v>
      </c>
      <c r="C579" s="71" t="s">
        <v>93</v>
      </c>
      <c r="D579" s="59" t="s">
        <v>421</v>
      </c>
      <c r="E579" s="84"/>
      <c r="F579" s="84">
        <v>40144</v>
      </c>
      <c r="G579" s="63" t="str">
        <f>IF(stdProdLT(Main[[#This Row],[Comments]])=0.1,"N/A",IF(stdProdLT(Main[[#This Row],[Comments]])=0,"",stdProdLT(Main[[#This Row],[Comments]])))</f>
        <v/>
      </c>
      <c r="H579" s="93" t="str">
        <f>IF(OR(Main[[#This Row],[Std. Prod. Lead Time]]="N/A",Main[[#This Row],[Std. Prod. Lead Time]]=""), "",IF(AND(Main[[#This Row],[In Stock Date]]&lt;&gt;"",Main[[#This Row],[Revised Due Date]]&lt;&gt;"",Main[[#This Row],[In Stock Date]]&lt;&gt;""),Main[[#This Row],[In Stock Date]]-Main[[#This Row],[Revised Due Date]],""))</f>
        <v/>
      </c>
      <c r="I579" s="100" t="s">
        <v>4</v>
      </c>
      <c r="J579" s="94" t="s">
        <v>4</v>
      </c>
      <c r="K579" s="94" t="s">
        <v>4</v>
      </c>
      <c r="L579" s="84"/>
      <c r="M579" s="72" t="str">
        <f>IF(Main[[#This Row],[Tech Start Date]]&lt;1/1/1990,"",IF(Main[[#This Row],[Class]]="C",WORKDAY(Main[[#This Row],[Tech Start Date]],9),IF(Main[[#This Row],[Class]]="B", WORKDAY(Main[[#This Row],[Tech Start Date]],6),IF(Main[[#This Row],[Class]]="A",WORKDAY(Main[[#This Row],[Tech Start Date]],2),""))))</f>
        <v/>
      </c>
      <c r="N579" s="72" t="str">
        <f>IF(Main[[#This Row],[Tech Start Date]]&lt;1/1/1990,"",IF(Main[[#This Row],[Class]]="C",WORKDAY(Main[[#This Row],[Tech Start Date]],19),IF(Main[[#This Row],[Class]]="B", WORKDAY(Main[[#This Row],[Tech Start Date]],12),IF(Main[[#This Row],[Class]]="A",WORKDAY(Main[[#This Row],[Tech Start Date]],4),""))))</f>
        <v/>
      </c>
      <c r="O579" s="72" t="str">
        <f>IF(Main[[#This Row],[Tech Start Date]]&lt;1/1/1990,"",IF(Main[[#This Row],[Class]]="C",WORKDAY(Main[[#This Row],[Tech Start Date]],23),IF(Main[[#This Row],[Class]]="B", WORKDAY(Main[[#This Row],[Tech Start Date]],15),IF(Main[[#This Row],[Class]]="A",WORKDAY(Main[[#This Row],[Tech Start Date]],5),""))))</f>
        <v/>
      </c>
      <c r="P579" s="72" t="str">
        <f>IF(Main[[#This Row],[Tech Start Date]]&lt;1/1/1990,"",IF(Main[[#This Row],[Class]]="C",WORKDAY(Main[[#This Row],[Tech Start Date]],28),IF(Main[[#This Row],[Class]]="B", WORKDAY(Main[[#This Row],[Tech Start Date]],19),IF(Main[[#This Row],[Class]]="A",WORKDAY(Main[[#This Row],[Tech Start Date]],9),""))))</f>
        <v/>
      </c>
      <c r="Q579" s="84">
        <v>40144</v>
      </c>
      <c r="R579" s="110"/>
      <c r="S579" s="94" t="s">
        <v>11</v>
      </c>
      <c r="T579" s="73" t="s">
        <v>4</v>
      </c>
      <c r="U579" s="94" t="s">
        <v>14</v>
      </c>
      <c r="V579" s="94" t="s">
        <v>1899</v>
      </c>
      <c r="W579" s="94" t="s">
        <v>1907</v>
      </c>
      <c r="X579" s="94" t="s">
        <v>2759</v>
      </c>
      <c r="Y579" s="71" t="s">
        <v>4</v>
      </c>
      <c r="Z579" s="71" t="s">
        <v>4</v>
      </c>
      <c r="AA579" s="94" t="s">
        <v>2759</v>
      </c>
      <c r="AB579" s="128"/>
      <c r="AC579" s="128"/>
      <c r="AD579" s="128"/>
      <c r="AE579" s="62"/>
      <c r="AF579" s="62"/>
      <c r="AG579" s="62"/>
      <c r="BB579" s="60" t="str">
        <f>IF(AND(isFlagged(Main[[#This Row],[Comments]], "AIS++"),Main[ [#This Row],[In Stock Date] ]&lt;&gt;""),TEXT(Main[[#This Row],[In Stock Date]]-1, "M/d/yyyy"), TEXT("1/1/1990", "M/d/yyyy"))</f>
        <v>1/1/1990</v>
      </c>
    </row>
    <row r="580" spans="1:54" ht="17.25" customHeight="1">
      <c r="A580" s="63" t="str">
        <f>IF(priority(Main[[#This Row],[Comments]])&lt;&gt;0, priority(Main[[#This Row],[Comments]]),"")</f>
        <v/>
      </c>
      <c r="B580" s="151" t="s">
        <v>1169</v>
      </c>
      <c r="C580" s="71" t="s">
        <v>233</v>
      </c>
      <c r="D580" s="59" t="s">
        <v>234</v>
      </c>
      <c r="E580" s="84"/>
      <c r="F580" s="84"/>
      <c r="G580" s="63" t="str">
        <f>IF(stdProdLT(Main[[#This Row],[Comments]])=0.1,"N/A",IF(stdProdLT(Main[[#This Row],[Comments]])=0,"",stdProdLT(Main[[#This Row],[Comments]])))</f>
        <v/>
      </c>
      <c r="H580" s="93" t="str">
        <f>IF(OR(Main[[#This Row],[Std. Prod. Lead Time]]="N/A",Main[[#This Row],[Std. Prod. Lead Time]]=""), "",IF(AND(Main[[#This Row],[In Stock Date]]&lt;&gt;"",Main[[#This Row],[Revised Due Date]]&lt;&gt;"",Main[[#This Row],[In Stock Date]]&lt;&gt;""),Main[[#This Row],[In Stock Date]]-Main[[#This Row],[Revised Due Date]],""))</f>
        <v/>
      </c>
      <c r="I580" s="100" t="s">
        <v>4</v>
      </c>
      <c r="J580" s="94" t="s">
        <v>4</v>
      </c>
      <c r="K580" s="94" t="s">
        <v>4</v>
      </c>
      <c r="L580" s="84"/>
      <c r="M580" s="72" t="str">
        <f>IF(Main[[#This Row],[Tech Start Date]]&lt;1/1/1990,"",IF(Main[[#This Row],[Class]]="C",WORKDAY(Main[[#This Row],[Tech Start Date]],9),IF(Main[[#This Row],[Class]]="B", WORKDAY(Main[[#This Row],[Tech Start Date]],6),IF(Main[[#This Row],[Class]]="A",WORKDAY(Main[[#This Row],[Tech Start Date]],2),""))))</f>
        <v/>
      </c>
      <c r="N580" s="72" t="str">
        <f>IF(Main[[#This Row],[Tech Start Date]]&lt;1/1/1990,"",IF(Main[[#This Row],[Class]]="C",WORKDAY(Main[[#This Row],[Tech Start Date]],19),IF(Main[[#This Row],[Class]]="B", WORKDAY(Main[[#This Row],[Tech Start Date]],12),IF(Main[[#This Row],[Class]]="A",WORKDAY(Main[[#This Row],[Tech Start Date]],4),""))))</f>
        <v/>
      </c>
      <c r="O580" s="72" t="str">
        <f>IF(Main[[#This Row],[Tech Start Date]]&lt;1/1/1990,"",IF(Main[[#This Row],[Class]]="C",WORKDAY(Main[[#This Row],[Tech Start Date]],23),IF(Main[[#This Row],[Class]]="B", WORKDAY(Main[[#This Row],[Tech Start Date]],15),IF(Main[[#This Row],[Class]]="A",WORKDAY(Main[[#This Row],[Tech Start Date]],5),""))))</f>
        <v/>
      </c>
      <c r="P580" s="72" t="str">
        <f>IF(Main[[#This Row],[Tech Start Date]]&lt;1/1/1990,"",IF(Main[[#This Row],[Class]]="C",WORKDAY(Main[[#This Row],[Tech Start Date]],28),IF(Main[[#This Row],[Class]]="B", WORKDAY(Main[[#This Row],[Tech Start Date]],19),IF(Main[[#This Row],[Class]]="A",WORKDAY(Main[[#This Row],[Tech Start Date]],9),""))))</f>
        <v/>
      </c>
      <c r="Q580" s="84">
        <v>40204</v>
      </c>
      <c r="R580" s="110"/>
      <c r="S580" s="94" t="s">
        <v>11</v>
      </c>
      <c r="T580" s="73" t="s">
        <v>4</v>
      </c>
      <c r="U580" s="94" t="s">
        <v>14</v>
      </c>
      <c r="V580" s="94" t="s">
        <v>1899</v>
      </c>
      <c r="W580" s="94" t="s">
        <v>1898</v>
      </c>
      <c r="X580" s="94" t="s">
        <v>65</v>
      </c>
      <c r="Y580" s="71" t="s">
        <v>4</v>
      </c>
      <c r="Z580" s="71" t="s">
        <v>4</v>
      </c>
      <c r="AA580" s="94" t="s">
        <v>65</v>
      </c>
      <c r="AB580" s="128"/>
      <c r="AC580" s="128"/>
      <c r="AD580" s="128"/>
      <c r="AE580" s="62"/>
      <c r="AF580" s="62"/>
      <c r="AG580" s="62"/>
      <c r="BB580" s="60" t="str">
        <f>IF(AND(isFlagged(Main[[#This Row],[Comments]], "AIS++"),Main[ [#This Row],[In Stock Date] ]&lt;&gt;""),TEXT(Main[[#This Row],[In Stock Date]]-1, "M/d/yyyy"), TEXT("1/1/1990", "M/d/yyyy"))</f>
        <v>1/1/1990</v>
      </c>
    </row>
    <row r="581" spans="1:54" ht="17.25" customHeight="1">
      <c r="A581" s="63" t="str">
        <f>IF(priority(Main[[#This Row],[Comments]])&lt;&gt;0, priority(Main[[#This Row],[Comments]]),"")</f>
        <v/>
      </c>
      <c r="B581" s="151" t="s">
        <v>1777</v>
      </c>
      <c r="C581" s="71" t="s">
        <v>93</v>
      </c>
      <c r="D581" s="59" t="s">
        <v>835</v>
      </c>
      <c r="E581" s="84"/>
      <c r="F581" s="84">
        <v>40132</v>
      </c>
      <c r="G581" s="63" t="str">
        <f>IF(stdProdLT(Main[[#This Row],[Comments]])=0.1,"N/A",IF(stdProdLT(Main[[#This Row],[Comments]])=0,"",stdProdLT(Main[[#This Row],[Comments]])))</f>
        <v/>
      </c>
      <c r="H581" s="93" t="str">
        <f>IF(OR(Main[[#This Row],[Std. Prod. Lead Time]]="N/A",Main[[#This Row],[Std. Prod. Lead Time]]=""), "",IF(AND(Main[[#This Row],[In Stock Date]]&lt;&gt;"",Main[[#This Row],[Revised Due Date]]&lt;&gt;"",Main[[#This Row],[In Stock Date]]&lt;&gt;""),Main[[#This Row],[In Stock Date]]-Main[[#This Row],[Revised Due Date]],""))</f>
        <v/>
      </c>
      <c r="I581" s="100" t="s">
        <v>4</v>
      </c>
      <c r="J581" s="94" t="s">
        <v>4</v>
      </c>
      <c r="K581" s="94" t="s">
        <v>4</v>
      </c>
      <c r="L581" s="84"/>
      <c r="M581" s="72" t="str">
        <f>IF(Main[[#This Row],[Tech Start Date]]&lt;1/1/1990,"",IF(Main[[#This Row],[Class]]="C",WORKDAY(Main[[#This Row],[Tech Start Date]],9),IF(Main[[#This Row],[Class]]="B", WORKDAY(Main[[#This Row],[Tech Start Date]],6),IF(Main[[#This Row],[Class]]="A",WORKDAY(Main[[#This Row],[Tech Start Date]],2),""))))</f>
        <v/>
      </c>
      <c r="N581" s="72" t="str">
        <f>IF(Main[[#This Row],[Tech Start Date]]&lt;1/1/1990,"",IF(Main[[#This Row],[Class]]="C",WORKDAY(Main[[#This Row],[Tech Start Date]],19),IF(Main[[#This Row],[Class]]="B", WORKDAY(Main[[#This Row],[Tech Start Date]],12),IF(Main[[#This Row],[Class]]="A",WORKDAY(Main[[#This Row],[Tech Start Date]],4),""))))</f>
        <v/>
      </c>
      <c r="O581" s="72" t="str">
        <f>IF(Main[[#This Row],[Tech Start Date]]&lt;1/1/1990,"",IF(Main[[#This Row],[Class]]="C",WORKDAY(Main[[#This Row],[Tech Start Date]],23),IF(Main[[#This Row],[Class]]="B", WORKDAY(Main[[#This Row],[Tech Start Date]],15),IF(Main[[#This Row],[Class]]="A",WORKDAY(Main[[#This Row],[Tech Start Date]],5),""))))</f>
        <v/>
      </c>
      <c r="P581" s="72" t="str">
        <f>IF(Main[[#This Row],[Tech Start Date]]&lt;1/1/1990,"",IF(Main[[#This Row],[Class]]="C",WORKDAY(Main[[#This Row],[Tech Start Date]],28),IF(Main[[#This Row],[Class]]="B", WORKDAY(Main[[#This Row],[Tech Start Date]],19),IF(Main[[#This Row],[Class]]="A",WORKDAY(Main[[#This Row],[Tech Start Date]],9),""))))</f>
        <v/>
      </c>
      <c r="Q581" s="84">
        <v>40132</v>
      </c>
      <c r="R581" s="110"/>
      <c r="S581" s="94" t="s">
        <v>11</v>
      </c>
      <c r="T581" s="73" t="s">
        <v>4</v>
      </c>
      <c r="U581" s="94" t="s">
        <v>14</v>
      </c>
      <c r="V581" s="94" t="s">
        <v>1899</v>
      </c>
      <c r="W581" s="94" t="s">
        <v>1907</v>
      </c>
      <c r="X581" s="94" t="s">
        <v>2759</v>
      </c>
      <c r="Y581" s="71" t="s">
        <v>4</v>
      </c>
      <c r="Z581" s="71" t="s">
        <v>4</v>
      </c>
      <c r="AA581" s="94" t="s">
        <v>2759</v>
      </c>
      <c r="AB581" s="128"/>
      <c r="AC581" s="128"/>
      <c r="AD581" s="128"/>
      <c r="AE581" s="62"/>
      <c r="AF581" s="62"/>
      <c r="AG581" s="62"/>
      <c r="BB581" s="60" t="str">
        <f>IF(AND(isFlagged(Main[[#This Row],[Comments]], "AIS++"),Main[ [#This Row],[In Stock Date] ]&lt;&gt;""),TEXT(Main[[#This Row],[In Stock Date]]-1, "M/d/yyyy"), TEXT("1/1/1990", "M/d/yyyy"))</f>
        <v>1/1/1990</v>
      </c>
    </row>
    <row r="582" spans="1:54" ht="17.25" customHeight="1">
      <c r="A582" s="63" t="str">
        <f>IF(priority(Main[[#This Row],[Comments]])&lt;&gt;0, priority(Main[[#This Row],[Comments]]),"")</f>
        <v/>
      </c>
      <c r="B582" s="151" t="s">
        <v>1126</v>
      </c>
      <c r="C582" s="71" t="s">
        <v>187</v>
      </c>
      <c r="D582" s="59" t="s">
        <v>188</v>
      </c>
      <c r="E582" s="84"/>
      <c r="F582" s="84">
        <v>40263</v>
      </c>
      <c r="G582" s="63" t="str">
        <f>IF(stdProdLT(Main[[#This Row],[Comments]])=0.1,"N/A",IF(stdProdLT(Main[[#This Row],[Comments]])=0,"",stdProdLT(Main[[#This Row],[Comments]])))</f>
        <v/>
      </c>
      <c r="H582" s="93" t="str">
        <f>IF(OR(Main[[#This Row],[Std. Prod. Lead Time]]="N/A",Main[[#This Row],[Std. Prod. Lead Time]]=""), "",IF(AND(Main[[#This Row],[In Stock Date]]&lt;&gt;"",Main[[#This Row],[Revised Due Date]]&lt;&gt;"",Main[[#This Row],[In Stock Date]]&lt;&gt;""),Main[[#This Row],[In Stock Date]]-Main[[#This Row],[Revised Due Date]],""))</f>
        <v/>
      </c>
      <c r="I582" s="100" t="s">
        <v>4</v>
      </c>
      <c r="J582" s="94" t="s">
        <v>4</v>
      </c>
      <c r="K582" s="94" t="s">
        <v>4</v>
      </c>
      <c r="L582" s="84"/>
      <c r="M582" s="72" t="str">
        <f>IF(Main[[#This Row],[Tech Start Date]]&lt;1/1/1990,"",IF(Main[[#This Row],[Class]]="C",WORKDAY(Main[[#This Row],[Tech Start Date]],9),IF(Main[[#This Row],[Class]]="B", WORKDAY(Main[[#This Row],[Tech Start Date]],6),IF(Main[[#This Row],[Class]]="A",WORKDAY(Main[[#This Row],[Tech Start Date]],2),""))))</f>
        <v/>
      </c>
      <c r="N582" s="72" t="str">
        <f>IF(Main[[#This Row],[Tech Start Date]]&lt;1/1/1990,"",IF(Main[[#This Row],[Class]]="C",WORKDAY(Main[[#This Row],[Tech Start Date]],19),IF(Main[[#This Row],[Class]]="B", WORKDAY(Main[[#This Row],[Tech Start Date]],12),IF(Main[[#This Row],[Class]]="A",WORKDAY(Main[[#This Row],[Tech Start Date]],4),""))))</f>
        <v/>
      </c>
      <c r="O582" s="72" t="str">
        <f>IF(Main[[#This Row],[Tech Start Date]]&lt;1/1/1990,"",IF(Main[[#This Row],[Class]]="C",WORKDAY(Main[[#This Row],[Tech Start Date]],23),IF(Main[[#This Row],[Class]]="B", WORKDAY(Main[[#This Row],[Tech Start Date]],15),IF(Main[[#This Row],[Class]]="A",WORKDAY(Main[[#This Row],[Tech Start Date]],5),""))))</f>
        <v/>
      </c>
      <c r="P582" s="72" t="str">
        <f>IF(Main[[#This Row],[Tech Start Date]]&lt;1/1/1990,"",IF(Main[[#This Row],[Class]]="C",WORKDAY(Main[[#This Row],[Tech Start Date]],28),IF(Main[[#This Row],[Class]]="B", WORKDAY(Main[[#This Row],[Tech Start Date]],19),IF(Main[[#This Row],[Class]]="A",WORKDAY(Main[[#This Row],[Tech Start Date]],9),""))))</f>
        <v/>
      </c>
      <c r="Q582" s="84">
        <v>40295</v>
      </c>
      <c r="R582" s="110"/>
      <c r="S582" s="94" t="s">
        <v>11</v>
      </c>
      <c r="T582" s="73" t="s">
        <v>4</v>
      </c>
      <c r="U582" s="94" t="s">
        <v>14</v>
      </c>
      <c r="V582" s="94" t="s">
        <v>1899</v>
      </c>
      <c r="W582" s="94" t="s">
        <v>1902</v>
      </c>
      <c r="X582" s="94" t="s">
        <v>305</v>
      </c>
      <c r="Y582" s="71" t="s">
        <v>4</v>
      </c>
      <c r="Z582" s="71" t="s">
        <v>4</v>
      </c>
      <c r="AA582" s="94" t="s">
        <v>305</v>
      </c>
      <c r="AB582" s="128"/>
      <c r="AC582" s="128"/>
      <c r="AD582" s="128"/>
      <c r="AE582" s="62"/>
      <c r="AF582" s="62"/>
      <c r="AG582" s="62"/>
      <c r="BB582" s="60" t="str">
        <f>IF(AND(isFlagged(Main[[#This Row],[Comments]], "AIS++"),Main[ [#This Row],[In Stock Date] ]&lt;&gt;""),TEXT(Main[[#This Row],[In Stock Date]]-1, "M/d/yyyy"), TEXT("1/1/1990", "M/d/yyyy"))</f>
        <v>1/1/1990</v>
      </c>
    </row>
    <row r="583" spans="1:54" ht="17.25" customHeight="1">
      <c r="A583" s="63" t="str">
        <f>IF(priority(Main[[#This Row],[Comments]])&lt;&gt;0, priority(Main[[#This Row],[Comments]]),"")</f>
        <v/>
      </c>
      <c r="B583" s="151" t="s">
        <v>1469</v>
      </c>
      <c r="C583" s="71" t="s">
        <v>229</v>
      </c>
      <c r="D583" s="59" t="s">
        <v>562</v>
      </c>
      <c r="E583" s="84"/>
      <c r="F583" s="84">
        <v>40662</v>
      </c>
      <c r="G583" s="63" t="str">
        <f>IF(stdProdLT(Main[[#This Row],[Comments]])=0.1,"N/A",IF(stdProdLT(Main[[#This Row],[Comments]])=0,"",stdProdLT(Main[[#This Row],[Comments]])))</f>
        <v/>
      </c>
      <c r="H583" s="93" t="str">
        <f>IF(OR(Main[[#This Row],[Std. Prod. Lead Time]]="N/A",Main[[#This Row],[Std. Prod. Lead Time]]=""), "",IF(AND(Main[[#This Row],[In Stock Date]]&lt;&gt;"",Main[[#This Row],[Revised Due Date]]&lt;&gt;"",Main[[#This Row],[In Stock Date]]&lt;&gt;""),Main[[#This Row],[In Stock Date]]-Main[[#This Row],[Revised Due Date]],""))</f>
        <v/>
      </c>
      <c r="I583" s="100" t="s">
        <v>4</v>
      </c>
      <c r="J583" s="94" t="s">
        <v>4</v>
      </c>
      <c r="K583" s="95" t="s">
        <v>4</v>
      </c>
      <c r="L583" s="84"/>
      <c r="M583" s="72" t="str">
        <f>IF(Main[[#This Row],[Tech Start Date]]&lt;1/1/1990,"",IF(Main[[#This Row],[Class]]="C",WORKDAY(Main[[#This Row],[Tech Start Date]],9),IF(Main[[#This Row],[Class]]="B", WORKDAY(Main[[#This Row],[Tech Start Date]],6),IF(Main[[#This Row],[Class]]="A",WORKDAY(Main[[#This Row],[Tech Start Date]],2),""))))</f>
        <v/>
      </c>
      <c r="N583" s="72" t="str">
        <f>IF(Main[[#This Row],[Tech Start Date]]&lt;1/1/1990,"",IF(Main[[#This Row],[Class]]="C",WORKDAY(Main[[#This Row],[Tech Start Date]],19),IF(Main[[#This Row],[Class]]="B", WORKDAY(Main[[#This Row],[Tech Start Date]],12),IF(Main[[#This Row],[Class]]="A",WORKDAY(Main[[#This Row],[Tech Start Date]],4),""))))</f>
        <v/>
      </c>
      <c r="O583" s="72" t="str">
        <f>IF(Main[[#This Row],[Tech Start Date]]&lt;1/1/1990,"",IF(Main[[#This Row],[Class]]="C",WORKDAY(Main[[#This Row],[Tech Start Date]],23),IF(Main[[#This Row],[Class]]="B", WORKDAY(Main[[#This Row],[Tech Start Date]],15),IF(Main[[#This Row],[Class]]="A",WORKDAY(Main[[#This Row],[Tech Start Date]],5),""))))</f>
        <v/>
      </c>
      <c r="P583" s="72" t="str">
        <f>IF(Main[[#This Row],[Tech Start Date]]&lt;1/1/1990,"",IF(Main[[#This Row],[Class]]="C",WORKDAY(Main[[#This Row],[Tech Start Date]],28),IF(Main[[#This Row],[Class]]="B", WORKDAY(Main[[#This Row],[Tech Start Date]],19),IF(Main[[#This Row],[Class]]="A",WORKDAY(Main[[#This Row],[Tech Start Date]],9),""))))</f>
        <v/>
      </c>
      <c r="Q583" s="84">
        <v>40480</v>
      </c>
      <c r="R583" s="110"/>
      <c r="S583" s="94" t="s">
        <v>11</v>
      </c>
      <c r="T583" s="73" t="s">
        <v>4</v>
      </c>
      <c r="U583" s="94" t="s">
        <v>14</v>
      </c>
      <c r="V583" s="94" t="s">
        <v>1899</v>
      </c>
      <c r="W583" s="94" t="s">
        <v>1904</v>
      </c>
      <c r="X583" s="94" t="s">
        <v>2763</v>
      </c>
      <c r="Y583" s="71" t="s">
        <v>4</v>
      </c>
      <c r="Z583" s="71" t="s">
        <v>4</v>
      </c>
      <c r="AA583" s="94" t="s">
        <v>2763</v>
      </c>
      <c r="AB583" s="128"/>
      <c r="AC583" s="128"/>
      <c r="AD583" s="128"/>
      <c r="AE583" s="62"/>
      <c r="AF583" s="62"/>
      <c r="AG583" s="62"/>
      <c r="BB583" s="60" t="str">
        <f>IF(AND(isFlagged(Main[[#This Row],[Comments]], "AIS++"),Main[ [#This Row],[In Stock Date] ]&lt;&gt;""),TEXT(Main[[#This Row],[In Stock Date]]-1, "M/d/yyyy"), TEXT("1/1/1990", "M/d/yyyy"))</f>
        <v>1/1/1990</v>
      </c>
    </row>
    <row r="584" spans="1:54" ht="17.25" customHeight="1">
      <c r="A584" s="63" t="str">
        <f>IF(priority(Main[[#This Row],[Comments]])&lt;&gt;0, priority(Main[[#This Row],[Comments]]),"")</f>
        <v/>
      </c>
      <c r="B584" s="151" t="s">
        <v>1092</v>
      </c>
      <c r="C584" s="71" t="s">
        <v>148</v>
      </c>
      <c r="D584" s="59" t="s">
        <v>149</v>
      </c>
      <c r="E584" s="84"/>
      <c r="F584" s="84"/>
      <c r="G584" s="63" t="str">
        <f>IF(stdProdLT(Main[[#This Row],[Comments]])=0.1,"N/A",IF(stdProdLT(Main[[#This Row],[Comments]])=0,"",stdProdLT(Main[[#This Row],[Comments]])))</f>
        <v/>
      </c>
      <c r="H584" s="93" t="str">
        <f>IF(OR(Main[[#This Row],[Std. Prod. Lead Time]]="N/A",Main[[#This Row],[Std. Prod. Lead Time]]=""), "",IF(AND(Main[[#This Row],[In Stock Date]]&lt;&gt;"",Main[[#This Row],[Revised Due Date]]&lt;&gt;"",Main[[#This Row],[In Stock Date]]&lt;&gt;""),Main[[#This Row],[In Stock Date]]-Main[[#This Row],[Revised Due Date]],""))</f>
        <v/>
      </c>
      <c r="I584" s="100" t="s">
        <v>4</v>
      </c>
      <c r="J584" s="94" t="s">
        <v>28</v>
      </c>
      <c r="K584" s="95" t="s">
        <v>4</v>
      </c>
      <c r="L584" s="84"/>
      <c r="M584" s="72" t="str">
        <f>IF(Main[[#This Row],[Tech Start Date]]&lt;1/1/1990,"",IF(Main[[#This Row],[Class]]="C",WORKDAY(Main[[#This Row],[Tech Start Date]],9),IF(Main[[#This Row],[Class]]="B", WORKDAY(Main[[#This Row],[Tech Start Date]],6),IF(Main[[#This Row],[Class]]="A",WORKDAY(Main[[#This Row],[Tech Start Date]],2),""))))</f>
        <v/>
      </c>
      <c r="N584" s="72" t="str">
        <f>IF(Main[[#This Row],[Tech Start Date]]&lt;1/1/1990,"",IF(Main[[#This Row],[Class]]="C",WORKDAY(Main[[#This Row],[Tech Start Date]],19),IF(Main[[#This Row],[Class]]="B", WORKDAY(Main[[#This Row],[Tech Start Date]],12),IF(Main[[#This Row],[Class]]="A",WORKDAY(Main[[#This Row],[Tech Start Date]],4),""))))</f>
        <v/>
      </c>
      <c r="O584" s="72" t="str">
        <f>IF(Main[[#This Row],[Tech Start Date]]&lt;1/1/1990,"",IF(Main[[#This Row],[Class]]="C",WORKDAY(Main[[#This Row],[Tech Start Date]],23),IF(Main[[#This Row],[Class]]="B", WORKDAY(Main[[#This Row],[Tech Start Date]],15),IF(Main[[#This Row],[Class]]="A",WORKDAY(Main[[#This Row],[Tech Start Date]],5),""))))</f>
        <v/>
      </c>
      <c r="P584" s="72" t="str">
        <f>IF(Main[[#This Row],[Tech Start Date]]&lt;1/1/1990,"",IF(Main[[#This Row],[Class]]="C",WORKDAY(Main[[#This Row],[Tech Start Date]],28),IF(Main[[#This Row],[Class]]="B", WORKDAY(Main[[#This Row],[Tech Start Date]],19),IF(Main[[#This Row],[Class]]="A",WORKDAY(Main[[#This Row],[Tech Start Date]],9),""))))</f>
        <v/>
      </c>
      <c r="Q584" s="84">
        <v>40511</v>
      </c>
      <c r="R584" s="110"/>
      <c r="S584" s="94" t="s">
        <v>11</v>
      </c>
      <c r="T584" s="73" t="s">
        <v>4</v>
      </c>
      <c r="U584" s="94" t="s">
        <v>14</v>
      </c>
      <c r="V584" s="94" t="s">
        <v>1899</v>
      </c>
      <c r="W584" s="94" t="s">
        <v>1898</v>
      </c>
      <c r="X584" s="94" t="s">
        <v>2746</v>
      </c>
      <c r="Y584" s="71" t="s">
        <v>2887</v>
      </c>
      <c r="Z584" s="71" t="s">
        <v>529</v>
      </c>
      <c r="AA584" s="94" t="s">
        <v>2746</v>
      </c>
      <c r="AB584" s="128"/>
      <c r="AC584" s="128"/>
      <c r="AD584" s="128"/>
      <c r="AE584" s="62"/>
      <c r="AF584" s="62"/>
      <c r="AG584" s="62"/>
      <c r="BB584" s="60" t="str">
        <f>IF(AND(isFlagged(Main[[#This Row],[Comments]], "AIS++"),Main[ [#This Row],[In Stock Date] ]&lt;&gt;""),TEXT(Main[[#This Row],[In Stock Date]]-1, "M/d/yyyy"), TEXT("1/1/1990", "M/d/yyyy"))</f>
        <v>1/1/1990</v>
      </c>
    </row>
    <row r="585" spans="1:54" ht="17.25" customHeight="1">
      <c r="A585" s="63" t="str">
        <f>IF(priority(Main[[#This Row],[Comments]])&lt;&gt;0, priority(Main[[#This Row],[Comments]]),"")</f>
        <v/>
      </c>
      <c r="B585" s="151" t="s">
        <v>1681</v>
      </c>
      <c r="C585" s="71" t="s">
        <v>274</v>
      </c>
      <c r="D585" s="59" t="s">
        <v>751</v>
      </c>
      <c r="E585" s="84"/>
      <c r="F585" s="84">
        <v>40451</v>
      </c>
      <c r="G585" s="63" t="str">
        <f>IF(stdProdLT(Main[[#This Row],[Comments]])=0.1,"N/A",IF(stdProdLT(Main[[#This Row],[Comments]])=0,"",stdProdLT(Main[[#This Row],[Comments]])))</f>
        <v/>
      </c>
      <c r="H585" s="93" t="str">
        <f>IF(OR(Main[[#This Row],[Std. Prod. Lead Time]]="N/A",Main[[#This Row],[Std. Prod. Lead Time]]=""), "",IF(AND(Main[[#This Row],[In Stock Date]]&lt;&gt;"",Main[[#This Row],[Revised Due Date]]&lt;&gt;"",Main[[#This Row],[In Stock Date]]&lt;&gt;""),Main[[#This Row],[In Stock Date]]-Main[[#This Row],[Revised Due Date]],""))</f>
        <v/>
      </c>
      <c r="I585" s="100" t="s">
        <v>4</v>
      </c>
      <c r="J585" s="94" t="s">
        <v>4</v>
      </c>
      <c r="K585" s="94" t="s">
        <v>4</v>
      </c>
      <c r="L585" s="84"/>
      <c r="M585" s="72" t="str">
        <f>IF(Main[[#This Row],[Tech Start Date]]&lt;1/1/1990,"",IF(Main[[#This Row],[Class]]="C",WORKDAY(Main[[#This Row],[Tech Start Date]],9),IF(Main[[#This Row],[Class]]="B", WORKDAY(Main[[#This Row],[Tech Start Date]],6),IF(Main[[#This Row],[Class]]="A",WORKDAY(Main[[#This Row],[Tech Start Date]],2),""))))</f>
        <v/>
      </c>
      <c r="N585" s="72" t="str">
        <f>IF(Main[[#This Row],[Tech Start Date]]&lt;1/1/1990,"",IF(Main[[#This Row],[Class]]="C",WORKDAY(Main[[#This Row],[Tech Start Date]],19),IF(Main[[#This Row],[Class]]="B", WORKDAY(Main[[#This Row],[Tech Start Date]],12),IF(Main[[#This Row],[Class]]="A",WORKDAY(Main[[#This Row],[Tech Start Date]],4),""))))</f>
        <v/>
      </c>
      <c r="O585" s="72" t="str">
        <f>IF(Main[[#This Row],[Tech Start Date]]&lt;1/1/1990,"",IF(Main[[#This Row],[Class]]="C",WORKDAY(Main[[#This Row],[Tech Start Date]],23),IF(Main[[#This Row],[Class]]="B", WORKDAY(Main[[#This Row],[Tech Start Date]],15),IF(Main[[#This Row],[Class]]="A",WORKDAY(Main[[#This Row],[Tech Start Date]],5),""))))</f>
        <v/>
      </c>
      <c r="P585" s="72" t="str">
        <f>IF(Main[[#This Row],[Tech Start Date]]&lt;1/1/1990,"",IF(Main[[#This Row],[Class]]="C",WORKDAY(Main[[#This Row],[Tech Start Date]],28),IF(Main[[#This Row],[Class]]="B", WORKDAY(Main[[#This Row],[Tech Start Date]],19),IF(Main[[#This Row],[Class]]="A",WORKDAY(Main[[#This Row],[Tech Start Date]],9),""))))</f>
        <v/>
      </c>
      <c r="Q585" s="84">
        <v>40269</v>
      </c>
      <c r="R585" s="110"/>
      <c r="S585" s="94" t="s">
        <v>11</v>
      </c>
      <c r="T585" s="73" t="s">
        <v>4</v>
      </c>
      <c r="U585" s="94" t="s">
        <v>14</v>
      </c>
      <c r="V585" s="94" t="s">
        <v>1899</v>
      </c>
      <c r="W585" s="94" t="s">
        <v>1901</v>
      </c>
      <c r="X585" s="94" t="s">
        <v>65</v>
      </c>
      <c r="Y585" s="71" t="s">
        <v>4</v>
      </c>
      <c r="Z585" s="71" t="s">
        <v>4</v>
      </c>
      <c r="AA585" s="94" t="s">
        <v>65</v>
      </c>
      <c r="AB585" s="128"/>
      <c r="AC585" s="128"/>
      <c r="AD585" s="128"/>
      <c r="AE585" s="62"/>
      <c r="AF585" s="62"/>
      <c r="AG585" s="62"/>
      <c r="BB585" s="60" t="str">
        <f>IF(AND(isFlagged(Main[[#This Row],[Comments]], "AIS++"),Main[ [#This Row],[In Stock Date] ]&lt;&gt;""),TEXT(Main[[#This Row],[In Stock Date]]-1, "M/d/yyyy"), TEXT("1/1/1990", "M/d/yyyy"))</f>
        <v>1/1/1990</v>
      </c>
    </row>
    <row r="586" spans="1:54" ht="17.25" customHeight="1">
      <c r="A586" s="63" t="str">
        <f>IF(priority(Main[[#This Row],[Comments]])&lt;&gt;0, priority(Main[[#This Row],[Comments]]),"")</f>
        <v/>
      </c>
      <c r="B586" s="151" t="s">
        <v>1350</v>
      </c>
      <c r="C586" s="71" t="s">
        <v>274</v>
      </c>
      <c r="D586" s="59" t="s">
        <v>448</v>
      </c>
      <c r="E586" s="84"/>
      <c r="F586" s="84">
        <v>40444</v>
      </c>
      <c r="G586" s="63" t="str">
        <f>IF(stdProdLT(Main[[#This Row],[Comments]])=0.1,"N/A",IF(stdProdLT(Main[[#This Row],[Comments]])=0,"",stdProdLT(Main[[#This Row],[Comments]])))</f>
        <v/>
      </c>
      <c r="H586" s="93" t="str">
        <f>IF(OR(Main[[#This Row],[Std. Prod. Lead Time]]="N/A",Main[[#This Row],[Std. Prod. Lead Time]]=""), "",IF(AND(Main[[#This Row],[In Stock Date]]&lt;&gt;"",Main[[#This Row],[Revised Due Date]]&lt;&gt;"",Main[[#This Row],[In Stock Date]]&lt;&gt;""),Main[[#This Row],[In Stock Date]]-Main[[#This Row],[Revised Due Date]],""))</f>
        <v/>
      </c>
      <c r="I586" s="100" t="s">
        <v>4</v>
      </c>
      <c r="J586" s="94" t="s">
        <v>4</v>
      </c>
      <c r="K586" s="94" t="s">
        <v>4</v>
      </c>
      <c r="L586" s="84"/>
      <c r="M586" s="72" t="str">
        <f>IF(Main[[#This Row],[Tech Start Date]]&lt;1/1/1990,"",IF(Main[[#This Row],[Class]]="C",WORKDAY(Main[[#This Row],[Tech Start Date]],9),IF(Main[[#This Row],[Class]]="B", WORKDAY(Main[[#This Row],[Tech Start Date]],6),IF(Main[[#This Row],[Class]]="A",WORKDAY(Main[[#This Row],[Tech Start Date]],2),""))))</f>
        <v/>
      </c>
      <c r="N586" s="72" t="str">
        <f>IF(Main[[#This Row],[Tech Start Date]]&lt;1/1/1990,"",IF(Main[[#This Row],[Class]]="C",WORKDAY(Main[[#This Row],[Tech Start Date]],19),IF(Main[[#This Row],[Class]]="B", WORKDAY(Main[[#This Row],[Tech Start Date]],12),IF(Main[[#This Row],[Class]]="A",WORKDAY(Main[[#This Row],[Tech Start Date]],4),""))))</f>
        <v/>
      </c>
      <c r="O586" s="72" t="str">
        <f>IF(Main[[#This Row],[Tech Start Date]]&lt;1/1/1990,"",IF(Main[[#This Row],[Class]]="C",WORKDAY(Main[[#This Row],[Tech Start Date]],23),IF(Main[[#This Row],[Class]]="B", WORKDAY(Main[[#This Row],[Tech Start Date]],15),IF(Main[[#This Row],[Class]]="A",WORKDAY(Main[[#This Row],[Tech Start Date]],5),""))))</f>
        <v/>
      </c>
      <c r="P586" s="72" t="str">
        <f>IF(Main[[#This Row],[Tech Start Date]]&lt;1/1/1990,"",IF(Main[[#This Row],[Class]]="C",WORKDAY(Main[[#This Row],[Tech Start Date]],28),IF(Main[[#This Row],[Class]]="B", WORKDAY(Main[[#This Row],[Tech Start Date]],19),IF(Main[[#This Row],[Class]]="A",WORKDAY(Main[[#This Row],[Tech Start Date]],9),""))))</f>
        <v/>
      </c>
      <c r="Q586" s="84">
        <v>40262</v>
      </c>
      <c r="R586" s="110"/>
      <c r="S586" s="94" t="s">
        <v>17</v>
      </c>
      <c r="T586" s="73" t="s">
        <v>4</v>
      </c>
      <c r="U586" s="94" t="s">
        <v>14</v>
      </c>
      <c r="V586" s="94" t="s">
        <v>1899</v>
      </c>
      <c r="W586" s="94" t="s">
        <v>1901</v>
      </c>
      <c r="X586" s="94" t="s">
        <v>305</v>
      </c>
      <c r="Y586" s="71" t="s">
        <v>4</v>
      </c>
      <c r="Z586" s="71" t="s">
        <v>4</v>
      </c>
      <c r="AA586" s="94" t="s">
        <v>65</v>
      </c>
      <c r="AB586" s="128"/>
      <c r="AC586" s="128"/>
      <c r="AD586" s="128"/>
      <c r="AE586" s="62"/>
      <c r="AF586" s="62"/>
      <c r="AG586" s="62"/>
      <c r="BB586" s="60" t="str">
        <f>IF(AND(isFlagged(Main[[#This Row],[Comments]], "AIS++"),Main[ [#This Row],[In Stock Date] ]&lt;&gt;""),TEXT(Main[[#This Row],[In Stock Date]]-1, "M/d/yyyy"), TEXT("1/1/1990", "M/d/yyyy"))</f>
        <v>1/1/1990</v>
      </c>
    </row>
    <row r="587" spans="1:54" ht="17.25" customHeight="1">
      <c r="A587" s="63" t="str">
        <f>IF(priority(Main[[#This Row],[Comments]])&lt;&gt;0, priority(Main[[#This Row],[Comments]]),"")</f>
        <v/>
      </c>
      <c r="B587" s="151" t="s">
        <v>1294</v>
      </c>
      <c r="C587" s="71" t="s">
        <v>377</v>
      </c>
      <c r="D587" s="59" t="s">
        <v>378</v>
      </c>
      <c r="E587" s="84"/>
      <c r="F587" s="84">
        <v>40228</v>
      </c>
      <c r="G587" s="63" t="str">
        <f>IF(stdProdLT(Main[[#This Row],[Comments]])=0.1,"N/A",IF(stdProdLT(Main[[#This Row],[Comments]])=0,"",stdProdLT(Main[[#This Row],[Comments]])))</f>
        <v/>
      </c>
      <c r="H587" s="93" t="str">
        <f>IF(OR(Main[[#This Row],[Std. Prod. Lead Time]]="N/A",Main[[#This Row],[Std. Prod. Lead Time]]=""), "",IF(AND(Main[[#This Row],[In Stock Date]]&lt;&gt;"",Main[[#This Row],[Revised Due Date]]&lt;&gt;"",Main[[#This Row],[In Stock Date]]&lt;&gt;""),Main[[#This Row],[In Stock Date]]-Main[[#This Row],[Revised Due Date]],""))</f>
        <v/>
      </c>
      <c r="I587" s="100" t="s">
        <v>4</v>
      </c>
      <c r="J587" s="94" t="s">
        <v>4</v>
      </c>
      <c r="K587" s="95" t="s">
        <v>4</v>
      </c>
      <c r="L587" s="84"/>
      <c r="M587" s="72" t="str">
        <f>IF(Main[[#This Row],[Tech Start Date]]&lt;1/1/1990,"",IF(Main[[#This Row],[Class]]="C",WORKDAY(Main[[#This Row],[Tech Start Date]],9),IF(Main[[#This Row],[Class]]="B", WORKDAY(Main[[#This Row],[Tech Start Date]],6),IF(Main[[#This Row],[Class]]="A",WORKDAY(Main[[#This Row],[Tech Start Date]],2),""))))</f>
        <v/>
      </c>
      <c r="N587" s="72" t="str">
        <f>IF(Main[[#This Row],[Tech Start Date]]&lt;1/1/1990,"",IF(Main[[#This Row],[Class]]="C",WORKDAY(Main[[#This Row],[Tech Start Date]],19),IF(Main[[#This Row],[Class]]="B", WORKDAY(Main[[#This Row],[Tech Start Date]],12),IF(Main[[#This Row],[Class]]="A",WORKDAY(Main[[#This Row],[Tech Start Date]],4),""))))</f>
        <v/>
      </c>
      <c r="O587" s="72" t="str">
        <f>IF(Main[[#This Row],[Tech Start Date]]&lt;1/1/1990,"",IF(Main[[#This Row],[Class]]="C",WORKDAY(Main[[#This Row],[Tech Start Date]],23),IF(Main[[#This Row],[Class]]="B", WORKDAY(Main[[#This Row],[Tech Start Date]],15),IF(Main[[#This Row],[Class]]="A",WORKDAY(Main[[#This Row],[Tech Start Date]],5),""))))</f>
        <v/>
      </c>
      <c r="P587" s="72" t="str">
        <f>IF(Main[[#This Row],[Tech Start Date]]&lt;1/1/1990,"",IF(Main[[#This Row],[Class]]="C",WORKDAY(Main[[#This Row],[Tech Start Date]],28),IF(Main[[#This Row],[Class]]="B", WORKDAY(Main[[#This Row],[Tech Start Date]],19),IF(Main[[#This Row],[Class]]="A",WORKDAY(Main[[#This Row],[Tech Start Date]],9),""))))</f>
        <v/>
      </c>
      <c r="Q587" s="84">
        <v>40153</v>
      </c>
      <c r="R587" s="110"/>
      <c r="S587" s="94" t="s">
        <v>11</v>
      </c>
      <c r="T587" s="73" t="s">
        <v>4</v>
      </c>
      <c r="U587" s="94" t="s">
        <v>14</v>
      </c>
      <c r="V587" s="94" t="s">
        <v>1899</v>
      </c>
      <c r="W587" s="94" t="s">
        <v>1904</v>
      </c>
      <c r="X587" s="94" t="s">
        <v>2766</v>
      </c>
      <c r="Y587" s="71" t="s">
        <v>4</v>
      </c>
      <c r="Z587" s="71" t="s">
        <v>4</v>
      </c>
      <c r="AA587" s="94" t="s">
        <v>2766</v>
      </c>
      <c r="AB587" s="128"/>
      <c r="AC587" s="128"/>
      <c r="AD587" s="128"/>
      <c r="AE587" s="62"/>
      <c r="AF587" s="62"/>
      <c r="AG587" s="62"/>
      <c r="BB587" s="60" t="str">
        <f>IF(AND(isFlagged(Main[[#This Row],[Comments]], "AIS++"),Main[ [#This Row],[In Stock Date] ]&lt;&gt;""),TEXT(Main[[#This Row],[In Stock Date]]-1, "M/d/yyyy"), TEXT("1/1/1990", "M/d/yyyy"))</f>
        <v>1/1/1990</v>
      </c>
    </row>
    <row r="588" spans="1:54" ht="17.25" customHeight="1">
      <c r="A588" s="63" t="str">
        <f>IF(priority(Main[[#This Row],[Comments]])&lt;&gt;0, priority(Main[[#This Row],[Comments]]),"")</f>
        <v/>
      </c>
      <c r="B588" s="151" t="s">
        <v>1124</v>
      </c>
      <c r="C588" s="71" t="s">
        <v>184</v>
      </c>
      <c r="D588" s="59" t="s">
        <v>185</v>
      </c>
      <c r="E588" s="84"/>
      <c r="F588" s="84"/>
      <c r="G588" s="63" t="str">
        <f>IF(stdProdLT(Main[[#This Row],[Comments]])=0.1,"N/A",IF(stdProdLT(Main[[#This Row],[Comments]])=0,"",stdProdLT(Main[[#This Row],[Comments]])))</f>
        <v/>
      </c>
      <c r="H588" s="93" t="str">
        <f>IF(OR(Main[[#This Row],[Std. Prod. Lead Time]]="N/A",Main[[#This Row],[Std. Prod. Lead Time]]=""), "",IF(AND(Main[[#This Row],[In Stock Date]]&lt;&gt;"",Main[[#This Row],[Revised Due Date]]&lt;&gt;"",Main[[#This Row],[In Stock Date]]&lt;&gt;""),Main[[#This Row],[In Stock Date]]-Main[[#This Row],[Revised Due Date]],""))</f>
        <v/>
      </c>
      <c r="I588" s="100" t="s">
        <v>4</v>
      </c>
      <c r="J588" s="94" t="s">
        <v>4</v>
      </c>
      <c r="K588" s="94" t="s">
        <v>4</v>
      </c>
      <c r="L588" s="84"/>
      <c r="M588" s="72" t="str">
        <f>IF(Main[[#This Row],[Tech Start Date]]&lt;1/1/1990,"",IF(Main[[#This Row],[Class]]="C",WORKDAY(Main[[#This Row],[Tech Start Date]],9),IF(Main[[#This Row],[Class]]="B", WORKDAY(Main[[#This Row],[Tech Start Date]],6),IF(Main[[#This Row],[Class]]="A",WORKDAY(Main[[#This Row],[Tech Start Date]],2),""))))</f>
        <v/>
      </c>
      <c r="N588" s="72" t="str">
        <f>IF(Main[[#This Row],[Tech Start Date]]&lt;1/1/1990,"",IF(Main[[#This Row],[Class]]="C",WORKDAY(Main[[#This Row],[Tech Start Date]],19),IF(Main[[#This Row],[Class]]="B", WORKDAY(Main[[#This Row],[Tech Start Date]],12),IF(Main[[#This Row],[Class]]="A",WORKDAY(Main[[#This Row],[Tech Start Date]],4),""))))</f>
        <v/>
      </c>
      <c r="O588" s="72" t="str">
        <f>IF(Main[[#This Row],[Tech Start Date]]&lt;1/1/1990,"",IF(Main[[#This Row],[Class]]="C",WORKDAY(Main[[#This Row],[Tech Start Date]],23),IF(Main[[#This Row],[Class]]="B", WORKDAY(Main[[#This Row],[Tech Start Date]],15),IF(Main[[#This Row],[Class]]="A",WORKDAY(Main[[#This Row],[Tech Start Date]],5),""))))</f>
        <v/>
      </c>
      <c r="P588" s="72" t="str">
        <f>IF(Main[[#This Row],[Tech Start Date]]&lt;1/1/1990,"",IF(Main[[#This Row],[Class]]="C",WORKDAY(Main[[#This Row],[Tech Start Date]],28),IF(Main[[#This Row],[Class]]="B", WORKDAY(Main[[#This Row],[Tech Start Date]],19),IF(Main[[#This Row],[Class]]="A",WORKDAY(Main[[#This Row],[Tech Start Date]],9),""))))</f>
        <v/>
      </c>
      <c r="Q588" s="84">
        <v>40116</v>
      </c>
      <c r="R588" s="110"/>
      <c r="S588" s="94" t="s">
        <v>11</v>
      </c>
      <c r="T588" s="73" t="s">
        <v>4</v>
      </c>
      <c r="U588" s="94" t="s">
        <v>14</v>
      </c>
      <c r="V588" s="94" t="s">
        <v>1899</v>
      </c>
      <c r="W588" s="94" t="s">
        <v>1898</v>
      </c>
      <c r="X588" s="94" t="s">
        <v>2766</v>
      </c>
      <c r="Y588" s="71" t="s">
        <v>4</v>
      </c>
      <c r="Z588" s="71" t="s">
        <v>4</v>
      </c>
      <c r="AA588" s="94" t="s">
        <v>2766</v>
      </c>
      <c r="AB588" s="128"/>
      <c r="AC588" s="128"/>
      <c r="AD588" s="128"/>
      <c r="AE588" s="62"/>
      <c r="AF588" s="62"/>
      <c r="AG588" s="62"/>
      <c r="BB588" s="60" t="str">
        <f>IF(AND(isFlagged(Main[[#This Row],[Comments]], "AIS++"),Main[ [#This Row],[In Stock Date] ]&lt;&gt;""),TEXT(Main[[#This Row],[In Stock Date]]-1, "M/d/yyyy"), TEXT("1/1/1990", "M/d/yyyy"))</f>
        <v>1/1/1990</v>
      </c>
    </row>
    <row r="589" spans="1:54" ht="17.25" customHeight="1">
      <c r="A589" s="63" t="str">
        <f>IF(priority(Main[[#This Row],[Comments]])&lt;&gt;0, priority(Main[[#This Row],[Comments]]),"")</f>
        <v/>
      </c>
      <c r="B589" s="151" t="s">
        <v>1358</v>
      </c>
      <c r="C589" s="71" t="s">
        <v>456</v>
      </c>
      <c r="D589" s="59" t="s">
        <v>459</v>
      </c>
      <c r="E589" s="84"/>
      <c r="F589" s="84">
        <v>40214</v>
      </c>
      <c r="G589" s="63" t="str">
        <f>IF(stdProdLT(Main[[#This Row],[Comments]])=0.1,"N/A",IF(stdProdLT(Main[[#This Row],[Comments]])=0,"",stdProdLT(Main[[#This Row],[Comments]])))</f>
        <v/>
      </c>
      <c r="H589" s="93" t="str">
        <f>IF(OR(Main[[#This Row],[Std. Prod. Lead Time]]="N/A",Main[[#This Row],[Std. Prod. Lead Time]]=""), "",IF(AND(Main[[#This Row],[In Stock Date]]&lt;&gt;"",Main[[#This Row],[Revised Due Date]]&lt;&gt;"",Main[[#This Row],[In Stock Date]]&lt;&gt;""),Main[[#This Row],[In Stock Date]]-Main[[#This Row],[Revised Due Date]],""))</f>
        <v/>
      </c>
      <c r="I589" s="100" t="s">
        <v>4</v>
      </c>
      <c r="J589" s="94" t="s">
        <v>4</v>
      </c>
      <c r="K589" s="94" t="s">
        <v>4</v>
      </c>
      <c r="L589" s="84"/>
      <c r="M589" s="72" t="str">
        <f>IF(Main[[#This Row],[Tech Start Date]]&lt;1/1/1990,"",IF(Main[[#This Row],[Class]]="C",WORKDAY(Main[[#This Row],[Tech Start Date]],9),IF(Main[[#This Row],[Class]]="B", WORKDAY(Main[[#This Row],[Tech Start Date]],6),IF(Main[[#This Row],[Class]]="A",WORKDAY(Main[[#This Row],[Tech Start Date]],2),""))))</f>
        <v/>
      </c>
      <c r="N589" s="72" t="str">
        <f>IF(Main[[#This Row],[Tech Start Date]]&lt;1/1/1990,"",IF(Main[[#This Row],[Class]]="C",WORKDAY(Main[[#This Row],[Tech Start Date]],19),IF(Main[[#This Row],[Class]]="B", WORKDAY(Main[[#This Row],[Tech Start Date]],12),IF(Main[[#This Row],[Class]]="A",WORKDAY(Main[[#This Row],[Tech Start Date]],4),""))))</f>
        <v/>
      </c>
      <c r="O589" s="72" t="str">
        <f>IF(Main[[#This Row],[Tech Start Date]]&lt;1/1/1990,"",IF(Main[[#This Row],[Class]]="C",WORKDAY(Main[[#This Row],[Tech Start Date]],23),IF(Main[[#This Row],[Class]]="B", WORKDAY(Main[[#This Row],[Tech Start Date]],15),IF(Main[[#This Row],[Class]]="A",WORKDAY(Main[[#This Row],[Tech Start Date]],5),""))))</f>
        <v/>
      </c>
      <c r="P589" s="72" t="str">
        <f>IF(Main[[#This Row],[Tech Start Date]]&lt;1/1/1990,"",IF(Main[[#This Row],[Class]]="C",WORKDAY(Main[[#This Row],[Tech Start Date]],28),IF(Main[[#This Row],[Class]]="B", WORKDAY(Main[[#This Row],[Tech Start Date]],19),IF(Main[[#This Row],[Class]]="A",WORKDAY(Main[[#This Row],[Tech Start Date]],9),""))))</f>
        <v/>
      </c>
      <c r="Q589" s="84">
        <v>40149</v>
      </c>
      <c r="R589" s="110"/>
      <c r="S589" s="94" t="s">
        <v>11</v>
      </c>
      <c r="T589" s="73" t="s">
        <v>4</v>
      </c>
      <c r="U589" s="94" t="s">
        <v>14</v>
      </c>
      <c r="V589" s="94" t="s">
        <v>1899</v>
      </c>
      <c r="W589" s="94" t="s">
        <v>1902</v>
      </c>
      <c r="X589" s="94" t="s">
        <v>2766</v>
      </c>
      <c r="Y589" s="71" t="s">
        <v>4</v>
      </c>
      <c r="Z589" s="71" t="s">
        <v>4</v>
      </c>
      <c r="AA589" s="94" t="s">
        <v>2766</v>
      </c>
      <c r="AB589" s="128"/>
      <c r="AC589" s="128"/>
      <c r="AD589" s="128"/>
      <c r="AE589" s="62"/>
      <c r="AF589" s="62"/>
      <c r="AG589" s="62"/>
      <c r="BB589" s="60" t="str">
        <f>IF(AND(isFlagged(Main[[#This Row],[Comments]], "AIS++"),Main[ [#This Row],[In Stock Date] ]&lt;&gt;""),TEXT(Main[[#This Row],[In Stock Date]]-1, "M/d/yyyy"), TEXT("1/1/1990", "M/d/yyyy"))</f>
        <v>1/1/1990</v>
      </c>
    </row>
    <row r="590" spans="1:54" ht="17.25" customHeight="1">
      <c r="A590" s="63" t="str">
        <f>IF(priority(Main[[#This Row],[Comments]])&lt;&gt;0, priority(Main[[#This Row],[Comments]]),"")</f>
        <v/>
      </c>
      <c r="B590" s="151" t="s">
        <v>1363</v>
      </c>
      <c r="C590" s="71" t="s">
        <v>464</v>
      </c>
      <c r="D590" s="59" t="s">
        <v>465</v>
      </c>
      <c r="E590" s="84"/>
      <c r="F590" s="84">
        <v>40179</v>
      </c>
      <c r="G590" s="63" t="str">
        <f>IF(stdProdLT(Main[[#This Row],[Comments]])=0.1,"N/A",IF(stdProdLT(Main[[#This Row],[Comments]])=0,"",stdProdLT(Main[[#This Row],[Comments]])))</f>
        <v/>
      </c>
      <c r="H590" s="93" t="str">
        <f>IF(OR(Main[[#This Row],[Std. Prod. Lead Time]]="N/A",Main[[#This Row],[Std. Prod. Lead Time]]=""), "",IF(AND(Main[[#This Row],[In Stock Date]]&lt;&gt;"",Main[[#This Row],[Revised Due Date]]&lt;&gt;"",Main[[#This Row],[In Stock Date]]&lt;&gt;""),Main[[#This Row],[In Stock Date]]-Main[[#This Row],[Revised Due Date]],""))</f>
        <v/>
      </c>
      <c r="I590" s="100" t="s">
        <v>4</v>
      </c>
      <c r="J590" s="94" t="s">
        <v>4</v>
      </c>
      <c r="K590" s="95" t="s">
        <v>4</v>
      </c>
      <c r="L590" s="84"/>
      <c r="M590" s="72" t="str">
        <f>IF(Main[[#This Row],[Tech Start Date]]&lt;1/1/1990,"",IF(Main[[#This Row],[Class]]="C",WORKDAY(Main[[#This Row],[Tech Start Date]],9),IF(Main[[#This Row],[Class]]="B", WORKDAY(Main[[#This Row],[Tech Start Date]],6),IF(Main[[#This Row],[Class]]="A",WORKDAY(Main[[#This Row],[Tech Start Date]],2),""))))</f>
        <v/>
      </c>
      <c r="N590" s="72" t="str">
        <f>IF(Main[[#This Row],[Tech Start Date]]&lt;1/1/1990,"",IF(Main[[#This Row],[Class]]="C",WORKDAY(Main[[#This Row],[Tech Start Date]],19),IF(Main[[#This Row],[Class]]="B", WORKDAY(Main[[#This Row],[Tech Start Date]],12),IF(Main[[#This Row],[Class]]="A",WORKDAY(Main[[#This Row],[Tech Start Date]],4),""))))</f>
        <v/>
      </c>
      <c r="O590" s="72" t="str">
        <f>IF(Main[[#This Row],[Tech Start Date]]&lt;1/1/1990,"",IF(Main[[#This Row],[Class]]="C",WORKDAY(Main[[#This Row],[Tech Start Date]],23),IF(Main[[#This Row],[Class]]="B", WORKDAY(Main[[#This Row],[Tech Start Date]],15),IF(Main[[#This Row],[Class]]="A",WORKDAY(Main[[#This Row],[Tech Start Date]],5),""))))</f>
        <v/>
      </c>
      <c r="P590" s="72" t="str">
        <f>IF(Main[[#This Row],[Tech Start Date]]&lt;1/1/1990,"",IF(Main[[#This Row],[Class]]="C",WORKDAY(Main[[#This Row],[Tech Start Date]],28),IF(Main[[#This Row],[Class]]="B", WORKDAY(Main[[#This Row],[Tech Start Date]],19),IF(Main[[#This Row],[Class]]="A",WORKDAY(Main[[#This Row],[Tech Start Date]],9),""))))</f>
        <v/>
      </c>
      <c r="Q590" s="84">
        <v>40154</v>
      </c>
      <c r="R590" s="110"/>
      <c r="S590" s="94" t="s">
        <v>11</v>
      </c>
      <c r="T590" s="73" t="s">
        <v>4</v>
      </c>
      <c r="U590" s="94" t="s">
        <v>14</v>
      </c>
      <c r="V590" s="94" t="s">
        <v>1899</v>
      </c>
      <c r="W590" s="94" t="s">
        <v>1902</v>
      </c>
      <c r="X590" s="94" t="s">
        <v>2766</v>
      </c>
      <c r="Y590" s="71" t="s">
        <v>4</v>
      </c>
      <c r="Z590" s="71" t="s">
        <v>4</v>
      </c>
      <c r="AA590" s="94" t="s">
        <v>2766</v>
      </c>
      <c r="AB590" s="128"/>
      <c r="AC590" s="128"/>
      <c r="AD590" s="128"/>
      <c r="AE590" s="62"/>
      <c r="AF590" s="62"/>
      <c r="AG590" s="62"/>
      <c r="BB590" s="60" t="str">
        <f>IF(AND(isFlagged(Main[[#This Row],[Comments]], "AIS++"),Main[ [#This Row],[In Stock Date] ]&lt;&gt;""),TEXT(Main[[#This Row],[In Stock Date]]-1, "M/d/yyyy"), TEXT("1/1/1990", "M/d/yyyy"))</f>
        <v>1/1/1990</v>
      </c>
    </row>
    <row r="591" spans="1:54" ht="17.25" customHeight="1">
      <c r="A591" s="63" t="str">
        <f>IF(priority(Main[[#This Row],[Comments]])&lt;&gt;0, priority(Main[[#This Row],[Comments]]),"")</f>
        <v/>
      </c>
      <c r="B591" s="151" t="s">
        <v>1142</v>
      </c>
      <c r="C591" s="71" t="s">
        <v>205</v>
      </c>
      <c r="D591" s="59" t="s">
        <v>207</v>
      </c>
      <c r="E591" s="84"/>
      <c r="F591" s="84"/>
      <c r="G591" s="63" t="str">
        <f>IF(stdProdLT(Main[[#This Row],[Comments]])=0.1,"N/A",IF(stdProdLT(Main[[#This Row],[Comments]])=0,"",stdProdLT(Main[[#This Row],[Comments]])))</f>
        <v/>
      </c>
      <c r="H591" s="93" t="str">
        <f>IF(OR(Main[[#This Row],[Std. Prod. Lead Time]]="N/A",Main[[#This Row],[Std. Prod. Lead Time]]=""), "",IF(AND(Main[[#This Row],[In Stock Date]]&lt;&gt;"",Main[[#This Row],[Revised Due Date]]&lt;&gt;"",Main[[#This Row],[In Stock Date]]&lt;&gt;""),Main[[#This Row],[In Stock Date]]-Main[[#This Row],[Revised Due Date]],""))</f>
        <v/>
      </c>
      <c r="I591" s="100" t="s">
        <v>4</v>
      </c>
      <c r="J591" s="94" t="s">
        <v>4</v>
      </c>
      <c r="K591" s="94" t="s">
        <v>4</v>
      </c>
      <c r="L591" s="84"/>
      <c r="M591" s="72" t="str">
        <f>IF(Main[[#This Row],[Tech Start Date]]&lt;1/1/1990,"",IF(Main[[#This Row],[Class]]="C",WORKDAY(Main[[#This Row],[Tech Start Date]],9),IF(Main[[#This Row],[Class]]="B", WORKDAY(Main[[#This Row],[Tech Start Date]],6),IF(Main[[#This Row],[Class]]="A",WORKDAY(Main[[#This Row],[Tech Start Date]],2),""))))</f>
        <v/>
      </c>
      <c r="N591" s="72" t="str">
        <f>IF(Main[[#This Row],[Tech Start Date]]&lt;1/1/1990,"",IF(Main[[#This Row],[Class]]="C",WORKDAY(Main[[#This Row],[Tech Start Date]],19),IF(Main[[#This Row],[Class]]="B", WORKDAY(Main[[#This Row],[Tech Start Date]],12),IF(Main[[#This Row],[Class]]="A",WORKDAY(Main[[#This Row],[Tech Start Date]],4),""))))</f>
        <v/>
      </c>
      <c r="O591" s="72" t="str">
        <f>IF(Main[[#This Row],[Tech Start Date]]&lt;1/1/1990,"",IF(Main[[#This Row],[Class]]="C",WORKDAY(Main[[#This Row],[Tech Start Date]],23),IF(Main[[#This Row],[Class]]="B", WORKDAY(Main[[#This Row],[Tech Start Date]],15),IF(Main[[#This Row],[Class]]="A",WORKDAY(Main[[#This Row],[Tech Start Date]],5),""))))</f>
        <v/>
      </c>
      <c r="P591" s="72" t="str">
        <f>IF(Main[[#This Row],[Tech Start Date]]&lt;1/1/1990,"",IF(Main[[#This Row],[Class]]="C",WORKDAY(Main[[#This Row],[Tech Start Date]],28),IF(Main[[#This Row],[Class]]="B", WORKDAY(Main[[#This Row],[Tech Start Date]],19),IF(Main[[#This Row],[Class]]="A",WORKDAY(Main[[#This Row],[Tech Start Date]],9),""))))</f>
        <v/>
      </c>
      <c r="Q591" s="84">
        <v>40116</v>
      </c>
      <c r="R591" s="110"/>
      <c r="S591" s="94" t="s">
        <v>11</v>
      </c>
      <c r="T591" s="73" t="s">
        <v>4</v>
      </c>
      <c r="U591" s="94" t="s">
        <v>14</v>
      </c>
      <c r="V591" s="94" t="s">
        <v>1899</v>
      </c>
      <c r="W591" s="94" t="s">
        <v>1898</v>
      </c>
      <c r="X591" s="94" t="s">
        <v>2766</v>
      </c>
      <c r="Y591" s="71" t="s">
        <v>4</v>
      </c>
      <c r="Z591" s="71" t="s">
        <v>4</v>
      </c>
      <c r="AA591" s="94" t="s">
        <v>2766</v>
      </c>
      <c r="AB591" s="128"/>
      <c r="AC591" s="128"/>
      <c r="AD591" s="128"/>
      <c r="AE591" s="62"/>
      <c r="AF591" s="62"/>
      <c r="AG591" s="62"/>
      <c r="BB591" s="60" t="str">
        <f>IF(AND(isFlagged(Main[[#This Row],[Comments]], "AIS++"),Main[ [#This Row],[In Stock Date] ]&lt;&gt;""),TEXT(Main[[#This Row],[In Stock Date]]-1, "M/d/yyyy"), TEXT("1/1/1990", "M/d/yyyy"))</f>
        <v>1/1/1990</v>
      </c>
    </row>
    <row r="592" spans="1:54" ht="17.25" customHeight="1">
      <c r="A592" s="63" t="str">
        <f>IF(priority(Main[[#This Row],[Comments]])&lt;&gt;0, priority(Main[[#This Row],[Comments]]),"")</f>
        <v/>
      </c>
      <c r="B592" s="151" t="s">
        <v>1230</v>
      </c>
      <c r="C592" s="71" t="s">
        <v>93</v>
      </c>
      <c r="D592" s="59" t="s">
        <v>301</v>
      </c>
      <c r="E592" s="84"/>
      <c r="F592" s="84">
        <v>40210</v>
      </c>
      <c r="G592" s="63" t="str">
        <f>IF(stdProdLT(Main[[#This Row],[Comments]])=0.1,"N/A",IF(stdProdLT(Main[[#This Row],[Comments]])=0,"",stdProdLT(Main[[#This Row],[Comments]])))</f>
        <v/>
      </c>
      <c r="H592" s="93" t="str">
        <f>IF(OR(Main[[#This Row],[Std. Prod. Lead Time]]="N/A",Main[[#This Row],[Std. Prod. Lead Time]]=""), "",IF(AND(Main[[#This Row],[In Stock Date]]&lt;&gt;"",Main[[#This Row],[Revised Due Date]]&lt;&gt;"",Main[[#This Row],[In Stock Date]]&lt;&gt;""),Main[[#This Row],[In Stock Date]]-Main[[#This Row],[Revised Due Date]],""))</f>
        <v/>
      </c>
      <c r="I592" s="100" t="s">
        <v>4</v>
      </c>
      <c r="J592" s="94" t="s">
        <v>4</v>
      </c>
      <c r="K592" s="94" t="s">
        <v>4</v>
      </c>
      <c r="L592" s="84"/>
      <c r="M592" s="72" t="str">
        <f>IF(Main[[#This Row],[Tech Start Date]]&lt;1/1/1990,"",IF(Main[[#This Row],[Class]]="C",WORKDAY(Main[[#This Row],[Tech Start Date]],9),IF(Main[[#This Row],[Class]]="B", WORKDAY(Main[[#This Row],[Tech Start Date]],6),IF(Main[[#This Row],[Class]]="A",WORKDAY(Main[[#This Row],[Tech Start Date]],2),""))))</f>
        <v/>
      </c>
      <c r="N592" s="72" t="str">
        <f>IF(Main[[#This Row],[Tech Start Date]]&lt;1/1/1990,"",IF(Main[[#This Row],[Class]]="C",WORKDAY(Main[[#This Row],[Tech Start Date]],19),IF(Main[[#This Row],[Class]]="B", WORKDAY(Main[[#This Row],[Tech Start Date]],12),IF(Main[[#This Row],[Class]]="A",WORKDAY(Main[[#This Row],[Tech Start Date]],4),""))))</f>
        <v/>
      </c>
      <c r="O592" s="72" t="str">
        <f>IF(Main[[#This Row],[Tech Start Date]]&lt;1/1/1990,"",IF(Main[[#This Row],[Class]]="C",WORKDAY(Main[[#This Row],[Tech Start Date]],23),IF(Main[[#This Row],[Class]]="B", WORKDAY(Main[[#This Row],[Tech Start Date]],15),IF(Main[[#This Row],[Class]]="A",WORKDAY(Main[[#This Row],[Tech Start Date]],5),""))))</f>
        <v/>
      </c>
      <c r="P592" s="72" t="str">
        <f>IF(Main[[#This Row],[Tech Start Date]]&lt;1/1/1990,"",IF(Main[[#This Row],[Class]]="C",WORKDAY(Main[[#This Row],[Tech Start Date]],28),IF(Main[[#This Row],[Class]]="B", WORKDAY(Main[[#This Row],[Tech Start Date]],19),IF(Main[[#This Row],[Class]]="A",WORKDAY(Main[[#This Row],[Tech Start Date]],9),""))))</f>
        <v/>
      </c>
      <c r="Q592" s="84">
        <v>40210</v>
      </c>
      <c r="R592" s="110"/>
      <c r="S592" s="94" t="s">
        <v>11</v>
      </c>
      <c r="T592" s="73" t="s">
        <v>4</v>
      </c>
      <c r="U592" s="94" t="s">
        <v>12</v>
      </c>
      <c r="V592" s="94" t="s">
        <v>1906</v>
      </c>
      <c r="W592" s="94" t="s">
        <v>1907</v>
      </c>
      <c r="X592" s="94" t="s">
        <v>2748</v>
      </c>
      <c r="Y592" s="71" t="s">
        <v>4</v>
      </c>
      <c r="Z592" s="71" t="s">
        <v>4</v>
      </c>
      <c r="AA592" s="94" t="s">
        <v>2748</v>
      </c>
      <c r="AB592" s="128"/>
      <c r="AC592" s="128"/>
      <c r="AD592" s="128"/>
      <c r="AE592" s="62"/>
      <c r="AF592" s="62"/>
      <c r="AG592" s="62"/>
      <c r="BB592" s="60" t="str">
        <f>IF(AND(isFlagged(Main[[#This Row],[Comments]], "AIS++"),Main[ [#This Row],[In Stock Date] ]&lt;&gt;""),TEXT(Main[[#This Row],[In Stock Date]]-1, "M/d/yyyy"), TEXT("1/1/1990", "M/d/yyyy"))</f>
        <v>1/1/1990</v>
      </c>
    </row>
    <row r="593" spans="1:54" ht="17.25" customHeight="1">
      <c r="A593" s="63" t="str">
        <f>IF(priority(Main[[#This Row],[Comments]])&lt;&gt;0, priority(Main[[#This Row],[Comments]]),"")</f>
        <v/>
      </c>
      <c r="B593" s="151" t="s">
        <v>1383</v>
      </c>
      <c r="C593" s="71" t="s">
        <v>93</v>
      </c>
      <c r="D593" s="59" t="s">
        <v>419</v>
      </c>
      <c r="E593" s="84"/>
      <c r="F593" s="84">
        <v>40269</v>
      </c>
      <c r="G593" s="63" t="str">
        <f>IF(stdProdLT(Main[[#This Row],[Comments]])=0.1,"N/A",IF(stdProdLT(Main[[#This Row],[Comments]])=0,"",stdProdLT(Main[[#This Row],[Comments]])))</f>
        <v/>
      </c>
      <c r="H593" s="93" t="str">
        <f>IF(OR(Main[[#This Row],[Std. Prod. Lead Time]]="N/A",Main[[#This Row],[Std. Prod. Lead Time]]=""), "",IF(AND(Main[[#This Row],[In Stock Date]]&lt;&gt;"",Main[[#This Row],[Revised Due Date]]&lt;&gt;"",Main[[#This Row],[In Stock Date]]&lt;&gt;""),Main[[#This Row],[In Stock Date]]-Main[[#This Row],[Revised Due Date]],""))</f>
        <v/>
      </c>
      <c r="I593" s="100" t="s">
        <v>4</v>
      </c>
      <c r="J593" s="94" t="s">
        <v>4</v>
      </c>
      <c r="K593" s="94" t="s">
        <v>4</v>
      </c>
      <c r="L593" s="84"/>
      <c r="M593" s="72" t="str">
        <f>IF(Main[[#This Row],[Tech Start Date]]&lt;1/1/1990,"",IF(Main[[#This Row],[Class]]="C",WORKDAY(Main[[#This Row],[Tech Start Date]],9),IF(Main[[#This Row],[Class]]="B", WORKDAY(Main[[#This Row],[Tech Start Date]],6),IF(Main[[#This Row],[Class]]="A",WORKDAY(Main[[#This Row],[Tech Start Date]],2),""))))</f>
        <v/>
      </c>
      <c r="N593" s="72" t="str">
        <f>IF(Main[[#This Row],[Tech Start Date]]&lt;1/1/1990,"",IF(Main[[#This Row],[Class]]="C",WORKDAY(Main[[#This Row],[Tech Start Date]],19),IF(Main[[#This Row],[Class]]="B", WORKDAY(Main[[#This Row],[Tech Start Date]],12),IF(Main[[#This Row],[Class]]="A",WORKDAY(Main[[#This Row],[Tech Start Date]],4),""))))</f>
        <v/>
      </c>
      <c r="O593" s="72" t="str">
        <f>IF(Main[[#This Row],[Tech Start Date]]&lt;1/1/1990,"",IF(Main[[#This Row],[Class]]="C",WORKDAY(Main[[#This Row],[Tech Start Date]],23),IF(Main[[#This Row],[Class]]="B", WORKDAY(Main[[#This Row],[Tech Start Date]],15),IF(Main[[#This Row],[Class]]="A",WORKDAY(Main[[#This Row],[Tech Start Date]],5),""))))</f>
        <v/>
      </c>
      <c r="P593" s="72" t="str">
        <f>IF(Main[[#This Row],[Tech Start Date]]&lt;1/1/1990,"",IF(Main[[#This Row],[Class]]="C",WORKDAY(Main[[#This Row],[Tech Start Date]],28),IF(Main[[#This Row],[Class]]="B", WORKDAY(Main[[#This Row],[Tech Start Date]],19),IF(Main[[#This Row],[Class]]="A",WORKDAY(Main[[#This Row],[Tech Start Date]],9),""))))</f>
        <v/>
      </c>
      <c r="Q593" s="84">
        <v>40185</v>
      </c>
      <c r="R593" s="110"/>
      <c r="S593" s="94" t="s">
        <v>11</v>
      </c>
      <c r="T593" s="73" t="s">
        <v>4</v>
      </c>
      <c r="U593" s="94" t="s">
        <v>12</v>
      </c>
      <c r="V593" s="94" t="s">
        <v>1906</v>
      </c>
      <c r="W593" s="94" t="s">
        <v>1907</v>
      </c>
      <c r="X593" s="94" t="s">
        <v>2748</v>
      </c>
      <c r="Y593" s="71" t="s">
        <v>4</v>
      </c>
      <c r="Z593" s="71" t="s">
        <v>4</v>
      </c>
      <c r="AA593" s="94" t="s">
        <v>2748</v>
      </c>
      <c r="AB593" s="128"/>
      <c r="AC593" s="128"/>
      <c r="AD593" s="128"/>
      <c r="AE593" s="62"/>
      <c r="AF593" s="62"/>
      <c r="AG593" s="62"/>
      <c r="BB593" s="60" t="str">
        <f>IF(AND(isFlagged(Main[[#This Row],[Comments]], "AIS++"),Main[ [#This Row],[In Stock Date] ]&lt;&gt;""),TEXT(Main[[#This Row],[In Stock Date]]-1, "M/d/yyyy"), TEXT("1/1/1990", "M/d/yyyy"))</f>
        <v>1/1/1990</v>
      </c>
    </row>
    <row r="594" spans="1:54" ht="17.25" customHeight="1">
      <c r="A594" s="63" t="str">
        <f>IF(priority(Main[[#This Row],[Comments]])&lt;&gt;0, priority(Main[[#This Row],[Comments]]),"")</f>
        <v/>
      </c>
      <c r="B594" s="151" t="s">
        <v>1357</v>
      </c>
      <c r="C594" s="71" t="s">
        <v>93</v>
      </c>
      <c r="D594" s="59" t="s">
        <v>458</v>
      </c>
      <c r="E594" s="84"/>
      <c r="F594" s="84">
        <v>40210</v>
      </c>
      <c r="G594" s="63" t="str">
        <f>IF(stdProdLT(Main[[#This Row],[Comments]])=0.1,"N/A",IF(stdProdLT(Main[[#This Row],[Comments]])=0,"",stdProdLT(Main[[#This Row],[Comments]])))</f>
        <v/>
      </c>
      <c r="H594" s="93" t="str">
        <f>IF(OR(Main[[#This Row],[Std. Prod. Lead Time]]="N/A",Main[[#This Row],[Std. Prod. Lead Time]]=""), "",IF(AND(Main[[#This Row],[In Stock Date]]&lt;&gt;"",Main[[#This Row],[Revised Due Date]]&lt;&gt;"",Main[[#This Row],[In Stock Date]]&lt;&gt;""),Main[[#This Row],[In Stock Date]]-Main[[#This Row],[Revised Due Date]],""))</f>
        <v/>
      </c>
      <c r="I594" s="100" t="s">
        <v>4</v>
      </c>
      <c r="J594" s="94" t="s">
        <v>4</v>
      </c>
      <c r="K594" s="94" t="s">
        <v>4</v>
      </c>
      <c r="L594" s="84"/>
      <c r="M594" s="72" t="str">
        <f>IF(Main[[#This Row],[Tech Start Date]]&lt;1/1/1990,"",IF(Main[[#This Row],[Class]]="C",WORKDAY(Main[[#This Row],[Tech Start Date]],9),IF(Main[[#This Row],[Class]]="B", WORKDAY(Main[[#This Row],[Tech Start Date]],6),IF(Main[[#This Row],[Class]]="A",WORKDAY(Main[[#This Row],[Tech Start Date]],2),""))))</f>
        <v/>
      </c>
      <c r="N594" s="72" t="str">
        <f>IF(Main[[#This Row],[Tech Start Date]]&lt;1/1/1990,"",IF(Main[[#This Row],[Class]]="C",WORKDAY(Main[[#This Row],[Tech Start Date]],19),IF(Main[[#This Row],[Class]]="B", WORKDAY(Main[[#This Row],[Tech Start Date]],12),IF(Main[[#This Row],[Class]]="A",WORKDAY(Main[[#This Row],[Tech Start Date]],4),""))))</f>
        <v/>
      </c>
      <c r="O594" s="72" t="str">
        <f>IF(Main[[#This Row],[Tech Start Date]]&lt;1/1/1990,"",IF(Main[[#This Row],[Class]]="C",WORKDAY(Main[[#This Row],[Tech Start Date]],23),IF(Main[[#This Row],[Class]]="B", WORKDAY(Main[[#This Row],[Tech Start Date]],15),IF(Main[[#This Row],[Class]]="A",WORKDAY(Main[[#This Row],[Tech Start Date]],5),""))))</f>
        <v/>
      </c>
      <c r="P594" s="72" t="str">
        <f>IF(Main[[#This Row],[Tech Start Date]]&lt;1/1/1990,"",IF(Main[[#This Row],[Class]]="C",WORKDAY(Main[[#This Row],[Tech Start Date]],28),IF(Main[[#This Row],[Class]]="B", WORKDAY(Main[[#This Row],[Tech Start Date]],19),IF(Main[[#This Row],[Class]]="A",WORKDAY(Main[[#This Row],[Tech Start Date]],9),""))))</f>
        <v/>
      </c>
      <c r="Q594" s="84">
        <v>40195</v>
      </c>
      <c r="R594" s="110"/>
      <c r="S594" s="94" t="s">
        <v>11</v>
      </c>
      <c r="T594" s="73" t="s">
        <v>4</v>
      </c>
      <c r="U594" s="94" t="s">
        <v>12</v>
      </c>
      <c r="V594" s="94" t="s">
        <v>1906</v>
      </c>
      <c r="W594" s="94" t="s">
        <v>1907</v>
      </c>
      <c r="X594" s="94" t="s">
        <v>2748</v>
      </c>
      <c r="Y594" s="71" t="s">
        <v>4</v>
      </c>
      <c r="Z594" s="71" t="s">
        <v>4</v>
      </c>
      <c r="AA594" s="94" t="s">
        <v>2748</v>
      </c>
      <c r="AB594" s="128"/>
      <c r="AC594" s="128"/>
      <c r="AD594" s="128"/>
      <c r="AE594" s="62"/>
      <c r="AF594" s="62"/>
      <c r="AG594" s="62"/>
      <c r="BB594" s="60" t="str">
        <f>IF(AND(isFlagged(Main[[#This Row],[Comments]], "AIS++"),Main[ [#This Row],[In Stock Date] ]&lt;&gt;""),TEXT(Main[[#This Row],[In Stock Date]]-1, "M/d/yyyy"), TEXT("1/1/1990", "M/d/yyyy"))</f>
        <v>1/1/1990</v>
      </c>
    </row>
    <row r="595" spans="1:54" ht="17.25" customHeight="1">
      <c r="A595" s="63" t="str">
        <f>IF(priority(Main[[#This Row],[Comments]])&lt;&gt;0, priority(Main[[#This Row],[Comments]]),"")</f>
        <v/>
      </c>
      <c r="B595" s="151" t="s">
        <v>1787</v>
      </c>
      <c r="C595" s="71" t="s">
        <v>93</v>
      </c>
      <c r="D595" s="59" t="s">
        <v>848</v>
      </c>
      <c r="E595" s="84"/>
      <c r="F595" s="84">
        <v>40238</v>
      </c>
      <c r="G595" s="63" t="str">
        <f>IF(stdProdLT(Main[[#This Row],[Comments]])=0.1,"N/A",IF(stdProdLT(Main[[#This Row],[Comments]])=0,"",stdProdLT(Main[[#This Row],[Comments]])))</f>
        <v/>
      </c>
      <c r="H595" s="93" t="str">
        <f>IF(OR(Main[[#This Row],[Std. Prod. Lead Time]]="N/A",Main[[#This Row],[Std. Prod. Lead Time]]=""), "",IF(AND(Main[[#This Row],[In Stock Date]]&lt;&gt;"",Main[[#This Row],[Revised Due Date]]&lt;&gt;"",Main[[#This Row],[In Stock Date]]&lt;&gt;""),Main[[#This Row],[In Stock Date]]-Main[[#This Row],[Revised Due Date]],""))</f>
        <v/>
      </c>
      <c r="I595" s="100" t="s">
        <v>44</v>
      </c>
      <c r="J595" s="94" t="s">
        <v>4</v>
      </c>
      <c r="K595" s="94" t="s">
        <v>4</v>
      </c>
      <c r="L595" s="84">
        <v>40127</v>
      </c>
      <c r="M595" s="72" t="str">
        <f>IF(Main[[#This Row],[Tech Start Date]]&lt;1/1/1990,"",IF(Main[[#This Row],[Class]]="C",WORKDAY(Main[[#This Row],[Tech Start Date]],9),IF(Main[[#This Row],[Class]]="B", WORKDAY(Main[[#This Row],[Tech Start Date]],6),IF(Main[[#This Row],[Class]]="A",WORKDAY(Main[[#This Row],[Tech Start Date]],2),""))))</f>
        <v/>
      </c>
      <c r="N595" s="72" t="str">
        <f>IF(Main[[#This Row],[Tech Start Date]]&lt;1/1/1990,"",IF(Main[[#This Row],[Class]]="C",WORKDAY(Main[[#This Row],[Tech Start Date]],19),IF(Main[[#This Row],[Class]]="B", WORKDAY(Main[[#This Row],[Tech Start Date]],12),IF(Main[[#This Row],[Class]]="A",WORKDAY(Main[[#This Row],[Tech Start Date]],4),""))))</f>
        <v/>
      </c>
      <c r="O595" s="72" t="str">
        <f>IF(Main[[#This Row],[Tech Start Date]]&lt;1/1/1990,"",IF(Main[[#This Row],[Class]]="C",WORKDAY(Main[[#This Row],[Tech Start Date]],23),IF(Main[[#This Row],[Class]]="B", WORKDAY(Main[[#This Row],[Tech Start Date]],15),IF(Main[[#This Row],[Class]]="A",WORKDAY(Main[[#This Row],[Tech Start Date]],5),""))))</f>
        <v/>
      </c>
      <c r="P595" s="72" t="str">
        <f>IF(Main[[#This Row],[Tech Start Date]]&lt;1/1/1990,"",IF(Main[[#This Row],[Class]]="C",WORKDAY(Main[[#This Row],[Tech Start Date]],28),IF(Main[[#This Row],[Class]]="B", WORKDAY(Main[[#This Row],[Tech Start Date]],19),IF(Main[[#This Row],[Class]]="A",WORKDAY(Main[[#This Row],[Tech Start Date]],9),""))))</f>
        <v/>
      </c>
      <c r="Q595" s="84">
        <v>40223</v>
      </c>
      <c r="R595" s="110">
        <v>40157</v>
      </c>
      <c r="S595" s="94" t="s">
        <v>11</v>
      </c>
      <c r="T595" s="73" t="s">
        <v>4</v>
      </c>
      <c r="U595" s="94" t="s">
        <v>14</v>
      </c>
      <c r="V595" s="94" t="s">
        <v>1906</v>
      </c>
      <c r="W595" s="94" t="s">
        <v>1907</v>
      </c>
      <c r="X595" s="94" t="s">
        <v>2748</v>
      </c>
      <c r="Y595" s="71" t="s">
        <v>4</v>
      </c>
      <c r="Z595" s="71" t="s">
        <v>4</v>
      </c>
      <c r="AA595" s="94" t="s">
        <v>2748</v>
      </c>
      <c r="AB595" s="128"/>
      <c r="AC595" s="128"/>
      <c r="AD595" s="128"/>
      <c r="AE595" s="62"/>
      <c r="AF595" s="62"/>
      <c r="AG595" s="62"/>
      <c r="BB595" s="60" t="str">
        <f>IF(AND(isFlagged(Main[[#This Row],[Comments]], "AIS++"),Main[ [#This Row],[In Stock Date] ]&lt;&gt;""),TEXT(Main[[#This Row],[In Stock Date]]-1, "M/d/yyyy"), TEXT("1/1/1990", "M/d/yyyy"))</f>
        <v>1/1/1990</v>
      </c>
    </row>
    <row r="596" spans="1:54" ht="17.25" customHeight="1">
      <c r="A596" s="63" t="str">
        <f>IF(priority(Main[[#This Row],[Comments]])&lt;&gt;0, priority(Main[[#This Row],[Comments]]),"")</f>
        <v/>
      </c>
      <c r="B596" s="151" t="s">
        <v>1389</v>
      </c>
      <c r="C596" s="71" t="s">
        <v>93</v>
      </c>
      <c r="D596" s="59" t="s">
        <v>561</v>
      </c>
      <c r="E596" s="84"/>
      <c r="F596" s="84">
        <v>40210</v>
      </c>
      <c r="G596" s="63" t="str">
        <f>IF(stdProdLT(Main[[#This Row],[Comments]])=0.1,"N/A",IF(stdProdLT(Main[[#This Row],[Comments]])=0,"",stdProdLT(Main[[#This Row],[Comments]])))</f>
        <v/>
      </c>
      <c r="H596" s="93" t="str">
        <f>IF(OR(Main[[#This Row],[Std. Prod. Lead Time]]="N/A",Main[[#This Row],[Std. Prod. Lead Time]]=""), "",IF(AND(Main[[#This Row],[In Stock Date]]&lt;&gt;"",Main[[#This Row],[Revised Due Date]]&lt;&gt;"",Main[[#This Row],[In Stock Date]]&lt;&gt;""),Main[[#This Row],[In Stock Date]]-Main[[#This Row],[Revised Due Date]],""))</f>
        <v/>
      </c>
      <c r="I596" s="100" t="s">
        <v>4</v>
      </c>
      <c r="J596" s="94" t="s">
        <v>4</v>
      </c>
      <c r="K596" s="94" t="s">
        <v>4</v>
      </c>
      <c r="L596" s="84"/>
      <c r="M596" s="72" t="str">
        <f>IF(Main[[#This Row],[Tech Start Date]]&lt;1/1/1990,"",IF(Main[[#This Row],[Class]]="C",WORKDAY(Main[[#This Row],[Tech Start Date]],9),IF(Main[[#This Row],[Class]]="B", WORKDAY(Main[[#This Row],[Tech Start Date]],6),IF(Main[[#This Row],[Class]]="A",WORKDAY(Main[[#This Row],[Tech Start Date]],2),""))))</f>
        <v/>
      </c>
      <c r="N596" s="72" t="str">
        <f>IF(Main[[#This Row],[Tech Start Date]]&lt;1/1/1990,"",IF(Main[[#This Row],[Class]]="C",WORKDAY(Main[[#This Row],[Tech Start Date]],19),IF(Main[[#This Row],[Class]]="B", WORKDAY(Main[[#This Row],[Tech Start Date]],12),IF(Main[[#This Row],[Class]]="A",WORKDAY(Main[[#This Row],[Tech Start Date]],4),""))))</f>
        <v/>
      </c>
      <c r="O596" s="72" t="str">
        <f>IF(Main[[#This Row],[Tech Start Date]]&lt;1/1/1990,"",IF(Main[[#This Row],[Class]]="C",WORKDAY(Main[[#This Row],[Tech Start Date]],23),IF(Main[[#This Row],[Class]]="B", WORKDAY(Main[[#This Row],[Tech Start Date]],15),IF(Main[[#This Row],[Class]]="A",WORKDAY(Main[[#This Row],[Tech Start Date]],5),""))))</f>
        <v/>
      </c>
      <c r="P596" s="72" t="str">
        <f>IF(Main[[#This Row],[Tech Start Date]]&lt;1/1/1990,"",IF(Main[[#This Row],[Class]]="C",WORKDAY(Main[[#This Row],[Tech Start Date]],28),IF(Main[[#This Row],[Class]]="B", WORKDAY(Main[[#This Row],[Tech Start Date]],19),IF(Main[[#This Row],[Class]]="A",WORKDAY(Main[[#This Row],[Tech Start Date]],9),""))))</f>
        <v/>
      </c>
      <c r="Q596" s="84">
        <v>40195</v>
      </c>
      <c r="R596" s="110"/>
      <c r="S596" s="94" t="s">
        <v>11</v>
      </c>
      <c r="T596" s="73" t="s">
        <v>4</v>
      </c>
      <c r="U596" s="94" t="s">
        <v>12</v>
      </c>
      <c r="V596" s="94" t="s">
        <v>1906</v>
      </c>
      <c r="W596" s="94" t="s">
        <v>1907</v>
      </c>
      <c r="X596" s="94" t="s">
        <v>2748</v>
      </c>
      <c r="Y596" s="71" t="s">
        <v>4</v>
      </c>
      <c r="Z596" s="71" t="s">
        <v>4</v>
      </c>
      <c r="AA596" s="94" t="s">
        <v>2748</v>
      </c>
      <c r="AB596" s="128"/>
      <c r="AC596" s="128"/>
      <c r="AD596" s="128"/>
      <c r="AE596" s="62"/>
      <c r="AF596" s="62"/>
      <c r="AG596" s="62"/>
      <c r="BB596" s="60" t="str">
        <f>IF(AND(isFlagged(Main[[#This Row],[Comments]], "AIS++"),Main[ [#This Row],[In Stock Date] ]&lt;&gt;""),TEXT(Main[[#This Row],[In Stock Date]]-1, "M/d/yyyy"), TEXT("1/1/1990", "M/d/yyyy"))</f>
        <v>1/1/1990</v>
      </c>
    </row>
    <row r="597" spans="1:54" ht="17.25" customHeight="1">
      <c r="A597" s="63" t="str">
        <f>IF(priority(Main[[#This Row],[Comments]])&lt;&gt;0, priority(Main[[#This Row],[Comments]]),"")</f>
        <v/>
      </c>
      <c r="B597" s="151" t="s">
        <v>1307</v>
      </c>
      <c r="C597" s="71" t="s">
        <v>31</v>
      </c>
      <c r="D597" s="59" t="s">
        <v>399</v>
      </c>
      <c r="E597" s="84"/>
      <c r="F597" s="84">
        <v>40203</v>
      </c>
      <c r="G597" s="63" t="str">
        <f>IF(stdProdLT(Main[[#This Row],[Comments]])=0.1,"N/A",IF(stdProdLT(Main[[#This Row],[Comments]])=0,"",stdProdLT(Main[[#This Row],[Comments]])))</f>
        <v/>
      </c>
      <c r="H597" s="93" t="str">
        <f>IF(OR(Main[[#This Row],[Std. Prod. Lead Time]]="N/A",Main[[#This Row],[Std. Prod. Lead Time]]=""), "",IF(AND(Main[[#This Row],[In Stock Date]]&lt;&gt;"",Main[[#This Row],[Revised Due Date]]&lt;&gt;"",Main[[#This Row],[In Stock Date]]&lt;&gt;""),Main[[#This Row],[In Stock Date]]-Main[[#This Row],[Revised Due Date]],""))</f>
        <v/>
      </c>
      <c r="I597" s="100" t="s">
        <v>4</v>
      </c>
      <c r="J597" s="94" t="s">
        <v>4</v>
      </c>
      <c r="K597" s="95" t="s">
        <v>4</v>
      </c>
      <c r="L597" s="84"/>
      <c r="M597" s="72" t="str">
        <f>IF(Main[[#This Row],[Tech Start Date]]&lt;1/1/1990,"",IF(Main[[#This Row],[Class]]="C",WORKDAY(Main[[#This Row],[Tech Start Date]],9),IF(Main[[#This Row],[Class]]="B", WORKDAY(Main[[#This Row],[Tech Start Date]],6),IF(Main[[#This Row],[Class]]="A",WORKDAY(Main[[#This Row],[Tech Start Date]],2),""))))</f>
        <v/>
      </c>
      <c r="N597" s="72" t="str">
        <f>IF(Main[[#This Row],[Tech Start Date]]&lt;1/1/1990,"",IF(Main[[#This Row],[Class]]="C",WORKDAY(Main[[#This Row],[Tech Start Date]],19),IF(Main[[#This Row],[Class]]="B", WORKDAY(Main[[#This Row],[Tech Start Date]],12),IF(Main[[#This Row],[Class]]="A",WORKDAY(Main[[#This Row],[Tech Start Date]],4),""))))</f>
        <v/>
      </c>
      <c r="O597" s="72" t="str">
        <f>IF(Main[[#This Row],[Tech Start Date]]&lt;1/1/1990,"",IF(Main[[#This Row],[Class]]="C",WORKDAY(Main[[#This Row],[Tech Start Date]],23),IF(Main[[#This Row],[Class]]="B", WORKDAY(Main[[#This Row],[Tech Start Date]],15),IF(Main[[#This Row],[Class]]="A",WORKDAY(Main[[#This Row],[Tech Start Date]],5),""))))</f>
        <v/>
      </c>
      <c r="P597" s="72" t="str">
        <f>IF(Main[[#This Row],[Tech Start Date]]&lt;1/1/1990,"",IF(Main[[#This Row],[Class]]="C",WORKDAY(Main[[#This Row],[Tech Start Date]],28),IF(Main[[#This Row],[Class]]="B", WORKDAY(Main[[#This Row],[Tech Start Date]],19),IF(Main[[#This Row],[Class]]="A",WORKDAY(Main[[#This Row],[Tech Start Date]],9),""))))</f>
        <v/>
      </c>
      <c r="Q597" s="84">
        <v>40063</v>
      </c>
      <c r="R597" s="110"/>
      <c r="S597" s="94" t="s">
        <v>11</v>
      </c>
      <c r="T597" s="73" t="s">
        <v>4</v>
      </c>
      <c r="U597" s="94" t="s">
        <v>14</v>
      </c>
      <c r="V597" s="94" t="s">
        <v>1906</v>
      </c>
      <c r="W597" s="94" t="s">
        <v>1902</v>
      </c>
      <c r="X597" s="94" t="s">
        <v>2774</v>
      </c>
      <c r="Y597" s="71" t="s">
        <v>4</v>
      </c>
      <c r="Z597" s="71" t="s">
        <v>4</v>
      </c>
      <c r="AA597" s="94" t="s">
        <v>2774</v>
      </c>
      <c r="AB597" s="128"/>
      <c r="AC597" s="128"/>
      <c r="AD597" s="128"/>
      <c r="AE597" s="62"/>
      <c r="AF597" s="62"/>
      <c r="AG597" s="62"/>
      <c r="BB597" s="60" t="str">
        <f>IF(AND(isFlagged(Main[[#This Row],[Comments]], "AIS++"),Main[ [#This Row],[In Stock Date] ]&lt;&gt;""),TEXT(Main[[#This Row],[In Stock Date]]-1, "M/d/yyyy"), TEXT("1/1/1990", "M/d/yyyy"))</f>
        <v>1/1/1990</v>
      </c>
    </row>
    <row r="598" spans="1:54" ht="17.25" customHeight="1">
      <c r="A598" s="63" t="str">
        <f>IF(priority(Main[[#This Row],[Comments]])&lt;&gt;0, priority(Main[[#This Row],[Comments]]),"")</f>
        <v/>
      </c>
      <c r="B598" s="151" t="s">
        <v>1061</v>
      </c>
      <c r="C598" s="71" t="s">
        <v>31</v>
      </c>
      <c r="D598" s="59" t="s">
        <v>104</v>
      </c>
      <c r="E598" s="84"/>
      <c r="F598" s="84"/>
      <c r="G598" s="63" t="str">
        <f>IF(stdProdLT(Main[[#This Row],[Comments]])=0.1,"N/A",IF(stdProdLT(Main[[#This Row],[Comments]])=0,"",stdProdLT(Main[[#This Row],[Comments]])))</f>
        <v/>
      </c>
      <c r="H598" s="93" t="str">
        <f>IF(OR(Main[[#This Row],[Std. Prod. Lead Time]]="N/A",Main[[#This Row],[Std. Prod. Lead Time]]=""), "",IF(AND(Main[[#This Row],[In Stock Date]]&lt;&gt;"",Main[[#This Row],[Revised Due Date]]&lt;&gt;"",Main[[#This Row],[In Stock Date]]&lt;&gt;""),Main[[#This Row],[In Stock Date]]-Main[[#This Row],[Revised Due Date]],""))</f>
        <v/>
      </c>
      <c r="I598" s="100" t="s">
        <v>4</v>
      </c>
      <c r="J598" s="94" t="s">
        <v>4</v>
      </c>
      <c r="K598" s="94" t="s">
        <v>4</v>
      </c>
      <c r="L598" s="84"/>
      <c r="M598" s="72" t="str">
        <f>IF(Main[[#This Row],[Tech Start Date]]&lt;1/1/1990,"",IF(Main[[#This Row],[Class]]="C",WORKDAY(Main[[#This Row],[Tech Start Date]],9),IF(Main[[#This Row],[Class]]="B", WORKDAY(Main[[#This Row],[Tech Start Date]],6),IF(Main[[#This Row],[Class]]="A",WORKDAY(Main[[#This Row],[Tech Start Date]],2),""))))</f>
        <v/>
      </c>
      <c r="N598" s="72" t="str">
        <f>IF(Main[[#This Row],[Tech Start Date]]&lt;1/1/1990,"",IF(Main[[#This Row],[Class]]="C",WORKDAY(Main[[#This Row],[Tech Start Date]],19),IF(Main[[#This Row],[Class]]="B", WORKDAY(Main[[#This Row],[Tech Start Date]],12),IF(Main[[#This Row],[Class]]="A",WORKDAY(Main[[#This Row],[Tech Start Date]],4),""))))</f>
        <v/>
      </c>
      <c r="O598" s="72" t="str">
        <f>IF(Main[[#This Row],[Tech Start Date]]&lt;1/1/1990,"",IF(Main[[#This Row],[Class]]="C",WORKDAY(Main[[#This Row],[Tech Start Date]],23),IF(Main[[#This Row],[Class]]="B", WORKDAY(Main[[#This Row],[Tech Start Date]],15),IF(Main[[#This Row],[Class]]="A",WORKDAY(Main[[#This Row],[Tech Start Date]],5),""))))</f>
        <v/>
      </c>
      <c r="P598" s="72" t="str">
        <f>IF(Main[[#This Row],[Tech Start Date]]&lt;1/1/1990,"",IF(Main[[#This Row],[Class]]="C",WORKDAY(Main[[#This Row],[Tech Start Date]],28),IF(Main[[#This Row],[Class]]="B", WORKDAY(Main[[#This Row],[Tech Start Date]],19),IF(Main[[#This Row],[Class]]="A",WORKDAY(Main[[#This Row],[Tech Start Date]],9),""))))</f>
        <v/>
      </c>
      <c r="Q598" s="84">
        <v>40318</v>
      </c>
      <c r="R598" s="110"/>
      <c r="S598" s="94" t="s">
        <v>11</v>
      </c>
      <c r="T598" s="73" t="s">
        <v>4</v>
      </c>
      <c r="U598" s="94" t="s">
        <v>14</v>
      </c>
      <c r="V598" s="94" t="s">
        <v>1906</v>
      </c>
      <c r="W598" s="94" t="s">
        <v>1898</v>
      </c>
      <c r="X598" s="94" t="s">
        <v>2733</v>
      </c>
      <c r="Y598" s="71" t="s">
        <v>4</v>
      </c>
      <c r="Z598" s="71" t="s">
        <v>4</v>
      </c>
      <c r="AA598" s="94" t="s">
        <v>2733</v>
      </c>
      <c r="AB598" s="128"/>
      <c r="AC598" s="128"/>
      <c r="AD598" s="128"/>
      <c r="AE598" s="62"/>
      <c r="AF598" s="62"/>
      <c r="AG598" s="62"/>
      <c r="BB598" s="60" t="str">
        <f>IF(AND(isFlagged(Main[[#This Row],[Comments]], "AIS++"),Main[ [#This Row],[In Stock Date] ]&lt;&gt;""),TEXT(Main[[#This Row],[In Stock Date]]-1, "M/d/yyyy"), TEXT("1/1/1990", "M/d/yyyy"))</f>
        <v>1/1/1990</v>
      </c>
    </row>
    <row r="599" spans="1:54" ht="17.25" customHeight="1">
      <c r="A599" s="63" t="str">
        <f>IF(priority(Main[[#This Row],[Comments]])&lt;&gt;0, priority(Main[[#This Row],[Comments]]),"")</f>
        <v/>
      </c>
      <c r="B599" s="151" t="s">
        <v>1398</v>
      </c>
      <c r="C599" s="71" t="s">
        <v>31</v>
      </c>
      <c r="D599" s="59" t="s">
        <v>489</v>
      </c>
      <c r="E599" s="84"/>
      <c r="F599" s="84">
        <v>40203</v>
      </c>
      <c r="G599" s="63" t="str">
        <f>IF(stdProdLT(Main[[#This Row],[Comments]])=0.1,"N/A",IF(stdProdLT(Main[[#This Row],[Comments]])=0,"",stdProdLT(Main[[#This Row],[Comments]])))</f>
        <v/>
      </c>
      <c r="H599" s="93" t="str">
        <f>IF(OR(Main[[#This Row],[Std. Prod. Lead Time]]="N/A",Main[[#This Row],[Std. Prod. Lead Time]]=""), "",IF(AND(Main[[#This Row],[In Stock Date]]&lt;&gt;"",Main[[#This Row],[Revised Due Date]]&lt;&gt;"",Main[[#This Row],[In Stock Date]]&lt;&gt;""),Main[[#This Row],[In Stock Date]]-Main[[#This Row],[Revised Due Date]],""))</f>
        <v/>
      </c>
      <c r="I599" s="100" t="s">
        <v>4</v>
      </c>
      <c r="J599" s="94" t="s">
        <v>4</v>
      </c>
      <c r="K599" s="94" t="s">
        <v>4</v>
      </c>
      <c r="L599" s="84"/>
      <c r="M599" s="72" t="str">
        <f>IF(Main[[#This Row],[Tech Start Date]]&lt;1/1/1990,"",IF(Main[[#This Row],[Class]]="C",WORKDAY(Main[[#This Row],[Tech Start Date]],9),IF(Main[[#This Row],[Class]]="B", WORKDAY(Main[[#This Row],[Tech Start Date]],6),IF(Main[[#This Row],[Class]]="A",WORKDAY(Main[[#This Row],[Tech Start Date]],2),""))))</f>
        <v/>
      </c>
      <c r="N599" s="72" t="str">
        <f>IF(Main[[#This Row],[Tech Start Date]]&lt;1/1/1990,"",IF(Main[[#This Row],[Class]]="C",WORKDAY(Main[[#This Row],[Tech Start Date]],19),IF(Main[[#This Row],[Class]]="B", WORKDAY(Main[[#This Row],[Tech Start Date]],12),IF(Main[[#This Row],[Class]]="A",WORKDAY(Main[[#This Row],[Tech Start Date]],4),""))))</f>
        <v/>
      </c>
      <c r="O599" s="72" t="str">
        <f>IF(Main[[#This Row],[Tech Start Date]]&lt;1/1/1990,"",IF(Main[[#This Row],[Class]]="C",WORKDAY(Main[[#This Row],[Tech Start Date]],23),IF(Main[[#This Row],[Class]]="B", WORKDAY(Main[[#This Row],[Tech Start Date]],15),IF(Main[[#This Row],[Class]]="A",WORKDAY(Main[[#This Row],[Tech Start Date]],5),""))))</f>
        <v/>
      </c>
      <c r="P599" s="72" t="str">
        <f>IF(Main[[#This Row],[Tech Start Date]]&lt;1/1/1990,"",IF(Main[[#This Row],[Class]]="C",WORKDAY(Main[[#This Row],[Tech Start Date]],28),IF(Main[[#This Row],[Class]]="B", WORKDAY(Main[[#This Row],[Tech Start Date]],19),IF(Main[[#This Row],[Class]]="A",WORKDAY(Main[[#This Row],[Tech Start Date]],9),""))))</f>
        <v/>
      </c>
      <c r="Q599" s="84">
        <v>40063</v>
      </c>
      <c r="R599" s="110"/>
      <c r="S599" s="94" t="s">
        <v>11</v>
      </c>
      <c r="T599" s="73" t="s">
        <v>4</v>
      </c>
      <c r="U599" s="94" t="s">
        <v>14</v>
      </c>
      <c r="V599" s="94" t="s">
        <v>1906</v>
      </c>
      <c r="W599" s="94" t="s">
        <v>1902</v>
      </c>
      <c r="X599" s="94" t="s">
        <v>2774</v>
      </c>
      <c r="Y599" s="71" t="s">
        <v>4</v>
      </c>
      <c r="Z599" s="71" t="s">
        <v>4</v>
      </c>
      <c r="AA599" s="94" t="s">
        <v>2774</v>
      </c>
      <c r="AB599" s="128"/>
      <c r="AC599" s="128"/>
      <c r="AD599" s="128"/>
      <c r="AE599" s="62"/>
      <c r="AF599" s="62"/>
      <c r="AG599" s="62"/>
      <c r="BB599" s="60" t="str">
        <f>IF(AND(isFlagged(Main[[#This Row],[Comments]], "AIS++"),Main[ [#This Row],[In Stock Date] ]&lt;&gt;""),TEXT(Main[[#This Row],[In Stock Date]]-1, "M/d/yyyy"), TEXT("1/1/1990", "M/d/yyyy"))</f>
        <v>1/1/1990</v>
      </c>
    </row>
    <row r="600" spans="1:54" ht="17.25" customHeight="1">
      <c r="A600" s="137" t="str">
        <f>IF(priority(Main[[#This Row],[Comments]])&lt;&gt;0, priority(Main[[#This Row],[Comments]]),"")</f>
        <v/>
      </c>
      <c r="B600" s="152" t="s">
        <v>3327</v>
      </c>
      <c r="C600" s="138" t="s">
        <v>3328</v>
      </c>
      <c r="D600" s="139" t="s">
        <v>3329</v>
      </c>
      <c r="E600" s="140">
        <v>40899.057951388888</v>
      </c>
      <c r="F600" s="140"/>
      <c r="G600" s="137" t="str">
        <f>IF(stdProdLT(Main[[#This Row],[Comments]])=0.1,"N/A",IF(stdProdLT(Main[[#This Row],[Comments]])=0,"",stdProdLT(Main[[#This Row],[Comments]])))</f>
        <v>N/A</v>
      </c>
      <c r="H600" s="141" t="str">
        <f>IF(OR(Main[[#This Row],[Std. Prod. Lead Time]]="N/A",Main[[#This Row],[Std. Prod. Lead Time]]=""), "",IF(AND(Main[[#This Row],[In Stock Date]]&lt;&gt;"",Main[[#This Row],[Revised Due Date]]&lt;&gt;"",Main[[#This Row],[In Stock Date]]&lt;&gt;""),Main[[#This Row],[In Stock Date]]-Main[[#This Row],[Revised Due Date]],""))</f>
        <v/>
      </c>
      <c r="I600" s="142" t="s">
        <v>942</v>
      </c>
      <c r="J600" s="143" t="s">
        <v>28</v>
      </c>
      <c r="K600" s="144" t="s">
        <v>1909</v>
      </c>
      <c r="L600" s="140">
        <v>40932</v>
      </c>
      <c r="M600" s="145">
        <f>IF(Main[[#This Row],[Tech Start Date]]&lt;1/1/1990,"",IF(Main[[#This Row],[Class]]="C",WORKDAY(Main[[#This Row],[Tech Start Date]],9),IF(Main[[#This Row],[Class]]="B", WORKDAY(Main[[#This Row],[Tech Start Date]],6),IF(Main[[#This Row],[Class]]="A",WORKDAY(Main[[#This Row],[Tech Start Date]],2),""))))</f>
        <v>40945</v>
      </c>
      <c r="N600" s="145">
        <f>IF(Main[[#This Row],[Tech Start Date]]&lt;1/1/1990,"",IF(Main[[#This Row],[Class]]="C",WORKDAY(Main[[#This Row],[Tech Start Date]],19),IF(Main[[#This Row],[Class]]="B", WORKDAY(Main[[#This Row],[Tech Start Date]],12),IF(Main[[#This Row],[Class]]="A",WORKDAY(Main[[#This Row],[Tech Start Date]],4),""))))</f>
        <v>40959</v>
      </c>
      <c r="O600" s="145">
        <f>IF(Main[[#This Row],[Tech Start Date]]&lt;1/1/1990,"",IF(Main[[#This Row],[Class]]="C",WORKDAY(Main[[#This Row],[Tech Start Date]],23),IF(Main[[#This Row],[Class]]="B", WORKDAY(Main[[#This Row],[Tech Start Date]],15),IF(Main[[#This Row],[Class]]="A",WORKDAY(Main[[#This Row],[Tech Start Date]],5),""))))</f>
        <v>40963</v>
      </c>
      <c r="P600" s="145">
        <f>IF(Main[[#This Row],[Tech Start Date]]&lt;1/1/1990,"",IF(Main[[#This Row],[Class]]="C",WORKDAY(Main[[#This Row],[Tech Start Date]],28),IF(Main[[#This Row],[Class]]="B", WORKDAY(Main[[#This Row],[Tech Start Date]],19),IF(Main[[#This Row],[Class]]="A",WORKDAY(Main[[#This Row],[Tech Start Date]],9),""))))</f>
        <v>40970</v>
      </c>
      <c r="Q600" s="140">
        <v>40921</v>
      </c>
      <c r="R600" s="146">
        <v>40968</v>
      </c>
      <c r="S600" s="143" t="s">
        <v>17</v>
      </c>
      <c r="T600" s="147" t="s">
        <v>3330</v>
      </c>
      <c r="U600" s="143" t="s">
        <v>29</v>
      </c>
      <c r="V600" s="143" t="s">
        <v>1897</v>
      </c>
      <c r="W600" s="143" t="s">
        <v>1898</v>
      </c>
      <c r="X600" s="143" t="s">
        <v>2738</v>
      </c>
      <c r="Y600" s="138" t="s">
        <v>4</v>
      </c>
      <c r="Z600" s="138" t="s">
        <v>2027</v>
      </c>
      <c r="AA600" s="143" t="s">
        <v>2738</v>
      </c>
      <c r="AB600" s="148"/>
      <c r="AC600" s="148"/>
      <c r="AD600" s="148"/>
      <c r="AE600" s="62"/>
      <c r="AF600" s="62"/>
      <c r="AG600" s="62"/>
      <c r="BB600" s="60" t="str">
        <f>IF(AND(isFlagged(Main[[#This Row],[Comments]], "AIS++"),Main[ [#This Row],[In Stock Date] ]&lt;&gt;""),TEXT(Main[[#This Row],[In Stock Date]]-1, "M/d/yyyy"), TEXT("1/1/1990", "M/d/yyyy"))</f>
        <v>1/1/1990</v>
      </c>
    </row>
    <row r="601" spans="1:54" ht="17.25" customHeight="1">
      <c r="A601" s="63" t="str">
        <f>IF(priority(Main[[#This Row],[Comments]])&lt;&gt;0, priority(Main[[#This Row],[Comments]]),"")</f>
        <v/>
      </c>
      <c r="B601" s="151" t="s">
        <v>3419</v>
      </c>
      <c r="C601" s="71" t="s">
        <v>3420</v>
      </c>
      <c r="D601" s="59" t="s">
        <v>3421</v>
      </c>
      <c r="E601" s="84"/>
      <c r="F601" s="84">
        <v>41044</v>
      </c>
      <c r="G601" s="63" t="str">
        <f>IF(stdProdLT(Main[[#This Row],[Comments]])=0.1,"N/A",IF(stdProdLT(Main[[#This Row],[Comments]])=0,"",stdProdLT(Main[[#This Row],[Comments]])))</f>
        <v/>
      </c>
      <c r="H601" s="93" t="str">
        <f>IF(OR(Main[[#This Row],[Std. Prod. Lead Time]]="N/A",Main[[#This Row],[Std. Prod. Lead Time]]=""), "",IF(AND(Main[[#This Row],[In Stock Date]]&lt;&gt;"",Main[[#This Row],[Revised Due Date]]&lt;&gt;"",Main[[#This Row],[In Stock Date]]&lt;&gt;""),Main[[#This Row],[In Stock Date]]-Main[[#This Row],[Revised Due Date]],""))</f>
        <v/>
      </c>
      <c r="I601" s="100" t="s">
        <v>4</v>
      </c>
      <c r="J601" s="94" t="s">
        <v>4</v>
      </c>
      <c r="K601" s="95" t="s">
        <v>4</v>
      </c>
      <c r="L601" s="84"/>
      <c r="M601" s="72" t="str">
        <f>IF(Main[[#This Row],[Tech Start Date]]&lt;1/1/1990,"",IF(Main[[#This Row],[Class]]="C",WORKDAY(Main[[#This Row],[Tech Start Date]],9),IF(Main[[#This Row],[Class]]="B", WORKDAY(Main[[#This Row],[Tech Start Date]],6),IF(Main[[#This Row],[Class]]="A",WORKDAY(Main[[#This Row],[Tech Start Date]],2),""))))</f>
        <v/>
      </c>
      <c r="N601" s="72" t="str">
        <f>IF(Main[[#This Row],[Tech Start Date]]&lt;1/1/1990,"",IF(Main[[#This Row],[Class]]="C",WORKDAY(Main[[#This Row],[Tech Start Date]],19),IF(Main[[#This Row],[Class]]="B", WORKDAY(Main[[#This Row],[Tech Start Date]],12),IF(Main[[#This Row],[Class]]="A",WORKDAY(Main[[#This Row],[Tech Start Date]],4),""))))</f>
        <v/>
      </c>
      <c r="O601" s="72" t="str">
        <f>IF(Main[[#This Row],[Tech Start Date]]&lt;1/1/1990,"",IF(Main[[#This Row],[Class]]="C",WORKDAY(Main[[#This Row],[Tech Start Date]],23),IF(Main[[#This Row],[Class]]="B", WORKDAY(Main[[#This Row],[Tech Start Date]],15),IF(Main[[#This Row],[Class]]="A",WORKDAY(Main[[#This Row],[Tech Start Date]],5),""))))</f>
        <v/>
      </c>
      <c r="P601" s="72" t="str">
        <f>IF(Main[[#This Row],[Tech Start Date]]&lt;1/1/1990,"",IF(Main[[#This Row],[Class]]="C",WORKDAY(Main[[#This Row],[Tech Start Date]],28),IF(Main[[#This Row],[Class]]="B", WORKDAY(Main[[#This Row],[Tech Start Date]],19),IF(Main[[#This Row],[Class]]="A",WORKDAY(Main[[#This Row],[Tech Start Date]],9),""))))</f>
        <v/>
      </c>
      <c r="Q601" s="84">
        <v>40904</v>
      </c>
      <c r="R601" s="110"/>
      <c r="S601" s="94" t="s">
        <v>11</v>
      </c>
      <c r="T601" s="73" t="s">
        <v>4</v>
      </c>
      <c r="U601" s="94" t="s">
        <v>12</v>
      </c>
      <c r="V601" s="94" t="s">
        <v>1896</v>
      </c>
      <c r="W601" s="94" t="s">
        <v>1904</v>
      </c>
      <c r="X601" s="94" t="s">
        <v>2746</v>
      </c>
      <c r="Y601" s="71" t="s">
        <v>4</v>
      </c>
      <c r="Z601" s="71" t="s">
        <v>4</v>
      </c>
      <c r="AA601" s="94" t="s">
        <v>2746</v>
      </c>
      <c r="AB601" s="128"/>
      <c r="AC601" s="128"/>
      <c r="AD601" s="128"/>
      <c r="AE601" s="62"/>
      <c r="AF601" s="62"/>
      <c r="AG601" s="62"/>
      <c r="BB601" s="60" t="str">
        <f>IF(AND(isFlagged(Main[[#This Row],[Comments]], "AIS++"),Main[ [#This Row],[In Stock Date] ]&lt;&gt;""),TEXT(Main[[#This Row],[In Stock Date]]-1, "M/d/yyyy"), TEXT("1/1/1990", "M/d/yyyy"))</f>
        <v>1/1/1990</v>
      </c>
    </row>
    <row r="602" spans="1:54" ht="17.25" customHeight="1">
      <c r="A602" s="12" t="str">
        <f>IF(priority(Main[[#This Row],[Comments]])&lt;&gt;0, priority(Main[[#This Row],[Comments]]),"")</f>
        <v/>
      </c>
      <c r="B602" s="151" t="s">
        <v>3422</v>
      </c>
      <c r="C602" s="74" t="s">
        <v>3420</v>
      </c>
      <c r="D602" s="108" t="s">
        <v>3421</v>
      </c>
      <c r="E602" s="85"/>
      <c r="F602" s="85">
        <v>41108</v>
      </c>
      <c r="G602" s="12" t="str">
        <f>IF(stdProdLT(Main[[#This Row],[Comments]])=0.1,"N/A",IF(stdProdLT(Main[[#This Row],[Comments]])=0,"",stdProdLT(Main[[#This Row],[Comments]])))</f>
        <v/>
      </c>
      <c r="H602" s="96" t="str">
        <f>IF(OR(Main[[#This Row],[Std. Prod. Lead Time]]="N/A",Main[[#This Row],[Std. Prod. Lead Time]]=""), "",IF(AND(Main[[#This Row],[In Stock Date]]&lt;&gt;"",Main[[#This Row],[Revised Due Date]]&lt;&gt;"",Main[[#This Row],[In Stock Date]]&lt;&gt;""),Main[[#This Row],[In Stock Date]]-Main[[#This Row],[Revised Due Date]],""))</f>
        <v/>
      </c>
      <c r="I602" s="101" t="s">
        <v>4</v>
      </c>
      <c r="J602" s="12" t="s">
        <v>4</v>
      </c>
      <c r="K602" s="12" t="s">
        <v>4</v>
      </c>
      <c r="L602" s="85"/>
      <c r="M602" s="72" t="str">
        <f>IF(Main[[#This Row],[Tech Start Date]]&lt;1/1/1990,"",IF(Main[[#This Row],[Class]]="C",WORKDAY(Main[[#This Row],[Tech Start Date]],9),IF(Main[[#This Row],[Class]]="B", WORKDAY(Main[[#This Row],[Tech Start Date]],6),IF(Main[[#This Row],[Class]]="A",WORKDAY(Main[[#This Row],[Tech Start Date]],2),""))))</f>
        <v/>
      </c>
      <c r="N602" s="72" t="str">
        <f>IF(Main[[#This Row],[Tech Start Date]]&lt;1/1/1990,"",IF(Main[[#This Row],[Class]]="C",WORKDAY(Main[[#This Row],[Tech Start Date]],19),IF(Main[[#This Row],[Class]]="B", WORKDAY(Main[[#This Row],[Tech Start Date]],12),IF(Main[[#This Row],[Class]]="A",WORKDAY(Main[[#This Row],[Tech Start Date]],4),""))))</f>
        <v/>
      </c>
      <c r="O602" s="72" t="str">
        <f>IF(Main[[#This Row],[Tech Start Date]]&lt;1/1/1990,"",IF(Main[[#This Row],[Class]]="C",WORKDAY(Main[[#This Row],[Tech Start Date]],23),IF(Main[[#This Row],[Class]]="B", WORKDAY(Main[[#This Row],[Tech Start Date]],15),IF(Main[[#This Row],[Class]]="A",WORKDAY(Main[[#This Row],[Tech Start Date]],5),""))))</f>
        <v/>
      </c>
      <c r="P602" s="72" t="str">
        <f>IF(Main[[#This Row],[Tech Start Date]]&lt;1/1/1990,"",IF(Main[[#This Row],[Class]]="C",WORKDAY(Main[[#This Row],[Tech Start Date]],28),IF(Main[[#This Row],[Class]]="B", WORKDAY(Main[[#This Row],[Tech Start Date]],19),IF(Main[[#This Row],[Class]]="A",WORKDAY(Main[[#This Row],[Tech Start Date]],9),""))))</f>
        <v/>
      </c>
      <c r="Q602" s="85">
        <v>40968</v>
      </c>
      <c r="R602" s="112"/>
      <c r="S602" s="12" t="s">
        <v>11</v>
      </c>
      <c r="T602" s="75" t="s">
        <v>4</v>
      </c>
      <c r="U602" s="12" t="s">
        <v>12</v>
      </c>
      <c r="V602" s="12" t="s">
        <v>1896</v>
      </c>
      <c r="W602" s="12" t="s">
        <v>1904</v>
      </c>
      <c r="X602" s="12" t="s">
        <v>2746</v>
      </c>
      <c r="Y602" s="74" t="s">
        <v>4</v>
      </c>
      <c r="Z602" s="74" t="s">
        <v>4</v>
      </c>
      <c r="AA602" s="94" t="s">
        <v>2746</v>
      </c>
      <c r="AB602" s="128"/>
      <c r="AC602" s="128"/>
      <c r="AD602" s="128"/>
      <c r="AE602" s="62"/>
      <c r="AF602" s="62"/>
      <c r="AG602" s="62"/>
      <c r="BB602" s="60" t="str">
        <f>IF(AND(isFlagged(Main[[#This Row],[Comments]], "AIS++"),Main[ [#This Row],[In Stock Date] ]&lt;&gt;""),TEXT(Main[[#This Row],[In Stock Date]]-1, "M/d/yyyy"), TEXT("1/1/1990", "M/d/yyyy"))</f>
        <v>1/1/1990</v>
      </c>
    </row>
    <row r="603" spans="1:54" ht="17.25" customHeight="1">
      <c r="A603" s="63" t="str">
        <f>IF(priority(Main[[#This Row],[Comments]])&lt;&gt;0, priority(Main[[#This Row],[Comments]]),"")</f>
        <v/>
      </c>
      <c r="B603" s="151" t="s">
        <v>1758</v>
      </c>
      <c r="C603" s="71" t="s">
        <v>816</v>
      </c>
      <c r="D603" s="59" t="s">
        <v>817</v>
      </c>
      <c r="E603" s="84"/>
      <c r="F603" s="84">
        <v>40421</v>
      </c>
      <c r="G603" s="63" t="str">
        <f>IF(stdProdLT(Main[[#This Row],[Comments]])=0.1,"N/A",IF(stdProdLT(Main[[#This Row],[Comments]])=0,"",stdProdLT(Main[[#This Row],[Comments]])))</f>
        <v/>
      </c>
      <c r="H603" s="93" t="str">
        <f>IF(OR(Main[[#This Row],[Std. Prod. Lead Time]]="N/A",Main[[#This Row],[Std. Prod. Lead Time]]=""), "",IF(AND(Main[[#This Row],[In Stock Date]]&lt;&gt;"",Main[[#This Row],[Revised Due Date]]&lt;&gt;"",Main[[#This Row],[In Stock Date]]&lt;&gt;""),Main[[#This Row],[In Stock Date]]-Main[[#This Row],[Revised Due Date]],""))</f>
        <v/>
      </c>
      <c r="I603" s="100" t="s">
        <v>4</v>
      </c>
      <c r="J603" s="94" t="s">
        <v>4</v>
      </c>
      <c r="K603" s="94" t="s">
        <v>4</v>
      </c>
      <c r="L603" s="84"/>
      <c r="M603" s="72" t="str">
        <f>IF(Main[[#This Row],[Tech Start Date]]&lt;1/1/1990,"",IF(Main[[#This Row],[Class]]="C",WORKDAY(Main[[#This Row],[Tech Start Date]],9),IF(Main[[#This Row],[Class]]="B", WORKDAY(Main[[#This Row],[Tech Start Date]],6),IF(Main[[#This Row],[Class]]="A",WORKDAY(Main[[#This Row],[Tech Start Date]],2),""))))</f>
        <v/>
      </c>
      <c r="N603" s="72" t="str">
        <f>IF(Main[[#This Row],[Tech Start Date]]&lt;1/1/1990,"",IF(Main[[#This Row],[Class]]="C",WORKDAY(Main[[#This Row],[Tech Start Date]],19),IF(Main[[#This Row],[Class]]="B", WORKDAY(Main[[#This Row],[Tech Start Date]],12),IF(Main[[#This Row],[Class]]="A",WORKDAY(Main[[#This Row],[Tech Start Date]],4),""))))</f>
        <v/>
      </c>
      <c r="O603" s="72" t="str">
        <f>IF(Main[[#This Row],[Tech Start Date]]&lt;1/1/1990,"",IF(Main[[#This Row],[Class]]="C",WORKDAY(Main[[#This Row],[Tech Start Date]],23),IF(Main[[#This Row],[Class]]="B", WORKDAY(Main[[#This Row],[Tech Start Date]],15),IF(Main[[#This Row],[Class]]="A",WORKDAY(Main[[#This Row],[Tech Start Date]],5),""))))</f>
        <v/>
      </c>
      <c r="P603" s="72" t="str">
        <f>IF(Main[[#This Row],[Tech Start Date]]&lt;1/1/1990,"",IF(Main[[#This Row],[Class]]="C",WORKDAY(Main[[#This Row],[Tech Start Date]],28),IF(Main[[#This Row],[Class]]="B", WORKDAY(Main[[#This Row],[Tech Start Date]],19),IF(Main[[#This Row],[Class]]="A",WORKDAY(Main[[#This Row],[Tech Start Date]],9),""))))</f>
        <v/>
      </c>
      <c r="Q603" s="84"/>
      <c r="R603" s="110"/>
      <c r="S603" s="94" t="s">
        <v>11</v>
      </c>
      <c r="T603" s="73" t="s">
        <v>4</v>
      </c>
      <c r="U603" s="94" t="s">
        <v>12</v>
      </c>
      <c r="V603" s="94" t="s">
        <v>1906</v>
      </c>
      <c r="W603" s="94" t="s">
        <v>1902</v>
      </c>
      <c r="X603" s="94" t="s">
        <v>2775</v>
      </c>
      <c r="Y603" s="71" t="s">
        <v>2896</v>
      </c>
      <c r="Z603" s="71" t="s">
        <v>4</v>
      </c>
      <c r="AA603" s="94" t="s">
        <v>2775</v>
      </c>
      <c r="AB603" s="128"/>
      <c r="AC603" s="128"/>
      <c r="AD603" s="128"/>
      <c r="AE603" s="62"/>
      <c r="AF603" s="62"/>
      <c r="AG603" s="62"/>
      <c r="BB603" s="60" t="str">
        <f>IF(AND(isFlagged(Main[[#This Row],[Comments]], "AIS++"),Main[ [#This Row],[In Stock Date] ]&lt;&gt;""),TEXT(Main[[#This Row],[In Stock Date]]-1, "M/d/yyyy"), TEXT("1/1/1990", "M/d/yyyy"))</f>
        <v>1/1/1990</v>
      </c>
    </row>
    <row r="604" spans="1:54" ht="17.25" customHeight="1">
      <c r="A604" s="63" t="str">
        <f>IF(priority(Main[[#This Row],[Comments]])&lt;&gt;0, priority(Main[[#This Row],[Comments]]),"")</f>
        <v/>
      </c>
      <c r="B604" s="151" t="s">
        <v>1814</v>
      </c>
      <c r="C604" s="71" t="s">
        <v>180</v>
      </c>
      <c r="D604" s="59" t="s">
        <v>879</v>
      </c>
      <c r="E604" s="84"/>
      <c r="F604" s="84">
        <v>40421</v>
      </c>
      <c r="G604" s="63" t="str">
        <f>IF(stdProdLT(Main[[#This Row],[Comments]])=0.1,"N/A",IF(stdProdLT(Main[[#This Row],[Comments]])=0,"",stdProdLT(Main[[#This Row],[Comments]])))</f>
        <v/>
      </c>
      <c r="H604" s="93" t="str">
        <f>IF(OR(Main[[#This Row],[Std. Prod. Lead Time]]="N/A",Main[[#This Row],[Std. Prod. Lead Time]]=""), "",IF(AND(Main[[#This Row],[In Stock Date]]&lt;&gt;"",Main[[#This Row],[Revised Due Date]]&lt;&gt;"",Main[[#This Row],[In Stock Date]]&lt;&gt;""),Main[[#This Row],[In Stock Date]]-Main[[#This Row],[Revised Due Date]],""))</f>
        <v/>
      </c>
      <c r="I604" s="100" t="s">
        <v>4</v>
      </c>
      <c r="J604" s="94" t="s">
        <v>51</v>
      </c>
      <c r="K604" s="94" t="s">
        <v>1905</v>
      </c>
      <c r="L604" s="84">
        <v>40354</v>
      </c>
      <c r="M604" s="72">
        <f>IF(Main[[#This Row],[Tech Start Date]]&lt;1/1/1990,"",IF(Main[[#This Row],[Class]]="C",WORKDAY(Main[[#This Row],[Tech Start Date]],9),IF(Main[[#This Row],[Class]]="B", WORKDAY(Main[[#This Row],[Tech Start Date]],6),IF(Main[[#This Row],[Class]]="A",WORKDAY(Main[[#This Row],[Tech Start Date]],2),""))))</f>
        <v>40358</v>
      </c>
      <c r="N604" s="72">
        <f>IF(Main[[#This Row],[Tech Start Date]]&lt;1/1/1990,"",IF(Main[[#This Row],[Class]]="C",WORKDAY(Main[[#This Row],[Tech Start Date]],19),IF(Main[[#This Row],[Class]]="B", WORKDAY(Main[[#This Row],[Tech Start Date]],12),IF(Main[[#This Row],[Class]]="A",WORKDAY(Main[[#This Row],[Tech Start Date]],4),""))))</f>
        <v>40360</v>
      </c>
      <c r="O604" s="72">
        <f>IF(Main[[#This Row],[Tech Start Date]]&lt;1/1/1990,"",IF(Main[[#This Row],[Class]]="C",WORKDAY(Main[[#This Row],[Tech Start Date]],23),IF(Main[[#This Row],[Class]]="B", WORKDAY(Main[[#This Row],[Tech Start Date]],15),IF(Main[[#This Row],[Class]]="A",WORKDAY(Main[[#This Row],[Tech Start Date]],5),""))))</f>
        <v>40361</v>
      </c>
      <c r="P604" s="72">
        <f>IF(Main[[#This Row],[Tech Start Date]]&lt;1/1/1990,"",IF(Main[[#This Row],[Class]]="C",WORKDAY(Main[[#This Row],[Tech Start Date]],28),IF(Main[[#This Row],[Class]]="B", WORKDAY(Main[[#This Row],[Tech Start Date]],19),IF(Main[[#This Row],[Class]]="A",WORKDAY(Main[[#This Row],[Tech Start Date]],9),""))))</f>
        <v>40367</v>
      </c>
      <c r="Q604" s="84">
        <v>40417</v>
      </c>
      <c r="R604" s="110">
        <v>40417</v>
      </c>
      <c r="S604" s="94" t="s">
        <v>11</v>
      </c>
      <c r="T604" s="73" t="s">
        <v>4</v>
      </c>
      <c r="U604" s="94" t="s">
        <v>14</v>
      </c>
      <c r="V604" s="94" t="s">
        <v>1906</v>
      </c>
      <c r="W604" s="94" t="s">
        <v>1902</v>
      </c>
      <c r="X604" s="94" t="s">
        <v>2775</v>
      </c>
      <c r="Y604" s="71" t="s">
        <v>2896</v>
      </c>
      <c r="Z604" s="71" t="s">
        <v>880</v>
      </c>
      <c r="AA604" s="94" t="s">
        <v>2775</v>
      </c>
      <c r="AB604" s="128">
        <v>40358</v>
      </c>
      <c r="AC604" s="128">
        <v>40406</v>
      </c>
      <c r="AD604" s="128"/>
      <c r="AE604" s="62"/>
      <c r="AF604" s="62"/>
      <c r="AG604" s="62"/>
      <c r="BB604" s="60" t="str">
        <f>IF(AND(isFlagged(Main[[#This Row],[Comments]], "AIS++"),Main[ [#This Row],[In Stock Date] ]&lt;&gt;""),TEXT(Main[[#This Row],[In Stock Date]]-1, "M/d/yyyy"), TEXT("1/1/1990", "M/d/yyyy"))</f>
        <v>1/1/1990</v>
      </c>
    </row>
    <row r="605" spans="1:54" ht="17.25" customHeight="1">
      <c r="A605" s="137" t="str">
        <f>IF(priority(Main[[#This Row],[Comments]])&lt;&gt;0, priority(Main[[#This Row],[Comments]]),"")</f>
        <v/>
      </c>
      <c r="B605" s="152" t="s">
        <v>1813</v>
      </c>
      <c r="C605" s="138" t="s">
        <v>180</v>
      </c>
      <c r="D605" s="139" t="s">
        <v>881</v>
      </c>
      <c r="E605" s="140"/>
      <c r="F605" s="140">
        <v>40421</v>
      </c>
      <c r="G605" s="137" t="str">
        <f>IF(stdProdLT(Main[[#This Row],[Comments]])=0.1,"N/A",IF(stdProdLT(Main[[#This Row],[Comments]])=0,"",stdProdLT(Main[[#This Row],[Comments]])))</f>
        <v/>
      </c>
      <c r="H605" s="141" t="str">
        <f>IF(OR(Main[[#This Row],[Std. Prod. Lead Time]]="N/A",Main[[#This Row],[Std. Prod. Lead Time]]=""), "",IF(AND(Main[[#This Row],[In Stock Date]]&lt;&gt;"",Main[[#This Row],[Revised Due Date]]&lt;&gt;"",Main[[#This Row],[In Stock Date]]&lt;&gt;""),Main[[#This Row],[In Stock Date]]-Main[[#This Row],[Revised Due Date]],""))</f>
        <v/>
      </c>
      <c r="I605" s="142" t="s">
        <v>4</v>
      </c>
      <c r="J605" s="143" t="s">
        <v>51</v>
      </c>
      <c r="K605" s="144" t="s">
        <v>1905</v>
      </c>
      <c r="L605" s="140">
        <v>40354</v>
      </c>
      <c r="M605" s="145">
        <f>IF(Main[[#This Row],[Tech Start Date]]&lt;1/1/1990,"",IF(Main[[#This Row],[Class]]="C",WORKDAY(Main[[#This Row],[Tech Start Date]],9),IF(Main[[#This Row],[Class]]="B", WORKDAY(Main[[#This Row],[Tech Start Date]],6),IF(Main[[#This Row],[Class]]="A",WORKDAY(Main[[#This Row],[Tech Start Date]],2),""))))</f>
        <v>40358</v>
      </c>
      <c r="N605" s="145">
        <f>IF(Main[[#This Row],[Tech Start Date]]&lt;1/1/1990,"",IF(Main[[#This Row],[Class]]="C",WORKDAY(Main[[#This Row],[Tech Start Date]],19),IF(Main[[#This Row],[Class]]="B", WORKDAY(Main[[#This Row],[Tech Start Date]],12),IF(Main[[#This Row],[Class]]="A",WORKDAY(Main[[#This Row],[Tech Start Date]],4),""))))</f>
        <v>40360</v>
      </c>
      <c r="O605" s="145">
        <f>IF(Main[[#This Row],[Tech Start Date]]&lt;1/1/1990,"",IF(Main[[#This Row],[Class]]="C",WORKDAY(Main[[#This Row],[Tech Start Date]],23),IF(Main[[#This Row],[Class]]="B", WORKDAY(Main[[#This Row],[Tech Start Date]],15),IF(Main[[#This Row],[Class]]="A",WORKDAY(Main[[#This Row],[Tech Start Date]],5),""))))</f>
        <v>40361</v>
      </c>
      <c r="P605" s="145">
        <f>IF(Main[[#This Row],[Tech Start Date]]&lt;1/1/1990,"",IF(Main[[#This Row],[Class]]="C",WORKDAY(Main[[#This Row],[Tech Start Date]],28),IF(Main[[#This Row],[Class]]="B", WORKDAY(Main[[#This Row],[Tech Start Date]],19),IF(Main[[#This Row],[Class]]="A",WORKDAY(Main[[#This Row],[Tech Start Date]],9),""))))</f>
        <v>40367</v>
      </c>
      <c r="Q605" s="140">
        <v>40417</v>
      </c>
      <c r="R605" s="146">
        <v>40417</v>
      </c>
      <c r="S605" s="143" t="s">
        <v>11</v>
      </c>
      <c r="T605" s="147" t="s">
        <v>4</v>
      </c>
      <c r="U605" s="143" t="s">
        <v>14</v>
      </c>
      <c r="V605" s="143" t="s">
        <v>1906</v>
      </c>
      <c r="W605" s="143" t="s">
        <v>1902</v>
      </c>
      <c r="X605" s="143" t="s">
        <v>2775</v>
      </c>
      <c r="Y605" s="138" t="s">
        <v>2896</v>
      </c>
      <c r="Z605" s="138" t="s">
        <v>880</v>
      </c>
      <c r="AA605" s="143" t="s">
        <v>2775</v>
      </c>
      <c r="AB605" s="148">
        <v>40358</v>
      </c>
      <c r="AC605" s="148">
        <v>40406</v>
      </c>
      <c r="AD605" s="148"/>
      <c r="AE605" s="62"/>
      <c r="AF605" s="62"/>
      <c r="AG605" s="62"/>
      <c r="BB605" s="60" t="str">
        <f>IF(AND(isFlagged(Main[[#This Row],[Comments]], "AIS++"),Main[ [#This Row],[In Stock Date] ]&lt;&gt;""),TEXT(Main[[#This Row],[In Stock Date]]-1, "M/d/yyyy"), TEXT("1/1/1990", "M/d/yyyy"))</f>
        <v>1/1/1990</v>
      </c>
    </row>
    <row r="606" spans="1:54" ht="17.25" customHeight="1">
      <c r="A606" s="63" t="str">
        <f>IF(priority(Main[[#This Row],[Comments]])&lt;&gt;0, priority(Main[[#This Row],[Comments]]),"")</f>
        <v/>
      </c>
      <c r="B606" s="151" t="s">
        <v>3807</v>
      </c>
      <c r="C606" s="71" t="s">
        <v>4</v>
      </c>
      <c r="D606" s="59" t="s">
        <v>3808</v>
      </c>
      <c r="E606" s="84"/>
      <c r="F606" s="84"/>
      <c r="G606" s="63" t="str">
        <f>IF(stdProdLT(Main[[#This Row],[Comments]])=0.1,"N/A",IF(stdProdLT(Main[[#This Row],[Comments]])=0,"",stdProdLT(Main[[#This Row],[Comments]])))</f>
        <v/>
      </c>
      <c r="H606" s="93" t="str">
        <f>IF(OR(Main[[#This Row],[Std. Prod. Lead Time]]="N/A",Main[[#This Row],[Std. Prod. Lead Time]]=""), "",IF(AND(Main[[#This Row],[In Stock Date]]&lt;&gt;"",Main[[#This Row],[Revised Due Date]]&lt;&gt;"",Main[[#This Row],[In Stock Date]]&lt;&gt;""),Main[[#This Row],[In Stock Date]]-Main[[#This Row],[Revised Due Date]],""))</f>
        <v/>
      </c>
      <c r="I606" s="100" t="s">
        <v>4</v>
      </c>
      <c r="J606" s="94" t="s">
        <v>4</v>
      </c>
      <c r="K606" s="95" t="s">
        <v>4</v>
      </c>
      <c r="L606" s="84"/>
      <c r="M606" s="72" t="str">
        <f>IF(Main[[#This Row],[Tech Start Date]]&lt;1/1/1990,"",IF(Main[[#This Row],[Class]]="C",WORKDAY(Main[[#This Row],[Tech Start Date]],9),IF(Main[[#This Row],[Class]]="B", WORKDAY(Main[[#This Row],[Tech Start Date]],6),IF(Main[[#This Row],[Class]]="A",WORKDAY(Main[[#This Row],[Tech Start Date]],2),""))))</f>
        <v/>
      </c>
      <c r="N606" s="72" t="str">
        <f>IF(Main[[#This Row],[Tech Start Date]]&lt;1/1/1990,"",IF(Main[[#This Row],[Class]]="C",WORKDAY(Main[[#This Row],[Tech Start Date]],19),IF(Main[[#This Row],[Class]]="B", WORKDAY(Main[[#This Row],[Tech Start Date]],12),IF(Main[[#This Row],[Class]]="A",WORKDAY(Main[[#This Row],[Tech Start Date]],4),""))))</f>
        <v/>
      </c>
      <c r="O606" s="72" t="str">
        <f>IF(Main[[#This Row],[Tech Start Date]]&lt;1/1/1990,"",IF(Main[[#This Row],[Class]]="C",WORKDAY(Main[[#This Row],[Tech Start Date]],23),IF(Main[[#This Row],[Class]]="B", WORKDAY(Main[[#This Row],[Tech Start Date]],15),IF(Main[[#This Row],[Class]]="A",WORKDAY(Main[[#This Row],[Tech Start Date]],5),""))))</f>
        <v/>
      </c>
      <c r="P606" s="72" t="str">
        <f>IF(Main[[#This Row],[Tech Start Date]]&lt;1/1/1990,"",IF(Main[[#This Row],[Class]]="C",WORKDAY(Main[[#This Row],[Tech Start Date]],28),IF(Main[[#This Row],[Class]]="B", WORKDAY(Main[[#This Row],[Tech Start Date]],19),IF(Main[[#This Row],[Class]]="A",WORKDAY(Main[[#This Row],[Tech Start Date]],9),""))))</f>
        <v/>
      </c>
      <c r="Q606" s="84">
        <v>41033</v>
      </c>
      <c r="R606" s="110"/>
      <c r="S606" s="94" t="s">
        <v>11</v>
      </c>
      <c r="T606" s="73" t="s">
        <v>4</v>
      </c>
      <c r="U606" s="94" t="s">
        <v>14</v>
      </c>
      <c r="V606" s="94" t="s">
        <v>1906</v>
      </c>
      <c r="W606" s="94" t="s">
        <v>1901</v>
      </c>
      <c r="X606" s="94" t="s">
        <v>3809</v>
      </c>
      <c r="Y606" s="71" t="s">
        <v>3810</v>
      </c>
      <c r="Z606" s="71" t="s">
        <v>4</v>
      </c>
      <c r="AA606" s="94" t="s">
        <v>3809</v>
      </c>
      <c r="AB606" s="128"/>
      <c r="AC606" s="128"/>
      <c r="AD606" s="128"/>
      <c r="AE606" s="62"/>
      <c r="AF606" s="62"/>
      <c r="AG606" s="62"/>
      <c r="BB606" s="60" t="str">
        <f>IF(AND(isFlagged(Main[[#This Row],[Comments]], "AIS++"),Main[ [#This Row],[In Stock Date] ]&lt;&gt;""),TEXT(Main[[#This Row],[In Stock Date]]-1, "M/d/yyyy"), TEXT("1/1/1990", "M/d/yyyy"))</f>
        <v>1/1/1990</v>
      </c>
    </row>
    <row r="607" spans="1:54" ht="17.25" customHeight="1">
      <c r="A607" s="63" t="str">
        <f>IF(priority(Main[[#This Row],[Comments]])&lt;&gt;0, priority(Main[[#This Row],[Comments]]),"")</f>
        <v/>
      </c>
      <c r="B607" s="151" t="s">
        <v>3864</v>
      </c>
      <c r="C607" s="71" t="s">
        <v>4</v>
      </c>
      <c r="D607" s="59" t="s">
        <v>3865</v>
      </c>
      <c r="E607" s="84"/>
      <c r="F607" s="84"/>
      <c r="G607" s="63" t="str">
        <f>IF(stdProdLT(Main[[#This Row],[Comments]])=0.1,"N/A",IF(stdProdLT(Main[[#This Row],[Comments]])=0,"",stdProdLT(Main[[#This Row],[Comments]])))</f>
        <v/>
      </c>
      <c r="H607" s="93" t="str">
        <f>IF(OR(Main[[#This Row],[Std. Prod. Lead Time]]="N/A",Main[[#This Row],[Std. Prod. Lead Time]]=""), "",IF(AND(Main[[#This Row],[In Stock Date]]&lt;&gt;"",Main[[#This Row],[Revised Due Date]]&lt;&gt;"",Main[[#This Row],[In Stock Date]]&lt;&gt;""),Main[[#This Row],[In Stock Date]]-Main[[#This Row],[Revised Due Date]],""))</f>
        <v/>
      </c>
      <c r="I607" s="100" t="s">
        <v>4</v>
      </c>
      <c r="J607" s="94" t="s">
        <v>4</v>
      </c>
      <c r="K607" s="94" t="s">
        <v>4</v>
      </c>
      <c r="L607" s="84"/>
      <c r="M607" s="72" t="str">
        <f>IF(Main[[#This Row],[Tech Start Date]]&lt;1/1/1990,"",IF(Main[[#This Row],[Class]]="C",WORKDAY(Main[[#This Row],[Tech Start Date]],9),IF(Main[[#This Row],[Class]]="B", WORKDAY(Main[[#This Row],[Tech Start Date]],6),IF(Main[[#This Row],[Class]]="A",WORKDAY(Main[[#This Row],[Tech Start Date]],2),""))))</f>
        <v/>
      </c>
      <c r="N607" s="72" t="str">
        <f>IF(Main[[#This Row],[Tech Start Date]]&lt;1/1/1990,"",IF(Main[[#This Row],[Class]]="C",WORKDAY(Main[[#This Row],[Tech Start Date]],19),IF(Main[[#This Row],[Class]]="B", WORKDAY(Main[[#This Row],[Tech Start Date]],12),IF(Main[[#This Row],[Class]]="A",WORKDAY(Main[[#This Row],[Tech Start Date]],4),""))))</f>
        <v/>
      </c>
      <c r="O607" s="72" t="str">
        <f>IF(Main[[#This Row],[Tech Start Date]]&lt;1/1/1990,"",IF(Main[[#This Row],[Class]]="C",WORKDAY(Main[[#This Row],[Tech Start Date]],23),IF(Main[[#This Row],[Class]]="B", WORKDAY(Main[[#This Row],[Tech Start Date]],15),IF(Main[[#This Row],[Class]]="A",WORKDAY(Main[[#This Row],[Tech Start Date]],5),""))))</f>
        <v/>
      </c>
      <c r="P607" s="72" t="str">
        <f>IF(Main[[#This Row],[Tech Start Date]]&lt;1/1/1990,"",IF(Main[[#This Row],[Class]]="C",WORKDAY(Main[[#This Row],[Tech Start Date]],28),IF(Main[[#This Row],[Class]]="B", WORKDAY(Main[[#This Row],[Tech Start Date]],19),IF(Main[[#This Row],[Class]]="A",WORKDAY(Main[[#This Row],[Tech Start Date]],9),""))))</f>
        <v/>
      </c>
      <c r="Q607" s="84">
        <v>41033</v>
      </c>
      <c r="R607" s="110"/>
      <c r="S607" s="94" t="s">
        <v>11</v>
      </c>
      <c r="T607" s="73" t="s">
        <v>4</v>
      </c>
      <c r="U607" s="94" t="s">
        <v>14</v>
      </c>
      <c r="V607" s="94" t="s">
        <v>1906</v>
      </c>
      <c r="W607" s="94" t="s">
        <v>1901</v>
      </c>
      <c r="X607" s="94" t="s">
        <v>3809</v>
      </c>
      <c r="Y607" s="71" t="s">
        <v>3810</v>
      </c>
      <c r="Z607" s="71" t="s">
        <v>4</v>
      </c>
      <c r="AA607" s="94" t="s">
        <v>3809</v>
      </c>
      <c r="AB607" s="128"/>
      <c r="AC607" s="128"/>
      <c r="AD607" s="128"/>
      <c r="AE607" s="62"/>
      <c r="AF607" s="62"/>
      <c r="AG607" s="62"/>
      <c r="BB607" s="60" t="str">
        <f>IF(AND(isFlagged(Main[[#This Row],[Comments]], "AIS++"),Main[ [#This Row],[In Stock Date] ]&lt;&gt;""),TEXT(Main[[#This Row],[In Stock Date]]-1, "M/d/yyyy"), TEXT("1/1/1990", "M/d/yyyy"))</f>
        <v>1/1/1990</v>
      </c>
    </row>
    <row r="608" spans="1:54" ht="17.25" customHeight="1">
      <c r="A608" s="63" t="str">
        <f>IF(priority(Main[[#This Row],[Comments]])&lt;&gt;0, priority(Main[[#This Row],[Comments]]),"")</f>
        <v/>
      </c>
      <c r="B608" s="151" t="s">
        <v>3899</v>
      </c>
      <c r="C608" s="71" t="s">
        <v>4</v>
      </c>
      <c r="D608" s="59" t="s">
        <v>3900</v>
      </c>
      <c r="E608" s="84"/>
      <c r="F608" s="84"/>
      <c r="G608" s="63" t="str">
        <f>IF(stdProdLT(Main[[#This Row],[Comments]])=0.1,"N/A",IF(stdProdLT(Main[[#This Row],[Comments]])=0,"",stdProdLT(Main[[#This Row],[Comments]])))</f>
        <v/>
      </c>
      <c r="H608" s="93" t="str">
        <f>IF(OR(Main[[#This Row],[Std. Prod. Lead Time]]="N/A",Main[[#This Row],[Std. Prod. Lead Time]]=""), "",IF(AND(Main[[#This Row],[In Stock Date]]&lt;&gt;"",Main[[#This Row],[Revised Due Date]]&lt;&gt;"",Main[[#This Row],[In Stock Date]]&lt;&gt;""),Main[[#This Row],[In Stock Date]]-Main[[#This Row],[Revised Due Date]],""))</f>
        <v/>
      </c>
      <c r="I608" s="100" t="s">
        <v>4</v>
      </c>
      <c r="J608" s="94" t="s">
        <v>4</v>
      </c>
      <c r="K608" s="94" t="s">
        <v>4</v>
      </c>
      <c r="L608" s="84"/>
      <c r="M608" s="72" t="str">
        <f>IF(Main[[#This Row],[Tech Start Date]]&lt;1/1/1990,"",IF(Main[[#This Row],[Class]]="C",WORKDAY(Main[[#This Row],[Tech Start Date]],9),IF(Main[[#This Row],[Class]]="B", WORKDAY(Main[[#This Row],[Tech Start Date]],6),IF(Main[[#This Row],[Class]]="A",WORKDAY(Main[[#This Row],[Tech Start Date]],2),""))))</f>
        <v/>
      </c>
      <c r="N608" s="72" t="str">
        <f>IF(Main[[#This Row],[Tech Start Date]]&lt;1/1/1990,"",IF(Main[[#This Row],[Class]]="C",WORKDAY(Main[[#This Row],[Tech Start Date]],19),IF(Main[[#This Row],[Class]]="B", WORKDAY(Main[[#This Row],[Tech Start Date]],12),IF(Main[[#This Row],[Class]]="A",WORKDAY(Main[[#This Row],[Tech Start Date]],4),""))))</f>
        <v/>
      </c>
      <c r="O608" s="72" t="str">
        <f>IF(Main[[#This Row],[Tech Start Date]]&lt;1/1/1990,"",IF(Main[[#This Row],[Class]]="C",WORKDAY(Main[[#This Row],[Tech Start Date]],23),IF(Main[[#This Row],[Class]]="B", WORKDAY(Main[[#This Row],[Tech Start Date]],15),IF(Main[[#This Row],[Class]]="A",WORKDAY(Main[[#This Row],[Tech Start Date]],5),""))))</f>
        <v/>
      </c>
      <c r="P608" s="72" t="str">
        <f>IF(Main[[#This Row],[Tech Start Date]]&lt;1/1/1990,"",IF(Main[[#This Row],[Class]]="C",WORKDAY(Main[[#This Row],[Tech Start Date]],28),IF(Main[[#This Row],[Class]]="B", WORKDAY(Main[[#This Row],[Tech Start Date]],19),IF(Main[[#This Row],[Class]]="A",WORKDAY(Main[[#This Row],[Tech Start Date]],9),""))))</f>
        <v/>
      </c>
      <c r="Q608" s="84">
        <v>41033</v>
      </c>
      <c r="R608" s="110"/>
      <c r="S608" s="94" t="s">
        <v>11</v>
      </c>
      <c r="T608" s="73" t="s">
        <v>4</v>
      </c>
      <c r="U608" s="94" t="s">
        <v>14</v>
      </c>
      <c r="V608" s="94" t="s">
        <v>1906</v>
      </c>
      <c r="W608" s="94" t="s">
        <v>1901</v>
      </c>
      <c r="X608" s="94" t="s">
        <v>3809</v>
      </c>
      <c r="Y608" s="71" t="s">
        <v>3810</v>
      </c>
      <c r="Z608" s="71" t="s">
        <v>4</v>
      </c>
      <c r="AA608" s="94" t="s">
        <v>3809</v>
      </c>
      <c r="AB608" s="128"/>
      <c r="AC608" s="128"/>
      <c r="AD608" s="128"/>
      <c r="AE608" s="62"/>
      <c r="AF608" s="62"/>
      <c r="AG608" s="62"/>
      <c r="BB608" s="60" t="str">
        <f>IF(AND(isFlagged(Main[[#This Row],[Comments]], "AIS++"),Main[ [#This Row],[In Stock Date] ]&lt;&gt;""),TEXT(Main[[#This Row],[In Stock Date]]-1, "M/d/yyyy"), TEXT("1/1/1990", "M/d/yyyy"))</f>
        <v>1/1/1990</v>
      </c>
    </row>
    <row r="609" spans="1:54" ht="17.25" customHeight="1">
      <c r="A609" s="63" t="str">
        <f>IF(priority(Main[[#This Row],[Comments]])&lt;&gt;0, priority(Main[[#This Row],[Comments]]),"")</f>
        <v/>
      </c>
      <c r="B609" s="151" t="s">
        <v>3901</v>
      </c>
      <c r="C609" s="71" t="s">
        <v>4</v>
      </c>
      <c r="D609" s="59" t="s">
        <v>3902</v>
      </c>
      <c r="E609" s="84"/>
      <c r="F609" s="84"/>
      <c r="G609" s="63" t="str">
        <f>IF(stdProdLT(Main[[#This Row],[Comments]])=0.1,"N/A",IF(stdProdLT(Main[[#This Row],[Comments]])=0,"",stdProdLT(Main[[#This Row],[Comments]])))</f>
        <v/>
      </c>
      <c r="H609" s="93" t="str">
        <f>IF(OR(Main[[#This Row],[Std. Prod. Lead Time]]="N/A",Main[[#This Row],[Std. Prod. Lead Time]]=""), "",IF(AND(Main[[#This Row],[In Stock Date]]&lt;&gt;"",Main[[#This Row],[Revised Due Date]]&lt;&gt;"",Main[[#This Row],[In Stock Date]]&lt;&gt;""),Main[[#This Row],[In Stock Date]]-Main[[#This Row],[Revised Due Date]],""))</f>
        <v/>
      </c>
      <c r="I609" s="100" t="s">
        <v>4</v>
      </c>
      <c r="J609" s="94" t="s">
        <v>4</v>
      </c>
      <c r="K609" s="95" t="s">
        <v>4</v>
      </c>
      <c r="L609" s="84"/>
      <c r="M609" s="72" t="str">
        <f>IF(Main[[#This Row],[Tech Start Date]]&lt;1/1/1990,"",IF(Main[[#This Row],[Class]]="C",WORKDAY(Main[[#This Row],[Tech Start Date]],9),IF(Main[[#This Row],[Class]]="B", WORKDAY(Main[[#This Row],[Tech Start Date]],6),IF(Main[[#This Row],[Class]]="A",WORKDAY(Main[[#This Row],[Tech Start Date]],2),""))))</f>
        <v/>
      </c>
      <c r="N609" s="72" t="str">
        <f>IF(Main[[#This Row],[Tech Start Date]]&lt;1/1/1990,"",IF(Main[[#This Row],[Class]]="C",WORKDAY(Main[[#This Row],[Tech Start Date]],19),IF(Main[[#This Row],[Class]]="B", WORKDAY(Main[[#This Row],[Tech Start Date]],12),IF(Main[[#This Row],[Class]]="A",WORKDAY(Main[[#This Row],[Tech Start Date]],4),""))))</f>
        <v/>
      </c>
      <c r="O609" s="72" t="str">
        <f>IF(Main[[#This Row],[Tech Start Date]]&lt;1/1/1990,"",IF(Main[[#This Row],[Class]]="C",WORKDAY(Main[[#This Row],[Tech Start Date]],23),IF(Main[[#This Row],[Class]]="B", WORKDAY(Main[[#This Row],[Tech Start Date]],15),IF(Main[[#This Row],[Class]]="A",WORKDAY(Main[[#This Row],[Tech Start Date]],5),""))))</f>
        <v/>
      </c>
      <c r="P609" s="72" t="str">
        <f>IF(Main[[#This Row],[Tech Start Date]]&lt;1/1/1990,"",IF(Main[[#This Row],[Class]]="C",WORKDAY(Main[[#This Row],[Tech Start Date]],28),IF(Main[[#This Row],[Class]]="B", WORKDAY(Main[[#This Row],[Tech Start Date]],19),IF(Main[[#This Row],[Class]]="A",WORKDAY(Main[[#This Row],[Tech Start Date]],9),""))))</f>
        <v/>
      </c>
      <c r="Q609" s="84">
        <v>41033</v>
      </c>
      <c r="R609" s="110"/>
      <c r="S609" s="94" t="s">
        <v>11</v>
      </c>
      <c r="T609" s="73" t="s">
        <v>4</v>
      </c>
      <c r="U609" s="94" t="s">
        <v>14</v>
      </c>
      <c r="V609" s="94" t="s">
        <v>1906</v>
      </c>
      <c r="W609" s="94" t="s">
        <v>1901</v>
      </c>
      <c r="X609" s="94" t="s">
        <v>3809</v>
      </c>
      <c r="Y609" s="71" t="s">
        <v>3810</v>
      </c>
      <c r="Z609" s="71" t="s">
        <v>4</v>
      </c>
      <c r="AA609" s="94" t="s">
        <v>3809</v>
      </c>
      <c r="AB609" s="128"/>
      <c r="AC609" s="128"/>
      <c r="AD609" s="128"/>
      <c r="AE609" s="62"/>
      <c r="AF609" s="62"/>
      <c r="AG609" s="62"/>
      <c r="BB609" s="60" t="str">
        <f>IF(AND(isFlagged(Main[[#This Row],[Comments]], "AIS++"),Main[ [#This Row],[In Stock Date] ]&lt;&gt;""),TEXT(Main[[#This Row],[In Stock Date]]-1, "M/d/yyyy"), TEXT("1/1/1990", "M/d/yyyy"))</f>
        <v>1/1/1990</v>
      </c>
    </row>
    <row r="610" spans="1:54" ht="17.25" customHeight="1">
      <c r="A610" s="63" t="str">
        <f>IF(priority(Main[[#This Row],[Comments]])&lt;&gt;0, priority(Main[[#This Row],[Comments]]),"")</f>
        <v/>
      </c>
      <c r="B610" s="151" t="s">
        <v>1663</v>
      </c>
      <c r="C610" s="71" t="s">
        <v>4</v>
      </c>
      <c r="D610" s="59" t="s">
        <v>734</v>
      </c>
      <c r="E610" s="84"/>
      <c r="F610" s="84">
        <v>40598</v>
      </c>
      <c r="G610" s="63" t="str">
        <f>IF(stdProdLT(Main[[#This Row],[Comments]])=0.1,"N/A",IF(stdProdLT(Main[[#This Row],[Comments]])=0,"",stdProdLT(Main[[#This Row],[Comments]])))</f>
        <v/>
      </c>
      <c r="H610" s="93" t="str">
        <f>IF(OR(Main[[#This Row],[Std. Prod. Lead Time]]="N/A",Main[[#This Row],[Std. Prod. Lead Time]]=""), "",IF(AND(Main[[#This Row],[In Stock Date]]&lt;&gt;"",Main[[#This Row],[Revised Due Date]]&lt;&gt;"",Main[[#This Row],[In Stock Date]]&lt;&gt;""),Main[[#This Row],[In Stock Date]]-Main[[#This Row],[Revised Due Date]],""))</f>
        <v/>
      </c>
      <c r="I610" s="100" t="s">
        <v>4</v>
      </c>
      <c r="J610" s="94" t="s">
        <v>4</v>
      </c>
      <c r="K610" s="94" t="s">
        <v>4</v>
      </c>
      <c r="L610" s="84"/>
      <c r="M610" s="72" t="str">
        <f>IF(Main[[#This Row],[Tech Start Date]]&lt;1/1/1990,"",IF(Main[[#This Row],[Class]]="C",WORKDAY(Main[[#This Row],[Tech Start Date]],9),IF(Main[[#This Row],[Class]]="B", WORKDAY(Main[[#This Row],[Tech Start Date]],6),IF(Main[[#This Row],[Class]]="A",WORKDAY(Main[[#This Row],[Tech Start Date]],2),""))))</f>
        <v/>
      </c>
      <c r="N610" s="72" t="str">
        <f>IF(Main[[#This Row],[Tech Start Date]]&lt;1/1/1990,"",IF(Main[[#This Row],[Class]]="C",WORKDAY(Main[[#This Row],[Tech Start Date]],19),IF(Main[[#This Row],[Class]]="B", WORKDAY(Main[[#This Row],[Tech Start Date]],12),IF(Main[[#This Row],[Class]]="A",WORKDAY(Main[[#This Row],[Tech Start Date]],4),""))))</f>
        <v/>
      </c>
      <c r="O610" s="72" t="str">
        <f>IF(Main[[#This Row],[Tech Start Date]]&lt;1/1/1990,"",IF(Main[[#This Row],[Class]]="C",WORKDAY(Main[[#This Row],[Tech Start Date]],23),IF(Main[[#This Row],[Class]]="B", WORKDAY(Main[[#This Row],[Tech Start Date]],15),IF(Main[[#This Row],[Class]]="A",WORKDAY(Main[[#This Row],[Tech Start Date]],5),""))))</f>
        <v/>
      </c>
      <c r="P610" s="72" t="str">
        <f>IF(Main[[#This Row],[Tech Start Date]]&lt;1/1/1990,"",IF(Main[[#This Row],[Class]]="C",WORKDAY(Main[[#This Row],[Tech Start Date]],28),IF(Main[[#This Row],[Class]]="B", WORKDAY(Main[[#This Row],[Tech Start Date]],19),IF(Main[[#This Row],[Class]]="A",WORKDAY(Main[[#This Row],[Tech Start Date]],9),""))))</f>
        <v/>
      </c>
      <c r="Q610" s="84">
        <v>40598</v>
      </c>
      <c r="R610" s="110"/>
      <c r="S610" s="94" t="s">
        <v>11</v>
      </c>
      <c r="T610" s="73" t="s">
        <v>4</v>
      </c>
      <c r="U610" s="94" t="s">
        <v>14</v>
      </c>
      <c r="V610" s="94" t="s">
        <v>1906</v>
      </c>
      <c r="W610" s="94" t="s">
        <v>1902</v>
      </c>
      <c r="X610" s="94" t="s">
        <v>2751</v>
      </c>
      <c r="Y610" s="71" t="s">
        <v>2879</v>
      </c>
      <c r="Z610" s="71" t="s">
        <v>4</v>
      </c>
      <c r="AA610" s="94" t="s">
        <v>2751</v>
      </c>
      <c r="AB610" s="128"/>
      <c r="AC610" s="128"/>
      <c r="AD610" s="128"/>
      <c r="AE610" s="62"/>
      <c r="AF610" s="62"/>
      <c r="AG610" s="62"/>
      <c r="BB610" s="60" t="str">
        <f>IF(AND(isFlagged(Main[[#This Row],[Comments]], "AIS++"),Main[ [#This Row],[In Stock Date] ]&lt;&gt;""),TEXT(Main[[#This Row],[In Stock Date]]-1, "M/d/yyyy"), TEXT("1/1/1990", "M/d/yyyy"))</f>
        <v>1/1/1990</v>
      </c>
    </row>
    <row r="611" spans="1:54" ht="17.25" customHeight="1">
      <c r="A611" s="63" t="str">
        <f>IF(priority(Main[[#This Row],[Comments]])&lt;&gt;0, priority(Main[[#This Row],[Comments]]),"")</f>
        <v/>
      </c>
      <c r="B611" s="151" t="s">
        <v>1730</v>
      </c>
      <c r="C611" s="71" t="s">
        <v>4</v>
      </c>
      <c r="D611" s="59" t="s">
        <v>795</v>
      </c>
      <c r="E611" s="84"/>
      <c r="F611" s="84">
        <v>40598</v>
      </c>
      <c r="G611" s="63" t="str">
        <f>IF(stdProdLT(Main[[#This Row],[Comments]])=0.1,"N/A",IF(stdProdLT(Main[[#This Row],[Comments]])=0,"",stdProdLT(Main[[#This Row],[Comments]])))</f>
        <v/>
      </c>
      <c r="H611" s="93" t="str">
        <f>IF(OR(Main[[#This Row],[Std. Prod. Lead Time]]="N/A",Main[[#This Row],[Std. Prod. Lead Time]]=""), "",IF(AND(Main[[#This Row],[In Stock Date]]&lt;&gt;"",Main[[#This Row],[Revised Due Date]]&lt;&gt;"",Main[[#This Row],[In Stock Date]]&lt;&gt;""),Main[[#This Row],[In Stock Date]]-Main[[#This Row],[Revised Due Date]],""))</f>
        <v/>
      </c>
      <c r="I611" s="100" t="s">
        <v>4</v>
      </c>
      <c r="J611" s="94" t="s">
        <v>4</v>
      </c>
      <c r="K611" s="94" t="s">
        <v>4</v>
      </c>
      <c r="L611" s="84"/>
      <c r="M611" s="72" t="str">
        <f>IF(Main[[#This Row],[Tech Start Date]]&lt;1/1/1990,"",IF(Main[[#This Row],[Class]]="C",WORKDAY(Main[[#This Row],[Tech Start Date]],9),IF(Main[[#This Row],[Class]]="B", WORKDAY(Main[[#This Row],[Tech Start Date]],6),IF(Main[[#This Row],[Class]]="A",WORKDAY(Main[[#This Row],[Tech Start Date]],2),""))))</f>
        <v/>
      </c>
      <c r="N611" s="72" t="str">
        <f>IF(Main[[#This Row],[Tech Start Date]]&lt;1/1/1990,"",IF(Main[[#This Row],[Class]]="C",WORKDAY(Main[[#This Row],[Tech Start Date]],19),IF(Main[[#This Row],[Class]]="B", WORKDAY(Main[[#This Row],[Tech Start Date]],12),IF(Main[[#This Row],[Class]]="A",WORKDAY(Main[[#This Row],[Tech Start Date]],4),""))))</f>
        <v/>
      </c>
      <c r="O611" s="72" t="str">
        <f>IF(Main[[#This Row],[Tech Start Date]]&lt;1/1/1990,"",IF(Main[[#This Row],[Class]]="C",WORKDAY(Main[[#This Row],[Tech Start Date]],23),IF(Main[[#This Row],[Class]]="B", WORKDAY(Main[[#This Row],[Tech Start Date]],15),IF(Main[[#This Row],[Class]]="A",WORKDAY(Main[[#This Row],[Tech Start Date]],5),""))))</f>
        <v/>
      </c>
      <c r="P611" s="72" t="str">
        <f>IF(Main[[#This Row],[Tech Start Date]]&lt;1/1/1990,"",IF(Main[[#This Row],[Class]]="C",WORKDAY(Main[[#This Row],[Tech Start Date]],28),IF(Main[[#This Row],[Class]]="B", WORKDAY(Main[[#This Row],[Tech Start Date]],19),IF(Main[[#This Row],[Class]]="A",WORKDAY(Main[[#This Row],[Tech Start Date]],9),""))))</f>
        <v/>
      </c>
      <c r="Q611" s="84">
        <v>40598</v>
      </c>
      <c r="R611" s="110"/>
      <c r="S611" s="94" t="s">
        <v>11</v>
      </c>
      <c r="T611" s="73" t="s">
        <v>4</v>
      </c>
      <c r="U611" s="94" t="s">
        <v>14</v>
      </c>
      <c r="V611" s="94" t="s">
        <v>1906</v>
      </c>
      <c r="W611" s="94" t="s">
        <v>1902</v>
      </c>
      <c r="X611" s="94" t="s">
        <v>2751</v>
      </c>
      <c r="Y611" s="71" t="s">
        <v>2879</v>
      </c>
      <c r="Z611" s="71" t="s">
        <v>4</v>
      </c>
      <c r="AA611" s="94" t="s">
        <v>2751</v>
      </c>
      <c r="AB611" s="128"/>
      <c r="AC611" s="128"/>
      <c r="AD611" s="128"/>
      <c r="AE611" s="62"/>
      <c r="AF611" s="62"/>
      <c r="AG611" s="62"/>
      <c r="BB611" s="60" t="str">
        <f>IF(AND(isFlagged(Main[[#This Row],[Comments]], "AIS++"),Main[ [#This Row],[In Stock Date] ]&lt;&gt;""),TEXT(Main[[#This Row],[In Stock Date]]-1, "M/d/yyyy"), TEXT("1/1/1990", "M/d/yyyy"))</f>
        <v>1/1/1990</v>
      </c>
    </row>
    <row r="612" spans="1:54" ht="17.25" customHeight="1">
      <c r="A612" s="63" t="str">
        <f>IF(priority(Main[[#This Row],[Comments]])&lt;&gt;0, priority(Main[[#This Row],[Comments]]),"")</f>
        <v/>
      </c>
      <c r="B612" s="151" t="s">
        <v>1636</v>
      </c>
      <c r="C612" s="71" t="s">
        <v>4</v>
      </c>
      <c r="D612" s="59" t="s">
        <v>716</v>
      </c>
      <c r="E612" s="84"/>
      <c r="F612" s="84">
        <v>40598</v>
      </c>
      <c r="G612" s="63" t="str">
        <f>IF(stdProdLT(Main[[#This Row],[Comments]])=0.1,"N/A",IF(stdProdLT(Main[[#This Row],[Comments]])=0,"",stdProdLT(Main[[#This Row],[Comments]])))</f>
        <v/>
      </c>
      <c r="H612" s="93" t="str">
        <f>IF(OR(Main[[#This Row],[Std. Prod. Lead Time]]="N/A",Main[[#This Row],[Std. Prod. Lead Time]]=""), "",IF(AND(Main[[#This Row],[In Stock Date]]&lt;&gt;"",Main[[#This Row],[Revised Due Date]]&lt;&gt;"",Main[[#This Row],[In Stock Date]]&lt;&gt;""),Main[[#This Row],[In Stock Date]]-Main[[#This Row],[Revised Due Date]],""))</f>
        <v/>
      </c>
      <c r="I612" s="100" t="s">
        <v>305</v>
      </c>
      <c r="J612" s="94" t="s">
        <v>75</v>
      </c>
      <c r="K612" s="94" t="s">
        <v>4</v>
      </c>
      <c r="L612" s="84"/>
      <c r="M612" s="72" t="str">
        <f>IF(Main[[#This Row],[Tech Start Date]]&lt;1/1/1990,"",IF(Main[[#This Row],[Class]]="C",WORKDAY(Main[[#This Row],[Tech Start Date]],9),IF(Main[[#This Row],[Class]]="B", WORKDAY(Main[[#This Row],[Tech Start Date]],6),IF(Main[[#This Row],[Class]]="A",WORKDAY(Main[[#This Row],[Tech Start Date]],2),""))))</f>
        <v/>
      </c>
      <c r="N612" s="72" t="str">
        <f>IF(Main[[#This Row],[Tech Start Date]]&lt;1/1/1990,"",IF(Main[[#This Row],[Class]]="C",WORKDAY(Main[[#This Row],[Tech Start Date]],19),IF(Main[[#This Row],[Class]]="B", WORKDAY(Main[[#This Row],[Tech Start Date]],12),IF(Main[[#This Row],[Class]]="A",WORKDAY(Main[[#This Row],[Tech Start Date]],4),""))))</f>
        <v/>
      </c>
      <c r="O612" s="72" t="str">
        <f>IF(Main[[#This Row],[Tech Start Date]]&lt;1/1/1990,"",IF(Main[[#This Row],[Class]]="C",WORKDAY(Main[[#This Row],[Tech Start Date]],23),IF(Main[[#This Row],[Class]]="B", WORKDAY(Main[[#This Row],[Tech Start Date]],15),IF(Main[[#This Row],[Class]]="A",WORKDAY(Main[[#This Row],[Tech Start Date]],5),""))))</f>
        <v/>
      </c>
      <c r="P612" s="72" t="str">
        <f>IF(Main[[#This Row],[Tech Start Date]]&lt;1/1/1990,"",IF(Main[[#This Row],[Class]]="C",WORKDAY(Main[[#This Row],[Tech Start Date]],28),IF(Main[[#This Row],[Class]]="B", WORKDAY(Main[[#This Row],[Tech Start Date]],19),IF(Main[[#This Row],[Class]]="A",WORKDAY(Main[[#This Row],[Tech Start Date]],9),""))))</f>
        <v/>
      </c>
      <c r="Q612" s="84">
        <v>40598</v>
      </c>
      <c r="R612" s="110"/>
      <c r="S612" s="94" t="s">
        <v>6</v>
      </c>
      <c r="T612" s="73" t="s">
        <v>4</v>
      </c>
      <c r="U612" s="94" t="s">
        <v>14</v>
      </c>
      <c r="V612" s="94" t="s">
        <v>1906</v>
      </c>
      <c r="W612" s="94" t="s">
        <v>1902</v>
      </c>
      <c r="X612" s="94" t="s">
        <v>2751</v>
      </c>
      <c r="Y612" s="71" t="s">
        <v>2879</v>
      </c>
      <c r="Z612" s="71" t="s">
        <v>305</v>
      </c>
      <c r="AA612" s="94" t="s">
        <v>2751</v>
      </c>
      <c r="AB612" s="128">
        <v>40592</v>
      </c>
      <c r="AC612" s="128">
        <v>40603</v>
      </c>
      <c r="AD612" s="128"/>
      <c r="AE612" s="62"/>
      <c r="AF612" s="62"/>
      <c r="AG612" s="62"/>
      <c r="BB612" s="60" t="str">
        <f>IF(AND(isFlagged(Main[[#This Row],[Comments]], "AIS++"),Main[ [#This Row],[In Stock Date] ]&lt;&gt;""),TEXT(Main[[#This Row],[In Stock Date]]-1, "M/d/yyyy"), TEXT("1/1/1990", "M/d/yyyy"))</f>
        <v>1/1/1990</v>
      </c>
    </row>
    <row r="613" spans="1:54" ht="17.25" customHeight="1">
      <c r="A613" s="63" t="str">
        <f>IF(priority(Main[[#This Row],[Comments]])&lt;&gt;0, priority(Main[[#This Row],[Comments]]),"")</f>
        <v/>
      </c>
      <c r="B613" s="151" t="s">
        <v>3143</v>
      </c>
      <c r="C613" s="71" t="s">
        <v>3144</v>
      </c>
      <c r="D613" s="59" t="s">
        <v>3145</v>
      </c>
      <c r="E613" s="84"/>
      <c r="F613" s="84">
        <v>41117</v>
      </c>
      <c r="G613" s="63" t="str">
        <f>IF(stdProdLT(Main[[#This Row],[Comments]])=0.1,"N/A",IF(stdProdLT(Main[[#This Row],[Comments]])=0,"",stdProdLT(Main[[#This Row],[Comments]])))</f>
        <v/>
      </c>
      <c r="H613" s="93" t="str">
        <f>IF(OR(Main[[#This Row],[Std. Prod. Lead Time]]="N/A",Main[[#This Row],[Std. Prod. Lead Time]]=""), "",IF(AND(Main[[#This Row],[In Stock Date]]&lt;&gt;"",Main[[#This Row],[Revised Due Date]]&lt;&gt;"",Main[[#This Row],[In Stock Date]]&lt;&gt;""),Main[[#This Row],[In Stock Date]]-Main[[#This Row],[Revised Due Date]],""))</f>
        <v/>
      </c>
      <c r="I613" s="100" t="s">
        <v>4</v>
      </c>
      <c r="J613" s="94" t="s">
        <v>4</v>
      </c>
      <c r="K613" s="94" t="s">
        <v>4</v>
      </c>
      <c r="L613" s="84"/>
      <c r="M613" s="72" t="str">
        <f>IF(Main[[#This Row],[Tech Start Date]]&lt;1/1/1990,"",IF(Main[[#This Row],[Class]]="C",WORKDAY(Main[[#This Row],[Tech Start Date]],9),IF(Main[[#This Row],[Class]]="B", WORKDAY(Main[[#This Row],[Tech Start Date]],6),IF(Main[[#This Row],[Class]]="A",WORKDAY(Main[[#This Row],[Tech Start Date]],2),""))))</f>
        <v/>
      </c>
      <c r="N613" s="72" t="str">
        <f>IF(Main[[#This Row],[Tech Start Date]]&lt;1/1/1990,"",IF(Main[[#This Row],[Class]]="C",WORKDAY(Main[[#This Row],[Tech Start Date]],19),IF(Main[[#This Row],[Class]]="B", WORKDAY(Main[[#This Row],[Tech Start Date]],12),IF(Main[[#This Row],[Class]]="A",WORKDAY(Main[[#This Row],[Tech Start Date]],4),""))))</f>
        <v/>
      </c>
      <c r="O613" s="72" t="str">
        <f>IF(Main[[#This Row],[Tech Start Date]]&lt;1/1/1990,"",IF(Main[[#This Row],[Class]]="C",WORKDAY(Main[[#This Row],[Tech Start Date]],23),IF(Main[[#This Row],[Class]]="B", WORKDAY(Main[[#This Row],[Tech Start Date]],15),IF(Main[[#This Row],[Class]]="A",WORKDAY(Main[[#This Row],[Tech Start Date]],5),""))))</f>
        <v/>
      </c>
      <c r="P613" s="72" t="str">
        <f>IF(Main[[#This Row],[Tech Start Date]]&lt;1/1/1990,"",IF(Main[[#This Row],[Class]]="C",WORKDAY(Main[[#This Row],[Tech Start Date]],28),IF(Main[[#This Row],[Class]]="B", WORKDAY(Main[[#This Row],[Tech Start Date]],19),IF(Main[[#This Row],[Class]]="A",WORKDAY(Main[[#This Row],[Tech Start Date]],9),""))))</f>
        <v/>
      </c>
      <c r="Q613" s="84">
        <v>40935</v>
      </c>
      <c r="R613" s="110"/>
      <c r="S613" s="94" t="s">
        <v>11</v>
      </c>
      <c r="T613" s="73" t="s">
        <v>3146</v>
      </c>
      <c r="U613" s="94" t="s">
        <v>14</v>
      </c>
      <c r="V613" s="94" t="s">
        <v>1896</v>
      </c>
      <c r="W613" s="94" t="s">
        <v>1904</v>
      </c>
      <c r="X613" s="94" t="s">
        <v>2809</v>
      </c>
      <c r="Y613" s="71" t="s">
        <v>2996</v>
      </c>
      <c r="Z613" s="71" t="s">
        <v>4</v>
      </c>
      <c r="AA613" s="94" t="s">
        <v>2809</v>
      </c>
      <c r="AB613" s="128"/>
      <c r="AC613" s="128"/>
      <c r="AD613" s="128"/>
      <c r="AE613" s="62"/>
      <c r="AF613" s="62"/>
      <c r="AG613" s="62"/>
      <c r="BB613" s="60" t="str">
        <f>IF(AND(isFlagged(Main[[#This Row],[Comments]], "AIS++"),Main[ [#This Row],[In Stock Date] ]&lt;&gt;""),TEXT(Main[[#This Row],[In Stock Date]]-1, "M/d/yyyy"), TEXT("1/1/1990", "M/d/yyyy"))</f>
        <v>1/1/1990</v>
      </c>
    </row>
    <row r="614" spans="1:54" ht="17.25" customHeight="1">
      <c r="A614" s="63" t="str">
        <f>IF(priority(Main[[#This Row],[Comments]])&lt;&gt;0, priority(Main[[#This Row],[Comments]]),"")</f>
        <v/>
      </c>
      <c r="B614" s="151" t="s">
        <v>1075</v>
      </c>
      <c r="C614" s="71" t="s">
        <v>4</v>
      </c>
      <c r="D614" s="59" t="s">
        <v>132</v>
      </c>
      <c r="E614" s="84"/>
      <c r="F614" s="84">
        <v>40598</v>
      </c>
      <c r="G614" s="63" t="str">
        <f>IF(stdProdLT(Main[[#This Row],[Comments]])=0.1,"N/A",IF(stdProdLT(Main[[#This Row],[Comments]])=0,"",stdProdLT(Main[[#This Row],[Comments]])))</f>
        <v/>
      </c>
      <c r="H614" s="93" t="str">
        <f>IF(OR(Main[[#This Row],[Std. Prod. Lead Time]]="N/A",Main[[#This Row],[Std. Prod. Lead Time]]=""), "",IF(AND(Main[[#This Row],[In Stock Date]]&lt;&gt;"",Main[[#This Row],[Revised Due Date]]&lt;&gt;"",Main[[#This Row],[In Stock Date]]&lt;&gt;""),Main[[#This Row],[In Stock Date]]-Main[[#This Row],[Revised Due Date]],""))</f>
        <v/>
      </c>
      <c r="I614" s="100" t="s">
        <v>4</v>
      </c>
      <c r="J614" s="94" t="s">
        <v>4</v>
      </c>
      <c r="K614" s="94" t="s">
        <v>4</v>
      </c>
      <c r="L614" s="84"/>
      <c r="M614" s="72" t="str">
        <f>IF(Main[[#This Row],[Tech Start Date]]&lt;1/1/1990,"",IF(Main[[#This Row],[Class]]="C",WORKDAY(Main[[#This Row],[Tech Start Date]],9),IF(Main[[#This Row],[Class]]="B", WORKDAY(Main[[#This Row],[Tech Start Date]],6),IF(Main[[#This Row],[Class]]="A",WORKDAY(Main[[#This Row],[Tech Start Date]],2),""))))</f>
        <v/>
      </c>
      <c r="N614" s="72" t="str">
        <f>IF(Main[[#This Row],[Tech Start Date]]&lt;1/1/1990,"",IF(Main[[#This Row],[Class]]="C",WORKDAY(Main[[#This Row],[Tech Start Date]],19),IF(Main[[#This Row],[Class]]="B", WORKDAY(Main[[#This Row],[Tech Start Date]],12),IF(Main[[#This Row],[Class]]="A",WORKDAY(Main[[#This Row],[Tech Start Date]],4),""))))</f>
        <v/>
      </c>
      <c r="O614" s="72" t="str">
        <f>IF(Main[[#This Row],[Tech Start Date]]&lt;1/1/1990,"",IF(Main[[#This Row],[Class]]="C",WORKDAY(Main[[#This Row],[Tech Start Date]],23),IF(Main[[#This Row],[Class]]="B", WORKDAY(Main[[#This Row],[Tech Start Date]],15),IF(Main[[#This Row],[Class]]="A",WORKDAY(Main[[#This Row],[Tech Start Date]],5),""))))</f>
        <v/>
      </c>
      <c r="P614" s="72" t="str">
        <f>IF(Main[[#This Row],[Tech Start Date]]&lt;1/1/1990,"",IF(Main[[#This Row],[Class]]="C",WORKDAY(Main[[#This Row],[Tech Start Date]],28),IF(Main[[#This Row],[Class]]="B", WORKDAY(Main[[#This Row],[Tech Start Date]],19),IF(Main[[#This Row],[Class]]="A",WORKDAY(Main[[#This Row],[Tech Start Date]],9),""))))</f>
        <v/>
      </c>
      <c r="Q614" s="84">
        <v>40598</v>
      </c>
      <c r="R614" s="110"/>
      <c r="S614" s="94" t="s">
        <v>11</v>
      </c>
      <c r="T614" s="73" t="s">
        <v>4</v>
      </c>
      <c r="U614" s="94" t="s">
        <v>14</v>
      </c>
      <c r="V614" s="94" t="s">
        <v>1906</v>
      </c>
      <c r="W614" s="94" t="s">
        <v>1902</v>
      </c>
      <c r="X614" s="94" t="s">
        <v>2751</v>
      </c>
      <c r="Y614" s="71" t="s">
        <v>2879</v>
      </c>
      <c r="Z614" s="71" t="s">
        <v>4</v>
      </c>
      <c r="AA614" s="94" t="s">
        <v>2751</v>
      </c>
      <c r="AB614" s="128"/>
      <c r="AC614" s="128"/>
      <c r="AD614" s="128"/>
      <c r="AE614" s="62"/>
      <c r="AF614" s="62"/>
      <c r="AG614" s="62"/>
      <c r="BB614" s="60" t="str">
        <f>IF(AND(isFlagged(Main[[#This Row],[Comments]], "AIS++"),Main[ [#This Row],[In Stock Date] ]&lt;&gt;""),TEXT(Main[[#This Row],[In Stock Date]]-1, "M/d/yyyy"), TEXT("1/1/1990", "M/d/yyyy"))</f>
        <v>1/1/1990</v>
      </c>
    </row>
    <row r="615" spans="1:54" ht="17.25" customHeight="1">
      <c r="A615" s="137" t="str">
        <f>IF(priority(Main[[#This Row],[Comments]])&lt;&gt;0, priority(Main[[#This Row],[Comments]]),"")</f>
        <v/>
      </c>
      <c r="B615" s="152" t="s">
        <v>1607</v>
      </c>
      <c r="C615" s="138" t="s">
        <v>4</v>
      </c>
      <c r="D615" s="139" t="s">
        <v>696</v>
      </c>
      <c r="E615" s="140"/>
      <c r="F615" s="140">
        <v>40598</v>
      </c>
      <c r="G615" s="137" t="str">
        <f>IF(stdProdLT(Main[[#This Row],[Comments]])=0.1,"N/A",IF(stdProdLT(Main[[#This Row],[Comments]])=0,"",stdProdLT(Main[[#This Row],[Comments]])))</f>
        <v/>
      </c>
      <c r="H615" s="141" t="str">
        <f>IF(OR(Main[[#This Row],[Std. Prod. Lead Time]]="N/A",Main[[#This Row],[Std. Prod. Lead Time]]=""), "",IF(AND(Main[[#This Row],[In Stock Date]]&lt;&gt;"",Main[[#This Row],[Revised Due Date]]&lt;&gt;"",Main[[#This Row],[In Stock Date]]&lt;&gt;""),Main[[#This Row],[In Stock Date]]-Main[[#This Row],[Revised Due Date]],""))</f>
        <v/>
      </c>
      <c r="I615" s="142" t="s">
        <v>398</v>
      </c>
      <c r="J615" s="143" t="s">
        <v>75</v>
      </c>
      <c r="K615" s="144" t="s">
        <v>4</v>
      </c>
      <c r="L615" s="140"/>
      <c r="M615" s="145" t="str">
        <f>IF(Main[[#This Row],[Tech Start Date]]&lt;1/1/1990,"",IF(Main[[#This Row],[Class]]="C",WORKDAY(Main[[#This Row],[Tech Start Date]],9),IF(Main[[#This Row],[Class]]="B", WORKDAY(Main[[#This Row],[Tech Start Date]],6),IF(Main[[#This Row],[Class]]="A",WORKDAY(Main[[#This Row],[Tech Start Date]],2),""))))</f>
        <v/>
      </c>
      <c r="N615" s="145" t="str">
        <f>IF(Main[[#This Row],[Tech Start Date]]&lt;1/1/1990,"",IF(Main[[#This Row],[Class]]="C",WORKDAY(Main[[#This Row],[Tech Start Date]],19),IF(Main[[#This Row],[Class]]="B", WORKDAY(Main[[#This Row],[Tech Start Date]],12),IF(Main[[#This Row],[Class]]="A",WORKDAY(Main[[#This Row],[Tech Start Date]],4),""))))</f>
        <v/>
      </c>
      <c r="O615" s="145" t="str">
        <f>IF(Main[[#This Row],[Tech Start Date]]&lt;1/1/1990,"",IF(Main[[#This Row],[Class]]="C",WORKDAY(Main[[#This Row],[Tech Start Date]],23),IF(Main[[#This Row],[Class]]="B", WORKDAY(Main[[#This Row],[Tech Start Date]],15),IF(Main[[#This Row],[Class]]="A",WORKDAY(Main[[#This Row],[Tech Start Date]],5),""))))</f>
        <v/>
      </c>
      <c r="P615" s="145" t="str">
        <f>IF(Main[[#This Row],[Tech Start Date]]&lt;1/1/1990,"",IF(Main[[#This Row],[Class]]="C",WORKDAY(Main[[#This Row],[Tech Start Date]],28),IF(Main[[#This Row],[Class]]="B", WORKDAY(Main[[#This Row],[Tech Start Date]],19),IF(Main[[#This Row],[Class]]="A",WORKDAY(Main[[#This Row],[Tech Start Date]],9),""))))</f>
        <v/>
      </c>
      <c r="Q615" s="140">
        <v>40598</v>
      </c>
      <c r="R615" s="146"/>
      <c r="S615" s="143" t="s">
        <v>6</v>
      </c>
      <c r="T615" s="147" t="s">
        <v>4</v>
      </c>
      <c r="U615" s="143" t="s">
        <v>14</v>
      </c>
      <c r="V615" s="143" t="s">
        <v>1906</v>
      </c>
      <c r="W615" s="143" t="s">
        <v>1902</v>
      </c>
      <c r="X615" s="143" t="s">
        <v>2751</v>
      </c>
      <c r="Y615" s="138" t="s">
        <v>2879</v>
      </c>
      <c r="Z615" s="138" t="s">
        <v>305</v>
      </c>
      <c r="AA615" s="143" t="s">
        <v>2751</v>
      </c>
      <c r="AB615" s="148">
        <v>40591</v>
      </c>
      <c r="AC615" s="148">
        <v>40598</v>
      </c>
      <c r="AD615" s="148"/>
      <c r="AE615" s="62"/>
      <c r="AF615" s="62"/>
      <c r="AG615" s="62"/>
      <c r="BB615" s="60" t="str">
        <f>IF(AND(isFlagged(Main[[#This Row],[Comments]], "AIS++"),Main[ [#This Row],[In Stock Date] ]&lt;&gt;""),TEXT(Main[[#This Row],[In Stock Date]]-1, "M/d/yyyy"), TEXT("1/1/1990", "M/d/yyyy"))</f>
        <v>1/1/1990</v>
      </c>
    </row>
    <row r="616" spans="1:54" ht="17.25" customHeight="1">
      <c r="A616" s="63" t="str">
        <f>IF(priority(Main[[#This Row],[Comments]])&lt;&gt;0, priority(Main[[#This Row],[Comments]]),"")</f>
        <v/>
      </c>
      <c r="B616" s="151" t="s">
        <v>1750</v>
      </c>
      <c r="C616" s="71" t="s">
        <v>4</v>
      </c>
      <c r="D616" s="59" t="s">
        <v>809</v>
      </c>
      <c r="E616" s="84"/>
      <c r="F616" s="84">
        <v>40598</v>
      </c>
      <c r="G616" s="63" t="str">
        <f>IF(stdProdLT(Main[[#This Row],[Comments]])=0.1,"N/A",IF(stdProdLT(Main[[#This Row],[Comments]])=0,"",stdProdLT(Main[[#This Row],[Comments]])))</f>
        <v/>
      </c>
      <c r="H616" s="93" t="str">
        <f>IF(OR(Main[[#This Row],[Std. Prod. Lead Time]]="N/A",Main[[#This Row],[Std. Prod. Lead Time]]=""), "",IF(AND(Main[[#This Row],[In Stock Date]]&lt;&gt;"",Main[[#This Row],[Revised Due Date]]&lt;&gt;"",Main[[#This Row],[In Stock Date]]&lt;&gt;""),Main[[#This Row],[In Stock Date]]-Main[[#This Row],[Revised Due Date]],""))</f>
        <v/>
      </c>
      <c r="I616" s="100" t="s">
        <v>4</v>
      </c>
      <c r="J616" s="94" t="s">
        <v>4</v>
      </c>
      <c r="K616" s="94" t="s">
        <v>4</v>
      </c>
      <c r="L616" s="84"/>
      <c r="M616" s="72" t="str">
        <f>IF(Main[[#This Row],[Tech Start Date]]&lt;1/1/1990,"",IF(Main[[#This Row],[Class]]="C",WORKDAY(Main[[#This Row],[Tech Start Date]],9),IF(Main[[#This Row],[Class]]="B", WORKDAY(Main[[#This Row],[Tech Start Date]],6),IF(Main[[#This Row],[Class]]="A",WORKDAY(Main[[#This Row],[Tech Start Date]],2),""))))</f>
        <v/>
      </c>
      <c r="N616" s="72" t="str">
        <f>IF(Main[[#This Row],[Tech Start Date]]&lt;1/1/1990,"",IF(Main[[#This Row],[Class]]="C",WORKDAY(Main[[#This Row],[Tech Start Date]],19),IF(Main[[#This Row],[Class]]="B", WORKDAY(Main[[#This Row],[Tech Start Date]],12),IF(Main[[#This Row],[Class]]="A",WORKDAY(Main[[#This Row],[Tech Start Date]],4),""))))</f>
        <v/>
      </c>
      <c r="O616" s="72" t="str">
        <f>IF(Main[[#This Row],[Tech Start Date]]&lt;1/1/1990,"",IF(Main[[#This Row],[Class]]="C",WORKDAY(Main[[#This Row],[Tech Start Date]],23),IF(Main[[#This Row],[Class]]="B", WORKDAY(Main[[#This Row],[Tech Start Date]],15),IF(Main[[#This Row],[Class]]="A",WORKDAY(Main[[#This Row],[Tech Start Date]],5),""))))</f>
        <v/>
      </c>
      <c r="P616" s="72" t="str">
        <f>IF(Main[[#This Row],[Tech Start Date]]&lt;1/1/1990,"",IF(Main[[#This Row],[Class]]="C",WORKDAY(Main[[#This Row],[Tech Start Date]],28),IF(Main[[#This Row],[Class]]="B", WORKDAY(Main[[#This Row],[Tech Start Date]],19),IF(Main[[#This Row],[Class]]="A",WORKDAY(Main[[#This Row],[Tech Start Date]],9),""))))</f>
        <v/>
      </c>
      <c r="Q616" s="84">
        <v>40598</v>
      </c>
      <c r="R616" s="110"/>
      <c r="S616" s="94" t="s">
        <v>11</v>
      </c>
      <c r="T616" s="73" t="s">
        <v>4</v>
      </c>
      <c r="U616" s="94" t="s">
        <v>14</v>
      </c>
      <c r="V616" s="94" t="s">
        <v>1906</v>
      </c>
      <c r="W616" s="94" t="s">
        <v>1902</v>
      </c>
      <c r="X616" s="94" t="s">
        <v>2751</v>
      </c>
      <c r="Y616" s="71" t="s">
        <v>2879</v>
      </c>
      <c r="Z616" s="71" t="s">
        <v>4</v>
      </c>
      <c r="AA616" s="94" t="s">
        <v>2751</v>
      </c>
      <c r="AB616" s="128"/>
      <c r="AC616" s="128"/>
      <c r="AD616" s="128"/>
      <c r="AE616" s="62"/>
      <c r="AF616" s="62"/>
      <c r="AG616" s="62"/>
      <c r="BB616" s="60" t="str">
        <f>IF(AND(isFlagged(Main[[#This Row],[Comments]], "AIS++"),Main[ [#This Row],[In Stock Date] ]&lt;&gt;""),TEXT(Main[[#This Row],[In Stock Date]]-1, "M/d/yyyy"), TEXT("1/1/1990", "M/d/yyyy"))</f>
        <v>1/1/1990</v>
      </c>
    </row>
    <row r="617" spans="1:54" ht="17.25" customHeight="1">
      <c r="A617" s="63" t="str">
        <f>IF(priority(Main[[#This Row],[Comments]])&lt;&gt;0, priority(Main[[#This Row],[Comments]]),"")</f>
        <v/>
      </c>
      <c r="B617" s="151" t="s">
        <v>1118</v>
      </c>
      <c r="C617" s="71" t="s">
        <v>4</v>
      </c>
      <c r="D617" s="59" t="s">
        <v>177</v>
      </c>
      <c r="E617" s="84"/>
      <c r="F617" s="84">
        <v>40598</v>
      </c>
      <c r="G617" s="63" t="str">
        <f>IF(stdProdLT(Main[[#This Row],[Comments]])=0.1,"N/A",IF(stdProdLT(Main[[#This Row],[Comments]])=0,"",stdProdLT(Main[[#This Row],[Comments]])))</f>
        <v/>
      </c>
      <c r="H617" s="93" t="str">
        <f>IF(OR(Main[[#This Row],[Std. Prod. Lead Time]]="N/A",Main[[#This Row],[Std. Prod. Lead Time]]=""), "",IF(AND(Main[[#This Row],[In Stock Date]]&lt;&gt;"",Main[[#This Row],[Revised Due Date]]&lt;&gt;"",Main[[#This Row],[In Stock Date]]&lt;&gt;""),Main[[#This Row],[In Stock Date]]-Main[[#This Row],[Revised Due Date]],""))</f>
        <v/>
      </c>
      <c r="I617" s="100" t="s">
        <v>4</v>
      </c>
      <c r="J617" s="94" t="s">
        <v>4</v>
      </c>
      <c r="K617" s="94" t="s">
        <v>4</v>
      </c>
      <c r="L617" s="84"/>
      <c r="M617" s="72" t="str">
        <f>IF(Main[[#This Row],[Tech Start Date]]&lt;1/1/1990,"",IF(Main[[#This Row],[Class]]="C",WORKDAY(Main[[#This Row],[Tech Start Date]],9),IF(Main[[#This Row],[Class]]="B", WORKDAY(Main[[#This Row],[Tech Start Date]],6),IF(Main[[#This Row],[Class]]="A",WORKDAY(Main[[#This Row],[Tech Start Date]],2),""))))</f>
        <v/>
      </c>
      <c r="N617" s="72" t="str">
        <f>IF(Main[[#This Row],[Tech Start Date]]&lt;1/1/1990,"",IF(Main[[#This Row],[Class]]="C",WORKDAY(Main[[#This Row],[Tech Start Date]],19),IF(Main[[#This Row],[Class]]="B", WORKDAY(Main[[#This Row],[Tech Start Date]],12),IF(Main[[#This Row],[Class]]="A",WORKDAY(Main[[#This Row],[Tech Start Date]],4),""))))</f>
        <v/>
      </c>
      <c r="O617" s="72" t="str">
        <f>IF(Main[[#This Row],[Tech Start Date]]&lt;1/1/1990,"",IF(Main[[#This Row],[Class]]="C",WORKDAY(Main[[#This Row],[Tech Start Date]],23),IF(Main[[#This Row],[Class]]="B", WORKDAY(Main[[#This Row],[Tech Start Date]],15),IF(Main[[#This Row],[Class]]="A",WORKDAY(Main[[#This Row],[Tech Start Date]],5),""))))</f>
        <v/>
      </c>
      <c r="P617" s="72" t="str">
        <f>IF(Main[[#This Row],[Tech Start Date]]&lt;1/1/1990,"",IF(Main[[#This Row],[Class]]="C",WORKDAY(Main[[#This Row],[Tech Start Date]],28),IF(Main[[#This Row],[Class]]="B", WORKDAY(Main[[#This Row],[Tech Start Date]],19),IF(Main[[#This Row],[Class]]="A",WORKDAY(Main[[#This Row],[Tech Start Date]],9),""))))</f>
        <v/>
      </c>
      <c r="Q617" s="84">
        <v>40598</v>
      </c>
      <c r="R617" s="110"/>
      <c r="S617" s="94" t="s">
        <v>11</v>
      </c>
      <c r="T617" s="73" t="s">
        <v>4</v>
      </c>
      <c r="U617" s="94" t="s">
        <v>14</v>
      </c>
      <c r="V617" s="94" t="s">
        <v>1906</v>
      </c>
      <c r="W617" s="94" t="s">
        <v>1902</v>
      </c>
      <c r="X617" s="94" t="s">
        <v>2751</v>
      </c>
      <c r="Y617" s="71" t="s">
        <v>2879</v>
      </c>
      <c r="Z617" s="71" t="s">
        <v>4</v>
      </c>
      <c r="AA617" s="94" t="s">
        <v>2751</v>
      </c>
      <c r="AB617" s="128"/>
      <c r="AC617" s="128"/>
      <c r="AD617" s="128"/>
      <c r="AE617" s="62"/>
      <c r="AF617" s="62"/>
      <c r="AG617" s="62"/>
      <c r="BB617" s="60" t="str">
        <f>IF(AND(isFlagged(Main[[#This Row],[Comments]], "AIS++"),Main[ [#This Row],[In Stock Date] ]&lt;&gt;""),TEXT(Main[[#This Row],[In Stock Date]]-1, "M/d/yyyy"), TEXT("1/1/1990", "M/d/yyyy"))</f>
        <v>1/1/1990</v>
      </c>
    </row>
    <row r="618" spans="1:54" ht="17.25" customHeight="1">
      <c r="A618" s="63" t="str">
        <f>IF(priority(Main[[#This Row],[Comments]])&lt;&gt;0, priority(Main[[#This Row],[Comments]]),"")</f>
        <v/>
      </c>
      <c r="B618" s="151" t="s">
        <v>1472</v>
      </c>
      <c r="C618" s="71" t="s">
        <v>565</v>
      </c>
      <c r="D618" s="59" t="s">
        <v>566</v>
      </c>
      <c r="E618" s="84"/>
      <c r="F618" s="84">
        <v>40389</v>
      </c>
      <c r="G618" s="63" t="str">
        <f>IF(stdProdLT(Main[[#This Row],[Comments]])=0.1,"N/A",IF(stdProdLT(Main[[#This Row],[Comments]])=0,"",stdProdLT(Main[[#This Row],[Comments]])))</f>
        <v/>
      </c>
      <c r="H618" s="93" t="str">
        <f>IF(OR(Main[[#This Row],[Std. Prod. Lead Time]]="N/A",Main[[#This Row],[Std. Prod. Lead Time]]=""), "",IF(AND(Main[[#This Row],[In Stock Date]]&lt;&gt;"",Main[[#This Row],[Revised Due Date]]&lt;&gt;"",Main[[#This Row],[In Stock Date]]&lt;&gt;""),Main[[#This Row],[In Stock Date]]-Main[[#This Row],[Revised Due Date]],""))</f>
        <v/>
      </c>
      <c r="I618" s="100" t="s">
        <v>4</v>
      </c>
      <c r="J618" s="94" t="s">
        <v>75</v>
      </c>
      <c r="K618" s="94" t="s">
        <v>4</v>
      </c>
      <c r="L618" s="84"/>
      <c r="M618" s="72" t="str">
        <f>IF(Main[[#This Row],[Tech Start Date]]&lt;1/1/1990,"",IF(Main[[#This Row],[Class]]="C",WORKDAY(Main[[#This Row],[Tech Start Date]],9),IF(Main[[#This Row],[Class]]="B", WORKDAY(Main[[#This Row],[Tech Start Date]],6),IF(Main[[#This Row],[Class]]="A",WORKDAY(Main[[#This Row],[Tech Start Date]],2),""))))</f>
        <v/>
      </c>
      <c r="N618" s="72" t="str">
        <f>IF(Main[[#This Row],[Tech Start Date]]&lt;1/1/1990,"",IF(Main[[#This Row],[Class]]="C",WORKDAY(Main[[#This Row],[Tech Start Date]],19),IF(Main[[#This Row],[Class]]="B", WORKDAY(Main[[#This Row],[Tech Start Date]],12),IF(Main[[#This Row],[Class]]="A",WORKDAY(Main[[#This Row],[Tech Start Date]],4),""))))</f>
        <v/>
      </c>
      <c r="O618" s="72" t="str">
        <f>IF(Main[[#This Row],[Tech Start Date]]&lt;1/1/1990,"",IF(Main[[#This Row],[Class]]="C",WORKDAY(Main[[#This Row],[Tech Start Date]],23),IF(Main[[#This Row],[Class]]="B", WORKDAY(Main[[#This Row],[Tech Start Date]],15),IF(Main[[#This Row],[Class]]="A",WORKDAY(Main[[#This Row],[Tech Start Date]],5),""))))</f>
        <v/>
      </c>
      <c r="P618" s="72" t="str">
        <f>IF(Main[[#This Row],[Tech Start Date]]&lt;1/1/1990,"",IF(Main[[#This Row],[Class]]="C",WORKDAY(Main[[#This Row],[Tech Start Date]],28),IF(Main[[#This Row],[Class]]="B", WORKDAY(Main[[#This Row],[Tech Start Date]],19),IF(Main[[#This Row],[Class]]="A",WORKDAY(Main[[#This Row],[Tech Start Date]],9),""))))</f>
        <v/>
      </c>
      <c r="Q618" s="84">
        <v>40298</v>
      </c>
      <c r="R618" s="110"/>
      <c r="S618" s="94" t="s">
        <v>11</v>
      </c>
      <c r="T618" s="73" t="s">
        <v>4</v>
      </c>
      <c r="U618" s="94" t="s">
        <v>14</v>
      </c>
      <c r="V618" s="94" t="s">
        <v>1896</v>
      </c>
      <c r="W618" s="94" t="s">
        <v>1902</v>
      </c>
      <c r="X618" s="94" t="s">
        <v>2727</v>
      </c>
      <c r="Y618" s="71" t="s">
        <v>2843</v>
      </c>
      <c r="Z618" s="71" t="s">
        <v>305</v>
      </c>
      <c r="AA618" s="94" t="s">
        <v>2727</v>
      </c>
      <c r="AB618" s="128"/>
      <c r="AC618" s="128"/>
      <c r="AD618" s="128"/>
      <c r="AE618" s="62"/>
      <c r="AF618" s="62"/>
      <c r="AG618" s="62"/>
      <c r="BB618" s="60" t="str">
        <f>IF(AND(isFlagged(Main[[#This Row],[Comments]], "AIS++"),Main[ [#This Row],[In Stock Date] ]&lt;&gt;""),TEXT(Main[[#This Row],[In Stock Date]]-1, "M/d/yyyy"), TEXT("1/1/1990", "M/d/yyyy"))</f>
        <v>1/1/1990</v>
      </c>
    </row>
    <row r="619" spans="1:54" ht="17.25" customHeight="1">
      <c r="A619" s="63" t="str">
        <f>IF(priority(Main[[#This Row],[Comments]])&lt;&gt;0, priority(Main[[#This Row],[Comments]]),"")</f>
        <v/>
      </c>
      <c r="B619" s="151" t="s">
        <v>1752</v>
      </c>
      <c r="C619" s="71" t="s">
        <v>811</v>
      </c>
      <c r="D619" s="59" t="s">
        <v>812</v>
      </c>
      <c r="E619" s="84"/>
      <c r="F619" s="84">
        <v>40678</v>
      </c>
      <c r="G619" s="63" t="str">
        <f>IF(stdProdLT(Main[[#This Row],[Comments]])=0.1,"N/A",IF(stdProdLT(Main[[#This Row],[Comments]])=0,"",stdProdLT(Main[[#This Row],[Comments]])))</f>
        <v/>
      </c>
      <c r="H619" s="93" t="str">
        <f>IF(OR(Main[[#This Row],[Std. Prod. Lead Time]]="N/A",Main[[#This Row],[Std. Prod. Lead Time]]=""), "",IF(AND(Main[[#This Row],[In Stock Date]]&lt;&gt;"",Main[[#This Row],[Revised Due Date]]&lt;&gt;"",Main[[#This Row],[In Stock Date]]&lt;&gt;""),Main[[#This Row],[In Stock Date]]-Main[[#This Row],[Revised Due Date]],""))</f>
        <v/>
      </c>
      <c r="I619" s="100" t="s">
        <v>4</v>
      </c>
      <c r="J619" s="94" t="s">
        <v>4</v>
      </c>
      <c r="K619" s="94" t="s">
        <v>4</v>
      </c>
      <c r="L619" s="84"/>
      <c r="M619" s="72" t="str">
        <f>IF(Main[[#This Row],[Tech Start Date]]&lt;1/1/1990,"",IF(Main[[#This Row],[Class]]="C",WORKDAY(Main[[#This Row],[Tech Start Date]],9),IF(Main[[#This Row],[Class]]="B", WORKDAY(Main[[#This Row],[Tech Start Date]],6),IF(Main[[#This Row],[Class]]="A",WORKDAY(Main[[#This Row],[Tech Start Date]],2),""))))</f>
        <v/>
      </c>
      <c r="N619" s="72" t="str">
        <f>IF(Main[[#This Row],[Tech Start Date]]&lt;1/1/1990,"",IF(Main[[#This Row],[Class]]="C",WORKDAY(Main[[#This Row],[Tech Start Date]],19),IF(Main[[#This Row],[Class]]="B", WORKDAY(Main[[#This Row],[Tech Start Date]],12),IF(Main[[#This Row],[Class]]="A",WORKDAY(Main[[#This Row],[Tech Start Date]],4),""))))</f>
        <v/>
      </c>
      <c r="O619" s="72" t="str">
        <f>IF(Main[[#This Row],[Tech Start Date]]&lt;1/1/1990,"",IF(Main[[#This Row],[Class]]="C",WORKDAY(Main[[#This Row],[Tech Start Date]],23),IF(Main[[#This Row],[Class]]="B", WORKDAY(Main[[#This Row],[Tech Start Date]],15),IF(Main[[#This Row],[Class]]="A",WORKDAY(Main[[#This Row],[Tech Start Date]],5),""))))</f>
        <v/>
      </c>
      <c r="P619" s="72" t="str">
        <f>IF(Main[[#This Row],[Tech Start Date]]&lt;1/1/1990,"",IF(Main[[#This Row],[Class]]="C",WORKDAY(Main[[#This Row],[Tech Start Date]],28),IF(Main[[#This Row],[Class]]="B", WORKDAY(Main[[#This Row],[Tech Start Date]],19),IF(Main[[#This Row],[Class]]="A",WORKDAY(Main[[#This Row],[Tech Start Date]],9),""))))</f>
        <v/>
      </c>
      <c r="Q619" s="84">
        <v>40602</v>
      </c>
      <c r="R619" s="110"/>
      <c r="S619" s="94" t="s">
        <v>11</v>
      </c>
      <c r="T619" s="73" t="s">
        <v>4</v>
      </c>
      <c r="U619" s="94" t="s">
        <v>14</v>
      </c>
      <c r="V619" s="94" t="s">
        <v>1896</v>
      </c>
      <c r="W619" s="94" t="s">
        <v>1902</v>
      </c>
      <c r="X619" s="94" t="s">
        <v>2727</v>
      </c>
      <c r="Y619" s="71" t="s">
        <v>2843</v>
      </c>
      <c r="Z619" s="71" t="s">
        <v>4</v>
      </c>
      <c r="AA619" s="94" t="s">
        <v>2727</v>
      </c>
      <c r="AB619" s="128"/>
      <c r="AC619" s="128"/>
      <c r="AD619" s="128"/>
      <c r="AE619" s="62"/>
      <c r="AF619" s="62"/>
      <c r="AG619" s="62"/>
      <c r="BB619" s="60" t="str">
        <f>IF(AND(isFlagged(Main[[#This Row],[Comments]], "AIS++"),Main[ [#This Row],[In Stock Date] ]&lt;&gt;""),TEXT(Main[[#This Row],[In Stock Date]]-1, "M/d/yyyy"), TEXT("1/1/1990", "M/d/yyyy"))</f>
        <v>1/1/1990</v>
      </c>
    </row>
    <row r="620" spans="1:54" ht="17.25" customHeight="1">
      <c r="A620" s="63" t="str">
        <f>IF(priority(Main[[#This Row],[Comments]])&lt;&gt;0, priority(Main[[#This Row],[Comments]]),"")</f>
        <v/>
      </c>
      <c r="B620" s="151" t="s">
        <v>1427</v>
      </c>
      <c r="C620" s="71" t="s">
        <v>180</v>
      </c>
      <c r="D620" s="59" t="s">
        <v>514</v>
      </c>
      <c r="E620" s="84"/>
      <c r="F620" s="84">
        <v>40374</v>
      </c>
      <c r="G620" s="63" t="str">
        <f>IF(stdProdLT(Main[[#This Row],[Comments]])=0.1,"N/A",IF(stdProdLT(Main[[#This Row],[Comments]])=0,"",stdProdLT(Main[[#This Row],[Comments]])))</f>
        <v/>
      </c>
      <c r="H620" s="93" t="str">
        <f>IF(OR(Main[[#This Row],[Std. Prod. Lead Time]]="N/A",Main[[#This Row],[Std. Prod. Lead Time]]=""), "",IF(AND(Main[[#This Row],[In Stock Date]]&lt;&gt;"",Main[[#This Row],[Revised Due Date]]&lt;&gt;"",Main[[#This Row],[In Stock Date]]&lt;&gt;""),Main[[#This Row],[In Stock Date]]-Main[[#This Row],[Revised Due Date]],""))</f>
        <v/>
      </c>
      <c r="I620" s="100" t="s">
        <v>4</v>
      </c>
      <c r="J620" s="94" t="s">
        <v>4</v>
      </c>
      <c r="K620" s="95" t="s">
        <v>4</v>
      </c>
      <c r="L620" s="84"/>
      <c r="M620" s="72" t="str">
        <f>IF(Main[[#This Row],[Tech Start Date]]&lt;1/1/1990,"",IF(Main[[#This Row],[Class]]="C",WORKDAY(Main[[#This Row],[Tech Start Date]],9),IF(Main[[#This Row],[Class]]="B", WORKDAY(Main[[#This Row],[Tech Start Date]],6),IF(Main[[#This Row],[Class]]="A",WORKDAY(Main[[#This Row],[Tech Start Date]],2),""))))</f>
        <v/>
      </c>
      <c r="N620" s="72" t="str">
        <f>IF(Main[[#This Row],[Tech Start Date]]&lt;1/1/1990,"",IF(Main[[#This Row],[Class]]="C",WORKDAY(Main[[#This Row],[Tech Start Date]],19),IF(Main[[#This Row],[Class]]="B", WORKDAY(Main[[#This Row],[Tech Start Date]],12),IF(Main[[#This Row],[Class]]="A",WORKDAY(Main[[#This Row],[Tech Start Date]],4),""))))</f>
        <v/>
      </c>
      <c r="O620" s="72" t="str">
        <f>IF(Main[[#This Row],[Tech Start Date]]&lt;1/1/1990,"",IF(Main[[#This Row],[Class]]="C",WORKDAY(Main[[#This Row],[Tech Start Date]],23),IF(Main[[#This Row],[Class]]="B", WORKDAY(Main[[#This Row],[Tech Start Date]],15),IF(Main[[#This Row],[Class]]="A",WORKDAY(Main[[#This Row],[Tech Start Date]],5),""))))</f>
        <v/>
      </c>
      <c r="P620" s="72" t="str">
        <f>IF(Main[[#This Row],[Tech Start Date]]&lt;1/1/1990,"",IF(Main[[#This Row],[Class]]="C",WORKDAY(Main[[#This Row],[Tech Start Date]],28),IF(Main[[#This Row],[Class]]="B", WORKDAY(Main[[#This Row],[Tech Start Date]],19),IF(Main[[#This Row],[Class]]="A",WORKDAY(Main[[#This Row],[Tech Start Date]],9),""))))</f>
        <v/>
      </c>
      <c r="Q620" s="84">
        <v>40298</v>
      </c>
      <c r="R620" s="110"/>
      <c r="S620" s="94" t="s">
        <v>11</v>
      </c>
      <c r="T620" s="73" t="s">
        <v>4</v>
      </c>
      <c r="U620" s="94" t="s">
        <v>14</v>
      </c>
      <c r="V620" s="94" t="s">
        <v>1896</v>
      </c>
      <c r="W620" s="94" t="s">
        <v>1902</v>
      </c>
      <c r="X620" s="94" t="s">
        <v>2727</v>
      </c>
      <c r="Y620" s="71" t="s">
        <v>2843</v>
      </c>
      <c r="Z620" s="71" t="s">
        <v>4</v>
      </c>
      <c r="AA620" s="94" t="s">
        <v>2727</v>
      </c>
      <c r="AB620" s="128"/>
      <c r="AC620" s="128"/>
      <c r="AD620" s="128"/>
      <c r="AE620" s="62"/>
      <c r="AF620" s="62"/>
      <c r="AG620" s="62"/>
      <c r="BB620" s="60" t="str">
        <f>IF(AND(isFlagged(Main[[#This Row],[Comments]], "AIS++"),Main[ [#This Row],[In Stock Date] ]&lt;&gt;""),TEXT(Main[[#This Row],[In Stock Date]]-1, "M/d/yyyy"), TEXT("1/1/1990", "M/d/yyyy"))</f>
        <v>1/1/1990</v>
      </c>
    </row>
    <row r="621" spans="1:54" ht="17.25" customHeight="1">
      <c r="A621" s="63" t="str">
        <f>IF(priority(Main[[#This Row],[Comments]])&lt;&gt;0, priority(Main[[#This Row],[Comments]]),"")</f>
        <v/>
      </c>
      <c r="B621" s="151" t="s">
        <v>1495</v>
      </c>
      <c r="C621" s="71" t="s">
        <v>31</v>
      </c>
      <c r="D621" s="59" t="s">
        <v>581</v>
      </c>
      <c r="E621" s="84"/>
      <c r="F621" s="84">
        <v>40330</v>
      </c>
      <c r="G621" s="63" t="str">
        <f>IF(stdProdLT(Main[[#This Row],[Comments]])=0.1,"N/A",IF(stdProdLT(Main[[#This Row],[Comments]])=0,"",stdProdLT(Main[[#This Row],[Comments]])))</f>
        <v/>
      </c>
      <c r="H621" s="93" t="str">
        <f>IF(OR(Main[[#This Row],[Std. Prod. Lead Time]]="N/A",Main[[#This Row],[Std. Prod. Lead Time]]=""), "",IF(AND(Main[[#This Row],[In Stock Date]]&lt;&gt;"",Main[[#This Row],[Revised Due Date]]&lt;&gt;"",Main[[#This Row],[In Stock Date]]&lt;&gt;""),Main[[#This Row],[In Stock Date]]-Main[[#This Row],[Revised Due Date]],""))</f>
        <v/>
      </c>
      <c r="I621" s="100" t="s">
        <v>4</v>
      </c>
      <c r="J621" s="94" t="s">
        <v>4</v>
      </c>
      <c r="K621" s="94" t="s">
        <v>4</v>
      </c>
      <c r="L621" s="84"/>
      <c r="M621" s="72" t="str">
        <f>IF(Main[[#This Row],[Tech Start Date]]&lt;1/1/1990,"",IF(Main[[#This Row],[Class]]="C",WORKDAY(Main[[#This Row],[Tech Start Date]],9),IF(Main[[#This Row],[Class]]="B", WORKDAY(Main[[#This Row],[Tech Start Date]],6),IF(Main[[#This Row],[Class]]="A",WORKDAY(Main[[#This Row],[Tech Start Date]],2),""))))</f>
        <v/>
      </c>
      <c r="N621" s="72" t="str">
        <f>IF(Main[[#This Row],[Tech Start Date]]&lt;1/1/1990,"",IF(Main[[#This Row],[Class]]="C",WORKDAY(Main[[#This Row],[Tech Start Date]],19),IF(Main[[#This Row],[Class]]="B", WORKDAY(Main[[#This Row],[Tech Start Date]],12),IF(Main[[#This Row],[Class]]="A",WORKDAY(Main[[#This Row],[Tech Start Date]],4),""))))</f>
        <v/>
      </c>
      <c r="O621" s="72" t="str">
        <f>IF(Main[[#This Row],[Tech Start Date]]&lt;1/1/1990,"",IF(Main[[#This Row],[Class]]="C",WORKDAY(Main[[#This Row],[Tech Start Date]],23),IF(Main[[#This Row],[Class]]="B", WORKDAY(Main[[#This Row],[Tech Start Date]],15),IF(Main[[#This Row],[Class]]="A",WORKDAY(Main[[#This Row],[Tech Start Date]],5),""))))</f>
        <v/>
      </c>
      <c r="P621" s="72" t="str">
        <f>IF(Main[[#This Row],[Tech Start Date]]&lt;1/1/1990,"",IF(Main[[#This Row],[Class]]="C",WORKDAY(Main[[#This Row],[Tech Start Date]],28),IF(Main[[#This Row],[Class]]="B", WORKDAY(Main[[#This Row],[Tech Start Date]],19),IF(Main[[#This Row],[Class]]="A",WORKDAY(Main[[#This Row],[Tech Start Date]],9),""))))</f>
        <v/>
      </c>
      <c r="Q621" s="84">
        <v>40210</v>
      </c>
      <c r="R621" s="110"/>
      <c r="S621" s="94" t="s">
        <v>11</v>
      </c>
      <c r="T621" s="73" t="s">
        <v>4</v>
      </c>
      <c r="U621" s="94" t="s">
        <v>14</v>
      </c>
      <c r="V621" s="94" t="s">
        <v>1897</v>
      </c>
      <c r="W621" s="94" t="s">
        <v>1902</v>
      </c>
      <c r="X621" s="94" t="s">
        <v>2727</v>
      </c>
      <c r="Y621" s="71" t="s">
        <v>2843</v>
      </c>
      <c r="Z621" s="71" t="s">
        <v>4</v>
      </c>
      <c r="AA621" s="94" t="s">
        <v>2727</v>
      </c>
      <c r="AB621" s="128"/>
      <c r="AC621" s="128"/>
      <c r="AD621" s="128"/>
      <c r="AE621" s="62"/>
      <c r="AF621" s="62"/>
      <c r="AG621" s="62"/>
      <c r="BB621" s="60" t="str">
        <f>IF(AND(isFlagged(Main[[#This Row],[Comments]], "AIS++"),Main[ [#This Row],[In Stock Date] ]&lt;&gt;""),TEXT(Main[[#This Row],[In Stock Date]]-1, "M/d/yyyy"), TEXT("1/1/1990", "M/d/yyyy"))</f>
        <v>1/1/1990</v>
      </c>
    </row>
    <row r="622" spans="1:54" ht="17.25" customHeight="1">
      <c r="A622" s="63" t="str">
        <f>IF(priority(Main[[#This Row],[Comments]])&lt;&gt;0, priority(Main[[#This Row],[Comments]]),"")</f>
        <v/>
      </c>
      <c r="B622" s="151" t="s">
        <v>1500</v>
      </c>
      <c r="C622" s="71" t="s">
        <v>4</v>
      </c>
      <c r="D622" s="59" t="s">
        <v>586</v>
      </c>
      <c r="E622" s="84"/>
      <c r="F622" s="84">
        <v>40330</v>
      </c>
      <c r="G622" s="63" t="str">
        <f>IF(stdProdLT(Main[[#This Row],[Comments]])=0.1,"N/A",IF(stdProdLT(Main[[#This Row],[Comments]])=0,"",stdProdLT(Main[[#This Row],[Comments]])))</f>
        <v/>
      </c>
      <c r="H622" s="93" t="str">
        <f>IF(OR(Main[[#This Row],[Std. Prod. Lead Time]]="N/A",Main[[#This Row],[Std. Prod. Lead Time]]=""), "",IF(AND(Main[[#This Row],[In Stock Date]]&lt;&gt;"",Main[[#This Row],[Revised Due Date]]&lt;&gt;"",Main[[#This Row],[In Stock Date]]&lt;&gt;""),Main[[#This Row],[In Stock Date]]-Main[[#This Row],[Revised Due Date]],""))</f>
        <v/>
      </c>
      <c r="I622" s="100" t="s">
        <v>4</v>
      </c>
      <c r="J622" s="94" t="s">
        <v>4</v>
      </c>
      <c r="K622" s="94" t="s">
        <v>4</v>
      </c>
      <c r="L622" s="84"/>
      <c r="M622" s="72" t="str">
        <f>IF(Main[[#This Row],[Tech Start Date]]&lt;1/1/1990,"",IF(Main[[#This Row],[Class]]="C",WORKDAY(Main[[#This Row],[Tech Start Date]],9),IF(Main[[#This Row],[Class]]="B", WORKDAY(Main[[#This Row],[Tech Start Date]],6),IF(Main[[#This Row],[Class]]="A",WORKDAY(Main[[#This Row],[Tech Start Date]],2),""))))</f>
        <v/>
      </c>
      <c r="N622" s="72" t="str">
        <f>IF(Main[[#This Row],[Tech Start Date]]&lt;1/1/1990,"",IF(Main[[#This Row],[Class]]="C",WORKDAY(Main[[#This Row],[Tech Start Date]],19),IF(Main[[#This Row],[Class]]="B", WORKDAY(Main[[#This Row],[Tech Start Date]],12),IF(Main[[#This Row],[Class]]="A",WORKDAY(Main[[#This Row],[Tech Start Date]],4),""))))</f>
        <v/>
      </c>
      <c r="O622" s="72" t="str">
        <f>IF(Main[[#This Row],[Tech Start Date]]&lt;1/1/1990,"",IF(Main[[#This Row],[Class]]="C",WORKDAY(Main[[#This Row],[Tech Start Date]],23),IF(Main[[#This Row],[Class]]="B", WORKDAY(Main[[#This Row],[Tech Start Date]],15),IF(Main[[#This Row],[Class]]="A",WORKDAY(Main[[#This Row],[Tech Start Date]],5),""))))</f>
        <v/>
      </c>
      <c r="P622" s="72" t="str">
        <f>IF(Main[[#This Row],[Tech Start Date]]&lt;1/1/1990,"",IF(Main[[#This Row],[Class]]="C",WORKDAY(Main[[#This Row],[Tech Start Date]],28),IF(Main[[#This Row],[Class]]="B", WORKDAY(Main[[#This Row],[Tech Start Date]],19),IF(Main[[#This Row],[Class]]="A",WORKDAY(Main[[#This Row],[Tech Start Date]],9),""))))</f>
        <v/>
      </c>
      <c r="Q622" s="84">
        <v>40210</v>
      </c>
      <c r="R622" s="110"/>
      <c r="S622" s="94" t="s">
        <v>11</v>
      </c>
      <c r="T622" s="73" t="s">
        <v>4</v>
      </c>
      <c r="U622" s="94" t="s">
        <v>12</v>
      </c>
      <c r="V622" s="94" t="s">
        <v>1897</v>
      </c>
      <c r="W622" s="94" t="s">
        <v>1902</v>
      </c>
      <c r="X622" s="94" t="s">
        <v>2727</v>
      </c>
      <c r="Y622" s="71" t="s">
        <v>2843</v>
      </c>
      <c r="Z622" s="71" t="s">
        <v>4</v>
      </c>
      <c r="AA622" s="94" t="s">
        <v>2727</v>
      </c>
      <c r="AB622" s="128"/>
      <c r="AC622" s="128"/>
      <c r="AD622" s="128"/>
      <c r="AE622" s="62"/>
      <c r="AF622" s="62"/>
      <c r="AG622" s="62"/>
      <c r="BB622" s="60" t="str">
        <f>IF(AND(isFlagged(Main[[#This Row],[Comments]], "AIS++"),Main[ [#This Row],[In Stock Date] ]&lt;&gt;""),TEXT(Main[[#This Row],[In Stock Date]]-1, "M/d/yyyy"), TEXT("1/1/1990", "M/d/yyyy"))</f>
        <v>1/1/1990</v>
      </c>
    </row>
    <row r="623" spans="1:54" ht="17.25" customHeight="1">
      <c r="A623" s="63" t="str">
        <f>IF(priority(Main[[#This Row],[Comments]])&lt;&gt;0, priority(Main[[#This Row],[Comments]]),"")</f>
        <v/>
      </c>
      <c r="B623" s="151" t="s">
        <v>1489</v>
      </c>
      <c r="C623" s="71" t="s">
        <v>31</v>
      </c>
      <c r="D623" s="59" t="s">
        <v>603</v>
      </c>
      <c r="E623" s="84"/>
      <c r="F623" s="84">
        <v>40330</v>
      </c>
      <c r="G623" s="63" t="str">
        <f>IF(stdProdLT(Main[[#This Row],[Comments]])=0.1,"N/A",IF(stdProdLT(Main[[#This Row],[Comments]])=0,"",stdProdLT(Main[[#This Row],[Comments]])))</f>
        <v/>
      </c>
      <c r="H623" s="93" t="str">
        <f>IF(OR(Main[[#This Row],[Std. Prod. Lead Time]]="N/A",Main[[#This Row],[Std. Prod. Lead Time]]=""), "",IF(AND(Main[[#This Row],[In Stock Date]]&lt;&gt;"",Main[[#This Row],[Revised Due Date]]&lt;&gt;"",Main[[#This Row],[In Stock Date]]&lt;&gt;""),Main[[#This Row],[In Stock Date]]-Main[[#This Row],[Revised Due Date]],""))</f>
        <v/>
      </c>
      <c r="I623" s="100" t="s">
        <v>416</v>
      </c>
      <c r="J623" s="94" t="s">
        <v>4</v>
      </c>
      <c r="K623" s="94" t="s">
        <v>4</v>
      </c>
      <c r="L623" s="84"/>
      <c r="M623" s="72" t="str">
        <f>IF(Main[[#This Row],[Tech Start Date]]&lt;1/1/1990,"",IF(Main[[#This Row],[Class]]="C",WORKDAY(Main[[#This Row],[Tech Start Date]],9),IF(Main[[#This Row],[Class]]="B", WORKDAY(Main[[#This Row],[Tech Start Date]],6),IF(Main[[#This Row],[Class]]="A",WORKDAY(Main[[#This Row],[Tech Start Date]],2),""))))</f>
        <v/>
      </c>
      <c r="N623" s="72" t="str">
        <f>IF(Main[[#This Row],[Tech Start Date]]&lt;1/1/1990,"",IF(Main[[#This Row],[Class]]="C",WORKDAY(Main[[#This Row],[Tech Start Date]],19),IF(Main[[#This Row],[Class]]="B", WORKDAY(Main[[#This Row],[Tech Start Date]],12),IF(Main[[#This Row],[Class]]="A",WORKDAY(Main[[#This Row],[Tech Start Date]],4),""))))</f>
        <v/>
      </c>
      <c r="O623" s="72" t="str">
        <f>IF(Main[[#This Row],[Tech Start Date]]&lt;1/1/1990,"",IF(Main[[#This Row],[Class]]="C",WORKDAY(Main[[#This Row],[Tech Start Date]],23),IF(Main[[#This Row],[Class]]="B", WORKDAY(Main[[#This Row],[Tech Start Date]],15),IF(Main[[#This Row],[Class]]="A",WORKDAY(Main[[#This Row],[Tech Start Date]],5),""))))</f>
        <v/>
      </c>
      <c r="P623" s="72" t="str">
        <f>IF(Main[[#This Row],[Tech Start Date]]&lt;1/1/1990,"",IF(Main[[#This Row],[Class]]="C",WORKDAY(Main[[#This Row],[Tech Start Date]],28),IF(Main[[#This Row],[Class]]="B", WORKDAY(Main[[#This Row],[Tech Start Date]],19),IF(Main[[#This Row],[Class]]="A",WORKDAY(Main[[#This Row],[Tech Start Date]],9),""))))</f>
        <v/>
      </c>
      <c r="Q623" s="84">
        <v>40210</v>
      </c>
      <c r="R623" s="110"/>
      <c r="S623" s="94" t="s">
        <v>11</v>
      </c>
      <c r="T623" s="73" t="s">
        <v>4</v>
      </c>
      <c r="U623" s="94" t="s">
        <v>14</v>
      </c>
      <c r="V623" s="94" t="s">
        <v>1899</v>
      </c>
      <c r="W623" s="94" t="s">
        <v>1902</v>
      </c>
      <c r="X623" s="94" t="s">
        <v>2727</v>
      </c>
      <c r="Y623" s="71" t="s">
        <v>2843</v>
      </c>
      <c r="Z623" s="71" t="s">
        <v>4</v>
      </c>
      <c r="AA623" s="94" t="s">
        <v>2727</v>
      </c>
      <c r="AB623" s="128">
        <v>40206</v>
      </c>
      <c r="AC623" s="128">
        <v>40212</v>
      </c>
      <c r="AD623" s="128"/>
      <c r="AE623" s="62"/>
      <c r="AF623" s="62"/>
      <c r="AG623" s="62"/>
      <c r="BB623" s="60" t="str">
        <f>IF(AND(isFlagged(Main[[#This Row],[Comments]], "AIS++"),Main[ [#This Row],[In Stock Date] ]&lt;&gt;""),TEXT(Main[[#This Row],[In Stock Date]]-1, "M/d/yyyy"), TEXT("1/1/1990", "M/d/yyyy"))</f>
        <v>1/1/1990</v>
      </c>
    </row>
    <row r="624" spans="1:54" ht="17.25" customHeight="1">
      <c r="A624" s="63" t="str">
        <f>IF(priority(Main[[#This Row],[Comments]])&lt;&gt;0, priority(Main[[#This Row],[Comments]]),"")</f>
        <v/>
      </c>
      <c r="B624" s="151" t="s">
        <v>1325</v>
      </c>
      <c r="C624" s="71" t="s">
        <v>31</v>
      </c>
      <c r="D624" s="59" t="s">
        <v>415</v>
      </c>
      <c r="E624" s="84"/>
      <c r="F624" s="84">
        <v>40330</v>
      </c>
      <c r="G624" s="63" t="str">
        <f>IF(stdProdLT(Main[[#This Row],[Comments]])=0.1,"N/A",IF(stdProdLT(Main[[#This Row],[Comments]])=0,"",stdProdLT(Main[[#This Row],[Comments]])))</f>
        <v/>
      </c>
      <c r="H624" s="93" t="str">
        <f>IF(OR(Main[[#This Row],[Std. Prod. Lead Time]]="N/A",Main[[#This Row],[Std. Prod. Lead Time]]=""), "",IF(AND(Main[[#This Row],[In Stock Date]]&lt;&gt;"",Main[[#This Row],[Revised Due Date]]&lt;&gt;"",Main[[#This Row],[In Stock Date]]&lt;&gt;""),Main[[#This Row],[In Stock Date]]-Main[[#This Row],[Revised Due Date]],""))</f>
        <v/>
      </c>
      <c r="I624" s="100" t="s">
        <v>416</v>
      </c>
      <c r="J624" s="94" t="s">
        <v>4</v>
      </c>
      <c r="K624" s="95" t="s">
        <v>4</v>
      </c>
      <c r="L624" s="84"/>
      <c r="M624" s="72" t="str">
        <f>IF(Main[[#This Row],[Tech Start Date]]&lt;1/1/1990,"",IF(Main[[#This Row],[Class]]="C",WORKDAY(Main[[#This Row],[Tech Start Date]],9),IF(Main[[#This Row],[Class]]="B", WORKDAY(Main[[#This Row],[Tech Start Date]],6),IF(Main[[#This Row],[Class]]="A",WORKDAY(Main[[#This Row],[Tech Start Date]],2),""))))</f>
        <v/>
      </c>
      <c r="N624" s="72" t="str">
        <f>IF(Main[[#This Row],[Tech Start Date]]&lt;1/1/1990,"",IF(Main[[#This Row],[Class]]="C",WORKDAY(Main[[#This Row],[Tech Start Date]],19),IF(Main[[#This Row],[Class]]="B", WORKDAY(Main[[#This Row],[Tech Start Date]],12),IF(Main[[#This Row],[Class]]="A",WORKDAY(Main[[#This Row],[Tech Start Date]],4),""))))</f>
        <v/>
      </c>
      <c r="O624" s="72" t="str">
        <f>IF(Main[[#This Row],[Tech Start Date]]&lt;1/1/1990,"",IF(Main[[#This Row],[Class]]="C",WORKDAY(Main[[#This Row],[Tech Start Date]],23),IF(Main[[#This Row],[Class]]="B", WORKDAY(Main[[#This Row],[Tech Start Date]],15),IF(Main[[#This Row],[Class]]="A",WORKDAY(Main[[#This Row],[Tech Start Date]],5),""))))</f>
        <v/>
      </c>
      <c r="P624" s="72" t="str">
        <f>IF(Main[[#This Row],[Tech Start Date]]&lt;1/1/1990,"",IF(Main[[#This Row],[Class]]="C",WORKDAY(Main[[#This Row],[Tech Start Date]],28),IF(Main[[#This Row],[Class]]="B", WORKDAY(Main[[#This Row],[Tech Start Date]],19),IF(Main[[#This Row],[Class]]="A",WORKDAY(Main[[#This Row],[Tech Start Date]],9),""))))</f>
        <v/>
      </c>
      <c r="Q624" s="84">
        <v>40210</v>
      </c>
      <c r="R624" s="110"/>
      <c r="S624" s="94" t="s">
        <v>11</v>
      </c>
      <c r="T624" s="73" t="s">
        <v>4</v>
      </c>
      <c r="U624" s="94" t="s">
        <v>14</v>
      </c>
      <c r="V624" s="94" t="s">
        <v>1899</v>
      </c>
      <c r="W624" s="94" t="s">
        <v>1902</v>
      </c>
      <c r="X624" s="94" t="s">
        <v>2727</v>
      </c>
      <c r="Y624" s="71" t="s">
        <v>2843</v>
      </c>
      <c r="Z624" s="71" t="s">
        <v>4</v>
      </c>
      <c r="AA624" s="94" t="s">
        <v>2727</v>
      </c>
      <c r="AB624" s="128">
        <v>40207</v>
      </c>
      <c r="AC624" s="128"/>
      <c r="AD624" s="128"/>
      <c r="AE624" s="62"/>
      <c r="AF624" s="62"/>
      <c r="AG624" s="62"/>
      <c r="BB624" s="60" t="str">
        <f>IF(AND(isFlagged(Main[[#This Row],[Comments]], "AIS++"),Main[ [#This Row],[In Stock Date] ]&lt;&gt;""),TEXT(Main[[#This Row],[In Stock Date]]-1, "M/d/yyyy"), TEXT("1/1/1990", "M/d/yyyy"))</f>
        <v>1/1/1990</v>
      </c>
    </row>
    <row r="625" spans="1:54" ht="17.25" customHeight="1">
      <c r="A625" s="63" t="str">
        <f>IF(priority(Main[[#This Row],[Comments]])&lt;&gt;0, priority(Main[[#This Row],[Comments]]),"")</f>
        <v/>
      </c>
      <c r="B625" s="151" t="s">
        <v>1239</v>
      </c>
      <c r="C625" s="71" t="s">
        <v>4</v>
      </c>
      <c r="D625" s="59" t="s">
        <v>312</v>
      </c>
      <c r="E625" s="84"/>
      <c r="F625" s="84"/>
      <c r="G625" s="63" t="str">
        <f>IF(stdProdLT(Main[[#This Row],[Comments]])=0.1,"N/A",IF(stdProdLT(Main[[#This Row],[Comments]])=0,"",stdProdLT(Main[[#This Row],[Comments]])))</f>
        <v/>
      </c>
      <c r="H625" s="93" t="str">
        <f>IF(OR(Main[[#This Row],[Std. Prod. Lead Time]]="N/A",Main[[#This Row],[Std. Prod. Lead Time]]=""), "",IF(AND(Main[[#This Row],[In Stock Date]]&lt;&gt;"",Main[[#This Row],[Revised Due Date]]&lt;&gt;"",Main[[#This Row],[In Stock Date]]&lt;&gt;""),Main[[#This Row],[In Stock Date]]-Main[[#This Row],[Revised Due Date]],""))</f>
        <v/>
      </c>
      <c r="I625" s="100" t="s">
        <v>4</v>
      </c>
      <c r="J625" s="94" t="s">
        <v>4</v>
      </c>
      <c r="K625" s="94" t="s">
        <v>4</v>
      </c>
      <c r="L625" s="84"/>
      <c r="M625" s="72" t="str">
        <f>IF(Main[[#This Row],[Tech Start Date]]&lt;1/1/1990,"",IF(Main[[#This Row],[Class]]="C",WORKDAY(Main[[#This Row],[Tech Start Date]],9),IF(Main[[#This Row],[Class]]="B", WORKDAY(Main[[#This Row],[Tech Start Date]],6),IF(Main[[#This Row],[Class]]="A",WORKDAY(Main[[#This Row],[Tech Start Date]],2),""))))</f>
        <v/>
      </c>
      <c r="N625" s="72" t="str">
        <f>IF(Main[[#This Row],[Tech Start Date]]&lt;1/1/1990,"",IF(Main[[#This Row],[Class]]="C",WORKDAY(Main[[#This Row],[Tech Start Date]],19),IF(Main[[#This Row],[Class]]="B", WORKDAY(Main[[#This Row],[Tech Start Date]],12),IF(Main[[#This Row],[Class]]="A",WORKDAY(Main[[#This Row],[Tech Start Date]],4),""))))</f>
        <v/>
      </c>
      <c r="O625" s="72" t="str">
        <f>IF(Main[[#This Row],[Tech Start Date]]&lt;1/1/1990,"",IF(Main[[#This Row],[Class]]="C",WORKDAY(Main[[#This Row],[Tech Start Date]],23),IF(Main[[#This Row],[Class]]="B", WORKDAY(Main[[#This Row],[Tech Start Date]],15),IF(Main[[#This Row],[Class]]="A",WORKDAY(Main[[#This Row],[Tech Start Date]],5),""))))</f>
        <v/>
      </c>
      <c r="P625" s="72" t="str">
        <f>IF(Main[[#This Row],[Tech Start Date]]&lt;1/1/1990,"",IF(Main[[#This Row],[Class]]="C",WORKDAY(Main[[#This Row],[Tech Start Date]],28),IF(Main[[#This Row],[Class]]="B", WORKDAY(Main[[#This Row],[Tech Start Date]],19),IF(Main[[#This Row],[Class]]="A",WORKDAY(Main[[#This Row],[Tech Start Date]],9),""))))</f>
        <v/>
      </c>
      <c r="Q625" s="84">
        <v>40374</v>
      </c>
      <c r="R625" s="110"/>
      <c r="S625" s="94" t="s">
        <v>11</v>
      </c>
      <c r="T625" s="73" t="s">
        <v>4</v>
      </c>
      <c r="U625" s="94" t="s">
        <v>12</v>
      </c>
      <c r="V625" s="94" t="s">
        <v>1897</v>
      </c>
      <c r="W625" s="94" t="s">
        <v>1898</v>
      </c>
      <c r="X625" s="94" t="s">
        <v>2775</v>
      </c>
      <c r="Y625" s="71" t="s">
        <v>2896</v>
      </c>
      <c r="Z625" s="71" t="s">
        <v>4</v>
      </c>
      <c r="AA625" s="94" t="s">
        <v>2775</v>
      </c>
      <c r="AB625" s="128"/>
      <c r="AC625" s="128"/>
      <c r="AD625" s="128"/>
      <c r="AE625" s="62"/>
      <c r="AF625" s="62"/>
      <c r="AG625" s="62"/>
      <c r="BB625" s="60" t="str">
        <f>IF(AND(isFlagged(Main[[#This Row],[Comments]], "AIS++"),Main[ [#This Row],[In Stock Date] ]&lt;&gt;""),TEXT(Main[[#This Row],[In Stock Date]]-1, "M/d/yyyy"), TEXT("1/1/1990", "M/d/yyyy"))</f>
        <v>1/1/1990</v>
      </c>
    </row>
    <row r="626" spans="1:54" ht="17.25" customHeight="1">
      <c r="A626" s="63" t="str">
        <f>IF(priority(Main[[#This Row],[Comments]])&lt;&gt;0, priority(Main[[#This Row],[Comments]]),"")</f>
        <v/>
      </c>
      <c r="B626" s="151" t="s">
        <v>3386</v>
      </c>
      <c r="C626" s="71" t="s">
        <v>274</v>
      </c>
      <c r="D626" s="59" t="s">
        <v>3387</v>
      </c>
      <c r="E626" s="84">
        <v>40962.69332175926</v>
      </c>
      <c r="F626" s="84">
        <v>41091</v>
      </c>
      <c r="G626" s="63" t="str">
        <f>IF(stdProdLT(Main[[#This Row],[Comments]])=0.1,"N/A",IF(stdProdLT(Main[[#This Row],[Comments]])=0,"",stdProdLT(Main[[#This Row],[Comments]])))</f>
        <v>N/A</v>
      </c>
      <c r="H626" s="93" t="str">
        <f>IF(OR(Main[[#This Row],[Std. Prod. Lead Time]]="N/A",Main[[#This Row],[Std. Prod. Lead Time]]=""), "",IF(AND(Main[[#This Row],[In Stock Date]]&lt;&gt;"",Main[[#This Row],[Revised Due Date]]&lt;&gt;"",Main[[#This Row],[In Stock Date]]&lt;&gt;""),Main[[#This Row],[In Stock Date]]-Main[[#This Row],[Revised Due Date]],""))</f>
        <v/>
      </c>
      <c r="I626" s="100" t="s">
        <v>4</v>
      </c>
      <c r="J626" s="94" t="s">
        <v>4</v>
      </c>
      <c r="K626" s="94" t="s">
        <v>4</v>
      </c>
      <c r="L626" s="84"/>
      <c r="M626" s="72" t="str">
        <f>IF(Main[[#This Row],[Tech Start Date]]&lt;1/1/1990,"",IF(Main[[#This Row],[Class]]="C",WORKDAY(Main[[#This Row],[Tech Start Date]],9),IF(Main[[#This Row],[Class]]="B", WORKDAY(Main[[#This Row],[Tech Start Date]],6),IF(Main[[#This Row],[Class]]="A",WORKDAY(Main[[#This Row],[Tech Start Date]],2),""))))</f>
        <v/>
      </c>
      <c r="N626" s="72" t="str">
        <f>IF(Main[[#This Row],[Tech Start Date]]&lt;1/1/1990,"",IF(Main[[#This Row],[Class]]="C",WORKDAY(Main[[#This Row],[Tech Start Date]],19),IF(Main[[#This Row],[Class]]="B", WORKDAY(Main[[#This Row],[Tech Start Date]],12),IF(Main[[#This Row],[Class]]="A",WORKDAY(Main[[#This Row],[Tech Start Date]],4),""))))</f>
        <v/>
      </c>
      <c r="O626" s="72" t="str">
        <f>IF(Main[[#This Row],[Tech Start Date]]&lt;1/1/1990,"",IF(Main[[#This Row],[Class]]="C",WORKDAY(Main[[#This Row],[Tech Start Date]],23),IF(Main[[#This Row],[Class]]="B", WORKDAY(Main[[#This Row],[Tech Start Date]],15),IF(Main[[#This Row],[Class]]="A",WORKDAY(Main[[#This Row],[Tech Start Date]],5),""))))</f>
        <v/>
      </c>
      <c r="P626" s="72" t="str">
        <f>IF(Main[[#This Row],[Tech Start Date]]&lt;1/1/1990,"",IF(Main[[#This Row],[Class]]="C",WORKDAY(Main[[#This Row],[Tech Start Date]],28),IF(Main[[#This Row],[Class]]="B", WORKDAY(Main[[#This Row],[Tech Start Date]],19),IF(Main[[#This Row],[Class]]="A",WORKDAY(Main[[#This Row],[Tech Start Date]],9),""))))</f>
        <v/>
      </c>
      <c r="Q626" s="84"/>
      <c r="R626" s="110"/>
      <c r="S626" s="94" t="s">
        <v>17</v>
      </c>
      <c r="T626" s="73" t="s">
        <v>3388</v>
      </c>
      <c r="U626" s="94" t="s">
        <v>7</v>
      </c>
      <c r="V626" s="94" t="s">
        <v>1899</v>
      </c>
      <c r="W626" s="94" t="s">
        <v>1901</v>
      </c>
      <c r="X626" s="94" t="s">
        <v>50</v>
      </c>
      <c r="Y626" s="71" t="s">
        <v>3389</v>
      </c>
      <c r="Z626" s="71" t="s">
        <v>4</v>
      </c>
      <c r="AA626" s="94" t="s">
        <v>65</v>
      </c>
      <c r="AB626" s="128"/>
      <c r="AC626" s="128"/>
      <c r="AD626" s="128"/>
      <c r="AE626" s="62"/>
      <c r="AF626" s="62"/>
      <c r="AG626" s="62"/>
      <c r="BB626" s="60" t="str">
        <f>IF(AND(isFlagged(Main[[#This Row],[Comments]], "AIS++"),Main[ [#This Row],[In Stock Date] ]&lt;&gt;""),TEXT(Main[[#This Row],[In Stock Date]]-1, "M/d/yyyy"), TEXT("1/1/1990", "M/d/yyyy"))</f>
        <v>1/1/1990</v>
      </c>
    </row>
    <row r="627" spans="1:54" ht="17.25" customHeight="1">
      <c r="A627" s="63" t="str">
        <f>IF(priority(Main[[#This Row],[Comments]])&lt;&gt;0, priority(Main[[#This Row],[Comments]]),"")</f>
        <v/>
      </c>
      <c r="B627" s="151" t="s">
        <v>1845</v>
      </c>
      <c r="C627" s="71" t="s">
        <v>31</v>
      </c>
      <c r="D627" s="59" t="s">
        <v>915</v>
      </c>
      <c r="E627" s="84"/>
      <c r="F627" s="84">
        <v>40664</v>
      </c>
      <c r="G627" s="63" t="str">
        <f>IF(stdProdLT(Main[[#This Row],[Comments]])=0.1,"N/A",IF(stdProdLT(Main[[#This Row],[Comments]])=0,"",stdProdLT(Main[[#This Row],[Comments]])))</f>
        <v/>
      </c>
      <c r="H627" s="93" t="str">
        <f>IF(OR(Main[[#This Row],[Std. Prod. Lead Time]]="N/A",Main[[#This Row],[Std. Prod. Lead Time]]=""), "",IF(AND(Main[[#This Row],[In Stock Date]]&lt;&gt;"",Main[[#This Row],[Revised Due Date]]&lt;&gt;"",Main[[#This Row],[In Stock Date]]&lt;&gt;""),Main[[#This Row],[In Stock Date]]-Main[[#This Row],[Revised Due Date]],""))</f>
        <v/>
      </c>
      <c r="I627" s="100" t="s">
        <v>416</v>
      </c>
      <c r="J627" s="94" t="s">
        <v>75</v>
      </c>
      <c r="K627" s="94" t="s">
        <v>1905</v>
      </c>
      <c r="L627" s="84"/>
      <c r="M627" s="72" t="str">
        <f>IF(Main[[#This Row],[Tech Start Date]]&lt;1/1/1990,"",IF(Main[[#This Row],[Class]]="C",WORKDAY(Main[[#This Row],[Tech Start Date]],9),IF(Main[[#This Row],[Class]]="B", WORKDAY(Main[[#This Row],[Tech Start Date]],6),IF(Main[[#This Row],[Class]]="A",WORKDAY(Main[[#This Row],[Tech Start Date]],2),""))))</f>
        <v/>
      </c>
      <c r="N627" s="72" t="str">
        <f>IF(Main[[#This Row],[Tech Start Date]]&lt;1/1/1990,"",IF(Main[[#This Row],[Class]]="C",WORKDAY(Main[[#This Row],[Tech Start Date]],19),IF(Main[[#This Row],[Class]]="B", WORKDAY(Main[[#This Row],[Tech Start Date]],12),IF(Main[[#This Row],[Class]]="A",WORKDAY(Main[[#This Row],[Tech Start Date]],4),""))))</f>
        <v/>
      </c>
      <c r="O627" s="72" t="str">
        <f>IF(Main[[#This Row],[Tech Start Date]]&lt;1/1/1990,"",IF(Main[[#This Row],[Class]]="C",WORKDAY(Main[[#This Row],[Tech Start Date]],23),IF(Main[[#This Row],[Class]]="B", WORKDAY(Main[[#This Row],[Tech Start Date]],15),IF(Main[[#This Row],[Class]]="A",WORKDAY(Main[[#This Row],[Tech Start Date]],5),""))))</f>
        <v/>
      </c>
      <c r="P627" s="72" t="str">
        <f>IF(Main[[#This Row],[Tech Start Date]]&lt;1/1/1990,"",IF(Main[[#This Row],[Class]]="C",WORKDAY(Main[[#This Row],[Tech Start Date]],28),IF(Main[[#This Row],[Class]]="B", WORKDAY(Main[[#This Row],[Tech Start Date]],19),IF(Main[[#This Row],[Class]]="A",WORKDAY(Main[[#This Row],[Tech Start Date]],9),""))))</f>
        <v/>
      </c>
      <c r="Q627" s="84">
        <v>40589</v>
      </c>
      <c r="R627" s="110">
        <v>40577</v>
      </c>
      <c r="S627" s="94" t="s">
        <v>11</v>
      </c>
      <c r="T627" s="73" t="s">
        <v>4</v>
      </c>
      <c r="U627" s="94" t="s">
        <v>14</v>
      </c>
      <c r="V627" s="94" t="s">
        <v>1899</v>
      </c>
      <c r="W627" s="94" t="s">
        <v>1902</v>
      </c>
      <c r="X627" s="94" t="s">
        <v>2728</v>
      </c>
      <c r="Y627" s="71" t="s">
        <v>2867</v>
      </c>
      <c r="Z627" s="71" t="s">
        <v>529</v>
      </c>
      <c r="AA627" s="94" t="s">
        <v>2728</v>
      </c>
      <c r="AB627" s="128">
        <v>40571</v>
      </c>
      <c r="AC627" s="128">
        <v>40578</v>
      </c>
      <c r="AD627" s="128"/>
      <c r="AE627" s="62"/>
      <c r="AF627" s="62"/>
      <c r="AG627" s="62"/>
      <c r="BB627" s="60" t="str">
        <f>IF(AND(isFlagged(Main[[#This Row],[Comments]], "AIS++"),Main[ [#This Row],[In Stock Date] ]&lt;&gt;""),TEXT(Main[[#This Row],[In Stock Date]]-1, "M/d/yyyy"), TEXT("1/1/1990", "M/d/yyyy"))</f>
        <v>1/1/1990</v>
      </c>
    </row>
    <row r="628" spans="1:54" ht="17.25" customHeight="1">
      <c r="A628" s="63" t="str">
        <f>IF(priority(Main[[#This Row],[Comments]])&lt;&gt;0, priority(Main[[#This Row],[Comments]]),"")</f>
        <v/>
      </c>
      <c r="B628" s="151" t="s">
        <v>1844</v>
      </c>
      <c r="C628" s="71" t="s">
        <v>31</v>
      </c>
      <c r="D628" s="59" t="s">
        <v>916</v>
      </c>
      <c r="E628" s="84"/>
      <c r="F628" s="84">
        <v>40664</v>
      </c>
      <c r="G628" s="63" t="str">
        <f>IF(stdProdLT(Main[[#This Row],[Comments]])=0.1,"N/A",IF(stdProdLT(Main[[#This Row],[Comments]])=0,"",stdProdLT(Main[[#This Row],[Comments]])))</f>
        <v/>
      </c>
      <c r="H628" s="93" t="str">
        <f>IF(OR(Main[[#This Row],[Std. Prod. Lead Time]]="N/A",Main[[#This Row],[Std. Prod. Lead Time]]=""), "",IF(AND(Main[[#This Row],[In Stock Date]]&lt;&gt;"",Main[[#This Row],[Revised Due Date]]&lt;&gt;"",Main[[#This Row],[In Stock Date]]&lt;&gt;""),Main[[#This Row],[In Stock Date]]-Main[[#This Row],[Revised Due Date]],""))</f>
        <v/>
      </c>
      <c r="I628" s="100" t="s">
        <v>102</v>
      </c>
      <c r="J628" s="94" t="s">
        <v>75</v>
      </c>
      <c r="K628" s="94" t="s">
        <v>1905</v>
      </c>
      <c r="L628" s="84"/>
      <c r="M628" s="72" t="str">
        <f>IF(Main[[#This Row],[Tech Start Date]]&lt;1/1/1990,"",IF(Main[[#This Row],[Class]]="C",WORKDAY(Main[[#This Row],[Tech Start Date]],9),IF(Main[[#This Row],[Class]]="B", WORKDAY(Main[[#This Row],[Tech Start Date]],6),IF(Main[[#This Row],[Class]]="A",WORKDAY(Main[[#This Row],[Tech Start Date]],2),""))))</f>
        <v/>
      </c>
      <c r="N628" s="72" t="str">
        <f>IF(Main[[#This Row],[Tech Start Date]]&lt;1/1/1990,"",IF(Main[[#This Row],[Class]]="C",WORKDAY(Main[[#This Row],[Tech Start Date]],19),IF(Main[[#This Row],[Class]]="B", WORKDAY(Main[[#This Row],[Tech Start Date]],12),IF(Main[[#This Row],[Class]]="A",WORKDAY(Main[[#This Row],[Tech Start Date]],4),""))))</f>
        <v/>
      </c>
      <c r="O628" s="72" t="str">
        <f>IF(Main[[#This Row],[Tech Start Date]]&lt;1/1/1990,"",IF(Main[[#This Row],[Class]]="C",WORKDAY(Main[[#This Row],[Tech Start Date]],23),IF(Main[[#This Row],[Class]]="B", WORKDAY(Main[[#This Row],[Tech Start Date]],15),IF(Main[[#This Row],[Class]]="A",WORKDAY(Main[[#This Row],[Tech Start Date]],5),""))))</f>
        <v/>
      </c>
      <c r="P628" s="72" t="str">
        <f>IF(Main[[#This Row],[Tech Start Date]]&lt;1/1/1990,"",IF(Main[[#This Row],[Class]]="C",WORKDAY(Main[[#This Row],[Tech Start Date]],28),IF(Main[[#This Row],[Class]]="B", WORKDAY(Main[[#This Row],[Tech Start Date]],19),IF(Main[[#This Row],[Class]]="A",WORKDAY(Main[[#This Row],[Tech Start Date]],9),""))))</f>
        <v/>
      </c>
      <c r="Q628" s="84">
        <v>40589</v>
      </c>
      <c r="R628" s="110">
        <v>40577</v>
      </c>
      <c r="S628" s="94" t="s">
        <v>11</v>
      </c>
      <c r="T628" s="73" t="s">
        <v>4</v>
      </c>
      <c r="U628" s="94" t="s">
        <v>14</v>
      </c>
      <c r="V628" s="94" t="s">
        <v>1899</v>
      </c>
      <c r="W628" s="94" t="s">
        <v>1902</v>
      </c>
      <c r="X628" s="94" t="s">
        <v>2728</v>
      </c>
      <c r="Y628" s="71" t="s">
        <v>2867</v>
      </c>
      <c r="Z628" s="71" t="s">
        <v>529</v>
      </c>
      <c r="AA628" s="94" t="s">
        <v>2728</v>
      </c>
      <c r="AB628" s="128">
        <v>40571</v>
      </c>
      <c r="AC628" s="128">
        <v>40578</v>
      </c>
      <c r="AD628" s="128"/>
      <c r="AE628" s="62"/>
      <c r="AF628" s="62"/>
      <c r="AG628" s="62"/>
      <c r="BB628" s="60" t="str">
        <f>IF(AND(isFlagged(Main[[#This Row],[Comments]], "AIS++"),Main[ [#This Row],[In Stock Date] ]&lt;&gt;""),TEXT(Main[[#This Row],[In Stock Date]]-1, "M/d/yyyy"), TEXT("1/1/1990", "M/d/yyyy"))</f>
        <v>1/1/1990</v>
      </c>
    </row>
    <row r="629" spans="1:54" ht="17.25" customHeight="1">
      <c r="A629" s="63" t="str">
        <f>IF(priority(Main[[#This Row],[Comments]])&lt;&gt;0, priority(Main[[#This Row],[Comments]]),"")</f>
        <v/>
      </c>
      <c r="B629" s="151" t="s">
        <v>1842</v>
      </c>
      <c r="C629" s="71" t="s">
        <v>31</v>
      </c>
      <c r="D629" s="59" t="s">
        <v>913</v>
      </c>
      <c r="E629" s="84"/>
      <c r="F629" s="84">
        <v>40664</v>
      </c>
      <c r="G629" s="63" t="str">
        <f>IF(stdProdLT(Main[[#This Row],[Comments]])=0.1,"N/A",IF(stdProdLT(Main[[#This Row],[Comments]])=0,"",stdProdLT(Main[[#This Row],[Comments]])))</f>
        <v/>
      </c>
      <c r="H629" s="93" t="str">
        <f>IF(OR(Main[[#This Row],[Std. Prod. Lead Time]]="N/A",Main[[#This Row],[Std. Prod. Lead Time]]=""), "",IF(AND(Main[[#This Row],[In Stock Date]]&lt;&gt;"",Main[[#This Row],[Revised Due Date]]&lt;&gt;"",Main[[#This Row],[In Stock Date]]&lt;&gt;""),Main[[#This Row],[In Stock Date]]-Main[[#This Row],[Revised Due Date]],""))</f>
        <v/>
      </c>
      <c r="I629" s="100" t="s">
        <v>416</v>
      </c>
      <c r="J629" s="94" t="s">
        <v>75</v>
      </c>
      <c r="K629" s="94" t="s">
        <v>1905</v>
      </c>
      <c r="L629" s="84"/>
      <c r="M629" s="72" t="str">
        <f>IF(Main[[#This Row],[Tech Start Date]]&lt;1/1/1990,"",IF(Main[[#This Row],[Class]]="C",WORKDAY(Main[[#This Row],[Tech Start Date]],9),IF(Main[[#This Row],[Class]]="B", WORKDAY(Main[[#This Row],[Tech Start Date]],6),IF(Main[[#This Row],[Class]]="A",WORKDAY(Main[[#This Row],[Tech Start Date]],2),""))))</f>
        <v/>
      </c>
      <c r="N629" s="72" t="str">
        <f>IF(Main[[#This Row],[Tech Start Date]]&lt;1/1/1990,"",IF(Main[[#This Row],[Class]]="C",WORKDAY(Main[[#This Row],[Tech Start Date]],19),IF(Main[[#This Row],[Class]]="B", WORKDAY(Main[[#This Row],[Tech Start Date]],12),IF(Main[[#This Row],[Class]]="A",WORKDAY(Main[[#This Row],[Tech Start Date]],4),""))))</f>
        <v/>
      </c>
      <c r="O629" s="72" t="str">
        <f>IF(Main[[#This Row],[Tech Start Date]]&lt;1/1/1990,"",IF(Main[[#This Row],[Class]]="C",WORKDAY(Main[[#This Row],[Tech Start Date]],23),IF(Main[[#This Row],[Class]]="B", WORKDAY(Main[[#This Row],[Tech Start Date]],15),IF(Main[[#This Row],[Class]]="A",WORKDAY(Main[[#This Row],[Tech Start Date]],5),""))))</f>
        <v/>
      </c>
      <c r="P629" s="72" t="str">
        <f>IF(Main[[#This Row],[Tech Start Date]]&lt;1/1/1990,"",IF(Main[[#This Row],[Class]]="C",WORKDAY(Main[[#This Row],[Tech Start Date]],28),IF(Main[[#This Row],[Class]]="B", WORKDAY(Main[[#This Row],[Tech Start Date]],19),IF(Main[[#This Row],[Class]]="A",WORKDAY(Main[[#This Row],[Tech Start Date]],9),""))))</f>
        <v/>
      </c>
      <c r="Q629" s="84">
        <v>40589</v>
      </c>
      <c r="R629" s="110">
        <v>40577</v>
      </c>
      <c r="S629" s="94" t="s">
        <v>11</v>
      </c>
      <c r="T629" s="73" t="s">
        <v>4</v>
      </c>
      <c r="U629" s="94" t="s">
        <v>14</v>
      </c>
      <c r="V629" s="94" t="s">
        <v>1899</v>
      </c>
      <c r="W629" s="94" t="s">
        <v>1902</v>
      </c>
      <c r="X629" s="94" t="s">
        <v>2728</v>
      </c>
      <c r="Y629" s="71" t="s">
        <v>2867</v>
      </c>
      <c r="Z629" s="71" t="s">
        <v>529</v>
      </c>
      <c r="AA629" s="94" t="s">
        <v>2728</v>
      </c>
      <c r="AB629" s="128">
        <v>40571</v>
      </c>
      <c r="AC629" s="128">
        <v>40578</v>
      </c>
      <c r="AD629" s="128"/>
      <c r="AE629" s="62"/>
      <c r="AF629" s="62"/>
      <c r="AG629" s="62"/>
      <c r="BB629" s="60" t="str">
        <f>IF(AND(isFlagged(Main[[#This Row],[Comments]], "AIS++"),Main[ [#This Row],[In Stock Date] ]&lt;&gt;""),TEXT(Main[[#This Row],[In Stock Date]]-1, "M/d/yyyy"), TEXT("1/1/1990", "M/d/yyyy"))</f>
        <v>1/1/1990</v>
      </c>
    </row>
    <row r="630" spans="1:54" ht="17.25" customHeight="1">
      <c r="A630" s="63" t="str">
        <f>IF(priority(Main[[#This Row],[Comments]])&lt;&gt;0, priority(Main[[#This Row],[Comments]]),"")</f>
        <v/>
      </c>
      <c r="B630" s="151" t="s">
        <v>1059</v>
      </c>
      <c r="C630" s="71" t="s">
        <v>67</v>
      </c>
      <c r="D630" s="59" t="s">
        <v>101</v>
      </c>
      <c r="E630" s="84"/>
      <c r="F630" s="84">
        <v>40664</v>
      </c>
      <c r="G630" s="63" t="str">
        <f>IF(stdProdLT(Main[[#This Row],[Comments]])=0.1,"N/A",IF(stdProdLT(Main[[#This Row],[Comments]])=0,"",stdProdLT(Main[[#This Row],[Comments]])))</f>
        <v/>
      </c>
      <c r="H630" s="93" t="str">
        <f>IF(OR(Main[[#This Row],[Std. Prod. Lead Time]]="N/A",Main[[#This Row],[Std. Prod. Lead Time]]=""), "",IF(AND(Main[[#This Row],[In Stock Date]]&lt;&gt;"",Main[[#This Row],[Revised Due Date]]&lt;&gt;"",Main[[#This Row],[In Stock Date]]&lt;&gt;""),Main[[#This Row],[In Stock Date]]-Main[[#This Row],[Revised Due Date]],""))</f>
        <v/>
      </c>
      <c r="I630" s="100" t="s">
        <v>102</v>
      </c>
      <c r="J630" s="94" t="s">
        <v>51</v>
      </c>
      <c r="K630" s="94" t="s">
        <v>1905</v>
      </c>
      <c r="L630" s="84"/>
      <c r="M630" s="72" t="str">
        <f>IF(Main[[#This Row],[Tech Start Date]]&lt;1/1/1990,"",IF(Main[[#This Row],[Class]]="C",WORKDAY(Main[[#This Row],[Tech Start Date]],9),IF(Main[[#This Row],[Class]]="B", WORKDAY(Main[[#This Row],[Tech Start Date]],6),IF(Main[[#This Row],[Class]]="A",WORKDAY(Main[[#This Row],[Tech Start Date]],2),""))))</f>
        <v/>
      </c>
      <c r="N630" s="72" t="str">
        <f>IF(Main[[#This Row],[Tech Start Date]]&lt;1/1/1990,"",IF(Main[[#This Row],[Class]]="C",WORKDAY(Main[[#This Row],[Tech Start Date]],19),IF(Main[[#This Row],[Class]]="B", WORKDAY(Main[[#This Row],[Tech Start Date]],12),IF(Main[[#This Row],[Class]]="A",WORKDAY(Main[[#This Row],[Tech Start Date]],4),""))))</f>
        <v/>
      </c>
      <c r="O630" s="72" t="str">
        <f>IF(Main[[#This Row],[Tech Start Date]]&lt;1/1/1990,"",IF(Main[[#This Row],[Class]]="C",WORKDAY(Main[[#This Row],[Tech Start Date]],23),IF(Main[[#This Row],[Class]]="B", WORKDAY(Main[[#This Row],[Tech Start Date]],15),IF(Main[[#This Row],[Class]]="A",WORKDAY(Main[[#This Row],[Tech Start Date]],5),""))))</f>
        <v/>
      </c>
      <c r="P630" s="72" t="str">
        <f>IF(Main[[#This Row],[Tech Start Date]]&lt;1/1/1990,"",IF(Main[[#This Row],[Class]]="C",WORKDAY(Main[[#This Row],[Tech Start Date]],28),IF(Main[[#This Row],[Class]]="B", WORKDAY(Main[[#This Row],[Tech Start Date]],19),IF(Main[[#This Row],[Class]]="A",WORKDAY(Main[[#This Row],[Tech Start Date]],9),""))))</f>
        <v/>
      </c>
      <c r="Q630" s="84">
        <v>40585</v>
      </c>
      <c r="R630" s="110"/>
      <c r="S630" s="94" t="s">
        <v>11</v>
      </c>
      <c r="T630" s="73" t="s">
        <v>4</v>
      </c>
      <c r="U630" s="94" t="s">
        <v>14</v>
      </c>
      <c r="V630" s="94" t="s">
        <v>1896</v>
      </c>
      <c r="W630" s="94" t="s">
        <v>1902</v>
      </c>
      <c r="X630" s="94" t="s">
        <v>50</v>
      </c>
      <c r="Y630" s="71" t="s">
        <v>2861</v>
      </c>
      <c r="Z630" s="71" t="s">
        <v>129</v>
      </c>
      <c r="AA630" s="94" t="s">
        <v>50</v>
      </c>
      <c r="AB630" s="128">
        <v>40583</v>
      </c>
      <c r="AC630" s="128">
        <v>40585</v>
      </c>
      <c r="AD630" s="128"/>
      <c r="AE630" s="62"/>
      <c r="AF630" s="62"/>
      <c r="AG630" s="62"/>
      <c r="BB630" s="60" t="str">
        <f>IF(AND(isFlagged(Main[[#This Row],[Comments]], "AIS++"),Main[ [#This Row],[In Stock Date] ]&lt;&gt;""),TEXT(Main[[#This Row],[In Stock Date]]-1, "M/d/yyyy"), TEXT("1/1/1990", "M/d/yyyy"))</f>
        <v>1/1/1990</v>
      </c>
    </row>
    <row r="631" spans="1:54" ht="17.25" customHeight="1">
      <c r="A631" s="63" t="str">
        <f>IF(priority(Main[[#This Row],[Comments]])&lt;&gt;0, priority(Main[[#This Row],[Comments]]),"")</f>
        <v/>
      </c>
      <c r="B631" s="151" t="s">
        <v>1841</v>
      </c>
      <c r="C631" s="71" t="s">
        <v>31</v>
      </c>
      <c r="D631" s="59" t="s">
        <v>912</v>
      </c>
      <c r="E631" s="84"/>
      <c r="F631" s="84">
        <v>40664</v>
      </c>
      <c r="G631" s="63" t="str">
        <f>IF(stdProdLT(Main[[#This Row],[Comments]])=0.1,"N/A",IF(stdProdLT(Main[[#This Row],[Comments]])=0,"",stdProdLT(Main[[#This Row],[Comments]])))</f>
        <v/>
      </c>
      <c r="H631" s="93" t="str">
        <f>IF(OR(Main[[#This Row],[Std. Prod. Lead Time]]="N/A",Main[[#This Row],[Std. Prod. Lead Time]]=""), "",IF(AND(Main[[#This Row],[In Stock Date]]&lt;&gt;"",Main[[#This Row],[Revised Due Date]]&lt;&gt;"",Main[[#This Row],[In Stock Date]]&lt;&gt;""),Main[[#This Row],[In Stock Date]]-Main[[#This Row],[Revised Due Date]],""))</f>
        <v/>
      </c>
      <c r="I631" s="100" t="s">
        <v>398</v>
      </c>
      <c r="J631" s="94" t="s">
        <v>75</v>
      </c>
      <c r="K631" s="94" t="s">
        <v>1905</v>
      </c>
      <c r="L631" s="84"/>
      <c r="M631" s="72" t="str">
        <f>IF(Main[[#This Row],[Tech Start Date]]&lt;1/1/1990,"",IF(Main[[#This Row],[Class]]="C",WORKDAY(Main[[#This Row],[Tech Start Date]],9),IF(Main[[#This Row],[Class]]="B", WORKDAY(Main[[#This Row],[Tech Start Date]],6),IF(Main[[#This Row],[Class]]="A",WORKDAY(Main[[#This Row],[Tech Start Date]],2),""))))</f>
        <v/>
      </c>
      <c r="N631" s="72" t="str">
        <f>IF(Main[[#This Row],[Tech Start Date]]&lt;1/1/1990,"",IF(Main[[#This Row],[Class]]="C",WORKDAY(Main[[#This Row],[Tech Start Date]],19),IF(Main[[#This Row],[Class]]="B", WORKDAY(Main[[#This Row],[Tech Start Date]],12),IF(Main[[#This Row],[Class]]="A",WORKDAY(Main[[#This Row],[Tech Start Date]],4),""))))</f>
        <v/>
      </c>
      <c r="O631" s="72" t="str">
        <f>IF(Main[[#This Row],[Tech Start Date]]&lt;1/1/1990,"",IF(Main[[#This Row],[Class]]="C",WORKDAY(Main[[#This Row],[Tech Start Date]],23),IF(Main[[#This Row],[Class]]="B", WORKDAY(Main[[#This Row],[Tech Start Date]],15),IF(Main[[#This Row],[Class]]="A",WORKDAY(Main[[#This Row],[Tech Start Date]],5),""))))</f>
        <v/>
      </c>
      <c r="P631" s="72" t="str">
        <f>IF(Main[[#This Row],[Tech Start Date]]&lt;1/1/1990,"",IF(Main[[#This Row],[Class]]="C",WORKDAY(Main[[#This Row],[Tech Start Date]],28),IF(Main[[#This Row],[Class]]="B", WORKDAY(Main[[#This Row],[Tech Start Date]],19),IF(Main[[#This Row],[Class]]="A",WORKDAY(Main[[#This Row],[Tech Start Date]],9),""))))</f>
        <v/>
      </c>
      <c r="Q631" s="84"/>
      <c r="R631" s="110">
        <v>40577</v>
      </c>
      <c r="S631" s="94" t="s">
        <v>11</v>
      </c>
      <c r="T631" s="73" t="s">
        <v>4</v>
      </c>
      <c r="U631" s="94" t="s">
        <v>14</v>
      </c>
      <c r="V631" s="94" t="s">
        <v>1899</v>
      </c>
      <c r="W631" s="94" t="s">
        <v>1902</v>
      </c>
      <c r="X631" s="94" t="s">
        <v>2728</v>
      </c>
      <c r="Y631" s="71" t="s">
        <v>2867</v>
      </c>
      <c r="Z631" s="71" t="s">
        <v>529</v>
      </c>
      <c r="AA631" s="94" t="s">
        <v>2728</v>
      </c>
      <c r="AB631" s="128">
        <v>40571</v>
      </c>
      <c r="AC631" s="128">
        <v>40578</v>
      </c>
      <c r="AD631" s="128"/>
      <c r="AE631" s="62"/>
      <c r="AF631" s="62"/>
      <c r="AG631" s="62"/>
      <c r="BB631" s="60" t="str">
        <f>IF(AND(isFlagged(Main[[#This Row],[Comments]], "AIS++"),Main[ [#This Row],[In Stock Date] ]&lt;&gt;""),TEXT(Main[[#This Row],[In Stock Date]]-1, "M/d/yyyy"), TEXT("1/1/1990", "M/d/yyyy"))</f>
        <v>1/1/1990</v>
      </c>
    </row>
    <row r="632" spans="1:54" ht="17.25" customHeight="1">
      <c r="A632" s="63" t="str">
        <f>IF(priority(Main[[#This Row],[Comments]])&lt;&gt;0, priority(Main[[#This Row],[Comments]]),"")</f>
        <v/>
      </c>
      <c r="B632" s="151" t="s">
        <v>1843</v>
      </c>
      <c r="C632" s="71" t="s">
        <v>31</v>
      </c>
      <c r="D632" s="59" t="s">
        <v>914</v>
      </c>
      <c r="E632" s="84"/>
      <c r="F632" s="84">
        <v>40664</v>
      </c>
      <c r="G632" s="63" t="str">
        <f>IF(stdProdLT(Main[[#This Row],[Comments]])=0.1,"N/A",IF(stdProdLT(Main[[#This Row],[Comments]])=0,"",stdProdLT(Main[[#This Row],[Comments]])))</f>
        <v/>
      </c>
      <c r="H632" s="93" t="str">
        <f>IF(OR(Main[[#This Row],[Std. Prod. Lead Time]]="N/A",Main[[#This Row],[Std. Prod. Lead Time]]=""), "",IF(AND(Main[[#This Row],[In Stock Date]]&lt;&gt;"",Main[[#This Row],[Revised Due Date]]&lt;&gt;"",Main[[#This Row],[In Stock Date]]&lt;&gt;""),Main[[#This Row],[In Stock Date]]-Main[[#This Row],[Revised Due Date]],""))</f>
        <v/>
      </c>
      <c r="I632" s="100" t="s">
        <v>398</v>
      </c>
      <c r="J632" s="94" t="s">
        <v>75</v>
      </c>
      <c r="K632" s="94" t="s">
        <v>1905</v>
      </c>
      <c r="L632" s="84"/>
      <c r="M632" s="72" t="str">
        <f>IF(Main[[#This Row],[Tech Start Date]]&lt;1/1/1990,"",IF(Main[[#This Row],[Class]]="C",WORKDAY(Main[[#This Row],[Tech Start Date]],9),IF(Main[[#This Row],[Class]]="B", WORKDAY(Main[[#This Row],[Tech Start Date]],6),IF(Main[[#This Row],[Class]]="A",WORKDAY(Main[[#This Row],[Tech Start Date]],2),""))))</f>
        <v/>
      </c>
      <c r="N632" s="72" t="str">
        <f>IF(Main[[#This Row],[Tech Start Date]]&lt;1/1/1990,"",IF(Main[[#This Row],[Class]]="C",WORKDAY(Main[[#This Row],[Tech Start Date]],19),IF(Main[[#This Row],[Class]]="B", WORKDAY(Main[[#This Row],[Tech Start Date]],12),IF(Main[[#This Row],[Class]]="A",WORKDAY(Main[[#This Row],[Tech Start Date]],4),""))))</f>
        <v/>
      </c>
      <c r="O632" s="72" t="str">
        <f>IF(Main[[#This Row],[Tech Start Date]]&lt;1/1/1990,"",IF(Main[[#This Row],[Class]]="C",WORKDAY(Main[[#This Row],[Tech Start Date]],23),IF(Main[[#This Row],[Class]]="B", WORKDAY(Main[[#This Row],[Tech Start Date]],15),IF(Main[[#This Row],[Class]]="A",WORKDAY(Main[[#This Row],[Tech Start Date]],5),""))))</f>
        <v/>
      </c>
      <c r="P632" s="72" t="str">
        <f>IF(Main[[#This Row],[Tech Start Date]]&lt;1/1/1990,"",IF(Main[[#This Row],[Class]]="C",WORKDAY(Main[[#This Row],[Tech Start Date]],28),IF(Main[[#This Row],[Class]]="B", WORKDAY(Main[[#This Row],[Tech Start Date]],19),IF(Main[[#This Row],[Class]]="A",WORKDAY(Main[[#This Row],[Tech Start Date]],9),""))))</f>
        <v/>
      </c>
      <c r="Q632" s="84"/>
      <c r="R632" s="110">
        <v>40577</v>
      </c>
      <c r="S632" s="94" t="s">
        <v>11</v>
      </c>
      <c r="T632" s="73" t="s">
        <v>4</v>
      </c>
      <c r="U632" s="94" t="s">
        <v>14</v>
      </c>
      <c r="V632" s="94" t="s">
        <v>1899</v>
      </c>
      <c r="W632" s="94" t="s">
        <v>1902</v>
      </c>
      <c r="X632" s="94" t="s">
        <v>2728</v>
      </c>
      <c r="Y632" s="71" t="s">
        <v>2867</v>
      </c>
      <c r="Z632" s="71" t="s">
        <v>529</v>
      </c>
      <c r="AA632" s="94" t="s">
        <v>2728</v>
      </c>
      <c r="AB632" s="128">
        <v>40571</v>
      </c>
      <c r="AC632" s="128">
        <v>40578</v>
      </c>
      <c r="AD632" s="128"/>
      <c r="AE632" s="62"/>
      <c r="AF632" s="62"/>
      <c r="AG632" s="62"/>
      <c r="BB632" s="60" t="str">
        <f>IF(AND(isFlagged(Main[[#This Row],[Comments]], "AIS++"),Main[ [#This Row],[In Stock Date] ]&lt;&gt;""),TEXT(Main[[#This Row],[In Stock Date]]-1, "M/d/yyyy"), TEXT("1/1/1990", "M/d/yyyy"))</f>
        <v>1/1/1990</v>
      </c>
    </row>
    <row r="633" spans="1:54" ht="17.25" customHeight="1">
      <c r="A633" s="63" t="str">
        <f>IF(priority(Main[[#This Row],[Comments]])&lt;&gt;0, priority(Main[[#This Row],[Comments]]),"")</f>
        <v/>
      </c>
      <c r="B633" s="151" t="s">
        <v>1123</v>
      </c>
      <c r="C633" s="71" t="s">
        <v>182</v>
      </c>
      <c r="D633" s="59" t="s">
        <v>183</v>
      </c>
      <c r="E633" s="84"/>
      <c r="F633" s="84">
        <v>40571</v>
      </c>
      <c r="G633" s="63" t="str">
        <f>IF(stdProdLT(Main[[#This Row],[Comments]])=0.1,"N/A",IF(stdProdLT(Main[[#This Row],[Comments]])=0,"",stdProdLT(Main[[#This Row],[Comments]])))</f>
        <v/>
      </c>
      <c r="H633" s="93" t="str">
        <f>IF(OR(Main[[#This Row],[Std. Prod. Lead Time]]="N/A",Main[[#This Row],[Std. Prod. Lead Time]]=""), "",IF(AND(Main[[#This Row],[In Stock Date]]&lt;&gt;"",Main[[#This Row],[Revised Due Date]]&lt;&gt;"",Main[[#This Row],[In Stock Date]]&lt;&gt;""),Main[[#This Row],[In Stock Date]]-Main[[#This Row],[Revised Due Date]],""))</f>
        <v/>
      </c>
      <c r="I633" s="100" t="s">
        <v>4</v>
      </c>
      <c r="J633" s="94" t="s">
        <v>28</v>
      </c>
      <c r="K633" s="95" t="s">
        <v>4</v>
      </c>
      <c r="L633" s="84"/>
      <c r="M633" s="72" t="str">
        <f>IF(Main[[#This Row],[Tech Start Date]]&lt;1/1/1990,"",IF(Main[[#This Row],[Class]]="C",WORKDAY(Main[[#This Row],[Tech Start Date]],9),IF(Main[[#This Row],[Class]]="B", WORKDAY(Main[[#This Row],[Tech Start Date]],6),IF(Main[[#This Row],[Class]]="A",WORKDAY(Main[[#This Row],[Tech Start Date]],2),""))))</f>
        <v/>
      </c>
      <c r="N633" s="72" t="str">
        <f>IF(Main[[#This Row],[Tech Start Date]]&lt;1/1/1990,"",IF(Main[[#This Row],[Class]]="C",WORKDAY(Main[[#This Row],[Tech Start Date]],19),IF(Main[[#This Row],[Class]]="B", WORKDAY(Main[[#This Row],[Tech Start Date]],12),IF(Main[[#This Row],[Class]]="A",WORKDAY(Main[[#This Row],[Tech Start Date]],4),""))))</f>
        <v/>
      </c>
      <c r="O633" s="72" t="str">
        <f>IF(Main[[#This Row],[Tech Start Date]]&lt;1/1/1990,"",IF(Main[[#This Row],[Class]]="C",WORKDAY(Main[[#This Row],[Tech Start Date]],23),IF(Main[[#This Row],[Class]]="B", WORKDAY(Main[[#This Row],[Tech Start Date]],15),IF(Main[[#This Row],[Class]]="A",WORKDAY(Main[[#This Row],[Tech Start Date]],5),""))))</f>
        <v/>
      </c>
      <c r="P633" s="72" t="str">
        <f>IF(Main[[#This Row],[Tech Start Date]]&lt;1/1/1990,"",IF(Main[[#This Row],[Class]]="C",WORKDAY(Main[[#This Row],[Tech Start Date]],28),IF(Main[[#This Row],[Class]]="B", WORKDAY(Main[[#This Row],[Tech Start Date]],19),IF(Main[[#This Row],[Class]]="A",WORKDAY(Main[[#This Row],[Tech Start Date]],9),""))))</f>
        <v/>
      </c>
      <c r="Q633" s="84"/>
      <c r="R633" s="110"/>
      <c r="S633" s="94" t="s">
        <v>11</v>
      </c>
      <c r="T633" s="73" t="s">
        <v>4</v>
      </c>
      <c r="U633" s="94" t="s">
        <v>14</v>
      </c>
      <c r="V633" s="94" t="s">
        <v>1896</v>
      </c>
      <c r="W633" s="94" t="s">
        <v>1902</v>
      </c>
      <c r="X633" s="94" t="s">
        <v>50</v>
      </c>
      <c r="Y633" s="71" t="s">
        <v>2899</v>
      </c>
      <c r="Z633" s="71" t="s">
        <v>129</v>
      </c>
      <c r="AA633" s="94" t="s">
        <v>3238</v>
      </c>
      <c r="AB633" s="128"/>
      <c r="AC633" s="128"/>
      <c r="AD633" s="128"/>
      <c r="AE633" s="62"/>
      <c r="AF633" s="62"/>
      <c r="AG633" s="62"/>
      <c r="BB633" s="60" t="str">
        <f>IF(AND(isFlagged(Main[[#This Row],[Comments]], "AIS++"),Main[ [#This Row],[In Stock Date] ]&lt;&gt;""),TEXT(Main[[#This Row],[In Stock Date]]-1, "M/d/yyyy"), TEXT("1/1/1990", "M/d/yyyy"))</f>
        <v>1/1/1990</v>
      </c>
    </row>
    <row r="634" spans="1:54" ht="17.25" customHeight="1">
      <c r="A634" s="63" t="str">
        <f>IF(priority(Main[[#This Row],[Comments]])&lt;&gt;0, priority(Main[[#This Row],[Comments]]),"")</f>
        <v/>
      </c>
      <c r="B634" s="151" t="s">
        <v>2355</v>
      </c>
      <c r="C634" s="71" t="s">
        <v>4</v>
      </c>
      <c r="D634" s="59" t="s">
        <v>2356</v>
      </c>
      <c r="E634" s="84"/>
      <c r="F634" s="84"/>
      <c r="G634" s="63" t="str">
        <f>IF(stdProdLT(Main[[#This Row],[Comments]])=0.1,"N/A",IF(stdProdLT(Main[[#This Row],[Comments]])=0,"",stdProdLT(Main[[#This Row],[Comments]])))</f>
        <v/>
      </c>
      <c r="H634" s="93" t="str">
        <f>IF(OR(Main[[#This Row],[Std. Prod. Lead Time]]="N/A",Main[[#This Row],[Std. Prod. Lead Time]]=""), "",IF(AND(Main[[#This Row],[In Stock Date]]&lt;&gt;"",Main[[#This Row],[Revised Due Date]]&lt;&gt;"",Main[[#This Row],[In Stock Date]]&lt;&gt;""),Main[[#This Row],[In Stock Date]]-Main[[#This Row],[Revised Due Date]],""))</f>
        <v/>
      </c>
      <c r="I634" s="100" t="s">
        <v>4</v>
      </c>
      <c r="J634" s="94" t="s">
        <v>4</v>
      </c>
      <c r="K634" s="94" t="s">
        <v>4</v>
      </c>
      <c r="L634" s="84"/>
      <c r="M634" s="72" t="str">
        <f>IF(Main[[#This Row],[Tech Start Date]]&lt;1/1/1990,"",IF(Main[[#This Row],[Class]]="C",WORKDAY(Main[[#This Row],[Tech Start Date]],9),IF(Main[[#This Row],[Class]]="B", WORKDAY(Main[[#This Row],[Tech Start Date]],6),IF(Main[[#This Row],[Class]]="A",WORKDAY(Main[[#This Row],[Tech Start Date]],2),""))))</f>
        <v/>
      </c>
      <c r="N634" s="72" t="str">
        <f>IF(Main[[#This Row],[Tech Start Date]]&lt;1/1/1990,"",IF(Main[[#This Row],[Class]]="C",WORKDAY(Main[[#This Row],[Tech Start Date]],19),IF(Main[[#This Row],[Class]]="B", WORKDAY(Main[[#This Row],[Tech Start Date]],12),IF(Main[[#This Row],[Class]]="A",WORKDAY(Main[[#This Row],[Tech Start Date]],4),""))))</f>
        <v/>
      </c>
      <c r="O634" s="72" t="str">
        <f>IF(Main[[#This Row],[Tech Start Date]]&lt;1/1/1990,"",IF(Main[[#This Row],[Class]]="C",WORKDAY(Main[[#This Row],[Tech Start Date]],23),IF(Main[[#This Row],[Class]]="B", WORKDAY(Main[[#This Row],[Tech Start Date]],15),IF(Main[[#This Row],[Class]]="A",WORKDAY(Main[[#This Row],[Tech Start Date]],5),""))))</f>
        <v/>
      </c>
      <c r="P634" s="72" t="str">
        <f>IF(Main[[#This Row],[Tech Start Date]]&lt;1/1/1990,"",IF(Main[[#This Row],[Class]]="C",WORKDAY(Main[[#This Row],[Tech Start Date]],28),IF(Main[[#This Row],[Class]]="B", WORKDAY(Main[[#This Row],[Tech Start Date]],19),IF(Main[[#This Row],[Class]]="A",WORKDAY(Main[[#This Row],[Tech Start Date]],9),""))))</f>
        <v/>
      </c>
      <c r="Q634" s="84"/>
      <c r="R634" s="110"/>
      <c r="S634" s="94" t="s">
        <v>11</v>
      </c>
      <c r="T634" s="73" t="s">
        <v>4</v>
      </c>
      <c r="U634" s="94" t="s">
        <v>14</v>
      </c>
      <c r="V634" s="94" t="s">
        <v>1897</v>
      </c>
      <c r="W634" s="94" t="s">
        <v>4</v>
      </c>
      <c r="X634" s="94" t="s">
        <v>2213</v>
      </c>
      <c r="Y634" s="71" t="s">
        <v>4</v>
      </c>
      <c r="Z634" s="71" t="s">
        <v>4</v>
      </c>
      <c r="AA634" s="94" t="s">
        <v>4</v>
      </c>
      <c r="AB634" s="128"/>
      <c r="AC634" s="128"/>
      <c r="AD634" s="128"/>
      <c r="AE634" s="62"/>
      <c r="AF634" s="62"/>
      <c r="AG634" s="62"/>
      <c r="BB634" s="60" t="str">
        <f>IF(AND(isFlagged(Main[[#This Row],[Comments]], "AIS++"),Main[ [#This Row],[In Stock Date] ]&lt;&gt;""),TEXT(Main[[#This Row],[In Stock Date]]-1, "M/d/yyyy"), TEXT("1/1/1990", "M/d/yyyy"))</f>
        <v>1/1/1990</v>
      </c>
    </row>
    <row r="635" spans="1:54" ht="17.25" customHeight="1">
      <c r="A635" s="63" t="str">
        <f>IF(priority(Main[[#This Row],[Comments]])&lt;&gt;0, priority(Main[[#This Row],[Comments]]),"")</f>
        <v/>
      </c>
      <c r="B635" s="151" t="s">
        <v>1407</v>
      </c>
      <c r="C635" s="71" t="s">
        <v>4</v>
      </c>
      <c r="D635" s="59" t="s">
        <v>1931</v>
      </c>
      <c r="E635" s="84"/>
      <c r="F635" s="84"/>
      <c r="G635" s="63" t="str">
        <f>IF(stdProdLT(Main[[#This Row],[Comments]])=0.1,"N/A",IF(stdProdLT(Main[[#This Row],[Comments]])=0,"",stdProdLT(Main[[#This Row],[Comments]])))</f>
        <v/>
      </c>
      <c r="H635" s="93" t="str">
        <f>IF(OR(Main[[#This Row],[Std. Prod. Lead Time]]="N/A",Main[[#This Row],[Std. Prod. Lead Time]]=""), "",IF(AND(Main[[#This Row],[In Stock Date]]&lt;&gt;"",Main[[#This Row],[Revised Due Date]]&lt;&gt;"",Main[[#This Row],[In Stock Date]]&lt;&gt;""),Main[[#This Row],[In Stock Date]]-Main[[#This Row],[Revised Due Date]],""))</f>
        <v/>
      </c>
      <c r="I635" s="100" t="s">
        <v>4</v>
      </c>
      <c r="J635" s="94" t="s">
        <v>28</v>
      </c>
      <c r="K635" s="94" t="s">
        <v>1903</v>
      </c>
      <c r="L635" s="84"/>
      <c r="M635" s="72" t="str">
        <f>IF(Main[[#This Row],[Tech Start Date]]&lt;1/1/1990,"",IF(Main[[#This Row],[Class]]="C",WORKDAY(Main[[#This Row],[Tech Start Date]],9),IF(Main[[#This Row],[Class]]="B", WORKDAY(Main[[#This Row],[Tech Start Date]],6),IF(Main[[#This Row],[Class]]="A",WORKDAY(Main[[#This Row],[Tech Start Date]],2),""))))</f>
        <v/>
      </c>
      <c r="N635" s="72" t="str">
        <f>IF(Main[[#This Row],[Tech Start Date]]&lt;1/1/1990,"",IF(Main[[#This Row],[Class]]="C",WORKDAY(Main[[#This Row],[Tech Start Date]],19),IF(Main[[#This Row],[Class]]="B", WORKDAY(Main[[#This Row],[Tech Start Date]],12),IF(Main[[#This Row],[Class]]="A",WORKDAY(Main[[#This Row],[Tech Start Date]],4),""))))</f>
        <v/>
      </c>
      <c r="O635" s="72" t="str">
        <f>IF(Main[[#This Row],[Tech Start Date]]&lt;1/1/1990,"",IF(Main[[#This Row],[Class]]="C",WORKDAY(Main[[#This Row],[Tech Start Date]],23),IF(Main[[#This Row],[Class]]="B", WORKDAY(Main[[#This Row],[Tech Start Date]],15),IF(Main[[#This Row],[Class]]="A",WORKDAY(Main[[#This Row],[Tech Start Date]],5),""))))</f>
        <v/>
      </c>
      <c r="P635" s="72" t="str">
        <f>IF(Main[[#This Row],[Tech Start Date]]&lt;1/1/1990,"",IF(Main[[#This Row],[Class]]="C",WORKDAY(Main[[#This Row],[Tech Start Date]],28),IF(Main[[#This Row],[Class]]="B", WORKDAY(Main[[#This Row],[Tech Start Date]],19),IF(Main[[#This Row],[Class]]="A",WORKDAY(Main[[#This Row],[Tech Start Date]],9),""))))</f>
        <v/>
      </c>
      <c r="Q635" s="84"/>
      <c r="R635" s="110"/>
      <c r="S635" s="94" t="s">
        <v>6</v>
      </c>
      <c r="T635" s="73" t="s">
        <v>4</v>
      </c>
      <c r="U635" s="94" t="s">
        <v>14</v>
      </c>
      <c r="V635" s="94" t="s">
        <v>1897</v>
      </c>
      <c r="W635" s="94" t="s">
        <v>1898</v>
      </c>
      <c r="X635" s="94" t="s">
        <v>2800</v>
      </c>
      <c r="Y635" s="71" t="s">
        <v>2964</v>
      </c>
      <c r="Z635" s="71" t="s">
        <v>4</v>
      </c>
      <c r="AA635" s="94" t="s">
        <v>3263</v>
      </c>
      <c r="AB635" s="128"/>
      <c r="AC635" s="128"/>
      <c r="AD635" s="128"/>
      <c r="AE635" s="62"/>
      <c r="AF635" s="62"/>
      <c r="AG635" s="62"/>
      <c r="BB635" s="60" t="str">
        <f>IF(AND(isFlagged(Main[[#This Row],[Comments]], "AIS++"),Main[ [#This Row],[In Stock Date] ]&lt;&gt;""),TEXT(Main[[#This Row],[In Stock Date]]-1, "M/d/yyyy"), TEXT("1/1/1990", "M/d/yyyy"))</f>
        <v>1/1/1990</v>
      </c>
    </row>
    <row r="636" spans="1:54" ht="17.25" customHeight="1">
      <c r="A636" s="63" t="str">
        <f>IF(priority(Main[[#This Row],[Comments]])&lt;&gt;0, priority(Main[[#This Row],[Comments]]),"")</f>
        <v/>
      </c>
      <c r="B636" s="151" t="s">
        <v>1620</v>
      </c>
      <c r="C636" s="71" t="s">
        <v>4</v>
      </c>
      <c r="D636" s="59" t="s">
        <v>2088</v>
      </c>
      <c r="E636" s="84">
        <v>40696.439942129633</v>
      </c>
      <c r="F636" s="84"/>
      <c r="G636" s="63" t="str">
        <f>IF(stdProdLT(Main[[#This Row],[Comments]])=0.1,"N/A",IF(stdProdLT(Main[[#This Row],[Comments]])=0,"",stdProdLT(Main[[#This Row],[Comments]])))</f>
        <v/>
      </c>
      <c r="H636" s="93" t="str">
        <f>IF(OR(Main[[#This Row],[Std. Prod. Lead Time]]="N/A",Main[[#This Row],[Std. Prod. Lead Time]]=""), "",IF(AND(Main[[#This Row],[In Stock Date]]&lt;&gt;"",Main[[#This Row],[Revised Due Date]]&lt;&gt;"",Main[[#This Row],[In Stock Date]]&lt;&gt;""),Main[[#This Row],[In Stock Date]]-Main[[#This Row],[Revised Due Date]],""))</f>
        <v/>
      </c>
      <c r="I636" s="100" t="s">
        <v>937</v>
      </c>
      <c r="J636" s="94" t="s">
        <v>4</v>
      </c>
      <c r="K636" s="94" t="s">
        <v>4</v>
      </c>
      <c r="L636" s="84"/>
      <c r="M636" s="72" t="str">
        <f>IF(Main[[#This Row],[Tech Start Date]]&lt;1/1/1990,"",IF(Main[[#This Row],[Class]]="C",WORKDAY(Main[[#This Row],[Tech Start Date]],9),IF(Main[[#This Row],[Class]]="B", WORKDAY(Main[[#This Row],[Tech Start Date]],6),IF(Main[[#This Row],[Class]]="A",WORKDAY(Main[[#This Row],[Tech Start Date]],2),""))))</f>
        <v/>
      </c>
      <c r="N636" s="72" t="str">
        <f>IF(Main[[#This Row],[Tech Start Date]]&lt;1/1/1990,"",IF(Main[[#This Row],[Class]]="C",WORKDAY(Main[[#This Row],[Tech Start Date]],19),IF(Main[[#This Row],[Class]]="B", WORKDAY(Main[[#This Row],[Tech Start Date]],12),IF(Main[[#This Row],[Class]]="A",WORKDAY(Main[[#This Row],[Tech Start Date]],4),""))))</f>
        <v/>
      </c>
      <c r="O636" s="72" t="str">
        <f>IF(Main[[#This Row],[Tech Start Date]]&lt;1/1/1990,"",IF(Main[[#This Row],[Class]]="C",WORKDAY(Main[[#This Row],[Tech Start Date]],23),IF(Main[[#This Row],[Class]]="B", WORKDAY(Main[[#This Row],[Tech Start Date]],15),IF(Main[[#This Row],[Class]]="A",WORKDAY(Main[[#This Row],[Tech Start Date]],5),""))))</f>
        <v/>
      </c>
      <c r="P636" s="72" t="str">
        <f>IF(Main[[#This Row],[Tech Start Date]]&lt;1/1/1990,"",IF(Main[[#This Row],[Class]]="C",WORKDAY(Main[[#This Row],[Tech Start Date]],28),IF(Main[[#This Row],[Class]]="B", WORKDAY(Main[[#This Row],[Tech Start Date]],19),IF(Main[[#This Row],[Class]]="A",WORKDAY(Main[[#This Row],[Tech Start Date]],9),""))))</f>
        <v/>
      </c>
      <c r="Q636" s="84"/>
      <c r="R636" s="110">
        <v>40815</v>
      </c>
      <c r="S636" s="94" t="s">
        <v>6</v>
      </c>
      <c r="T636" s="73" t="s">
        <v>4</v>
      </c>
      <c r="U636" s="94" t="s">
        <v>29</v>
      </c>
      <c r="V636" s="94" t="s">
        <v>1897</v>
      </c>
      <c r="W636" s="94" t="s">
        <v>1904</v>
      </c>
      <c r="X636" s="94" t="s">
        <v>937</v>
      </c>
      <c r="Y636" s="71" t="s">
        <v>2895</v>
      </c>
      <c r="Z636" s="71" t="s">
        <v>2027</v>
      </c>
      <c r="AA636" s="94" t="s">
        <v>937</v>
      </c>
      <c r="AB636" s="128"/>
      <c r="AC636" s="128"/>
      <c r="AD636" s="128"/>
      <c r="AE636" s="62"/>
      <c r="AF636" s="62"/>
      <c r="AG636" s="62"/>
      <c r="BB636" s="60" t="str">
        <f>IF(AND(isFlagged(Main[[#This Row],[Comments]], "AIS++"),Main[ [#This Row],[In Stock Date] ]&lt;&gt;""),TEXT(Main[[#This Row],[In Stock Date]]-1, "M/d/yyyy"), TEXT("1/1/1990", "M/d/yyyy"))</f>
        <v>1/1/1990</v>
      </c>
    </row>
    <row r="637" spans="1:54" ht="17.25" customHeight="1">
      <c r="A637" s="63" t="str">
        <f>IF(priority(Main[[#This Row],[Comments]])&lt;&gt;0, priority(Main[[#This Row],[Comments]]),"")</f>
        <v/>
      </c>
      <c r="B637" s="151" t="s">
        <v>1442</v>
      </c>
      <c r="C637" s="71" t="s">
        <v>4</v>
      </c>
      <c r="D637" s="59" t="s">
        <v>543</v>
      </c>
      <c r="E637" s="84">
        <v>40675.613807870373</v>
      </c>
      <c r="F637" s="84"/>
      <c r="G637" s="63" t="str">
        <f>IF(stdProdLT(Main[[#This Row],[Comments]])=0.1,"N/A",IF(stdProdLT(Main[[#This Row],[Comments]])=0,"",stdProdLT(Main[[#This Row],[Comments]])))</f>
        <v/>
      </c>
      <c r="H637" s="93" t="str">
        <f>IF(OR(Main[[#This Row],[Std. Prod. Lead Time]]="N/A",Main[[#This Row],[Std. Prod. Lead Time]]=""), "",IF(AND(Main[[#This Row],[In Stock Date]]&lt;&gt;"",Main[[#This Row],[Revised Due Date]]&lt;&gt;"",Main[[#This Row],[In Stock Date]]&lt;&gt;""),Main[[#This Row],[In Stock Date]]-Main[[#This Row],[Revised Due Date]],""))</f>
        <v/>
      </c>
      <c r="I637" s="100" t="s">
        <v>4</v>
      </c>
      <c r="J637" s="94" t="s">
        <v>4</v>
      </c>
      <c r="K637" s="94" t="s">
        <v>4</v>
      </c>
      <c r="L637" s="84"/>
      <c r="M637" s="72" t="str">
        <f>IF(Main[[#This Row],[Tech Start Date]]&lt;1/1/1990,"",IF(Main[[#This Row],[Class]]="C",WORKDAY(Main[[#This Row],[Tech Start Date]],9),IF(Main[[#This Row],[Class]]="B", WORKDAY(Main[[#This Row],[Tech Start Date]],6),IF(Main[[#This Row],[Class]]="A",WORKDAY(Main[[#This Row],[Tech Start Date]],2),""))))</f>
        <v/>
      </c>
      <c r="N637" s="72" t="str">
        <f>IF(Main[[#This Row],[Tech Start Date]]&lt;1/1/1990,"",IF(Main[[#This Row],[Class]]="C",WORKDAY(Main[[#This Row],[Tech Start Date]],19),IF(Main[[#This Row],[Class]]="B", WORKDAY(Main[[#This Row],[Tech Start Date]],12),IF(Main[[#This Row],[Class]]="A",WORKDAY(Main[[#This Row],[Tech Start Date]],4),""))))</f>
        <v/>
      </c>
      <c r="O637" s="72" t="str">
        <f>IF(Main[[#This Row],[Tech Start Date]]&lt;1/1/1990,"",IF(Main[[#This Row],[Class]]="C",WORKDAY(Main[[#This Row],[Tech Start Date]],23),IF(Main[[#This Row],[Class]]="B", WORKDAY(Main[[#This Row],[Tech Start Date]],15),IF(Main[[#This Row],[Class]]="A",WORKDAY(Main[[#This Row],[Tech Start Date]],5),""))))</f>
        <v/>
      </c>
      <c r="P637" s="72" t="str">
        <f>IF(Main[[#This Row],[Tech Start Date]]&lt;1/1/1990,"",IF(Main[[#This Row],[Class]]="C",WORKDAY(Main[[#This Row],[Tech Start Date]],28),IF(Main[[#This Row],[Class]]="B", WORKDAY(Main[[#This Row],[Tech Start Date]],19),IF(Main[[#This Row],[Class]]="A",WORKDAY(Main[[#This Row],[Tech Start Date]],9),""))))</f>
        <v/>
      </c>
      <c r="Q637" s="84">
        <v>40676</v>
      </c>
      <c r="R637" s="110"/>
      <c r="S637" s="94" t="s">
        <v>6</v>
      </c>
      <c r="T637" s="73" t="s">
        <v>4</v>
      </c>
      <c r="U637" s="94" t="s">
        <v>7</v>
      </c>
      <c r="V637" s="94" t="s">
        <v>1896</v>
      </c>
      <c r="W637" s="94" t="s">
        <v>1900</v>
      </c>
      <c r="X637" s="94" t="s">
        <v>126</v>
      </c>
      <c r="Y637" s="71" t="s">
        <v>2933</v>
      </c>
      <c r="Z637" s="71" t="s">
        <v>4</v>
      </c>
      <c r="AA637" s="94" t="s">
        <v>126</v>
      </c>
      <c r="AB637" s="128"/>
      <c r="AC637" s="128"/>
      <c r="AD637" s="128"/>
      <c r="AE637" s="62"/>
      <c r="AF637" s="62"/>
      <c r="AG637" s="62"/>
      <c r="BB637" s="60" t="str">
        <f>IF(AND(isFlagged(Main[[#This Row],[Comments]], "AIS++"),Main[ [#This Row],[In Stock Date] ]&lt;&gt;""),TEXT(Main[[#This Row],[In Stock Date]]-1, "M/d/yyyy"), TEXT("1/1/1990", "M/d/yyyy"))</f>
        <v>1/1/1990</v>
      </c>
    </row>
    <row r="638" spans="1:54" ht="17.25" customHeight="1">
      <c r="A638" s="63" t="str">
        <f>IF(priority(Main[[#This Row],[Comments]])&lt;&gt;0, priority(Main[[#This Row],[Comments]]),"")</f>
        <v/>
      </c>
      <c r="B638" s="151" t="s">
        <v>3699</v>
      </c>
      <c r="C638" s="71" t="s">
        <v>4</v>
      </c>
      <c r="D638" s="59" t="s">
        <v>3700</v>
      </c>
      <c r="E638" s="84">
        <v>40998.440787037034</v>
      </c>
      <c r="F638" s="84"/>
      <c r="G638" s="63" t="str">
        <f>IF(stdProdLT(Main[[#This Row],[Comments]])=0.1,"N/A",IF(stdProdLT(Main[[#This Row],[Comments]])=0,"",stdProdLT(Main[[#This Row],[Comments]])))</f>
        <v/>
      </c>
      <c r="H638" s="93" t="str">
        <f>IF(OR(Main[[#This Row],[Std. Prod. Lead Time]]="N/A",Main[[#This Row],[Std. Prod. Lead Time]]=""), "",IF(AND(Main[[#This Row],[In Stock Date]]&lt;&gt;"",Main[[#This Row],[Revised Due Date]]&lt;&gt;"",Main[[#This Row],[In Stock Date]]&lt;&gt;""),Main[[#This Row],[In Stock Date]]-Main[[#This Row],[Revised Due Date]],""))</f>
        <v/>
      </c>
      <c r="I638" s="100" t="s">
        <v>30</v>
      </c>
      <c r="J638" s="94" t="s">
        <v>28</v>
      </c>
      <c r="K638" s="94" t="s">
        <v>1905</v>
      </c>
      <c r="L638" s="84"/>
      <c r="M638" s="72" t="str">
        <f>IF(Main[[#This Row],[Tech Start Date]]&lt;1/1/1990,"",IF(Main[[#This Row],[Class]]="C",WORKDAY(Main[[#This Row],[Tech Start Date]],9),IF(Main[[#This Row],[Class]]="B", WORKDAY(Main[[#This Row],[Tech Start Date]],6),IF(Main[[#This Row],[Class]]="A",WORKDAY(Main[[#This Row],[Tech Start Date]],2),""))))</f>
        <v/>
      </c>
      <c r="N638" s="72" t="str">
        <f>IF(Main[[#This Row],[Tech Start Date]]&lt;1/1/1990,"",IF(Main[[#This Row],[Class]]="C",WORKDAY(Main[[#This Row],[Tech Start Date]],19),IF(Main[[#This Row],[Class]]="B", WORKDAY(Main[[#This Row],[Tech Start Date]],12),IF(Main[[#This Row],[Class]]="A",WORKDAY(Main[[#This Row],[Tech Start Date]],4),""))))</f>
        <v/>
      </c>
      <c r="O638" s="72" t="str">
        <f>IF(Main[[#This Row],[Tech Start Date]]&lt;1/1/1990,"",IF(Main[[#This Row],[Class]]="C",WORKDAY(Main[[#This Row],[Tech Start Date]],23),IF(Main[[#This Row],[Class]]="B", WORKDAY(Main[[#This Row],[Tech Start Date]],15),IF(Main[[#This Row],[Class]]="A",WORKDAY(Main[[#This Row],[Tech Start Date]],5),""))))</f>
        <v/>
      </c>
      <c r="P638" s="72" t="str">
        <f>IF(Main[[#This Row],[Tech Start Date]]&lt;1/1/1990,"",IF(Main[[#This Row],[Class]]="C",WORKDAY(Main[[#This Row],[Tech Start Date]],28),IF(Main[[#This Row],[Class]]="B", WORKDAY(Main[[#This Row],[Tech Start Date]],19),IF(Main[[#This Row],[Class]]="A",WORKDAY(Main[[#This Row],[Tech Start Date]],9),""))))</f>
        <v/>
      </c>
      <c r="Q638" s="84"/>
      <c r="R638" s="110"/>
      <c r="S638" s="94" t="s">
        <v>6</v>
      </c>
      <c r="T638" s="73" t="s">
        <v>4</v>
      </c>
      <c r="U638" s="94" t="s">
        <v>29</v>
      </c>
      <c r="V638" s="94" t="s">
        <v>1899</v>
      </c>
      <c r="W638" s="94" t="s">
        <v>1898</v>
      </c>
      <c r="X638" s="94" t="s">
        <v>2175</v>
      </c>
      <c r="Y638" s="71" t="s">
        <v>4</v>
      </c>
      <c r="Z638" s="71" t="s">
        <v>4</v>
      </c>
      <c r="AA638" s="94" t="s">
        <v>3237</v>
      </c>
      <c r="AB638" s="128"/>
      <c r="AC638" s="128"/>
      <c r="AD638" s="128"/>
      <c r="AE638" s="62"/>
      <c r="AF638" s="62"/>
      <c r="AG638" s="62"/>
      <c r="BB638" s="60" t="str">
        <f>IF(AND(isFlagged(Main[[#This Row],[Comments]], "AIS++"),Main[ [#This Row],[In Stock Date] ]&lt;&gt;""),TEXT(Main[[#This Row],[In Stock Date]]-1, "M/d/yyyy"), TEXT("1/1/1990", "M/d/yyyy"))</f>
        <v>1/1/1990</v>
      </c>
    </row>
    <row r="639" spans="1:54" ht="17.25" customHeight="1">
      <c r="A639" s="63" t="str">
        <f>IF(priority(Main[[#This Row],[Comments]])&lt;&gt;0, priority(Main[[#This Row],[Comments]]),"")</f>
        <v/>
      </c>
      <c r="B639" s="151" t="s">
        <v>1005</v>
      </c>
      <c r="C639" s="71" t="s">
        <v>4</v>
      </c>
      <c r="D639" s="59" t="s">
        <v>13</v>
      </c>
      <c r="E639" s="84"/>
      <c r="F639" s="84"/>
      <c r="G639" s="63" t="str">
        <f>IF(stdProdLT(Main[[#This Row],[Comments]])=0.1,"N/A",IF(stdProdLT(Main[[#This Row],[Comments]])=0,"",stdProdLT(Main[[#This Row],[Comments]])))</f>
        <v/>
      </c>
      <c r="H639" s="93" t="str">
        <f>IF(OR(Main[[#This Row],[Std. Prod. Lead Time]]="N/A",Main[[#This Row],[Std. Prod. Lead Time]]=""), "",IF(AND(Main[[#This Row],[In Stock Date]]&lt;&gt;"",Main[[#This Row],[Revised Due Date]]&lt;&gt;"",Main[[#This Row],[In Stock Date]]&lt;&gt;""),Main[[#This Row],[In Stock Date]]-Main[[#This Row],[Revised Due Date]],""))</f>
        <v/>
      </c>
      <c r="I639" s="100" t="s">
        <v>4</v>
      </c>
      <c r="J639" s="94" t="s">
        <v>4</v>
      </c>
      <c r="K639" s="94" t="s">
        <v>4</v>
      </c>
      <c r="L639" s="84"/>
      <c r="M639" s="72" t="str">
        <f>IF(Main[[#This Row],[Tech Start Date]]&lt;1/1/1990,"",IF(Main[[#This Row],[Class]]="C",WORKDAY(Main[[#This Row],[Tech Start Date]],9),IF(Main[[#This Row],[Class]]="B", WORKDAY(Main[[#This Row],[Tech Start Date]],6),IF(Main[[#This Row],[Class]]="A",WORKDAY(Main[[#This Row],[Tech Start Date]],2),""))))</f>
        <v/>
      </c>
      <c r="N639" s="72" t="str">
        <f>IF(Main[[#This Row],[Tech Start Date]]&lt;1/1/1990,"",IF(Main[[#This Row],[Class]]="C",WORKDAY(Main[[#This Row],[Tech Start Date]],19),IF(Main[[#This Row],[Class]]="B", WORKDAY(Main[[#This Row],[Tech Start Date]],12),IF(Main[[#This Row],[Class]]="A",WORKDAY(Main[[#This Row],[Tech Start Date]],4),""))))</f>
        <v/>
      </c>
      <c r="O639" s="72" t="str">
        <f>IF(Main[[#This Row],[Tech Start Date]]&lt;1/1/1990,"",IF(Main[[#This Row],[Class]]="C",WORKDAY(Main[[#This Row],[Tech Start Date]],23),IF(Main[[#This Row],[Class]]="B", WORKDAY(Main[[#This Row],[Tech Start Date]],15),IF(Main[[#This Row],[Class]]="A",WORKDAY(Main[[#This Row],[Tech Start Date]],5),""))))</f>
        <v/>
      </c>
      <c r="P639" s="72" t="str">
        <f>IF(Main[[#This Row],[Tech Start Date]]&lt;1/1/1990,"",IF(Main[[#This Row],[Class]]="C",WORKDAY(Main[[#This Row],[Tech Start Date]],28),IF(Main[[#This Row],[Class]]="B", WORKDAY(Main[[#This Row],[Tech Start Date]],19),IF(Main[[#This Row],[Class]]="A",WORKDAY(Main[[#This Row],[Tech Start Date]],9),""))))</f>
        <v/>
      </c>
      <c r="Q639" s="84"/>
      <c r="R639" s="110"/>
      <c r="S639" s="94" t="s">
        <v>6</v>
      </c>
      <c r="T639" s="73" t="s">
        <v>4</v>
      </c>
      <c r="U639" s="94" t="s">
        <v>14</v>
      </c>
      <c r="V639" s="94" t="s">
        <v>1899</v>
      </c>
      <c r="W639" s="94" t="s">
        <v>1900</v>
      </c>
      <c r="X639" s="94" t="s">
        <v>305</v>
      </c>
      <c r="Y639" s="71" t="s">
        <v>4</v>
      </c>
      <c r="Z639" s="71" t="s">
        <v>4</v>
      </c>
      <c r="AA639" s="94" t="s">
        <v>651</v>
      </c>
      <c r="AB639" s="128"/>
      <c r="AC639" s="128"/>
      <c r="AD639" s="128"/>
      <c r="AE639" s="62"/>
      <c r="AF639" s="62"/>
      <c r="AG639" s="62"/>
      <c r="BB639" s="60" t="str">
        <f>IF(AND(isFlagged(Main[[#This Row],[Comments]], "AIS++"),Main[ [#This Row],[In Stock Date] ]&lt;&gt;""),TEXT(Main[[#This Row],[In Stock Date]]-1, "M/d/yyyy"), TEXT("1/1/1990", "M/d/yyyy"))</f>
        <v>1/1/1990</v>
      </c>
    </row>
    <row r="640" spans="1:54" ht="17.25" customHeight="1">
      <c r="A640" s="63" t="str">
        <f>IF(priority(Main[[#This Row],[Comments]])&lt;&gt;0, priority(Main[[#This Row],[Comments]]),"")</f>
        <v/>
      </c>
      <c r="B640" s="151" t="s">
        <v>3177</v>
      </c>
      <c r="C640" s="71" t="s">
        <v>4</v>
      </c>
      <c r="D640" s="59" t="s">
        <v>3430</v>
      </c>
      <c r="E640" s="84">
        <v>40939.635509259257</v>
      </c>
      <c r="F640" s="84"/>
      <c r="G640" s="63" t="str">
        <f>IF(stdProdLT(Main[[#This Row],[Comments]])=0.1,"N/A",IF(stdProdLT(Main[[#This Row],[Comments]])=0,"",stdProdLT(Main[[#This Row],[Comments]])))</f>
        <v/>
      </c>
      <c r="H640" s="93" t="str">
        <f>IF(OR(Main[[#This Row],[Std. Prod. Lead Time]]="N/A",Main[[#This Row],[Std. Prod. Lead Time]]=""), "",IF(AND(Main[[#This Row],[In Stock Date]]&lt;&gt;"",Main[[#This Row],[Revised Due Date]]&lt;&gt;"",Main[[#This Row],[In Stock Date]]&lt;&gt;""),Main[[#This Row],[In Stock Date]]-Main[[#This Row],[Revised Due Date]],""))</f>
        <v/>
      </c>
      <c r="I640" s="100" t="s">
        <v>2178</v>
      </c>
      <c r="J640" s="94" t="s">
        <v>28</v>
      </c>
      <c r="K640" s="95" t="s">
        <v>1908</v>
      </c>
      <c r="L640" s="84"/>
      <c r="M640" s="72" t="str">
        <f>IF(Main[[#This Row],[Tech Start Date]]&lt;1/1/1990,"",IF(Main[[#This Row],[Class]]="C",WORKDAY(Main[[#This Row],[Tech Start Date]],9),IF(Main[[#This Row],[Class]]="B", WORKDAY(Main[[#This Row],[Tech Start Date]],6),IF(Main[[#This Row],[Class]]="A",WORKDAY(Main[[#This Row],[Tech Start Date]],2),""))))</f>
        <v/>
      </c>
      <c r="N640" s="72" t="str">
        <f>IF(Main[[#This Row],[Tech Start Date]]&lt;1/1/1990,"",IF(Main[[#This Row],[Class]]="C",WORKDAY(Main[[#This Row],[Tech Start Date]],19),IF(Main[[#This Row],[Class]]="B", WORKDAY(Main[[#This Row],[Tech Start Date]],12),IF(Main[[#This Row],[Class]]="A",WORKDAY(Main[[#This Row],[Tech Start Date]],4),""))))</f>
        <v/>
      </c>
      <c r="O640" s="72" t="str">
        <f>IF(Main[[#This Row],[Tech Start Date]]&lt;1/1/1990,"",IF(Main[[#This Row],[Class]]="C",WORKDAY(Main[[#This Row],[Tech Start Date]],23),IF(Main[[#This Row],[Class]]="B", WORKDAY(Main[[#This Row],[Tech Start Date]],15),IF(Main[[#This Row],[Class]]="A",WORKDAY(Main[[#This Row],[Tech Start Date]],5),""))))</f>
        <v/>
      </c>
      <c r="P640" s="72" t="str">
        <f>IF(Main[[#This Row],[Tech Start Date]]&lt;1/1/1990,"",IF(Main[[#This Row],[Class]]="C",WORKDAY(Main[[#This Row],[Tech Start Date]],28),IF(Main[[#This Row],[Class]]="B", WORKDAY(Main[[#This Row],[Tech Start Date]],19),IF(Main[[#This Row],[Class]]="A",WORKDAY(Main[[#This Row],[Tech Start Date]],9),""))))</f>
        <v/>
      </c>
      <c r="Q640" s="84"/>
      <c r="R640" s="110"/>
      <c r="S640" s="94" t="s">
        <v>6</v>
      </c>
      <c r="T640" s="73" t="s">
        <v>4</v>
      </c>
      <c r="U640" s="94" t="s">
        <v>7</v>
      </c>
      <c r="V640" s="94" t="s">
        <v>1911</v>
      </c>
      <c r="W640" s="94" t="s">
        <v>1900</v>
      </c>
      <c r="X640" s="94" t="s">
        <v>305</v>
      </c>
      <c r="Y640" s="71" t="s">
        <v>4</v>
      </c>
      <c r="Z640" s="71" t="s">
        <v>2178</v>
      </c>
      <c r="AA640" s="94" t="s">
        <v>4</v>
      </c>
      <c r="AB640" s="128"/>
      <c r="AC640" s="128"/>
      <c r="AD640" s="128"/>
      <c r="AE640" s="62"/>
      <c r="AF640" s="62"/>
      <c r="AG640" s="62"/>
      <c r="BB640" s="60" t="str">
        <f>IF(AND(isFlagged(Main[[#This Row],[Comments]], "AIS++"),Main[ [#This Row],[In Stock Date] ]&lt;&gt;""),TEXT(Main[[#This Row],[In Stock Date]]-1, "M/d/yyyy"), TEXT("1/1/1990", "M/d/yyyy"))</f>
        <v>1/1/1990</v>
      </c>
    </row>
    <row r="641" spans="1:54" ht="17.25" customHeight="1">
      <c r="A641" s="63" t="str">
        <f>IF(priority(Main[[#This Row],[Comments]])&lt;&gt;0, priority(Main[[#This Row],[Comments]]),"")</f>
        <v/>
      </c>
      <c r="B641" s="151" t="s">
        <v>2051</v>
      </c>
      <c r="C641" s="71" t="s">
        <v>4</v>
      </c>
      <c r="D641" s="59" t="s">
        <v>2052</v>
      </c>
      <c r="E641" s="84"/>
      <c r="F641" s="84"/>
      <c r="G641" s="63" t="str">
        <f>IF(stdProdLT(Main[[#This Row],[Comments]])=0.1,"N/A",IF(stdProdLT(Main[[#This Row],[Comments]])=0,"",stdProdLT(Main[[#This Row],[Comments]])))</f>
        <v/>
      </c>
      <c r="H641" s="93" t="str">
        <f>IF(OR(Main[[#This Row],[Std. Prod. Lead Time]]="N/A",Main[[#This Row],[Std. Prod. Lead Time]]=""), "",IF(AND(Main[[#This Row],[In Stock Date]]&lt;&gt;"",Main[[#This Row],[Revised Due Date]]&lt;&gt;"",Main[[#This Row],[In Stock Date]]&lt;&gt;""),Main[[#This Row],[In Stock Date]]-Main[[#This Row],[Revised Due Date]],""))</f>
        <v/>
      </c>
      <c r="I641" s="100" t="s">
        <v>4</v>
      </c>
      <c r="J641" s="94" t="s">
        <v>4</v>
      </c>
      <c r="K641" s="95" t="s">
        <v>4</v>
      </c>
      <c r="L641" s="84"/>
      <c r="M641" s="72" t="str">
        <f>IF(Main[[#This Row],[Tech Start Date]]&lt;1/1/1990,"",IF(Main[[#This Row],[Class]]="C",WORKDAY(Main[[#This Row],[Tech Start Date]],9),IF(Main[[#This Row],[Class]]="B", WORKDAY(Main[[#This Row],[Tech Start Date]],6),IF(Main[[#This Row],[Class]]="A",WORKDAY(Main[[#This Row],[Tech Start Date]],2),""))))</f>
        <v/>
      </c>
      <c r="N641" s="72" t="str">
        <f>IF(Main[[#This Row],[Tech Start Date]]&lt;1/1/1990,"",IF(Main[[#This Row],[Class]]="C",WORKDAY(Main[[#This Row],[Tech Start Date]],19),IF(Main[[#This Row],[Class]]="B", WORKDAY(Main[[#This Row],[Tech Start Date]],12),IF(Main[[#This Row],[Class]]="A",WORKDAY(Main[[#This Row],[Tech Start Date]],4),""))))</f>
        <v/>
      </c>
      <c r="O641" s="72" t="str">
        <f>IF(Main[[#This Row],[Tech Start Date]]&lt;1/1/1990,"",IF(Main[[#This Row],[Class]]="C",WORKDAY(Main[[#This Row],[Tech Start Date]],23),IF(Main[[#This Row],[Class]]="B", WORKDAY(Main[[#This Row],[Tech Start Date]],15),IF(Main[[#This Row],[Class]]="A",WORKDAY(Main[[#This Row],[Tech Start Date]],5),""))))</f>
        <v/>
      </c>
      <c r="P641" s="72" t="str">
        <f>IF(Main[[#This Row],[Tech Start Date]]&lt;1/1/1990,"",IF(Main[[#This Row],[Class]]="C",WORKDAY(Main[[#This Row],[Tech Start Date]],28),IF(Main[[#This Row],[Class]]="B", WORKDAY(Main[[#This Row],[Tech Start Date]],19),IF(Main[[#This Row],[Class]]="A",WORKDAY(Main[[#This Row],[Tech Start Date]],9),""))))</f>
        <v/>
      </c>
      <c r="Q641" s="84"/>
      <c r="R641" s="110"/>
      <c r="S641" s="94" t="s">
        <v>6</v>
      </c>
      <c r="T641" s="73" t="s">
        <v>4</v>
      </c>
      <c r="U641" s="94" t="s">
        <v>14</v>
      </c>
      <c r="V641" s="94" t="s">
        <v>1896</v>
      </c>
      <c r="W641" s="94" t="s">
        <v>1900</v>
      </c>
      <c r="X641" s="94" t="s">
        <v>305</v>
      </c>
      <c r="Y641" s="71" t="s">
        <v>4</v>
      </c>
      <c r="Z641" s="71" t="s">
        <v>4</v>
      </c>
      <c r="AA641" s="94" t="s">
        <v>4</v>
      </c>
      <c r="AB641" s="128"/>
      <c r="AC641" s="128"/>
      <c r="AD641" s="128"/>
      <c r="AE641" s="62"/>
      <c r="AF641" s="62"/>
      <c r="AG641" s="62"/>
      <c r="BB641" s="60" t="str">
        <f>IF(AND(isFlagged(Main[[#This Row],[Comments]], "AIS++"),Main[ [#This Row],[In Stock Date] ]&lt;&gt;""),TEXT(Main[[#This Row],[In Stock Date]]-1, "M/d/yyyy"), TEXT("1/1/1990", "M/d/yyyy"))</f>
        <v>1/1/1990</v>
      </c>
    </row>
    <row r="642" spans="1:54" ht="17.25" customHeight="1">
      <c r="A642" s="63" t="str">
        <f>IF(priority(Main[[#This Row],[Comments]])&lt;&gt;0, priority(Main[[#This Row],[Comments]]),"")</f>
        <v/>
      </c>
      <c r="B642" s="151" t="s">
        <v>3180</v>
      </c>
      <c r="C642" s="71" t="s">
        <v>4</v>
      </c>
      <c r="D642" s="59" t="s">
        <v>3181</v>
      </c>
      <c r="E642" s="84">
        <v>40939.633171296293</v>
      </c>
      <c r="F642" s="84"/>
      <c r="G642" s="63" t="str">
        <f>IF(stdProdLT(Main[[#This Row],[Comments]])=0.1,"N/A",IF(stdProdLT(Main[[#This Row],[Comments]])=0,"",stdProdLT(Main[[#This Row],[Comments]])))</f>
        <v/>
      </c>
      <c r="H642" s="93" t="str">
        <f>IF(OR(Main[[#This Row],[Std. Prod. Lead Time]]="N/A",Main[[#This Row],[Std. Prod. Lead Time]]=""), "",IF(AND(Main[[#This Row],[In Stock Date]]&lt;&gt;"",Main[[#This Row],[Revised Due Date]]&lt;&gt;"",Main[[#This Row],[In Stock Date]]&lt;&gt;""),Main[[#This Row],[In Stock Date]]-Main[[#This Row],[Revised Due Date]],""))</f>
        <v/>
      </c>
      <c r="I642" s="100" t="s">
        <v>4</v>
      </c>
      <c r="J642" s="94" t="s">
        <v>4</v>
      </c>
      <c r="K642" s="94" t="s">
        <v>4</v>
      </c>
      <c r="L642" s="84"/>
      <c r="M642" s="72" t="str">
        <f>IF(Main[[#This Row],[Tech Start Date]]&lt;1/1/1990,"",IF(Main[[#This Row],[Class]]="C",WORKDAY(Main[[#This Row],[Tech Start Date]],9),IF(Main[[#This Row],[Class]]="B", WORKDAY(Main[[#This Row],[Tech Start Date]],6),IF(Main[[#This Row],[Class]]="A",WORKDAY(Main[[#This Row],[Tech Start Date]],2),""))))</f>
        <v/>
      </c>
      <c r="N642" s="72" t="str">
        <f>IF(Main[[#This Row],[Tech Start Date]]&lt;1/1/1990,"",IF(Main[[#This Row],[Class]]="C",WORKDAY(Main[[#This Row],[Tech Start Date]],19),IF(Main[[#This Row],[Class]]="B", WORKDAY(Main[[#This Row],[Tech Start Date]],12),IF(Main[[#This Row],[Class]]="A",WORKDAY(Main[[#This Row],[Tech Start Date]],4),""))))</f>
        <v/>
      </c>
      <c r="O642" s="72" t="str">
        <f>IF(Main[[#This Row],[Tech Start Date]]&lt;1/1/1990,"",IF(Main[[#This Row],[Class]]="C",WORKDAY(Main[[#This Row],[Tech Start Date]],23),IF(Main[[#This Row],[Class]]="B", WORKDAY(Main[[#This Row],[Tech Start Date]],15),IF(Main[[#This Row],[Class]]="A",WORKDAY(Main[[#This Row],[Tech Start Date]],5),""))))</f>
        <v/>
      </c>
      <c r="P642" s="72" t="str">
        <f>IF(Main[[#This Row],[Tech Start Date]]&lt;1/1/1990,"",IF(Main[[#This Row],[Class]]="C",WORKDAY(Main[[#This Row],[Tech Start Date]],28),IF(Main[[#This Row],[Class]]="B", WORKDAY(Main[[#This Row],[Tech Start Date]],19),IF(Main[[#This Row],[Class]]="A",WORKDAY(Main[[#This Row],[Tech Start Date]],9),""))))</f>
        <v/>
      </c>
      <c r="Q642" s="84"/>
      <c r="R642" s="110"/>
      <c r="S642" s="94" t="s">
        <v>6</v>
      </c>
      <c r="T642" s="73" t="s">
        <v>4</v>
      </c>
      <c r="U642" s="94" t="s">
        <v>7</v>
      </c>
      <c r="V642" s="94" t="s">
        <v>1896</v>
      </c>
      <c r="W642" s="94" t="s">
        <v>1900</v>
      </c>
      <c r="X642" s="94" t="s">
        <v>305</v>
      </c>
      <c r="Y642" s="71" t="s">
        <v>4</v>
      </c>
      <c r="Z642" s="71" t="s">
        <v>4</v>
      </c>
      <c r="AA642" s="94" t="s">
        <v>4</v>
      </c>
      <c r="AB642" s="128"/>
      <c r="AC642" s="128"/>
      <c r="AD642" s="128"/>
      <c r="AE642" s="62"/>
      <c r="AF642" s="62"/>
      <c r="AG642" s="62"/>
      <c r="BB642" s="60" t="str">
        <f>IF(AND(isFlagged(Main[[#This Row],[Comments]], "AIS++"),Main[ [#This Row],[In Stock Date] ]&lt;&gt;""),TEXT(Main[[#This Row],[In Stock Date]]-1, "M/d/yyyy"), TEXT("1/1/1990", "M/d/yyyy"))</f>
        <v>1/1/1990</v>
      </c>
    </row>
    <row r="643" spans="1:54" ht="17.25" customHeight="1">
      <c r="A643" s="63" t="str">
        <f>IF(priority(Main[[#This Row],[Comments]])&lt;&gt;0, priority(Main[[#This Row],[Comments]]),"")</f>
        <v/>
      </c>
      <c r="B643" s="151" t="s">
        <v>3197</v>
      </c>
      <c r="C643" s="71" t="s">
        <v>4</v>
      </c>
      <c r="D643" s="59" t="s">
        <v>3198</v>
      </c>
      <c r="E643" s="84">
        <v>40939.631828703707</v>
      </c>
      <c r="F643" s="84"/>
      <c r="G643" s="63" t="str">
        <f>IF(stdProdLT(Main[[#This Row],[Comments]])=0.1,"N/A",IF(stdProdLT(Main[[#This Row],[Comments]])=0,"",stdProdLT(Main[[#This Row],[Comments]])))</f>
        <v/>
      </c>
      <c r="H643" s="93" t="str">
        <f>IF(OR(Main[[#This Row],[Std. Prod. Lead Time]]="N/A",Main[[#This Row],[Std. Prod. Lead Time]]=""), "",IF(AND(Main[[#This Row],[In Stock Date]]&lt;&gt;"",Main[[#This Row],[Revised Due Date]]&lt;&gt;"",Main[[#This Row],[In Stock Date]]&lt;&gt;""),Main[[#This Row],[In Stock Date]]-Main[[#This Row],[Revised Due Date]],""))</f>
        <v/>
      </c>
      <c r="I643" s="100" t="s">
        <v>4</v>
      </c>
      <c r="J643" s="94" t="s">
        <v>4</v>
      </c>
      <c r="K643" s="95" t="s">
        <v>4</v>
      </c>
      <c r="L643" s="84"/>
      <c r="M643" s="72" t="str">
        <f>IF(Main[[#This Row],[Tech Start Date]]&lt;1/1/1990,"",IF(Main[[#This Row],[Class]]="C",WORKDAY(Main[[#This Row],[Tech Start Date]],9),IF(Main[[#This Row],[Class]]="B", WORKDAY(Main[[#This Row],[Tech Start Date]],6),IF(Main[[#This Row],[Class]]="A",WORKDAY(Main[[#This Row],[Tech Start Date]],2),""))))</f>
        <v/>
      </c>
      <c r="N643" s="72" t="str">
        <f>IF(Main[[#This Row],[Tech Start Date]]&lt;1/1/1990,"",IF(Main[[#This Row],[Class]]="C",WORKDAY(Main[[#This Row],[Tech Start Date]],19),IF(Main[[#This Row],[Class]]="B", WORKDAY(Main[[#This Row],[Tech Start Date]],12),IF(Main[[#This Row],[Class]]="A",WORKDAY(Main[[#This Row],[Tech Start Date]],4),""))))</f>
        <v/>
      </c>
      <c r="O643" s="72" t="str">
        <f>IF(Main[[#This Row],[Tech Start Date]]&lt;1/1/1990,"",IF(Main[[#This Row],[Class]]="C",WORKDAY(Main[[#This Row],[Tech Start Date]],23),IF(Main[[#This Row],[Class]]="B", WORKDAY(Main[[#This Row],[Tech Start Date]],15),IF(Main[[#This Row],[Class]]="A",WORKDAY(Main[[#This Row],[Tech Start Date]],5),""))))</f>
        <v/>
      </c>
      <c r="P643" s="72" t="str">
        <f>IF(Main[[#This Row],[Tech Start Date]]&lt;1/1/1990,"",IF(Main[[#This Row],[Class]]="C",WORKDAY(Main[[#This Row],[Tech Start Date]],28),IF(Main[[#This Row],[Class]]="B", WORKDAY(Main[[#This Row],[Tech Start Date]],19),IF(Main[[#This Row],[Class]]="A",WORKDAY(Main[[#This Row],[Tech Start Date]],9),""))))</f>
        <v/>
      </c>
      <c r="Q643" s="84"/>
      <c r="R643" s="110"/>
      <c r="S643" s="94" t="s">
        <v>6</v>
      </c>
      <c r="T643" s="73" t="s">
        <v>4</v>
      </c>
      <c r="U643" s="94" t="s">
        <v>7</v>
      </c>
      <c r="V643" s="94" t="s">
        <v>1896</v>
      </c>
      <c r="W643" s="94" t="s">
        <v>1900</v>
      </c>
      <c r="X643" s="94" t="s">
        <v>305</v>
      </c>
      <c r="Y643" s="71" t="s">
        <v>4</v>
      </c>
      <c r="Z643" s="71" t="s">
        <v>4</v>
      </c>
      <c r="AA643" s="94" t="s">
        <v>4</v>
      </c>
      <c r="AB643" s="128"/>
      <c r="AC643" s="128"/>
      <c r="AD643" s="128"/>
      <c r="AE643" s="62"/>
      <c r="AF643" s="62"/>
      <c r="AG643" s="62"/>
      <c r="BB643" s="60" t="str">
        <f>IF(AND(isFlagged(Main[[#This Row],[Comments]], "AIS++"),Main[ [#This Row],[In Stock Date] ]&lt;&gt;""),TEXT(Main[[#This Row],[In Stock Date]]-1, "M/d/yyyy"), TEXT("1/1/1990", "M/d/yyyy"))</f>
        <v>1/1/1990</v>
      </c>
    </row>
    <row r="644" spans="1:54" ht="17.25" customHeight="1">
      <c r="A644" s="63" t="str">
        <f>IF(priority(Main[[#This Row],[Comments]])&lt;&gt;0, priority(Main[[#This Row],[Comments]]),"")</f>
        <v/>
      </c>
      <c r="B644" s="151" t="s">
        <v>1535</v>
      </c>
      <c r="C644" s="71" t="s">
        <v>4</v>
      </c>
      <c r="D644" s="59" t="s">
        <v>628</v>
      </c>
      <c r="E644" s="84"/>
      <c r="F644" s="84"/>
      <c r="G644" s="63" t="str">
        <f>IF(stdProdLT(Main[[#This Row],[Comments]])=0.1,"N/A",IF(stdProdLT(Main[[#This Row],[Comments]])=0,"",stdProdLT(Main[[#This Row],[Comments]])))</f>
        <v/>
      </c>
      <c r="H644" s="93" t="str">
        <f>IF(OR(Main[[#This Row],[Std. Prod. Lead Time]]="N/A",Main[[#This Row],[Std. Prod. Lead Time]]=""), "",IF(AND(Main[[#This Row],[In Stock Date]]&lt;&gt;"",Main[[#This Row],[Revised Due Date]]&lt;&gt;"",Main[[#This Row],[In Stock Date]]&lt;&gt;""),Main[[#This Row],[In Stock Date]]-Main[[#This Row],[Revised Due Date]],""))</f>
        <v/>
      </c>
      <c r="I644" s="100" t="s">
        <v>4</v>
      </c>
      <c r="J644" s="94" t="s">
        <v>28</v>
      </c>
      <c r="K644" s="94" t="s">
        <v>1909</v>
      </c>
      <c r="L644" s="84"/>
      <c r="M644" s="72" t="str">
        <f>IF(Main[[#This Row],[Tech Start Date]]&lt;1/1/1990,"",IF(Main[[#This Row],[Class]]="C",WORKDAY(Main[[#This Row],[Tech Start Date]],9),IF(Main[[#This Row],[Class]]="B", WORKDAY(Main[[#This Row],[Tech Start Date]],6),IF(Main[[#This Row],[Class]]="A",WORKDAY(Main[[#This Row],[Tech Start Date]],2),""))))</f>
        <v/>
      </c>
      <c r="N644" s="72" t="str">
        <f>IF(Main[[#This Row],[Tech Start Date]]&lt;1/1/1990,"",IF(Main[[#This Row],[Class]]="C",WORKDAY(Main[[#This Row],[Tech Start Date]],19),IF(Main[[#This Row],[Class]]="B", WORKDAY(Main[[#This Row],[Tech Start Date]],12),IF(Main[[#This Row],[Class]]="A",WORKDAY(Main[[#This Row],[Tech Start Date]],4),""))))</f>
        <v/>
      </c>
      <c r="O644" s="72" t="str">
        <f>IF(Main[[#This Row],[Tech Start Date]]&lt;1/1/1990,"",IF(Main[[#This Row],[Class]]="C",WORKDAY(Main[[#This Row],[Tech Start Date]],23),IF(Main[[#This Row],[Class]]="B", WORKDAY(Main[[#This Row],[Tech Start Date]],15),IF(Main[[#This Row],[Class]]="A",WORKDAY(Main[[#This Row],[Tech Start Date]],5),""))))</f>
        <v/>
      </c>
      <c r="P644" s="72" t="str">
        <f>IF(Main[[#This Row],[Tech Start Date]]&lt;1/1/1990,"",IF(Main[[#This Row],[Class]]="C",WORKDAY(Main[[#This Row],[Tech Start Date]],28),IF(Main[[#This Row],[Class]]="B", WORKDAY(Main[[#This Row],[Tech Start Date]],19),IF(Main[[#This Row],[Class]]="A",WORKDAY(Main[[#This Row],[Tech Start Date]],9),""))))</f>
        <v/>
      </c>
      <c r="Q644" s="84"/>
      <c r="R644" s="110"/>
      <c r="S644" s="94" t="s">
        <v>11</v>
      </c>
      <c r="T644" s="73" t="s">
        <v>4</v>
      </c>
      <c r="U644" s="94" t="s">
        <v>14</v>
      </c>
      <c r="V644" s="94" t="s">
        <v>1896</v>
      </c>
      <c r="W644" s="94" t="s">
        <v>1900</v>
      </c>
      <c r="X644" s="94" t="s">
        <v>2026</v>
      </c>
      <c r="Y644" s="71" t="s">
        <v>2902</v>
      </c>
      <c r="Z644" s="71" t="s">
        <v>129</v>
      </c>
      <c r="AA644" s="94" t="s">
        <v>2026</v>
      </c>
      <c r="AB644" s="128"/>
      <c r="AC644" s="128"/>
      <c r="AD644" s="128"/>
      <c r="AE644" s="62"/>
      <c r="AF644" s="62"/>
      <c r="AG644" s="62"/>
      <c r="BB644" s="60" t="str">
        <f>IF(AND(isFlagged(Main[[#This Row],[Comments]], "AIS++"),Main[ [#This Row],[In Stock Date] ]&lt;&gt;""),TEXT(Main[[#This Row],[In Stock Date]]-1, "M/d/yyyy"), TEXT("1/1/1990", "M/d/yyyy"))</f>
        <v>1/1/1990</v>
      </c>
    </row>
    <row r="645" spans="1:54" ht="17.25" customHeight="1">
      <c r="A645" s="63" t="str">
        <f>IF(priority(Main[[#This Row],[Comments]])&lt;&gt;0, priority(Main[[#This Row],[Comments]]),"")</f>
        <v/>
      </c>
      <c r="B645" s="151" t="s">
        <v>1099</v>
      </c>
      <c r="C645" s="71" t="s">
        <v>4</v>
      </c>
      <c r="D645" s="59" t="s">
        <v>152</v>
      </c>
      <c r="E645" s="84">
        <v>40584.587800925925</v>
      </c>
      <c r="F645" s="84"/>
      <c r="G645" s="63" t="str">
        <f>IF(stdProdLT(Main[[#This Row],[Comments]])=0.1,"N/A",IF(stdProdLT(Main[[#This Row],[Comments]])=0,"",stdProdLT(Main[[#This Row],[Comments]])))</f>
        <v/>
      </c>
      <c r="H645" s="93" t="str">
        <f>IF(OR(Main[[#This Row],[Std. Prod. Lead Time]]="N/A",Main[[#This Row],[Std. Prod. Lead Time]]=""), "",IF(AND(Main[[#This Row],[In Stock Date]]&lt;&gt;"",Main[[#This Row],[Revised Due Date]]&lt;&gt;"",Main[[#This Row],[In Stock Date]]&lt;&gt;""),Main[[#This Row],[In Stock Date]]-Main[[#This Row],[Revised Due Date]],""))</f>
        <v/>
      </c>
      <c r="I645" s="100" t="s">
        <v>4</v>
      </c>
      <c r="J645" s="94" t="s">
        <v>4</v>
      </c>
      <c r="K645" s="94" t="s">
        <v>4</v>
      </c>
      <c r="L645" s="84"/>
      <c r="M645" s="72" t="str">
        <f>IF(Main[[#This Row],[Tech Start Date]]&lt;1/1/1990,"",IF(Main[[#This Row],[Class]]="C",WORKDAY(Main[[#This Row],[Tech Start Date]],9),IF(Main[[#This Row],[Class]]="B", WORKDAY(Main[[#This Row],[Tech Start Date]],6),IF(Main[[#This Row],[Class]]="A",WORKDAY(Main[[#This Row],[Tech Start Date]],2),""))))</f>
        <v/>
      </c>
      <c r="N645" s="72" t="str">
        <f>IF(Main[[#This Row],[Tech Start Date]]&lt;1/1/1990,"",IF(Main[[#This Row],[Class]]="C",WORKDAY(Main[[#This Row],[Tech Start Date]],19),IF(Main[[#This Row],[Class]]="B", WORKDAY(Main[[#This Row],[Tech Start Date]],12),IF(Main[[#This Row],[Class]]="A",WORKDAY(Main[[#This Row],[Tech Start Date]],4),""))))</f>
        <v/>
      </c>
      <c r="O645" s="72" t="str">
        <f>IF(Main[[#This Row],[Tech Start Date]]&lt;1/1/1990,"",IF(Main[[#This Row],[Class]]="C",WORKDAY(Main[[#This Row],[Tech Start Date]],23),IF(Main[[#This Row],[Class]]="B", WORKDAY(Main[[#This Row],[Tech Start Date]],15),IF(Main[[#This Row],[Class]]="A",WORKDAY(Main[[#This Row],[Tech Start Date]],5),""))))</f>
        <v/>
      </c>
      <c r="P645" s="72" t="str">
        <f>IF(Main[[#This Row],[Tech Start Date]]&lt;1/1/1990,"",IF(Main[[#This Row],[Class]]="C",WORKDAY(Main[[#This Row],[Tech Start Date]],28),IF(Main[[#This Row],[Class]]="B", WORKDAY(Main[[#This Row],[Tech Start Date]],19),IF(Main[[#This Row],[Class]]="A",WORKDAY(Main[[#This Row],[Tech Start Date]],9),""))))</f>
        <v/>
      </c>
      <c r="Q645" s="84"/>
      <c r="R645" s="110"/>
      <c r="S645" s="94" t="s">
        <v>4</v>
      </c>
      <c r="T645" s="73" t="s">
        <v>4</v>
      </c>
      <c r="U645" s="94" t="s">
        <v>29</v>
      </c>
      <c r="V645" s="94" t="s">
        <v>1897</v>
      </c>
      <c r="W645" s="94" t="s">
        <v>4</v>
      </c>
      <c r="X645" s="94" t="s">
        <v>938</v>
      </c>
      <c r="Y645" s="71" t="s">
        <v>2889</v>
      </c>
      <c r="Z645" s="71" t="s">
        <v>4</v>
      </c>
      <c r="AA645" s="94" t="s">
        <v>938</v>
      </c>
      <c r="AB645" s="128"/>
      <c r="AC645" s="128"/>
      <c r="AD645" s="128"/>
      <c r="AE645" s="62"/>
      <c r="AF645" s="62"/>
      <c r="AG645" s="62"/>
      <c r="BB645" s="60" t="str">
        <f>IF(AND(isFlagged(Main[[#This Row],[Comments]], "AIS++"),Main[ [#This Row],[In Stock Date] ]&lt;&gt;""),TEXT(Main[[#This Row],[In Stock Date]]-1, "M/d/yyyy"), TEXT("1/1/1990", "M/d/yyyy"))</f>
        <v>1/1/1990</v>
      </c>
    </row>
    <row r="646" spans="1:54" ht="17.25" customHeight="1">
      <c r="A646" s="63" t="str">
        <f>IF(priority(Main[[#This Row],[Comments]])&lt;&gt;0, priority(Main[[#This Row],[Comments]]),"")</f>
        <v/>
      </c>
      <c r="B646" s="151" t="s">
        <v>3701</v>
      </c>
      <c r="C646" s="71" t="s">
        <v>4</v>
      </c>
      <c r="D646" s="59" t="s">
        <v>3702</v>
      </c>
      <c r="E646" s="84">
        <v>40998.566238425927</v>
      </c>
      <c r="F646" s="84"/>
      <c r="G646" s="63" t="str">
        <f>IF(stdProdLT(Main[[#This Row],[Comments]])=0.1,"N/A",IF(stdProdLT(Main[[#This Row],[Comments]])=0,"",stdProdLT(Main[[#This Row],[Comments]])))</f>
        <v/>
      </c>
      <c r="H646" s="93" t="str">
        <f>IF(OR(Main[[#This Row],[Std. Prod. Lead Time]]="N/A",Main[[#This Row],[Std. Prod. Lead Time]]=""), "",IF(AND(Main[[#This Row],[In Stock Date]]&lt;&gt;"",Main[[#This Row],[Revised Due Date]]&lt;&gt;"",Main[[#This Row],[In Stock Date]]&lt;&gt;""),Main[[#This Row],[In Stock Date]]-Main[[#This Row],[Revised Due Date]],""))</f>
        <v/>
      </c>
      <c r="I646" s="100" t="s">
        <v>909</v>
      </c>
      <c r="J646" s="94" t="s">
        <v>28</v>
      </c>
      <c r="K646" s="94" t="s">
        <v>1905</v>
      </c>
      <c r="L646" s="84"/>
      <c r="M646" s="72" t="str">
        <f>IF(Main[[#This Row],[Tech Start Date]]&lt;1/1/1990,"",IF(Main[[#This Row],[Class]]="C",WORKDAY(Main[[#This Row],[Tech Start Date]],9),IF(Main[[#This Row],[Class]]="B", WORKDAY(Main[[#This Row],[Tech Start Date]],6),IF(Main[[#This Row],[Class]]="A",WORKDAY(Main[[#This Row],[Tech Start Date]],2),""))))</f>
        <v/>
      </c>
      <c r="N646" s="72" t="str">
        <f>IF(Main[[#This Row],[Tech Start Date]]&lt;1/1/1990,"",IF(Main[[#This Row],[Class]]="C",WORKDAY(Main[[#This Row],[Tech Start Date]],19),IF(Main[[#This Row],[Class]]="B", WORKDAY(Main[[#This Row],[Tech Start Date]],12),IF(Main[[#This Row],[Class]]="A",WORKDAY(Main[[#This Row],[Tech Start Date]],4),""))))</f>
        <v/>
      </c>
      <c r="O646" s="72" t="str">
        <f>IF(Main[[#This Row],[Tech Start Date]]&lt;1/1/1990,"",IF(Main[[#This Row],[Class]]="C",WORKDAY(Main[[#This Row],[Tech Start Date]],23),IF(Main[[#This Row],[Class]]="B", WORKDAY(Main[[#This Row],[Tech Start Date]],15),IF(Main[[#This Row],[Class]]="A",WORKDAY(Main[[#This Row],[Tech Start Date]],5),""))))</f>
        <v/>
      </c>
      <c r="P646" s="72" t="str">
        <f>IF(Main[[#This Row],[Tech Start Date]]&lt;1/1/1990,"",IF(Main[[#This Row],[Class]]="C",WORKDAY(Main[[#This Row],[Tech Start Date]],28),IF(Main[[#This Row],[Class]]="B", WORKDAY(Main[[#This Row],[Tech Start Date]],19),IF(Main[[#This Row],[Class]]="A",WORKDAY(Main[[#This Row],[Tech Start Date]],9),""))))</f>
        <v/>
      </c>
      <c r="Q646" s="84"/>
      <c r="R646" s="110"/>
      <c r="S646" s="94" t="s">
        <v>6</v>
      </c>
      <c r="T646" s="73" t="s">
        <v>4</v>
      </c>
      <c r="U646" s="94" t="s">
        <v>29</v>
      </c>
      <c r="V646" s="94" t="s">
        <v>1906</v>
      </c>
      <c r="W646" s="94" t="s">
        <v>1898</v>
      </c>
      <c r="X646" s="94" t="s">
        <v>2175</v>
      </c>
      <c r="Y646" s="71" t="s">
        <v>4</v>
      </c>
      <c r="Z646" s="71" t="s">
        <v>129</v>
      </c>
      <c r="AA646" s="94" t="s">
        <v>3296</v>
      </c>
      <c r="AB646" s="128"/>
      <c r="AC646" s="128"/>
      <c r="AD646" s="128"/>
      <c r="AE646" s="62"/>
      <c r="AF646" s="62"/>
      <c r="AG646" s="62"/>
      <c r="BB646" s="60" t="str">
        <f>IF(AND(isFlagged(Main[[#This Row],[Comments]], "AIS++"),Main[ [#This Row],[In Stock Date] ]&lt;&gt;""),TEXT(Main[[#This Row],[In Stock Date]]-1, "M/d/yyyy"), TEXT("1/1/1990", "M/d/yyyy"))</f>
        <v>1/1/1990</v>
      </c>
    </row>
    <row r="647" spans="1:54" ht="17.25" customHeight="1">
      <c r="A647" s="63" t="str">
        <f>IF(priority(Main[[#This Row],[Comments]])&lt;&gt;0, priority(Main[[#This Row],[Comments]]),"")</f>
        <v/>
      </c>
      <c r="B647" s="151" t="s">
        <v>1074</v>
      </c>
      <c r="C647" s="71" t="s">
        <v>4</v>
      </c>
      <c r="D647" s="59" t="s">
        <v>124</v>
      </c>
      <c r="E647" s="84"/>
      <c r="F647" s="84"/>
      <c r="G647" s="63" t="str">
        <f>IF(stdProdLT(Main[[#This Row],[Comments]])=0.1,"N/A",IF(stdProdLT(Main[[#This Row],[Comments]])=0,"",stdProdLT(Main[[#This Row],[Comments]])))</f>
        <v/>
      </c>
      <c r="H647" s="93" t="str">
        <f>IF(OR(Main[[#This Row],[Std. Prod. Lead Time]]="N/A",Main[[#This Row],[Std. Prod. Lead Time]]=""), "",IF(AND(Main[[#This Row],[In Stock Date]]&lt;&gt;"",Main[[#This Row],[Revised Due Date]]&lt;&gt;"",Main[[#This Row],[In Stock Date]]&lt;&gt;""),Main[[#This Row],[In Stock Date]]-Main[[#This Row],[Revised Due Date]],""))</f>
        <v/>
      </c>
      <c r="I647" s="100" t="s">
        <v>4</v>
      </c>
      <c r="J647" s="94" t="s">
        <v>4</v>
      </c>
      <c r="K647" s="94" t="s">
        <v>4</v>
      </c>
      <c r="L647" s="84"/>
      <c r="M647" s="72" t="str">
        <f>IF(Main[[#This Row],[Tech Start Date]]&lt;1/1/1990,"",IF(Main[[#This Row],[Class]]="C",WORKDAY(Main[[#This Row],[Tech Start Date]],9),IF(Main[[#This Row],[Class]]="B", WORKDAY(Main[[#This Row],[Tech Start Date]],6),IF(Main[[#This Row],[Class]]="A",WORKDAY(Main[[#This Row],[Tech Start Date]],2),""))))</f>
        <v/>
      </c>
      <c r="N647" s="72" t="str">
        <f>IF(Main[[#This Row],[Tech Start Date]]&lt;1/1/1990,"",IF(Main[[#This Row],[Class]]="C",WORKDAY(Main[[#This Row],[Tech Start Date]],19),IF(Main[[#This Row],[Class]]="B", WORKDAY(Main[[#This Row],[Tech Start Date]],12),IF(Main[[#This Row],[Class]]="A",WORKDAY(Main[[#This Row],[Tech Start Date]],4),""))))</f>
        <v/>
      </c>
      <c r="O647" s="72" t="str">
        <f>IF(Main[[#This Row],[Tech Start Date]]&lt;1/1/1990,"",IF(Main[[#This Row],[Class]]="C",WORKDAY(Main[[#This Row],[Tech Start Date]],23),IF(Main[[#This Row],[Class]]="B", WORKDAY(Main[[#This Row],[Tech Start Date]],15),IF(Main[[#This Row],[Class]]="A",WORKDAY(Main[[#This Row],[Tech Start Date]],5),""))))</f>
        <v/>
      </c>
      <c r="P647" s="72" t="str">
        <f>IF(Main[[#This Row],[Tech Start Date]]&lt;1/1/1990,"",IF(Main[[#This Row],[Class]]="C",WORKDAY(Main[[#This Row],[Tech Start Date]],28),IF(Main[[#This Row],[Class]]="B", WORKDAY(Main[[#This Row],[Tech Start Date]],19),IF(Main[[#This Row],[Class]]="A",WORKDAY(Main[[#This Row],[Tech Start Date]],9),""))))</f>
        <v/>
      </c>
      <c r="Q647" s="84">
        <v>40613</v>
      </c>
      <c r="R647" s="110"/>
      <c r="S647" s="94" t="s">
        <v>6</v>
      </c>
      <c r="T647" s="73" t="s">
        <v>4</v>
      </c>
      <c r="U647" s="94" t="s">
        <v>12</v>
      </c>
      <c r="V647" s="94" t="s">
        <v>1896</v>
      </c>
      <c r="W647" s="94" t="s">
        <v>1910</v>
      </c>
      <c r="X647" s="94" t="s">
        <v>126</v>
      </c>
      <c r="Y647" s="71" t="s">
        <v>4</v>
      </c>
      <c r="Z647" s="71" t="s">
        <v>4</v>
      </c>
      <c r="AA647" s="94" t="s">
        <v>3231</v>
      </c>
      <c r="AB647" s="128"/>
      <c r="AC647" s="128"/>
      <c r="AD647" s="128"/>
      <c r="AE647" s="62"/>
      <c r="AF647" s="62"/>
      <c r="AG647" s="62"/>
      <c r="BB647" s="60" t="str">
        <f>IF(AND(isFlagged(Main[[#This Row],[Comments]], "AIS++"),Main[ [#This Row],[In Stock Date] ]&lt;&gt;""),TEXT(Main[[#This Row],[In Stock Date]]-1, "M/d/yyyy"), TEXT("1/1/1990", "M/d/yyyy"))</f>
        <v>1/1/1990</v>
      </c>
    </row>
    <row r="648" spans="1:54" ht="17.25" customHeight="1">
      <c r="A648" s="63" t="str">
        <f>IF(priority(Main[[#This Row],[Comments]])&lt;&gt;0, priority(Main[[#This Row],[Comments]]),"")</f>
        <v/>
      </c>
      <c r="B648" s="151" t="s">
        <v>1371</v>
      </c>
      <c r="C648" s="71" t="s">
        <v>4</v>
      </c>
      <c r="D648" s="59" t="s">
        <v>1989</v>
      </c>
      <c r="E648" s="84"/>
      <c r="F648" s="84"/>
      <c r="G648" s="63" t="str">
        <f>IF(stdProdLT(Main[[#This Row],[Comments]])=0.1,"N/A",IF(stdProdLT(Main[[#This Row],[Comments]])=0,"",stdProdLT(Main[[#This Row],[Comments]])))</f>
        <v/>
      </c>
      <c r="H648" s="93" t="str">
        <f>IF(OR(Main[[#This Row],[Std. Prod. Lead Time]]="N/A",Main[[#This Row],[Std. Prod. Lead Time]]=""), "",IF(AND(Main[[#This Row],[In Stock Date]]&lt;&gt;"",Main[[#This Row],[Revised Due Date]]&lt;&gt;"",Main[[#This Row],[In Stock Date]]&lt;&gt;""),Main[[#This Row],[In Stock Date]]-Main[[#This Row],[Revised Due Date]],""))</f>
        <v/>
      </c>
      <c r="I648" s="100" t="s">
        <v>4</v>
      </c>
      <c r="J648" s="94" t="s">
        <v>4</v>
      </c>
      <c r="K648" s="94" t="s">
        <v>4</v>
      </c>
      <c r="L648" s="84"/>
      <c r="M648" s="72" t="str">
        <f>IF(Main[[#This Row],[Tech Start Date]]&lt;1/1/1990,"",IF(Main[[#This Row],[Class]]="C",WORKDAY(Main[[#This Row],[Tech Start Date]],9),IF(Main[[#This Row],[Class]]="B", WORKDAY(Main[[#This Row],[Tech Start Date]],6),IF(Main[[#This Row],[Class]]="A",WORKDAY(Main[[#This Row],[Tech Start Date]],2),""))))</f>
        <v/>
      </c>
      <c r="N648" s="72" t="str">
        <f>IF(Main[[#This Row],[Tech Start Date]]&lt;1/1/1990,"",IF(Main[[#This Row],[Class]]="C",WORKDAY(Main[[#This Row],[Tech Start Date]],19),IF(Main[[#This Row],[Class]]="B", WORKDAY(Main[[#This Row],[Tech Start Date]],12),IF(Main[[#This Row],[Class]]="A",WORKDAY(Main[[#This Row],[Tech Start Date]],4),""))))</f>
        <v/>
      </c>
      <c r="O648" s="72" t="str">
        <f>IF(Main[[#This Row],[Tech Start Date]]&lt;1/1/1990,"",IF(Main[[#This Row],[Class]]="C",WORKDAY(Main[[#This Row],[Tech Start Date]],23),IF(Main[[#This Row],[Class]]="B", WORKDAY(Main[[#This Row],[Tech Start Date]],15),IF(Main[[#This Row],[Class]]="A",WORKDAY(Main[[#This Row],[Tech Start Date]],5),""))))</f>
        <v/>
      </c>
      <c r="P648" s="72" t="str">
        <f>IF(Main[[#This Row],[Tech Start Date]]&lt;1/1/1990,"",IF(Main[[#This Row],[Class]]="C",WORKDAY(Main[[#This Row],[Tech Start Date]],28),IF(Main[[#This Row],[Class]]="B", WORKDAY(Main[[#This Row],[Tech Start Date]],19),IF(Main[[#This Row],[Class]]="A",WORKDAY(Main[[#This Row],[Tech Start Date]],9),""))))</f>
        <v/>
      </c>
      <c r="Q648" s="84">
        <v>40310</v>
      </c>
      <c r="R648" s="110"/>
      <c r="S648" s="94" t="s">
        <v>6</v>
      </c>
      <c r="T648" s="73" t="s">
        <v>4</v>
      </c>
      <c r="U648" s="94" t="s">
        <v>14</v>
      </c>
      <c r="V648" s="94" t="s">
        <v>1896</v>
      </c>
      <c r="W648" s="94" t="s">
        <v>1901</v>
      </c>
      <c r="X648" s="94" t="s">
        <v>880</v>
      </c>
      <c r="Y648" s="71" t="s">
        <v>2863</v>
      </c>
      <c r="Z648" s="71" t="s">
        <v>4</v>
      </c>
      <c r="AA648" s="94" t="s">
        <v>880</v>
      </c>
      <c r="AB648" s="128"/>
      <c r="AC648" s="128"/>
      <c r="AD648" s="128"/>
      <c r="AE648" s="62"/>
      <c r="AF648" s="62"/>
      <c r="AG648" s="62"/>
      <c r="BB648" s="60" t="str">
        <f>IF(AND(isFlagged(Main[[#This Row],[Comments]], "AIS++"),Main[ [#This Row],[In Stock Date] ]&lt;&gt;""),TEXT(Main[[#This Row],[In Stock Date]]-1, "M/d/yyyy"), TEXT("1/1/1990", "M/d/yyyy"))</f>
        <v>1/1/1990</v>
      </c>
    </row>
    <row r="649" spans="1:54" ht="17.25" customHeight="1">
      <c r="A649" s="63" t="str">
        <f>IF(priority(Main[[#This Row],[Comments]])&lt;&gt;0, priority(Main[[#This Row],[Comments]]),"")</f>
        <v/>
      </c>
      <c r="B649" s="151" t="s">
        <v>1028</v>
      </c>
      <c r="C649" s="71" t="s">
        <v>4</v>
      </c>
      <c r="D649" s="59" t="s">
        <v>57</v>
      </c>
      <c r="E649" s="84"/>
      <c r="F649" s="84"/>
      <c r="G649" s="63" t="str">
        <f>IF(stdProdLT(Main[[#This Row],[Comments]])=0.1,"N/A",IF(stdProdLT(Main[[#This Row],[Comments]])=0,"",stdProdLT(Main[[#This Row],[Comments]])))</f>
        <v/>
      </c>
      <c r="H649" s="93" t="str">
        <f>IF(OR(Main[[#This Row],[Std. Prod. Lead Time]]="N/A",Main[[#This Row],[Std. Prod. Lead Time]]=""), "",IF(AND(Main[[#This Row],[In Stock Date]]&lt;&gt;"",Main[[#This Row],[Revised Due Date]]&lt;&gt;"",Main[[#This Row],[In Stock Date]]&lt;&gt;""),Main[[#This Row],[In Stock Date]]-Main[[#This Row],[Revised Due Date]],""))</f>
        <v/>
      </c>
      <c r="I649" s="100" t="s">
        <v>4</v>
      </c>
      <c r="J649" s="94" t="s">
        <v>4</v>
      </c>
      <c r="K649" s="94" t="s">
        <v>4</v>
      </c>
      <c r="L649" s="84"/>
      <c r="M649" s="72" t="str">
        <f>IF(Main[[#This Row],[Tech Start Date]]&lt;1/1/1990,"",IF(Main[[#This Row],[Class]]="C",WORKDAY(Main[[#This Row],[Tech Start Date]],9),IF(Main[[#This Row],[Class]]="B", WORKDAY(Main[[#This Row],[Tech Start Date]],6),IF(Main[[#This Row],[Class]]="A",WORKDAY(Main[[#This Row],[Tech Start Date]],2),""))))</f>
        <v/>
      </c>
      <c r="N649" s="72" t="str">
        <f>IF(Main[[#This Row],[Tech Start Date]]&lt;1/1/1990,"",IF(Main[[#This Row],[Class]]="C",WORKDAY(Main[[#This Row],[Tech Start Date]],19),IF(Main[[#This Row],[Class]]="B", WORKDAY(Main[[#This Row],[Tech Start Date]],12),IF(Main[[#This Row],[Class]]="A",WORKDAY(Main[[#This Row],[Tech Start Date]],4),""))))</f>
        <v/>
      </c>
      <c r="O649" s="72" t="str">
        <f>IF(Main[[#This Row],[Tech Start Date]]&lt;1/1/1990,"",IF(Main[[#This Row],[Class]]="C",WORKDAY(Main[[#This Row],[Tech Start Date]],23),IF(Main[[#This Row],[Class]]="B", WORKDAY(Main[[#This Row],[Tech Start Date]],15),IF(Main[[#This Row],[Class]]="A",WORKDAY(Main[[#This Row],[Tech Start Date]],5),""))))</f>
        <v/>
      </c>
      <c r="P649" s="72" t="str">
        <f>IF(Main[[#This Row],[Tech Start Date]]&lt;1/1/1990,"",IF(Main[[#This Row],[Class]]="C",WORKDAY(Main[[#This Row],[Tech Start Date]],28),IF(Main[[#This Row],[Class]]="B", WORKDAY(Main[[#This Row],[Tech Start Date]],19),IF(Main[[#This Row],[Class]]="A",WORKDAY(Main[[#This Row],[Tech Start Date]],9),""))))</f>
        <v/>
      </c>
      <c r="Q649" s="84"/>
      <c r="R649" s="110"/>
      <c r="S649" s="94" t="s">
        <v>49</v>
      </c>
      <c r="T649" s="73" t="s">
        <v>4</v>
      </c>
      <c r="U649" s="94" t="s">
        <v>14</v>
      </c>
      <c r="V649" s="94" t="s">
        <v>1906</v>
      </c>
      <c r="W649" s="94" t="s">
        <v>1900</v>
      </c>
      <c r="X649" s="94" t="s">
        <v>305</v>
      </c>
      <c r="Y649" s="71" t="s">
        <v>4</v>
      </c>
      <c r="Z649" s="71" t="s">
        <v>4</v>
      </c>
      <c r="AA649" s="94" t="s">
        <v>4</v>
      </c>
      <c r="AB649" s="128"/>
      <c r="AC649" s="128"/>
      <c r="AD649" s="128"/>
      <c r="AE649" s="62"/>
      <c r="AF649" s="62"/>
      <c r="AG649" s="62"/>
      <c r="BB649" s="60" t="str">
        <f>IF(AND(isFlagged(Main[[#This Row],[Comments]], "AIS++"),Main[ [#This Row],[In Stock Date] ]&lt;&gt;""),TEXT(Main[[#This Row],[In Stock Date]]-1, "M/d/yyyy"), TEXT("1/1/1990", "M/d/yyyy"))</f>
        <v>1/1/1990</v>
      </c>
    </row>
    <row r="650" spans="1:54" ht="17.25" customHeight="1">
      <c r="A650" s="63" t="str">
        <f>IF(priority(Main[[#This Row],[Comments]])&lt;&gt;0, priority(Main[[#This Row],[Comments]]),"")</f>
        <v/>
      </c>
      <c r="B650" s="151" t="s">
        <v>1030</v>
      </c>
      <c r="C650" s="71" t="s">
        <v>4</v>
      </c>
      <c r="D650" s="59" t="s">
        <v>60</v>
      </c>
      <c r="E650" s="84"/>
      <c r="F650" s="84"/>
      <c r="G650" s="63" t="str">
        <f>IF(stdProdLT(Main[[#This Row],[Comments]])=0.1,"N/A",IF(stdProdLT(Main[[#This Row],[Comments]])=0,"",stdProdLT(Main[[#This Row],[Comments]])))</f>
        <v/>
      </c>
      <c r="H650" s="93" t="str">
        <f>IF(OR(Main[[#This Row],[Std. Prod. Lead Time]]="N/A",Main[[#This Row],[Std. Prod. Lead Time]]=""), "",IF(AND(Main[[#This Row],[In Stock Date]]&lt;&gt;"",Main[[#This Row],[Revised Due Date]]&lt;&gt;"",Main[[#This Row],[In Stock Date]]&lt;&gt;""),Main[[#This Row],[In Stock Date]]-Main[[#This Row],[Revised Due Date]],""))</f>
        <v/>
      </c>
      <c r="I650" s="100" t="s">
        <v>4</v>
      </c>
      <c r="J650" s="94" t="s">
        <v>4</v>
      </c>
      <c r="K650" s="94" t="s">
        <v>4</v>
      </c>
      <c r="L650" s="84"/>
      <c r="M650" s="72" t="str">
        <f>IF(Main[[#This Row],[Tech Start Date]]&lt;1/1/1990,"",IF(Main[[#This Row],[Class]]="C",WORKDAY(Main[[#This Row],[Tech Start Date]],9),IF(Main[[#This Row],[Class]]="B", WORKDAY(Main[[#This Row],[Tech Start Date]],6),IF(Main[[#This Row],[Class]]="A",WORKDAY(Main[[#This Row],[Tech Start Date]],2),""))))</f>
        <v/>
      </c>
      <c r="N650" s="72" t="str">
        <f>IF(Main[[#This Row],[Tech Start Date]]&lt;1/1/1990,"",IF(Main[[#This Row],[Class]]="C",WORKDAY(Main[[#This Row],[Tech Start Date]],19),IF(Main[[#This Row],[Class]]="B", WORKDAY(Main[[#This Row],[Tech Start Date]],12),IF(Main[[#This Row],[Class]]="A",WORKDAY(Main[[#This Row],[Tech Start Date]],4),""))))</f>
        <v/>
      </c>
      <c r="O650" s="72" t="str">
        <f>IF(Main[[#This Row],[Tech Start Date]]&lt;1/1/1990,"",IF(Main[[#This Row],[Class]]="C",WORKDAY(Main[[#This Row],[Tech Start Date]],23),IF(Main[[#This Row],[Class]]="B", WORKDAY(Main[[#This Row],[Tech Start Date]],15),IF(Main[[#This Row],[Class]]="A",WORKDAY(Main[[#This Row],[Tech Start Date]],5),""))))</f>
        <v/>
      </c>
      <c r="P650" s="72" t="str">
        <f>IF(Main[[#This Row],[Tech Start Date]]&lt;1/1/1990,"",IF(Main[[#This Row],[Class]]="C",WORKDAY(Main[[#This Row],[Tech Start Date]],28),IF(Main[[#This Row],[Class]]="B", WORKDAY(Main[[#This Row],[Tech Start Date]],19),IF(Main[[#This Row],[Class]]="A",WORKDAY(Main[[#This Row],[Tech Start Date]],9),""))))</f>
        <v/>
      </c>
      <c r="Q650" s="84"/>
      <c r="R650" s="110"/>
      <c r="S650" s="94" t="s">
        <v>49</v>
      </c>
      <c r="T650" s="73" t="s">
        <v>4</v>
      </c>
      <c r="U650" s="94" t="s">
        <v>14</v>
      </c>
      <c r="V650" s="94" t="s">
        <v>1897</v>
      </c>
      <c r="W650" s="94" t="s">
        <v>1900</v>
      </c>
      <c r="X650" s="94" t="s">
        <v>305</v>
      </c>
      <c r="Y650" s="71" t="s">
        <v>4</v>
      </c>
      <c r="Z650" s="71" t="s">
        <v>4</v>
      </c>
      <c r="AA650" s="94" t="s">
        <v>4</v>
      </c>
      <c r="AB650" s="128"/>
      <c r="AC650" s="128"/>
      <c r="AD650" s="128"/>
      <c r="AE650" s="62"/>
      <c r="AF650" s="62"/>
      <c r="AG650" s="62"/>
      <c r="BB650" s="60" t="str">
        <f>IF(AND(isFlagged(Main[[#This Row],[Comments]], "AIS++"),Main[ [#This Row],[In Stock Date] ]&lt;&gt;""),TEXT(Main[[#This Row],[In Stock Date]]-1, "M/d/yyyy"), TEXT("1/1/1990", "M/d/yyyy"))</f>
        <v>1/1/1990</v>
      </c>
    </row>
    <row r="651" spans="1:54" ht="17.25" customHeight="1">
      <c r="A651" s="63" t="str">
        <f>IF(priority(Main[[#This Row],[Comments]])&lt;&gt;0, priority(Main[[#This Row],[Comments]]),"")</f>
        <v/>
      </c>
      <c r="B651" s="151" t="s">
        <v>1027</v>
      </c>
      <c r="C651" s="71" t="s">
        <v>4</v>
      </c>
      <c r="D651" s="59" t="s">
        <v>56</v>
      </c>
      <c r="E651" s="84"/>
      <c r="F651" s="84"/>
      <c r="G651" s="63" t="str">
        <f>IF(stdProdLT(Main[[#This Row],[Comments]])=0.1,"N/A",IF(stdProdLT(Main[[#This Row],[Comments]])=0,"",stdProdLT(Main[[#This Row],[Comments]])))</f>
        <v/>
      </c>
      <c r="H651" s="93" t="str">
        <f>IF(OR(Main[[#This Row],[Std. Prod. Lead Time]]="N/A",Main[[#This Row],[Std. Prod. Lead Time]]=""), "",IF(AND(Main[[#This Row],[In Stock Date]]&lt;&gt;"",Main[[#This Row],[Revised Due Date]]&lt;&gt;"",Main[[#This Row],[In Stock Date]]&lt;&gt;""),Main[[#This Row],[In Stock Date]]-Main[[#This Row],[Revised Due Date]],""))</f>
        <v/>
      </c>
      <c r="I651" s="100" t="s">
        <v>4</v>
      </c>
      <c r="J651" s="94" t="s">
        <v>4</v>
      </c>
      <c r="K651" s="94" t="s">
        <v>4</v>
      </c>
      <c r="L651" s="84"/>
      <c r="M651" s="72" t="str">
        <f>IF(Main[[#This Row],[Tech Start Date]]&lt;1/1/1990,"",IF(Main[[#This Row],[Class]]="C",WORKDAY(Main[[#This Row],[Tech Start Date]],9),IF(Main[[#This Row],[Class]]="B", WORKDAY(Main[[#This Row],[Tech Start Date]],6),IF(Main[[#This Row],[Class]]="A",WORKDAY(Main[[#This Row],[Tech Start Date]],2),""))))</f>
        <v/>
      </c>
      <c r="N651" s="72" t="str">
        <f>IF(Main[[#This Row],[Tech Start Date]]&lt;1/1/1990,"",IF(Main[[#This Row],[Class]]="C",WORKDAY(Main[[#This Row],[Tech Start Date]],19),IF(Main[[#This Row],[Class]]="B", WORKDAY(Main[[#This Row],[Tech Start Date]],12),IF(Main[[#This Row],[Class]]="A",WORKDAY(Main[[#This Row],[Tech Start Date]],4),""))))</f>
        <v/>
      </c>
      <c r="O651" s="72" t="str">
        <f>IF(Main[[#This Row],[Tech Start Date]]&lt;1/1/1990,"",IF(Main[[#This Row],[Class]]="C",WORKDAY(Main[[#This Row],[Tech Start Date]],23),IF(Main[[#This Row],[Class]]="B", WORKDAY(Main[[#This Row],[Tech Start Date]],15),IF(Main[[#This Row],[Class]]="A",WORKDAY(Main[[#This Row],[Tech Start Date]],5),""))))</f>
        <v/>
      </c>
      <c r="P651" s="72" t="str">
        <f>IF(Main[[#This Row],[Tech Start Date]]&lt;1/1/1990,"",IF(Main[[#This Row],[Class]]="C",WORKDAY(Main[[#This Row],[Tech Start Date]],28),IF(Main[[#This Row],[Class]]="B", WORKDAY(Main[[#This Row],[Tech Start Date]],19),IF(Main[[#This Row],[Class]]="A",WORKDAY(Main[[#This Row],[Tech Start Date]],9),""))))</f>
        <v/>
      </c>
      <c r="Q651" s="84"/>
      <c r="R651" s="110"/>
      <c r="S651" s="94" t="s">
        <v>49</v>
      </c>
      <c r="T651" s="73" t="s">
        <v>4</v>
      </c>
      <c r="U651" s="94" t="s">
        <v>14</v>
      </c>
      <c r="V651" s="94" t="s">
        <v>1899</v>
      </c>
      <c r="W651" s="94" t="s">
        <v>1900</v>
      </c>
      <c r="X651" s="94" t="s">
        <v>305</v>
      </c>
      <c r="Y651" s="71" t="s">
        <v>4</v>
      </c>
      <c r="Z651" s="71" t="s">
        <v>4</v>
      </c>
      <c r="AA651" s="94" t="s">
        <v>4</v>
      </c>
      <c r="AB651" s="128"/>
      <c r="AC651" s="128"/>
      <c r="AD651" s="128"/>
      <c r="AE651" s="62"/>
      <c r="AF651" s="62"/>
      <c r="AG651" s="62"/>
      <c r="BB651" s="60" t="str">
        <f>IF(AND(isFlagged(Main[[#This Row],[Comments]], "AIS++"),Main[ [#This Row],[In Stock Date] ]&lt;&gt;""),TEXT(Main[[#This Row],[In Stock Date]]-1, "M/d/yyyy"), TEXT("1/1/1990", "M/d/yyyy"))</f>
        <v>1/1/1990</v>
      </c>
    </row>
    <row r="652" spans="1:54" ht="17.25" customHeight="1">
      <c r="A652" s="63" t="str">
        <f>IF(priority(Main[[#This Row],[Comments]])&lt;&gt;0, priority(Main[[#This Row],[Comments]]),"")</f>
        <v/>
      </c>
      <c r="B652" s="151" t="s">
        <v>2016</v>
      </c>
      <c r="C652" s="71" t="s">
        <v>4</v>
      </c>
      <c r="D652" s="59" t="s">
        <v>2015</v>
      </c>
      <c r="E652" s="84"/>
      <c r="F652" s="84"/>
      <c r="G652" s="63" t="str">
        <f>IF(stdProdLT(Main[[#This Row],[Comments]])=0.1,"N/A",IF(stdProdLT(Main[[#This Row],[Comments]])=0,"",stdProdLT(Main[[#This Row],[Comments]])))</f>
        <v/>
      </c>
      <c r="H652" s="93" t="str">
        <f>IF(OR(Main[[#This Row],[Std. Prod. Lead Time]]="N/A",Main[[#This Row],[Std. Prod. Lead Time]]=""), "",IF(AND(Main[[#This Row],[In Stock Date]]&lt;&gt;"",Main[[#This Row],[Revised Due Date]]&lt;&gt;"",Main[[#This Row],[In Stock Date]]&lt;&gt;""),Main[[#This Row],[In Stock Date]]-Main[[#This Row],[Revised Due Date]],""))</f>
        <v/>
      </c>
      <c r="I652" s="100" t="s">
        <v>4</v>
      </c>
      <c r="J652" s="94" t="s">
        <v>4</v>
      </c>
      <c r="K652" s="95" t="s">
        <v>4</v>
      </c>
      <c r="L652" s="84"/>
      <c r="M652" s="72" t="str">
        <f>IF(Main[[#This Row],[Tech Start Date]]&lt;1/1/1990,"",IF(Main[[#This Row],[Class]]="C",WORKDAY(Main[[#This Row],[Tech Start Date]],9),IF(Main[[#This Row],[Class]]="B", WORKDAY(Main[[#This Row],[Tech Start Date]],6),IF(Main[[#This Row],[Class]]="A",WORKDAY(Main[[#This Row],[Tech Start Date]],2),""))))</f>
        <v/>
      </c>
      <c r="N652" s="72" t="str">
        <f>IF(Main[[#This Row],[Tech Start Date]]&lt;1/1/1990,"",IF(Main[[#This Row],[Class]]="C",WORKDAY(Main[[#This Row],[Tech Start Date]],19),IF(Main[[#This Row],[Class]]="B", WORKDAY(Main[[#This Row],[Tech Start Date]],12),IF(Main[[#This Row],[Class]]="A",WORKDAY(Main[[#This Row],[Tech Start Date]],4),""))))</f>
        <v/>
      </c>
      <c r="O652" s="72" t="str">
        <f>IF(Main[[#This Row],[Tech Start Date]]&lt;1/1/1990,"",IF(Main[[#This Row],[Class]]="C",WORKDAY(Main[[#This Row],[Tech Start Date]],23),IF(Main[[#This Row],[Class]]="B", WORKDAY(Main[[#This Row],[Tech Start Date]],15),IF(Main[[#This Row],[Class]]="A",WORKDAY(Main[[#This Row],[Tech Start Date]],5),""))))</f>
        <v/>
      </c>
      <c r="P652" s="72" t="str">
        <f>IF(Main[[#This Row],[Tech Start Date]]&lt;1/1/1990,"",IF(Main[[#This Row],[Class]]="C",WORKDAY(Main[[#This Row],[Tech Start Date]],28),IF(Main[[#This Row],[Class]]="B", WORKDAY(Main[[#This Row],[Tech Start Date]],19),IF(Main[[#This Row],[Class]]="A",WORKDAY(Main[[#This Row],[Tech Start Date]],9),""))))</f>
        <v/>
      </c>
      <c r="Q652" s="84"/>
      <c r="R652" s="110"/>
      <c r="S652" s="94" t="s">
        <v>6</v>
      </c>
      <c r="T652" s="73" t="s">
        <v>4</v>
      </c>
      <c r="U652" s="94" t="s">
        <v>14</v>
      </c>
      <c r="V652" s="94" t="s">
        <v>1897</v>
      </c>
      <c r="W652" s="94" t="s">
        <v>1900</v>
      </c>
      <c r="X652" s="94" t="s">
        <v>305</v>
      </c>
      <c r="Y652" s="71" t="s">
        <v>4</v>
      </c>
      <c r="Z652" s="71" t="s">
        <v>4</v>
      </c>
      <c r="AA652" s="94" t="s">
        <v>4</v>
      </c>
      <c r="AB652" s="128"/>
      <c r="AC652" s="128"/>
      <c r="AD652" s="128"/>
      <c r="AE652" s="62"/>
      <c r="AF652" s="62"/>
      <c r="AG652" s="62"/>
      <c r="BB652" s="60" t="str">
        <f>IF(AND(isFlagged(Main[[#This Row],[Comments]], "AIS++"),Main[ [#This Row],[In Stock Date] ]&lt;&gt;""),TEXT(Main[[#This Row],[In Stock Date]]-1, "M/d/yyyy"), TEXT("1/1/1990", "M/d/yyyy"))</f>
        <v>1/1/1990</v>
      </c>
    </row>
    <row r="653" spans="1:54" ht="17.25" customHeight="1">
      <c r="A653" s="63" t="str">
        <f>IF(priority(Main[[#This Row],[Comments]])&lt;&gt;0, priority(Main[[#This Row],[Comments]]),"")</f>
        <v/>
      </c>
      <c r="B653" s="151" t="s">
        <v>2014</v>
      </c>
      <c r="C653" s="71" t="s">
        <v>4</v>
      </c>
      <c r="D653" s="59" t="s">
        <v>2015</v>
      </c>
      <c r="E653" s="84"/>
      <c r="F653" s="84"/>
      <c r="G653" s="63" t="str">
        <f>IF(stdProdLT(Main[[#This Row],[Comments]])=0.1,"N/A",IF(stdProdLT(Main[[#This Row],[Comments]])=0,"",stdProdLT(Main[[#This Row],[Comments]])))</f>
        <v/>
      </c>
      <c r="H653" s="93" t="str">
        <f>IF(OR(Main[[#This Row],[Std. Prod. Lead Time]]="N/A",Main[[#This Row],[Std. Prod. Lead Time]]=""), "",IF(AND(Main[[#This Row],[In Stock Date]]&lt;&gt;"",Main[[#This Row],[Revised Due Date]]&lt;&gt;"",Main[[#This Row],[In Stock Date]]&lt;&gt;""),Main[[#This Row],[In Stock Date]]-Main[[#This Row],[Revised Due Date]],""))</f>
        <v/>
      </c>
      <c r="I653" s="100" t="s">
        <v>4</v>
      </c>
      <c r="J653" s="94" t="s">
        <v>4</v>
      </c>
      <c r="K653" s="95" t="s">
        <v>4</v>
      </c>
      <c r="L653" s="84"/>
      <c r="M653" s="72" t="str">
        <f>IF(Main[[#This Row],[Tech Start Date]]&lt;1/1/1990,"",IF(Main[[#This Row],[Class]]="C",WORKDAY(Main[[#This Row],[Tech Start Date]],9),IF(Main[[#This Row],[Class]]="B", WORKDAY(Main[[#This Row],[Tech Start Date]],6),IF(Main[[#This Row],[Class]]="A",WORKDAY(Main[[#This Row],[Tech Start Date]],2),""))))</f>
        <v/>
      </c>
      <c r="N653" s="72" t="str">
        <f>IF(Main[[#This Row],[Tech Start Date]]&lt;1/1/1990,"",IF(Main[[#This Row],[Class]]="C",WORKDAY(Main[[#This Row],[Tech Start Date]],19),IF(Main[[#This Row],[Class]]="B", WORKDAY(Main[[#This Row],[Tech Start Date]],12),IF(Main[[#This Row],[Class]]="A",WORKDAY(Main[[#This Row],[Tech Start Date]],4),""))))</f>
        <v/>
      </c>
      <c r="O653" s="72" t="str">
        <f>IF(Main[[#This Row],[Tech Start Date]]&lt;1/1/1990,"",IF(Main[[#This Row],[Class]]="C",WORKDAY(Main[[#This Row],[Tech Start Date]],23),IF(Main[[#This Row],[Class]]="B", WORKDAY(Main[[#This Row],[Tech Start Date]],15),IF(Main[[#This Row],[Class]]="A",WORKDAY(Main[[#This Row],[Tech Start Date]],5),""))))</f>
        <v/>
      </c>
      <c r="P653" s="72" t="str">
        <f>IF(Main[[#This Row],[Tech Start Date]]&lt;1/1/1990,"",IF(Main[[#This Row],[Class]]="C",WORKDAY(Main[[#This Row],[Tech Start Date]],28),IF(Main[[#This Row],[Class]]="B", WORKDAY(Main[[#This Row],[Tech Start Date]],19),IF(Main[[#This Row],[Class]]="A",WORKDAY(Main[[#This Row],[Tech Start Date]],9),""))))</f>
        <v/>
      </c>
      <c r="Q653" s="84"/>
      <c r="R653" s="110"/>
      <c r="S653" s="94" t="s">
        <v>6</v>
      </c>
      <c r="T653" s="73" t="s">
        <v>4</v>
      </c>
      <c r="U653" s="94" t="s">
        <v>14</v>
      </c>
      <c r="V653" s="94" t="s">
        <v>1899</v>
      </c>
      <c r="W653" s="94" t="s">
        <v>1900</v>
      </c>
      <c r="X653" s="94" t="s">
        <v>305</v>
      </c>
      <c r="Y653" s="71" t="s">
        <v>4</v>
      </c>
      <c r="Z653" s="71" t="s">
        <v>4</v>
      </c>
      <c r="AA653" s="94" t="s">
        <v>4</v>
      </c>
      <c r="AB653" s="128"/>
      <c r="AC653" s="128"/>
      <c r="AD653" s="128"/>
      <c r="AE653" s="62"/>
      <c r="AF653" s="62"/>
      <c r="AG653" s="62"/>
      <c r="BB653" s="60" t="str">
        <f>IF(AND(isFlagged(Main[[#This Row],[Comments]], "AIS++"),Main[ [#This Row],[In Stock Date] ]&lt;&gt;""),TEXT(Main[[#This Row],[In Stock Date]]-1, "M/d/yyyy"), TEXT("1/1/1990", "M/d/yyyy"))</f>
        <v>1/1/1990</v>
      </c>
    </row>
    <row r="654" spans="1:54" ht="17.25" customHeight="1">
      <c r="A654" s="63" t="str">
        <f>IF(priority(Main[[#This Row],[Comments]])&lt;&gt;0, priority(Main[[#This Row],[Comments]]),"")</f>
        <v/>
      </c>
      <c r="B654" s="151" t="s">
        <v>1132</v>
      </c>
      <c r="C654" s="71" t="s">
        <v>93</v>
      </c>
      <c r="D654" s="59" t="s">
        <v>194</v>
      </c>
      <c r="E654" s="84"/>
      <c r="F654" s="84">
        <v>40203</v>
      </c>
      <c r="G654" s="63" t="str">
        <f>IF(stdProdLT(Main[[#This Row],[Comments]])=0.1,"N/A",IF(stdProdLT(Main[[#This Row],[Comments]])=0,"",stdProdLT(Main[[#This Row],[Comments]])))</f>
        <v/>
      </c>
      <c r="H654" s="93" t="str">
        <f>IF(OR(Main[[#This Row],[Std. Prod. Lead Time]]="N/A",Main[[#This Row],[Std. Prod. Lead Time]]=""), "",IF(AND(Main[[#This Row],[In Stock Date]]&lt;&gt;"",Main[[#This Row],[Revised Due Date]]&lt;&gt;"",Main[[#This Row],[In Stock Date]]&lt;&gt;""),Main[[#This Row],[In Stock Date]]-Main[[#This Row],[Revised Due Date]],""))</f>
        <v/>
      </c>
      <c r="I654" s="100" t="s">
        <v>4</v>
      </c>
      <c r="J654" s="94" t="s">
        <v>4</v>
      </c>
      <c r="K654" s="94" t="s">
        <v>4</v>
      </c>
      <c r="L654" s="84"/>
      <c r="M654" s="72" t="str">
        <f>IF(Main[[#This Row],[Tech Start Date]]&lt;1/1/1990,"",IF(Main[[#This Row],[Class]]="C",WORKDAY(Main[[#This Row],[Tech Start Date]],9),IF(Main[[#This Row],[Class]]="B", WORKDAY(Main[[#This Row],[Tech Start Date]],6),IF(Main[[#This Row],[Class]]="A",WORKDAY(Main[[#This Row],[Tech Start Date]],2),""))))</f>
        <v/>
      </c>
      <c r="N654" s="72" t="str">
        <f>IF(Main[[#This Row],[Tech Start Date]]&lt;1/1/1990,"",IF(Main[[#This Row],[Class]]="C",WORKDAY(Main[[#This Row],[Tech Start Date]],19),IF(Main[[#This Row],[Class]]="B", WORKDAY(Main[[#This Row],[Tech Start Date]],12),IF(Main[[#This Row],[Class]]="A",WORKDAY(Main[[#This Row],[Tech Start Date]],4),""))))</f>
        <v/>
      </c>
      <c r="O654" s="72" t="str">
        <f>IF(Main[[#This Row],[Tech Start Date]]&lt;1/1/1990,"",IF(Main[[#This Row],[Class]]="C",WORKDAY(Main[[#This Row],[Tech Start Date]],23),IF(Main[[#This Row],[Class]]="B", WORKDAY(Main[[#This Row],[Tech Start Date]],15),IF(Main[[#This Row],[Class]]="A",WORKDAY(Main[[#This Row],[Tech Start Date]],5),""))))</f>
        <v/>
      </c>
      <c r="P654" s="72" t="str">
        <f>IF(Main[[#This Row],[Tech Start Date]]&lt;1/1/1990,"",IF(Main[[#This Row],[Class]]="C",WORKDAY(Main[[#This Row],[Tech Start Date]],28),IF(Main[[#This Row],[Class]]="B", WORKDAY(Main[[#This Row],[Tech Start Date]],19),IF(Main[[#This Row],[Class]]="A",WORKDAY(Main[[#This Row],[Tech Start Date]],9),""))))</f>
        <v/>
      </c>
      <c r="Q654" s="84">
        <v>40046</v>
      </c>
      <c r="R654" s="110"/>
      <c r="S654" s="94" t="s">
        <v>11</v>
      </c>
      <c r="T654" s="73" t="s">
        <v>4</v>
      </c>
      <c r="U654" s="94" t="s">
        <v>14</v>
      </c>
      <c r="V654" s="94" t="s">
        <v>1896</v>
      </c>
      <c r="W654" s="94" t="s">
        <v>1902</v>
      </c>
      <c r="X654" s="94" t="s">
        <v>2756</v>
      </c>
      <c r="Y654" s="71" t="s">
        <v>2891</v>
      </c>
      <c r="Z654" s="71" t="s">
        <v>4</v>
      </c>
      <c r="AA654" s="94" t="s">
        <v>2756</v>
      </c>
      <c r="AB654" s="128"/>
      <c r="AC654" s="128"/>
      <c r="AD654" s="128"/>
      <c r="AE654" s="62"/>
      <c r="AF654" s="62"/>
      <c r="AG654" s="62"/>
      <c r="BB654" s="60" t="str">
        <f>IF(AND(isFlagged(Main[[#This Row],[Comments]], "AIS++"),Main[ [#This Row],[In Stock Date] ]&lt;&gt;""),TEXT(Main[[#This Row],[In Stock Date]]-1, "M/d/yyyy"), TEXT("1/1/1990", "M/d/yyyy"))</f>
        <v>1/1/1990</v>
      </c>
    </row>
    <row r="655" spans="1:54" ht="17.25" customHeight="1">
      <c r="A655" s="63" t="str">
        <f>IF(priority(Main[[#This Row],[Comments]])&lt;&gt;0, priority(Main[[#This Row],[Comments]]),"")</f>
        <v/>
      </c>
      <c r="B655" s="151" t="s">
        <v>1873</v>
      </c>
      <c r="C655" s="71" t="s">
        <v>116</v>
      </c>
      <c r="D655" s="59" t="s">
        <v>2275</v>
      </c>
      <c r="E655" s="84">
        <v>40673.421898148146</v>
      </c>
      <c r="F655" s="84"/>
      <c r="G655" s="63" t="str">
        <f>IF(stdProdLT(Main[[#This Row],[Comments]])=0.1,"N/A",IF(stdProdLT(Main[[#This Row],[Comments]])=0,"",stdProdLT(Main[[#This Row],[Comments]])))</f>
        <v/>
      </c>
      <c r="H655" s="93" t="str">
        <f>IF(OR(Main[[#This Row],[Std. Prod. Lead Time]]="N/A",Main[[#This Row],[Std. Prod. Lead Time]]=""), "",IF(AND(Main[[#This Row],[In Stock Date]]&lt;&gt;"",Main[[#This Row],[Revised Due Date]]&lt;&gt;"",Main[[#This Row],[In Stock Date]]&lt;&gt;""),Main[[#This Row],[In Stock Date]]-Main[[#This Row],[Revised Due Date]],""))</f>
        <v/>
      </c>
      <c r="I655" s="100" t="s">
        <v>933</v>
      </c>
      <c r="J655" s="94" t="s">
        <v>28</v>
      </c>
      <c r="K655" s="94" t="s">
        <v>1908</v>
      </c>
      <c r="L655" s="84"/>
      <c r="M655" s="72" t="str">
        <f>IF(Main[[#This Row],[Tech Start Date]]&lt;1/1/1990,"",IF(Main[[#This Row],[Class]]="C",WORKDAY(Main[[#This Row],[Tech Start Date]],9),IF(Main[[#This Row],[Class]]="B", WORKDAY(Main[[#This Row],[Tech Start Date]],6),IF(Main[[#This Row],[Class]]="A",WORKDAY(Main[[#This Row],[Tech Start Date]],2),""))))</f>
        <v/>
      </c>
      <c r="N655" s="72" t="str">
        <f>IF(Main[[#This Row],[Tech Start Date]]&lt;1/1/1990,"",IF(Main[[#This Row],[Class]]="C",WORKDAY(Main[[#This Row],[Tech Start Date]],19),IF(Main[[#This Row],[Class]]="B", WORKDAY(Main[[#This Row],[Tech Start Date]],12),IF(Main[[#This Row],[Class]]="A",WORKDAY(Main[[#This Row],[Tech Start Date]],4),""))))</f>
        <v/>
      </c>
      <c r="O655" s="72" t="str">
        <f>IF(Main[[#This Row],[Tech Start Date]]&lt;1/1/1990,"",IF(Main[[#This Row],[Class]]="C",WORKDAY(Main[[#This Row],[Tech Start Date]],23),IF(Main[[#This Row],[Class]]="B", WORKDAY(Main[[#This Row],[Tech Start Date]],15),IF(Main[[#This Row],[Class]]="A",WORKDAY(Main[[#This Row],[Tech Start Date]],5),""))))</f>
        <v/>
      </c>
      <c r="P655" s="72" t="str">
        <f>IF(Main[[#This Row],[Tech Start Date]]&lt;1/1/1990,"",IF(Main[[#This Row],[Class]]="C",WORKDAY(Main[[#This Row],[Tech Start Date]],28),IF(Main[[#This Row],[Class]]="B", WORKDAY(Main[[#This Row],[Tech Start Date]],19),IF(Main[[#This Row],[Class]]="A",WORKDAY(Main[[#This Row],[Tech Start Date]],9),""))))</f>
        <v/>
      </c>
      <c r="Q655" s="84">
        <v>40724</v>
      </c>
      <c r="R655" s="110">
        <v>40847</v>
      </c>
      <c r="S655" s="94" t="s">
        <v>6</v>
      </c>
      <c r="T655" s="73" t="s">
        <v>2372</v>
      </c>
      <c r="U655" s="94" t="s">
        <v>29</v>
      </c>
      <c r="V655" s="94" t="s">
        <v>1896</v>
      </c>
      <c r="W655" s="94" t="s">
        <v>1900</v>
      </c>
      <c r="X655" s="94" t="s">
        <v>909</v>
      </c>
      <c r="Y655" s="71" t="s">
        <v>2957</v>
      </c>
      <c r="Z655" s="71" t="s">
        <v>129</v>
      </c>
      <c r="AA655" s="94" t="s">
        <v>909</v>
      </c>
      <c r="AB655" s="128"/>
      <c r="AC655" s="128"/>
      <c r="AD655" s="128"/>
      <c r="AE655" s="62"/>
      <c r="AF655" s="62"/>
      <c r="AG655" s="62"/>
      <c r="BB655" s="60" t="str">
        <f>IF(AND(isFlagged(Main[[#This Row],[Comments]], "AIS++"),Main[ [#This Row],[In Stock Date] ]&lt;&gt;""),TEXT(Main[[#This Row],[In Stock Date]]-1, "M/d/yyyy"), TEXT("1/1/1990", "M/d/yyyy"))</f>
        <v>1/1/1990</v>
      </c>
    </row>
    <row r="656" spans="1:54" ht="17.25" customHeight="1">
      <c r="A656" s="63" t="str">
        <f>IF(priority(Main[[#This Row],[Comments]])&lt;&gt;0, priority(Main[[#This Row],[Comments]]),"")</f>
        <v/>
      </c>
      <c r="B656" s="151" t="s">
        <v>1816</v>
      </c>
      <c r="C656" s="71" t="s">
        <v>4</v>
      </c>
      <c r="D656" s="59" t="s">
        <v>884</v>
      </c>
      <c r="E656" s="84">
        <v>40371.599317129629</v>
      </c>
      <c r="F656" s="84"/>
      <c r="G656" s="63" t="str">
        <f>IF(stdProdLT(Main[[#This Row],[Comments]])=0.1,"N/A",IF(stdProdLT(Main[[#This Row],[Comments]])=0,"",stdProdLT(Main[[#This Row],[Comments]])))</f>
        <v/>
      </c>
      <c r="H656" s="93" t="str">
        <f>IF(OR(Main[[#This Row],[Std. Prod. Lead Time]]="N/A",Main[[#This Row],[Std. Prod. Lead Time]]=""), "",IF(AND(Main[[#This Row],[In Stock Date]]&lt;&gt;"",Main[[#This Row],[Revised Due Date]]&lt;&gt;"",Main[[#This Row],[In Stock Date]]&lt;&gt;""),Main[[#This Row],[In Stock Date]]-Main[[#This Row],[Revised Due Date]],""))</f>
        <v/>
      </c>
      <c r="I656" s="100" t="s">
        <v>126</v>
      </c>
      <c r="J656" s="94" t="s">
        <v>28</v>
      </c>
      <c r="K656" s="94" t="s">
        <v>1908</v>
      </c>
      <c r="L656" s="84"/>
      <c r="M656" s="72" t="str">
        <f>IF(Main[[#This Row],[Tech Start Date]]&lt;1/1/1990,"",IF(Main[[#This Row],[Class]]="C",WORKDAY(Main[[#This Row],[Tech Start Date]],9),IF(Main[[#This Row],[Class]]="B", WORKDAY(Main[[#This Row],[Tech Start Date]],6),IF(Main[[#This Row],[Class]]="A",WORKDAY(Main[[#This Row],[Tech Start Date]],2),""))))</f>
        <v/>
      </c>
      <c r="N656" s="72" t="str">
        <f>IF(Main[[#This Row],[Tech Start Date]]&lt;1/1/1990,"",IF(Main[[#This Row],[Class]]="C",WORKDAY(Main[[#This Row],[Tech Start Date]],19),IF(Main[[#This Row],[Class]]="B", WORKDAY(Main[[#This Row],[Tech Start Date]],12),IF(Main[[#This Row],[Class]]="A",WORKDAY(Main[[#This Row],[Tech Start Date]],4),""))))</f>
        <v/>
      </c>
      <c r="O656" s="72" t="str">
        <f>IF(Main[[#This Row],[Tech Start Date]]&lt;1/1/1990,"",IF(Main[[#This Row],[Class]]="C",WORKDAY(Main[[#This Row],[Tech Start Date]],23),IF(Main[[#This Row],[Class]]="B", WORKDAY(Main[[#This Row],[Tech Start Date]],15),IF(Main[[#This Row],[Class]]="A",WORKDAY(Main[[#This Row],[Tech Start Date]],5),""))))</f>
        <v/>
      </c>
      <c r="P656" s="72" t="str">
        <f>IF(Main[[#This Row],[Tech Start Date]]&lt;1/1/1990,"",IF(Main[[#This Row],[Class]]="C",WORKDAY(Main[[#This Row],[Tech Start Date]],28),IF(Main[[#This Row],[Class]]="B", WORKDAY(Main[[#This Row],[Tech Start Date]],19),IF(Main[[#This Row],[Class]]="A",WORKDAY(Main[[#This Row],[Tech Start Date]],9),""))))</f>
        <v/>
      </c>
      <c r="Q656" s="84">
        <v>40420</v>
      </c>
      <c r="R656" s="110">
        <v>40420</v>
      </c>
      <c r="S656" s="94" t="s">
        <v>17</v>
      </c>
      <c r="T656" s="73" t="s">
        <v>4</v>
      </c>
      <c r="U656" s="94" t="s">
        <v>29</v>
      </c>
      <c r="V656" s="94" t="s">
        <v>1896</v>
      </c>
      <c r="W656" s="94" t="s">
        <v>1904</v>
      </c>
      <c r="X656" s="94" t="s">
        <v>129</v>
      </c>
      <c r="Y656" s="71" t="s">
        <v>2859</v>
      </c>
      <c r="Z656" s="71" t="s">
        <v>129</v>
      </c>
      <c r="AA656" s="94" t="s">
        <v>2731</v>
      </c>
      <c r="AB656" s="128"/>
      <c r="AC656" s="128"/>
      <c r="AD656" s="128"/>
      <c r="AE656" s="62"/>
      <c r="AF656" s="62"/>
      <c r="AG656" s="62"/>
      <c r="BB656" s="60" t="str">
        <f>IF(AND(isFlagged(Main[[#This Row],[Comments]], "AIS++"),Main[ [#This Row],[In Stock Date] ]&lt;&gt;""),TEXT(Main[[#This Row],[In Stock Date]]-1, "M/d/yyyy"), TEXT("1/1/1990", "M/d/yyyy"))</f>
        <v>1/1/1990</v>
      </c>
    </row>
    <row r="657" spans="1:54" ht="17.25" customHeight="1">
      <c r="A657" s="63" t="str">
        <f>IF(priority(Main[[#This Row],[Comments]])&lt;&gt;0, priority(Main[[#This Row],[Comments]]),"")</f>
        <v/>
      </c>
      <c r="B657" s="151" t="s">
        <v>1644</v>
      </c>
      <c r="C657" s="71" t="s">
        <v>4</v>
      </c>
      <c r="D657" s="59" t="s">
        <v>722</v>
      </c>
      <c r="E657" s="84"/>
      <c r="F657" s="84"/>
      <c r="G657" s="63" t="str">
        <f>IF(stdProdLT(Main[[#This Row],[Comments]])=0.1,"N/A",IF(stdProdLT(Main[[#This Row],[Comments]])=0,"",stdProdLT(Main[[#This Row],[Comments]])))</f>
        <v/>
      </c>
      <c r="H657" s="93" t="str">
        <f>IF(OR(Main[[#This Row],[Std. Prod. Lead Time]]="N/A",Main[[#This Row],[Std. Prod. Lead Time]]=""), "",IF(AND(Main[[#This Row],[In Stock Date]]&lt;&gt;"",Main[[#This Row],[Revised Due Date]]&lt;&gt;"",Main[[#This Row],[In Stock Date]]&lt;&gt;""),Main[[#This Row],[In Stock Date]]-Main[[#This Row],[Revised Due Date]],""))</f>
        <v/>
      </c>
      <c r="I657" s="100" t="s">
        <v>4</v>
      </c>
      <c r="J657" s="94" t="s">
        <v>4</v>
      </c>
      <c r="K657" s="94" t="s">
        <v>4</v>
      </c>
      <c r="L657" s="84"/>
      <c r="M657" s="72" t="str">
        <f>IF(Main[[#This Row],[Tech Start Date]]&lt;1/1/1990,"",IF(Main[[#This Row],[Class]]="C",WORKDAY(Main[[#This Row],[Tech Start Date]],9),IF(Main[[#This Row],[Class]]="B", WORKDAY(Main[[#This Row],[Tech Start Date]],6),IF(Main[[#This Row],[Class]]="A",WORKDAY(Main[[#This Row],[Tech Start Date]],2),""))))</f>
        <v/>
      </c>
      <c r="N657" s="72" t="str">
        <f>IF(Main[[#This Row],[Tech Start Date]]&lt;1/1/1990,"",IF(Main[[#This Row],[Class]]="C",WORKDAY(Main[[#This Row],[Tech Start Date]],19),IF(Main[[#This Row],[Class]]="B", WORKDAY(Main[[#This Row],[Tech Start Date]],12),IF(Main[[#This Row],[Class]]="A",WORKDAY(Main[[#This Row],[Tech Start Date]],4),""))))</f>
        <v/>
      </c>
      <c r="O657" s="72" t="str">
        <f>IF(Main[[#This Row],[Tech Start Date]]&lt;1/1/1990,"",IF(Main[[#This Row],[Class]]="C",WORKDAY(Main[[#This Row],[Tech Start Date]],23),IF(Main[[#This Row],[Class]]="B", WORKDAY(Main[[#This Row],[Tech Start Date]],15),IF(Main[[#This Row],[Class]]="A",WORKDAY(Main[[#This Row],[Tech Start Date]],5),""))))</f>
        <v/>
      </c>
      <c r="P657" s="72" t="str">
        <f>IF(Main[[#This Row],[Tech Start Date]]&lt;1/1/1990,"",IF(Main[[#This Row],[Class]]="C",WORKDAY(Main[[#This Row],[Tech Start Date]],28),IF(Main[[#This Row],[Class]]="B", WORKDAY(Main[[#This Row],[Tech Start Date]],19),IF(Main[[#This Row],[Class]]="A",WORKDAY(Main[[#This Row],[Tech Start Date]],9),""))))</f>
        <v/>
      </c>
      <c r="Q657" s="84">
        <v>40403</v>
      </c>
      <c r="R657" s="110"/>
      <c r="S657" s="94" t="s">
        <v>17</v>
      </c>
      <c r="T657" s="73" t="s">
        <v>4</v>
      </c>
      <c r="U657" s="94" t="s">
        <v>14</v>
      </c>
      <c r="V657" s="94" t="s">
        <v>1896</v>
      </c>
      <c r="W657" s="94" t="s">
        <v>1904</v>
      </c>
      <c r="X657" s="94" t="s">
        <v>129</v>
      </c>
      <c r="Y657" s="71" t="s">
        <v>4</v>
      </c>
      <c r="Z657" s="71" t="s">
        <v>4</v>
      </c>
      <c r="AA657" s="94" t="s">
        <v>2731</v>
      </c>
      <c r="AB657" s="128"/>
      <c r="AC657" s="128"/>
      <c r="AD657" s="128"/>
      <c r="AE657" s="62"/>
      <c r="AF657" s="62"/>
      <c r="AG657" s="62"/>
      <c r="BB657" s="60" t="str">
        <f>IF(AND(isFlagged(Main[[#This Row],[Comments]], "AIS++"),Main[ [#This Row],[In Stock Date] ]&lt;&gt;""),TEXT(Main[[#This Row],[In Stock Date]]-1, "M/d/yyyy"), TEXT("1/1/1990", "M/d/yyyy"))</f>
        <v>1/1/1990</v>
      </c>
    </row>
    <row r="658" spans="1:54" ht="17.25" customHeight="1">
      <c r="A658" s="63" t="str">
        <f>IF(priority(Main[[#This Row],[Comments]])&lt;&gt;0, priority(Main[[#This Row],[Comments]]),"")</f>
        <v/>
      </c>
      <c r="B658" s="151" t="s">
        <v>1981</v>
      </c>
      <c r="C658" s="71" t="s">
        <v>1982</v>
      </c>
      <c r="D658" s="59" t="s">
        <v>1996</v>
      </c>
      <c r="E658" s="84">
        <v>40737.577511574076</v>
      </c>
      <c r="F658" s="84"/>
      <c r="G658" s="63" t="str">
        <f>IF(stdProdLT(Main[[#This Row],[Comments]])=0.1,"N/A",IF(stdProdLT(Main[[#This Row],[Comments]])=0,"",stdProdLT(Main[[#This Row],[Comments]])))</f>
        <v/>
      </c>
      <c r="H658" s="93" t="str">
        <f>IF(OR(Main[[#This Row],[Std. Prod. Lead Time]]="N/A",Main[[#This Row],[Std. Prod. Lead Time]]=""), "",IF(AND(Main[[#This Row],[In Stock Date]]&lt;&gt;"",Main[[#This Row],[Revised Due Date]]&lt;&gt;"",Main[[#This Row],[In Stock Date]]&lt;&gt;""),Main[[#This Row],[In Stock Date]]-Main[[#This Row],[Revised Due Date]],""))</f>
        <v/>
      </c>
      <c r="I658" s="100" t="s">
        <v>4</v>
      </c>
      <c r="J658" s="94" t="s">
        <v>28</v>
      </c>
      <c r="K658" s="94" t="s">
        <v>1908</v>
      </c>
      <c r="L658" s="84">
        <v>40742</v>
      </c>
      <c r="M658" s="72" t="str">
        <f>IF(Main[[#This Row],[Tech Start Date]]&lt;1/1/1990,"",IF(Main[[#This Row],[Class]]="C",WORKDAY(Main[[#This Row],[Tech Start Date]],9),IF(Main[[#This Row],[Class]]="B", WORKDAY(Main[[#This Row],[Tech Start Date]],6),IF(Main[[#This Row],[Class]]="A",WORKDAY(Main[[#This Row],[Tech Start Date]],2),""))))</f>
        <v/>
      </c>
      <c r="N658" s="72" t="str">
        <f>IF(Main[[#This Row],[Tech Start Date]]&lt;1/1/1990,"",IF(Main[[#This Row],[Class]]="C",WORKDAY(Main[[#This Row],[Tech Start Date]],19),IF(Main[[#This Row],[Class]]="B", WORKDAY(Main[[#This Row],[Tech Start Date]],12),IF(Main[[#This Row],[Class]]="A",WORKDAY(Main[[#This Row],[Tech Start Date]],4),""))))</f>
        <v/>
      </c>
      <c r="O658" s="72" t="str">
        <f>IF(Main[[#This Row],[Tech Start Date]]&lt;1/1/1990,"",IF(Main[[#This Row],[Class]]="C",WORKDAY(Main[[#This Row],[Tech Start Date]],23),IF(Main[[#This Row],[Class]]="B", WORKDAY(Main[[#This Row],[Tech Start Date]],15),IF(Main[[#This Row],[Class]]="A",WORKDAY(Main[[#This Row],[Tech Start Date]],5),""))))</f>
        <v/>
      </c>
      <c r="P658" s="72" t="str">
        <f>IF(Main[[#This Row],[Tech Start Date]]&lt;1/1/1990,"",IF(Main[[#This Row],[Class]]="C",WORKDAY(Main[[#This Row],[Tech Start Date]],28),IF(Main[[#This Row],[Class]]="B", WORKDAY(Main[[#This Row],[Tech Start Date]],19),IF(Main[[#This Row],[Class]]="A",WORKDAY(Main[[#This Row],[Tech Start Date]],9),""))))</f>
        <v/>
      </c>
      <c r="Q658" s="84"/>
      <c r="R658" s="110"/>
      <c r="S658" s="94" t="s">
        <v>17</v>
      </c>
      <c r="T658" s="73" t="s">
        <v>4</v>
      </c>
      <c r="U658" s="94" t="s">
        <v>29</v>
      </c>
      <c r="V658" s="94" t="s">
        <v>1896</v>
      </c>
      <c r="W658" s="94" t="s">
        <v>1904</v>
      </c>
      <c r="X658" s="94" t="s">
        <v>129</v>
      </c>
      <c r="Y658" s="71" t="s">
        <v>2859</v>
      </c>
      <c r="Z658" s="71" t="s">
        <v>129</v>
      </c>
      <c r="AA658" s="94" t="s">
        <v>2731</v>
      </c>
      <c r="AB658" s="128"/>
      <c r="AC658" s="128"/>
      <c r="AD658" s="128"/>
      <c r="AE658" s="62"/>
      <c r="AF658" s="62"/>
      <c r="AG658" s="62"/>
      <c r="BB658" s="60" t="str">
        <f>IF(AND(isFlagged(Main[[#This Row],[Comments]], "AIS++"),Main[ [#This Row],[In Stock Date] ]&lt;&gt;""),TEXT(Main[[#This Row],[In Stock Date]]-1, "M/d/yyyy"), TEXT("1/1/1990", "M/d/yyyy"))</f>
        <v>1/1/1990</v>
      </c>
    </row>
    <row r="659" spans="1:54" ht="17.25" customHeight="1">
      <c r="A659" s="63" t="str">
        <f>IF(priority(Main[[#This Row],[Comments]])&lt;&gt;0, priority(Main[[#This Row],[Comments]]),"")</f>
        <v/>
      </c>
      <c r="B659" s="151" t="s">
        <v>2409</v>
      </c>
      <c r="C659" s="71" t="s">
        <v>113</v>
      </c>
      <c r="D659" s="59" t="s">
        <v>2410</v>
      </c>
      <c r="E659" s="84"/>
      <c r="F659" s="84">
        <v>40841</v>
      </c>
      <c r="G659" s="63" t="str">
        <f>IF(stdProdLT(Main[[#This Row],[Comments]])=0.1,"N/A",IF(stdProdLT(Main[[#This Row],[Comments]])=0,"",stdProdLT(Main[[#This Row],[Comments]])))</f>
        <v/>
      </c>
      <c r="H659" s="93" t="str">
        <f>IF(OR(Main[[#This Row],[Std. Prod. Lead Time]]="N/A",Main[[#This Row],[Std. Prod. Lead Time]]=""), "",IF(AND(Main[[#This Row],[In Stock Date]]&lt;&gt;"",Main[[#This Row],[Revised Due Date]]&lt;&gt;"",Main[[#This Row],[In Stock Date]]&lt;&gt;""),Main[[#This Row],[In Stock Date]]-Main[[#This Row],[Revised Due Date]],""))</f>
        <v/>
      </c>
      <c r="I659" s="100" t="s">
        <v>4</v>
      </c>
      <c r="J659" s="94" t="s">
        <v>4</v>
      </c>
      <c r="K659" s="95" t="s">
        <v>4</v>
      </c>
      <c r="L659" s="84"/>
      <c r="M659" s="72" t="str">
        <f>IF(Main[[#This Row],[Tech Start Date]]&lt;1/1/1990,"",IF(Main[[#This Row],[Class]]="C",WORKDAY(Main[[#This Row],[Tech Start Date]],9),IF(Main[[#This Row],[Class]]="B", WORKDAY(Main[[#This Row],[Tech Start Date]],6),IF(Main[[#This Row],[Class]]="A",WORKDAY(Main[[#This Row],[Tech Start Date]],2),""))))</f>
        <v/>
      </c>
      <c r="N659" s="72" t="str">
        <f>IF(Main[[#This Row],[Tech Start Date]]&lt;1/1/1990,"",IF(Main[[#This Row],[Class]]="C",WORKDAY(Main[[#This Row],[Tech Start Date]],19),IF(Main[[#This Row],[Class]]="B", WORKDAY(Main[[#This Row],[Tech Start Date]],12),IF(Main[[#This Row],[Class]]="A",WORKDAY(Main[[#This Row],[Tech Start Date]],4),""))))</f>
        <v/>
      </c>
      <c r="O659" s="72" t="str">
        <f>IF(Main[[#This Row],[Tech Start Date]]&lt;1/1/1990,"",IF(Main[[#This Row],[Class]]="C",WORKDAY(Main[[#This Row],[Tech Start Date]],23),IF(Main[[#This Row],[Class]]="B", WORKDAY(Main[[#This Row],[Tech Start Date]],15),IF(Main[[#This Row],[Class]]="A",WORKDAY(Main[[#This Row],[Tech Start Date]],5),""))))</f>
        <v/>
      </c>
      <c r="P659" s="72" t="str">
        <f>IF(Main[[#This Row],[Tech Start Date]]&lt;1/1/1990,"",IF(Main[[#This Row],[Class]]="C",WORKDAY(Main[[#This Row],[Tech Start Date]],28),IF(Main[[#This Row],[Class]]="B", WORKDAY(Main[[#This Row],[Tech Start Date]],19),IF(Main[[#This Row],[Class]]="A",WORKDAY(Main[[#This Row],[Tech Start Date]],9),""))))</f>
        <v/>
      </c>
      <c r="Q659" s="84"/>
      <c r="R659" s="110"/>
      <c r="S659" s="94" t="s">
        <v>11</v>
      </c>
      <c r="T659" s="73" t="s">
        <v>4</v>
      </c>
      <c r="U659" s="94" t="s">
        <v>12</v>
      </c>
      <c r="V659" s="94" t="s">
        <v>1896</v>
      </c>
      <c r="W659" s="94" t="s">
        <v>1898</v>
      </c>
      <c r="X659" s="94" t="s">
        <v>2736</v>
      </c>
      <c r="Y659" s="71" t="s">
        <v>2839</v>
      </c>
      <c r="Z659" s="71" t="s">
        <v>4</v>
      </c>
      <c r="AA659" s="94" t="s">
        <v>2736</v>
      </c>
      <c r="AB659" s="128"/>
      <c r="AC659" s="128"/>
      <c r="AD659" s="128"/>
      <c r="AE659" s="62"/>
      <c r="AF659" s="62"/>
      <c r="AG659" s="62"/>
      <c r="BB659" s="60" t="str">
        <f>IF(AND(isFlagged(Main[[#This Row],[Comments]], "AIS++"),Main[ [#This Row],[In Stock Date] ]&lt;&gt;""),TEXT(Main[[#This Row],[In Stock Date]]-1, "M/d/yyyy"), TEXT("1/1/1990", "M/d/yyyy"))</f>
        <v>1/1/1990</v>
      </c>
    </row>
    <row r="660" spans="1:54" ht="17.25" customHeight="1">
      <c r="A660" s="63" t="str">
        <f>IF(priority(Main[[#This Row],[Comments]])&lt;&gt;0, priority(Main[[#This Row],[Comments]]),"")</f>
        <v/>
      </c>
      <c r="B660" s="151" t="s">
        <v>3433</v>
      </c>
      <c r="C660" s="71" t="s">
        <v>4</v>
      </c>
      <c r="D660" s="59" t="s">
        <v>3529</v>
      </c>
      <c r="E660" s="84">
        <v>40967.673217592594</v>
      </c>
      <c r="F660" s="84"/>
      <c r="G660" s="63" t="str">
        <f>IF(stdProdLT(Main[[#This Row],[Comments]])=0.1,"N/A",IF(stdProdLT(Main[[#This Row],[Comments]])=0,"",stdProdLT(Main[[#This Row],[Comments]])))</f>
        <v/>
      </c>
      <c r="H660" s="93" t="str">
        <f>IF(OR(Main[[#This Row],[Std. Prod. Lead Time]]="N/A",Main[[#This Row],[Std. Prod. Lead Time]]=""), "",IF(AND(Main[[#This Row],[In Stock Date]]&lt;&gt;"",Main[[#This Row],[Revised Due Date]]&lt;&gt;"",Main[[#This Row],[In Stock Date]]&lt;&gt;""),Main[[#This Row],[In Stock Date]]-Main[[#This Row],[Revised Due Date]],""))</f>
        <v/>
      </c>
      <c r="I660" s="100" t="s">
        <v>4</v>
      </c>
      <c r="J660" s="94" t="s">
        <v>21</v>
      </c>
      <c r="K660" s="94" t="s">
        <v>4</v>
      </c>
      <c r="L660" s="84"/>
      <c r="M660" s="72" t="str">
        <f>IF(Main[[#This Row],[Tech Start Date]]&lt;1/1/1990,"",IF(Main[[#This Row],[Class]]="C",WORKDAY(Main[[#This Row],[Tech Start Date]],9),IF(Main[[#This Row],[Class]]="B", WORKDAY(Main[[#This Row],[Tech Start Date]],6),IF(Main[[#This Row],[Class]]="A",WORKDAY(Main[[#This Row],[Tech Start Date]],2),""))))</f>
        <v/>
      </c>
      <c r="N660" s="72" t="str">
        <f>IF(Main[[#This Row],[Tech Start Date]]&lt;1/1/1990,"",IF(Main[[#This Row],[Class]]="C",WORKDAY(Main[[#This Row],[Tech Start Date]],19),IF(Main[[#This Row],[Class]]="B", WORKDAY(Main[[#This Row],[Tech Start Date]],12),IF(Main[[#This Row],[Class]]="A",WORKDAY(Main[[#This Row],[Tech Start Date]],4),""))))</f>
        <v/>
      </c>
      <c r="O660" s="72" t="str">
        <f>IF(Main[[#This Row],[Tech Start Date]]&lt;1/1/1990,"",IF(Main[[#This Row],[Class]]="C",WORKDAY(Main[[#This Row],[Tech Start Date]],23),IF(Main[[#This Row],[Class]]="B", WORKDAY(Main[[#This Row],[Tech Start Date]],15),IF(Main[[#This Row],[Class]]="A",WORKDAY(Main[[#This Row],[Tech Start Date]],5),""))))</f>
        <v/>
      </c>
      <c r="P660" s="72" t="str">
        <f>IF(Main[[#This Row],[Tech Start Date]]&lt;1/1/1990,"",IF(Main[[#This Row],[Class]]="C",WORKDAY(Main[[#This Row],[Tech Start Date]],28),IF(Main[[#This Row],[Class]]="B", WORKDAY(Main[[#This Row],[Tech Start Date]],19),IF(Main[[#This Row],[Class]]="A",WORKDAY(Main[[#This Row],[Tech Start Date]],9),""))))</f>
        <v/>
      </c>
      <c r="Q660" s="84">
        <v>40732</v>
      </c>
      <c r="R660" s="110"/>
      <c r="S660" s="94" t="s">
        <v>6</v>
      </c>
      <c r="T660" s="73" t="s">
        <v>4</v>
      </c>
      <c r="U660" s="94" t="s">
        <v>7</v>
      </c>
      <c r="V660" s="94" t="s">
        <v>1896</v>
      </c>
      <c r="W660" s="94" t="s">
        <v>1900</v>
      </c>
      <c r="X660" s="94" t="s">
        <v>398</v>
      </c>
      <c r="Y660" s="71" t="s">
        <v>3015</v>
      </c>
      <c r="Z660" s="71" t="s">
        <v>874</v>
      </c>
      <c r="AA660" s="94" t="s">
        <v>3233</v>
      </c>
      <c r="AB660" s="128"/>
      <c r="AC660" s="128"/>
      <c r="AD660" s="128"/>
      <c r="AE660" s="62"/>
      <c r="AF660" s="62"/>
      <c r="AG660" s="62"/>
      <c r="BB660" s="60" t="str">
        <f>IF(AND(isFlagged(Main[[#This Row],[Comments]], "AIS++"),Main[ [#This Row],[In Stock Date] ]&lt;&gt;""),TEXT(Main[[#This Row],[In Stock Date]]-1, "M/d/yyyy"), TEXT("1/1/1990", "M/d/yyyy"))</f>
        <v>1/1/1990</v>
      </c>
    </row>
    <row r="661" spans="1:54" ht="17.25" customHeight="1">
      <c r="A661" s="63" t="str">
        <f>IF(priority(Main[[#This Row],[Comments]])&lt;&gt;0, priority(Main[[#This Row],[Comments]]),"")</f>
        <v/>
      </c>
      <c r="B661" s="151" t="s">
        <v>3434</v>
      </c>
      <c r="C661" s="71" t="s">
        <v>4</v>
      </c>
      <c r="D661" s="59" t="s">
        <v>3522</v>
      </c>
      <c r="E661" s="84">
        <v>40967.682060185187</v>
      </c>
      <c r="F661" s="84"/>
      <c r="G661" s="63" t="str">
        <f>IF(stdProdLT(Main[[#This Row],[Comments]])=0.1,"N/A",IF(stdProdLT(Main[[#This Row],[Comments]])=0,"",stdProdLT(Main[[#This Row],[Comments]])))</f>
        <v/>
      </c>
      <c r="H661" s="93" t="str">
        <f>IF(OR(Main[[#This Row],[Std. Prod. Lead Time]]="N/A",Main[[#This Row],[Std. Prod. Lead Time]]=""), "",IF(AND(Main[[#This Row],[In Stock Date]]&lt;&gt;"",Main[[#This Row],[Revised Due Date]]&lt;&gt;"",Main[[#This Row],[In Stock Date]]&lt;&gt;""),Main[[#This Row],[In Stock Date]]-Main[[#This Row],[Revised Due Date]],""))</f>
        <v/>
      </c>
      <c r="I661" s="100" t="s">
        <v>4</v>
      </c>
      <c r="J661" s="94" t="s">
        <v>21</v>
      </c>
      <c r="K661" s="94" t="s">
        <v>4</v>
      </c>
      <c r="L661" s="84"/>
      <c r="M661" s="72" t="str">
        <f>IF(Main[[#This Row],[Tech Start Date]]&lt;1/1/1990,"",IF(Main[[#This Row],[Class]]="C",WORKDAY(Main[[#This Row],[Tech Start Date]],9),IF(Main[[#This Row],[Class]]="B", WORKDAY(Main[[#This Row],[Tech Start Date]],6),IF(Main[[#This Row],[Class]]="A",WORKDAY(Main[[#This Row],[Tech Start Date]],2),""))))</f>
        <v/>
      </c>
      <c r="N661" s="72" t="str">
        <f>IF(Main[[#This Row],[Tech Start Date]]&lt;1/1/1990,"",IF(Main[[#This Row],[Class]]="C",WORKDAY(Main[[#This Row],[Tech Start Date]],19),IF(Main[[#This Row],[Class]]="B", WORKDAY(Main[[#This Row],[Tech Start Date]],12),IF(Main[[#This Row],[Class]]="A",WORKDAY(Main[[#This Row],[Tech Start Date]],4),""))))</f>
        <v/>
      </c>
      <c r="O661" s="72" t="str">
        <f>IF(Main[[#This Row],[Tech Start Date]]&lt;1/1/1990,"",IF(Main[[#This Row],[Class]]="C",WORKDAY(Main[[#This Row],[Tech Start Date]],23),IF(Main[[#This Row],[Class]]="B", WORKDAY(Main[[#This Row],[Tech Start Date]],15),IF(Main[[#This Row],[Class]]="A",WORKDAY(Main[[#This Row],[Tech Start Date]],5),""))))</f>
        <v/>
      </c>
      <c r="P661" s="72" t="str">
        <f>IF(Main[[#This Row],[Tech Start Date]]&lt;1/1/1990,"",IF(Main[[#This Row],[Class]]="C",WORKDAY(Main[[#This Row],[Tech Start Date]],28),IF(Main[[#This Row],[Class]]="B", WORKDAY(Main[[#This Row],[Tech Start Date]],19),IF(Main[[#This Row],[Class]]="A",WORKDAY(Main[[#This Row],[Tech Start Date]],9),""))))</f>
        <v/>
      </c>
      <c r="Q661" s="84">
        <v>40732</v>
      </c>
      <c r="R661" s="110"/>
      <c r="S661" s="94" t="s">
        <v>6</v>
      </c>
      <c r="T661" s="73" t="s">
        <v>4</v>
      </c>
      <c r="U661" s="94" t="s">
        <v>29</v>
      </c>
      <c r="V661" s="94" t="s">
        <v>1897</v>
      </c>
      <c r="W661" s="94" t="s">
        <v>1900</v>
      </c>
      <c r="X661" s="94" t="s">
        <v>398</v>
      </c>
      <c r="Y661" s="71" t="s">
        <v>3015</v>
      </c>
      <c r="Z661" s="71" t="s">
        <v>2027</v>
      </c>
      <c r="AA661" s="94" t="s">
        <v>3233</v>
      </c>
      <c r="AB661" s="128"/>
      <c r="AC661" s="128"/>
      <c r="AD661" s="128"/>
      <c r="AE661" s="62"/>
      <c r="AF661" s="62"/>
      <c r="AG661" s="62"/>
      <c r="BB661" s="60" t="str">
        <f>IF(AND(isFlagged(Main[[#This Row],[Comments]], "AIS++"),Main[ [#This Row],[In Stock Date] ]&lt;&gt;""),TEXT(Main[[#This Row],[In Stock Date]]-1, "M/d/yyyy"), TEXT("1/1/1990", "M/d/yyyy"))</f>
        <v>1/1/1990</v>
      </c>
    </row>
    <row r="662" spans="1:54" ht="17.25" customHeight="1">
      <c r="A662" s="63" t="str">
        <f>IF(priority(Main[[#This Row],[Comments]])&lt;&gt;0, priority(Main[[#This Row],[Comments]]),"")</f>
        <v/>
      </c>
      <c r="B662" s="151" t="s">
        <v>2540</v>
      </c>
      <c r="C662" s="71" t="s">
        <v>4</v>
      </c>
      <c r="D662" s="59" t="s">
        <v>2541</v>
      </c>
      <c r="E662" s="84">
        <v>40868.429988425924</v>
      </c>
      <c r="F662" s="84"/>
      <c r="G662" s="63" t="str">
        <f>IF(stdProdLT(Main[[#This Row],[Comments]])=0.1,"N/A",IF(stdProdLT(Main[[#This Row],[Comments]])=0,"",stdProdLT(Main[[#This Row],[Comments]])))</f>
        <v/>
      </c>
      <c r="H662" s="93" t="str">
        <f>IF(OR(Main[[#This Row],[Std. Prod. Lead Time]]="N/A",Main[[#This Row],[Std. Prod. Lead Time]]=""), "",IF(AND(Main[[#This Row],[In Stock Date]]&lt;&gt;"",Main[[#This Row],[Revised Due Date]]&lt;&gt;"",Main[[#This Row],[In Stock Date]]&lt;&gt;""),Main[[#This Row],[In Stock Date]]-Main[[#This Row],[Revised Due Date]],""))</f>
        <v/>
      </c>
      <c r="I662" s="100" t="s">
        <v>238</v>
      </c>
      <c r="J662" s="94" t="s">
        <v>21</v>
      </c>
      <c r="K662" s="95" t="s">
        <v>4</v>
      </c>
      <c r="L662" s="84"/>
      <c r="M662" s="72" t="str">
        <f>IF(Main[[#This Row],[Tech Start Date]]&lt;1/1/1990,"",IF(Main[[#This Row],[Class]]="C",WORKDAY(Main[[#This Row],[Tech Start Date]],9),IF(Main[[#This Row],[Class]]="B", WORKDAY(Main[[#This Row],[Tech Start Date]],6),IF(Main[[#This Row],[Class]]="A",WORKDAY(Main[[#This Row],[Tech Start Date]],2),""))))</f>
        <v/>
      </c>
      <c r="N662" s="72" t="str">
        <f>IF(Main[[#This Row],[Tech Start Date]]&lt;1/1/1990,"",IF(Main[[#This Row],[Class]]="C",WORKDAY(Main[[#This Row],[Tech Start Date]],19),IF(Main[[#This Row],[Class]]="B", WORKDAY(Main[[#This Row],[Tech Start Date]],12),IF(Main[[#This Row],[Class]]="A",WORKDAY(Main[[#This Row],[Tech Start Date]],4),""))))</f>
        <v/>
      </c>
      <c r="O662" s="72" t="str">
        <f>IF(Main[[#This Row],[Tech Start Date]]&lt;1/1/1990,"",IF(Main[[#This Row],[Class]]="C",WORKDAY(Main[[#This Row],[Tech Start Date]],23),IF(Main[[#This Row],[Class]]="B", WORKDAY(Main[[#This Row],[Tech Start Date]],15),IF(Main[[#This Row],[Class]]="A",WORKDAY(Main[[#This Row],[Tech Start Date]],5),""))))</f>
        <v/>
      </c>
      <c r="P662" s="72" t="str">
        <f>IF(Main[[#This Row],[Tech Start Date]]&lt;1/1/1990,"",IF(Main[[#This Row],[Class]]="C",WORKDAY(Main[[#This Row],[Tech Start Date]],28),IF(Main[[#This Row],[Class]]="B", WORKDAY(Main[[#This Row],[Tech Start Date]],19),IF(Main[[#This Row],[Class]]="A",WORKDAY(Main[[#This Row],[Tech Start Date]],9),""))))</f>
        <v/>
      </c>
      <c r="Q662" s="84">
        <v>40877</v>
      </c>
      <c r="R662" s="110"/>
      <c r="S662" s="94" t="s">
        <v>6</v>
      </c>
      <c r="T662" s="73" t="s">
        <v>4</v>
      </c>
      <c r="U662" s="94" t="s">
        <v>29</v>
      </c>
      <c r="V662" s="94" t="s">
        <v>1899</v>
      </c>
      <c r="W662" s="94" t="s">
        <v>1900</v>
      </c>
      <c r="X662" s="94" t="s">
        <v>238</v>
      </c>
      <c r="Y662" s="71" t="s">
        <v>3036</v>
      </c>
      <c r="Z662" s="71" t="s">
        <v>238</v>
      </c>
      <c r="AA662" s="94" t="s">
        <v>238</v>
      </c>
      <c r="AB662" s="128"/>
      <c r="AC662" s="128"/>
      <c r="AD662" s="128"/>
      <c r="AE662" s="62"/>
      <c r="AF662" s="62"/>
      <c r="AG662" s="62"/>
      <c r="BB662" s="60" t="str">
        <f>IF(AND(isFlagged(Main[[#This Row],[Comments]], "AIS++"),Main[ [#This Row],[In Stock Date] ]&lt;&gt;""),TEXT(Main[[#This Row],[In Stock Date]]-1, "M/d/yyyy"), TEXT("1/1/1990", "M/d/yyyy"))</f>
        <v>1/1/1990</v>
      </c>
    </row>
    <row r="663" spans="1:54" ht="17.25" customHeight="1">
      <c r="A663" s="63" t="str">
        <f>IF(priority(Main[[#This Row],[Comments]])&lt;&gt;0, priority(Main[[#This Row],[Comments]]),"")</f>
        <v/>
      </c>
      <c r="B663" s="151" t="s">
        <v>1018</v>
      </c>
      <c r="C663" s="71" t="s">
        <v>4</v>
      </c>
      <c r="D663" s="59" t="s">
        <v>40</v>
      </c>
      <c r="E663" s="84"/>
      <c r="F663" s="84"/>
      <c r="G663" s="63" t="str">
        <f>IF(stdProdLT(Main[[#This Row],[Comments]])=0.1,"N/A",IF(stdProdLT(Main[[#This Row],[Comments]])=0,"",stdProdLT(Main[[#This Row],[Comments]])))</f>
        <v/>
      </c>
      <c r="H663" s="93" t="str">
        <f>IF(OR(Main[[#This Row],[Std. Prod. Lead Time]]="N/A",Main[[#This Row],[Std. Prod. Lead Time]]=""), "",IF(AND(Main[[#This Row],[In Stock Date]]&lt;&gt;"",Main[[#This Row],[Revised Due Date]]&lt;&gt;"",Main[[#This Row],[In Stock Date]]&lt;&gt;""),Main[[#This Row],[In Stock Date]]-Main[[#This Row],[Revised Due Date]],""))</f>
        <v/>
      </c>
      <c r="I663" s="100" t="s">
        <v>4</v>
      </c>
      <c r="J663" s="94" t="s">
        <v>4</v>
      </c>
      <c r="K663" s="95" t="s">
        <v>4</v>
      </c>
      <c r="L663" s="84"/>
      <c r="M663" s="72" t="str">
        <f>IF(Main[[#This Row],[Tech Start Date]]&lt;1/1/1990,"",IF(Main[[#This Row],[Class]]="C",WORKDAY(Main[[#This Row],[Tech Start Date]],9),IF(Main[[#This Row],[Class]]="B", WORKDAY(Main[[#This Row],[Tech Start Date]],6),IF(Main[[#This Row],[Class]]="A",WORKDAY(Main[[#This Row],[Tech Start Date]],2),""))))</f>
        <v/>
      </c>
      <c r="N663" s="72" t="str">
        <f>IF(Main[[#This Row],[Tech Start Date]]&lt;1/1/1990,"",IF(Main[[#This Row],[Class]]="C",WORKDAY(Main[[#This Row],[Tech Start Date]],19),IF(Main[[#This Row],[Class]]="B", WORKDAY(Main[[#This Row],[Tech Start Date]],12),IF(Main[[#This Row],[Class]]="A",WORKDAY(Main[[#This Row],[Tech Start Date]],4),""))))</f>
        <v/>
      </c>
      <c r="O663" s="72" t="str">
        <f>IF(Main[[#This Row],[Tech Start Date]]&lt;1/1/1990,"",IF(Main[[#This Row],[Class]]="C",WORKDAY(Main[[#This Row],[Tech Start Date]],23),IF(Main[[#This Row],[Class]]="B", WORKDAY(Main[[#This Row],[Tech Start Date]],15),IF(Main[[#This Row],[Class]]="A",WORKDAY(Main[[#This Row],[Tech Start Date]],5),""))))</f>
        <v/>
      </c>
      <c r="P663" s="72" t="str">
        <f>IF(Main[[#This Row],[Tech Start Date]]&lt;1/1/1990,"",IF(Main[[#This Row],[Class]]="C",WORKDAY(Main[[#This Row],[Tech Start Date]],28),IF(Main[[#This Row],[Class]]="B", WORKDAY(Main[[#This Row],[Tech Start Date]],19),IF(Main[[#This Row],[Class]]="A",WORKDAY(Main[[#This Row],[Tech Start Date]],9),""))))</f>
        <v/>
      </c>
      <c r="Q663" s="84">
        <v>40368</v>
      </c>
      <c r="R663" s="110"/>
      <c r="S663" s="94" t="s">
        <v>6</v>
      </c>
      <c r="T663" s="73" t="s">
        <v>4</v>
      </c>
      <c r="U663" s="94" t="s">
        <v>14</v>
      </c>
      <c r="V663" s="94" t="s">
        <v>1906</v>
      </c>
      <c r="W663" s="94" t="s">
        <v>1898</v>
      </c>
      <c r="X663" s="94" t="s">
        <v>50</v>
      </c>
      <c r="Y663" s="71" t="s">
        <v>2847</v>
      </c>
      <c r="Z663" s="71" t="s">
        <v>4</v>
      </c>
      <c r="AA663" s="94" t="s">
        <v>967</v>
      </c>
      <c r="AB663" s="128"/>
      <c r="AC663" s="128"/>
      <c r="AD663" s="128"/>
      <c r="AE663" s="62"/>
      <c r="AF663" s="62"/>
      <c r="AG663" s="62"/>
      <c r="BB663" s="60" t="str">
        <f>IF(AND(isFlagged(Main[[#This Row],[Comments]], "AIS++"),Main[ [#This Row],[In Stock Date] ]&lt;&gt;""),TEXT(Main[[#This Row],[In Stock Date]]-1, "M/d/yyyy"), TEXT("1/1/1990", "M/d/yyyy"))</f>
        <v>1/1/1990</v>
      </c>
    </row>
    <row r="664" spans="1:54" ht="17.25" customHeight="1">
      <c r="A664" s="63" t="str">
        <f>IF(priority(Main[[#This Row],[Comments]])&lt;&gt;0, priority(Main[[#This Row],[Comments]]),"")</f>
        <v/>
      </c>
      <c r="B664" s="151" t="s">
        <v>2206</v>
      </c>
      <c r="C664" s="71" t="s">
        <v>4</v>
      </c>
      <c r="D664" s="59" t="s">
        <v>2404</v>
      </c>
      <c r="E664" s="84">
        <v>40798.432673611111</v>
      </c>
      <c r="F664" s="84"/>
      <c r="G664" s="63" t="str">
        <f>IF(stdProdLT(Main[[#This Row],[Comments]])=0.1,"N/A",IF(stdProdLT(Main[[#This Row],[Comments]])=0,"",stdProdLT(Main[[#This Row],[Comments]])))</f>
        <v/>
      </c>
      <c r="H664" s="93" t="str">
        <f>IF(OR(Main[[#This Row],[Std. Prod. Lead Time]]="N/A",Main[[#This Row],[Std. Prod. Lead Time]]=""), "",IF(AND(Main[[#This Row],[In Stock Date]]&lt;&gt;"",Main[[#This Row],[Revised Due Date]]&lt;&gt;"",Main[[#This Row],[In Stock Date]]&lt;&gt;""),Main[[#This Row],[In Stock Date]]-Main[[#This Row],[Revised Due Date]],""))</f>
        <v/>
      </c>
      <c r="I664" s="100" t="s">
        <v>909</v>
      </c>
      <c r="J664" s="94" t="s">
        <v>52</v>
      </c>
      <c r="K664" s="94" t="s">
        <v>4</v>
      </c>
      <c r="L664" s="84"/>
      <c r="M664" s="72" t="str">
        <f>IF(Main[[#This Row],[Tech Start Date]]&lt;1/1/1990,"",IF(Main[[#This Row],[Class]]="C",WORKDAY(Main[[#This Row],[Tech Start Date]],9),IF(Main[[#This Row],[Class]]="B", WORKDAY(Main[[#This Row],[Tech Start Date]],6),IF(Main[[#This Row],[Class]]="A",WORKDAY(Main[[#This Row],[Tech Start Date]],2),""))))</f>
        <v/>
      </c>
      <c r="N664" s="72" t="str">
        <f>IF(Main[[#This Row],[Tech Start Date]]&lt;1/1/1990,"",IF(Main[[#This Row],[Class]]="C",WORKDAY(Main[[#This Row],[Tech Start Date]],19),IF(Main[[#This Row],[Class]]="B", WORKDAY(Main[[#This Row],[Tech Start Date]],12),IF(Main[[#This Row],[Class]]="A",WORKDAY(Main[[#This Row],[Tech Start Date]],4),""))))</f>
        <v/>
      </c>
      <c r="O664" s="72" t="str">
        <f>IF(Main[[#This Row],[Tech Start Date]]&lt;1/1/1990,"",IF(Main[[#This Row],[Class]]="C",WORKDAY(Main[[#This Row],[Tech Start Date]],23),IF(Main[[#This Row],[Class]]="B", WORKDAY(Main[[#This Row],[Tech Start Date]],15),IF(Main[[#This Row],[Class]]="A",WORKDAY(Main[[#This Row],[Tech Start Date]],5),""))))</f>
        <v/>
      </c>
      <c r="P664" s="72" t="str">
        <f>IF(Main[[#This Row],[Tech Start Date]]&lt;1/1/1990,"",IF(Main[[#This Row],[Class]]="C",WORKDAY(Main[[#This Row],[Tech Start Date]],28),IF(Main[[#This Row],[Class]]="B", WORKDAY(Main[[#This Row],[Tech Start Date]],19),IF(Main[[#This Row],[Class]]="A",WORKDAY(Main[[#This Row],[Tech Start Date]],9),""))))</f>
        <v/>
      </c>
      <c r="Q664" s="84"/>
      <c r="R664" s="110"/>
      <c r="S664" s="94" t="s">
        <v>6</v>
      </c>
      <c r="T664" s="73" t="s">
        <v>4</v>
      </c>
      <c r="U664" s="94" t="s">
        <v>29</v>
      </c>
      <c r="V664" s="94" t="s">
        <v>1896</v>
      </c>
      <c r="W664" s="94" t="s">
        <v>1900</v>
      </c>
      <c r="X664" s="94" t="s">
        <v>560</v>
      </c>
      <c r="Y664" s="71" t="s">
        <v>4</v>
      </c>
      <c r="Z664" s="71" t="s">
        <v>129</v>
      </c>
      <c r="AA664" s="94" t="s">
        <v>4</v>
      </c>
      <c r="AB664" s="128"/>
      <c r="AC664" s="128"/>
      <c r="AD664" s="128"/>
      <c r="AE664" s="62"/>
      <c r="AF664" s="62"/>
      <c r="AG664" s="62"/>
      <c r="BB664" s="60" t="str">
        <f>IF(AND(isFlagged(Main[[#This Row],[Comments]], "AIS++"),Main[ [#This Row],[In Stock Date] ]&lt;&gt;""),TEXT(Main[[#This Row],[In Stock Date]]-1, "M/d/yyyy"), TEXT("1/1/1990", "M/d/yyyy"))</f>
        <v>1/1/1990</v>
      </c>
    </row>
    <row r="665" spans="1:54" ht="17.25" customHeight="1">
      <c r="A665" s="63" t="str">
        <f>IF(priority(Main[[#This Row],[Comments]])&lt;&gt;0, priority(Main[[#This Row],[Comments]]),"")</f>
        <v/>
      </c>
      <c r="B665" s="151" t="s">
        <v>1195</v>
      </c>
      <c r="C665" s="71" t="s">
        <v>4</v>
      </c>
      <c r="D665" s="59" t="s">
        <v>261</v>
      </c>
      <c r="E665" s="84"/>
      <c r="F665" s="84"/>
      <c r="G665" s="63" t="str">
        <f>IF(stdProdLT(Main[[#This Row],[Comments]])=0.1,"N/A",IF(stdProdLT(Main[[#This Row],[Comments]])=0,"",stdProdLT(Main[[#This Row],[Comments]])))</f>
        <v/>
      </c>
      <c r="H665" s="93" t="str">
        <f>IF(OR(Main[[#This Row],[Std. Prod. Lead Time]]="N/A",Main[[#This Row],[Std. Prod. Lead Time]]=""), "",IF(AND(Main[[#This Row],[In Stock Date]]&lt;&gt;"",Main[[#This Row],[Revised Due Date]]&lt;&gt;"",Main[[#This Row],[In Stock Date]]&lt;&gt;""),Main[[#This Row],[In Stock Date]]-Main[[#This Row],[Revised Due Date]],""))</f>
        <v/>
      </c>
      <c r="I665" s="100" t="s">
        <v>4</v>
      </c>
      <c r="J665" s="94" t="s">
        <v>4</v>
      </c>
      <c r="K665" s="94" t="s">
        <v>4</v>
      </c>
      <c r="L665" s="84"/>
      <c r="M665" s="72" t="str">
        <f>IF(Main[[#This Row],[Tech Start Date]]&lt;1/1/1990,"",IF(Main[[#This Row],[Class]]="C",WORKDAY(Main[[#This Row],[Tech Start Date]],9),IF(Main[[#This Row],[Class]]="B", WORKDAY(Main[[#This Row],[Tech Start Date]],6),IF(Main[[#This Row],[Class]]="A",WORKDAY(Main[[#This Row],[Tech Start Date]],2),""))))</f>
        <v/>
      </c>
      <c r="N665" s="72" t="str">
        <f>IF(Main[[#This Row],[Tech Start Date]]&lt;1/1/1990,"",IF(Main[[#This Row],[Class]]="C",WORKDAY(Main[[#This Row],[Tech Start Date]],19),IF(Main[[#This Row],[Class]]="B", WORKDAY(Main[[#This Row],[Tech Start Date]],12),IF(Main[[#This Row],[Class]]="A",WORKDAY(Main[[#This Row],[Tech Start Date]],4),""))))</f>
        <v/>
      </c>
      <c r="O665" s="72" t="str">
        <f>IF(Main[[#This Row],[Tech Start Date]]&lt;1/1/1990,"",IF(Main[[#This Row],[Class]]="C",WORKDAY(Main[[#This Row],[Tech Start Date]],23),IF(Main[[#This Row],[Class]]="B", WORKDAY(Main[[#This Row],[Tech Start Date]],15),IF(Main[[#This Row],[Class]]="A",WORKDAY(Main[[#This Row],[Tech Start Date]],5),""))))</f>
        <v/>
      </c>
      <c r="P665" s="72" t="str">
        <f>IF(Main[[#This Row],[Tech Start Date]]&lt;1/1/1990,"",IF(Main[[#This Row],[Class]]="C",WORKDAY(Main[[#This Row],[Tech Start Date]],28),IF(Main[[#This Row],[Class]]="B", WORKDAY(Main[[#This Row],[Tech Start Date]],19),IF(Main[[#This Row],[Class]]="A",WORKDAY(Main[[#This Row],[Tech Start Date]],9),""))))</f>
        <v/>
      </c>
      <c r="Q665" s="84"/>
      <c r="R665" s="110"/>
      <c r="S665" s="94" t="s">
        <v>11</v>
      </c>
      <c r="T665" s="73" t="s">
        <v>4</v>
      </c>
      <c r="U665" s="94" t="s">
        <v>12</v>
      </c>
      <c r="V665" s="94" t="s">
        <v>1897</v>
      </c>
      <c r="W665" s="94" t="s">
        <v>1900</v>
      </c>
      <c r="X665" s="94" t="s">
        <v>919</v>
      </c>
      <c r="Y665" s="71" t="s">
        <v>2882</v>
      </c>
      <c r="Z665" s="71" t="s">
        <v>4</v>
      </c>
      <c r="AA665" s="94" t="s">
        <v>919</v>
      </c>
      <c r="AB665" s="128"/>
      <c r="AC665" s="128"/>
      <c r="AD665" s="128"/>
      <c r="AE665" s="62"/>
      <c r="AF665" s="62"/>
      <c r="AG665" s="62"/>
      <c r="BB665" s="60" t="str">
        <f>IF(AND(isFlagged(Main[[#This Row],[Comments]], "AIS++"),Main[ [#This Row],[In Stock Date] ]&lt;&gt;""),TEXT(Main[[#This Row],[In Stock Date]]-1, "M/d/yyyy"), TEXT("1/1/1990", "M/d/yyyy"))</f>
        <v>1/1/1990</v>
      </c>
    </row>
    <row r="666" spans="1:54" ht="17.25" customHeight="1">
      <c r="A666" s="63" t="str">
        <f>IF(priority(Main[[#This Row],[Comments]])&lt;&gt;0, priority(Main[[#This Row],[Comments]]),"")</f>
        <v/>
      </c>
      <c r="B666" s="151" t="s">
        <v>1668</v>
      </c>
      <c r="C666" s="71" t="s">
        <v>4</v>
      </c>
      <c r="D666" s="59" t="s">
        <v>736</v>
      </c>
      <c r="E666" s="84"/>
      <c r="F666" s="84"/>
      <c r="G666" s="63" t="str">
        <f>IF(stdProdLT(Main[[#This Row],[Comments]])=0.1,"N/A",IF(stdProdLT(Main[[#This Row],[Comments]])=0,"",stdProdLT(Main[[#This Row],[Comments]])))</f>
        <v/>
      </c>
      <c r="H666" s="93" t="str">
        <f>IF(OR(Main[[#This Row],[Std. Prod. Lead Time]]="N/A",Main[[#This Row],[Std. Prod. Lead Time]]=""), "",IF(AND(Main[[#This Row],[In Stock Date]]&lt;&gt;"",Main[[#This Row],[Revised Due Date]]&lt;&gt;"",Main[[#This Row],[In Stock Date]]&lt;&gt;""),Main[[#This Row],[In Stock Date]]-Main[[#This Row],[Revised Due Date]],""))</f>
        <v/>
      </c>
      <c r="I666" s="100" t="s">
        <v>4</v>
      </c>
      <c r="J666" s="94" t="s">
        <v>28</v>
      </c>
      <c r="K666" s="94" t="s">
        <v>4</v>
      </c>
      <c r="L666" s="84"/>
      <c r="M666" s="72" t="str">
        <f>IF(Main[[#This Row],[Tech Start Date]]&lt;1/1/1990,"",IF(Main[[#This Row],[Class]]="C",WORKDAY(Main[[#This Row],[Tech Start Date]],9),IF(Main[[#This Row],[Class]]="B", WORKDAY(Main[[#This Row],[Tech Start Date]],6),IF(Main[[#This Row],[Class]]="A",WORKDAY(Main[[#This Row],[Tech Start Date]],2),""))))</f>
        <v/>
      </c>
      <c r="N666" s="72" t="str">
        <f>IF(Main[[#This Row],[Tech Start Date]]&lt;1/1/1990,"",IF(Main[[#This Row],[Class]]="C",WORKDAY(Main[[#This Row],[Tech Start Date]],19),IF(Main[[#This Row],[Class]]="B", WORKDAY(Main[[#This Row],[Tech Start Date]],12),IF(Main[[#This Row],[Class]]="A",WORKDAY(Main[[#This Row],[Tech Start Date]],4),""))))</f>
        <v/>
      </c>
      <c r="O666" s="72" t="str">
        <f>IF(Main[[#This Row],[Tech Start Date]]&lt;1/1/1990,"",IF(Main[[#This Row],[Class]]="C",WORKDAY(Main[[#This Row],[Tech Start Date]],23),IF(Main[[#This Row],[Class]]="B", WORKDAY(Main[[#This Row],[Tech Start Date]],15),IF(Main[[#This Row],[Class]]="A",WORKDAY(Main[[#This Row],[Tech Start Date]],5),""))))</f>
        <v/>
      </c>
      <c r="P666" s="72" t="str">
        <f>IF(Main[[#This Row],[Tech Start Date]]&lt;1/1/1990,"",IF(Main[[#This Row],[Class]]="C",WORKDAY(Main[[#This Row],[Tech Start Date]],28),IF(Main[[#This Row],[Class]]="B", WORKDAY(Main[[#This Row],[Tech Start Date]],19),IF(Main[[#This Row],[Class]]="A",WORKDAY(Main[[#This Row],[Tech Start Date]],9),""))))</f>
        <v/>
      </c>
      <c r="Q666" s="84"/>
      <c r="R666" s="110"/>
      <c r="S666" s="94" t="s">
        <v>17</v>
      </c>
      <c r="T666" s="73" t="s">
        <v>4</v>
      </c>
      <c r="U666" s="94" t="s">
        <v>14</v>
      </c>
      <c r="V666" s="94" t="s">
        <v>1896</v>
      </c>
      <c r="W666" s="94" t="s">
        <v>1904</v>
      </c>
      <c r="X666" s="94" t="s">
        <v>919</v>
      </c>
      <c r="Y666" s="71" t="s">
        <v>2882</v>
      </c>
      <c r="Z666" s="71" t="s">
        <v>129</v>
      </c>
      <c r="AA666" s="94" t="s">
        <v>919</v>
      </c>
      <c r="AB666" s="128"/>
      <c r="AC666" s="128"/>
      <c r="AD666" s="128"/>
      <c r="AE666" s="62"/>
      <c r="AF666" s="62"/>
      <c r="AG666" s="62"/>
      <c r="BB666" s="60" t="str">
        <f>IF(AND(isFlagged(Main[[#This Row],[Comments]], "AIS++"),Main[ [#This Row],[In Stock Date] ]&lt;&gt;""),TEXT(Main[[#This Row],[In Stock Date]]-1, "M/d/yyyy"), TEXT("1/1/1990", "M/d/yyyy"))</f>
        <v>1/1/1990</v>
      </c>
    </row>
    <row r="667" spans="1:54" ht="17.25" customHeight="1">
      <c r="A667" s="63" t="str">
        <f>IF(priority(Main[[#This Row],[Comments]])&lt;&gt;0, priority(Main[[#This Row],[Comments]]),"")</f>
        <v/>
      </c>
      <c r="B667" s="151" t="s">
        <v>2463</v>
      </c>
      <c r="C667" s="71" t="s">
        <v>4</v>
      </c>
      <c r="D667" s="59" t="s">
        <v>2464</v>
      </c>
      <c r="E667" s="84">
        <v>40840.652592592596</v>
      </c>
      <c r="F667" s="84"/>
      <c r="G667" s="63" t="str">
        <f>IF(stdProdLT(Main[[#This Row],[Comments]])=0.1,"N/A",IF(stdProdLT(Main[[#This Row],[Comments]])=0,"",stdProdLT(Main[[#This Row],[Comments]])))</f>
        <v/>
      </c>
      <c r="H667" s="93" t="str">
        <f>IF(OR(Main[[#This Row],[Std. Prod. Lead Time]]="N/A",Main[[#This Row],[Std. Prod. Lead Time]]=""), "",IF(AND(Main[[#This Row],[In Stock Date]]&lt;&gt;"",Main[[#This Row],[Revised Due Date]]&lt;&gt;"",Main[[#This Row],[In Stock Date]]&lt;&gt;""),Main[[#This Row],[In Stock Date]]-Main[[#This Row],[Revised Due Date]],""))</f>
        <v/>
      </c>
      <c r="I667" s="100" t="s">
        <v>4</v>
      </c>
      <c r="J667" s="94" t="s">
        <v>4</v>
      </c>
      <c r="K667" s="94" t="s">
        <v>4</v>
      </c>
      <c r="L667" s="84"/>
      <c r="M667" s="72" t="str">
        <f>IF(Main[[#This Row],[Tech Start Date]]&lt;1/1/1990,"",IF(Main[[#This Row],[Class]]="C",WORKDAY(Main[[#This Row],[Tech Start Date]],9),IF(Main[[#This Row],[Class]]="B", WORKDAY(Main[[#This Row],[Tech Start Date]],6),IF(Main[[#This Row],[Class]]="A",WORKDAY(Main[[#This Row],[Tech Start Date]],2),""))))</f>
        <v/>
      </c>
      <c r="N667" s="72" t="str">
        <f>IF(Main[[#This Row],[Tech Start Date]]&lt;1/1/1990,"",IF(Main[[#This Row],[Class]]="C",WORKDAY(Main[[#This Row],[Tech Start Date]],19),IF(Main[[#This Row],[Class]]="B", WORKDAY(Main[[#This Row],[Tech Start Date]],12),IF(Main[[#This Row],[Class]]="A",WORKDAY(Main[[#This Row],[Tech Start Date]],4),""))))</f>
        <v/>
      </c>
      <c r="O667" s="72" t="str">
        <f>IF(Main[[#This Row],[Tech Start Date]]&lt;1/1/1990,"",IF(Main[[#This Row],[Class]]="C",WORKDAY(Main[[#This Row],[Tech Start Date]],23),IF(Main[[#This Row],[Class]]="B", WORKDAY(Main[[#This Row],[Tech Start Date]],15),IF(Main[[#This Row],[Class]]="A",WORKDAY(Main[[#This Row],[Tech Start Date]],5),""))))</f>
        <v/>
      </c>
      <c r="P667" s="72" t="str">
        <f>IF(Main[[#This Row],[Tech Start Date]]&lt;1/1/1990,"",IF(Main[[#This Row],[Class]]="C",WORKDAY(Main[[#This Row],[Tech Start Date]],28),IF(Main[[#This Row],[Class]]="B", WORKDAY(Main[[#This Row],[Tech Start Date]],19),IF(Main[[#This Row],[Class]]="A",WORKDAY(Main[[#This Row],[Tech Start Date]],9),""))))</f>
        <v/>
      </c>
      <c r="Q667" s="84"/>
      <c r="R667" s="110"/>
      <c r="S667" s="94" t="s">
        <v>6</v>
      </c>
      <c r="T667" s="73" t="s">
        <v>4</v>
      </c>
      <c r="U667" s="94" t="s">
        <v>29</v>
      </c>
      <c r="V667" s="94" t="s">
        <v>1896</v>
      </c>
      <c r="W667" s="94" t="s">
        <v>4</v>
      </c>
      <c r="X667" s="94" t="s">
        <v>933</v>
      </c>
      <c r="Y667" s="71" t="s">
        <v>2884</v>
      </c>
      <c r="Z667" s="71" t="s">
        <v>4</v>
      </c>
      <c r="AA667" s="94" t="s">
        <v>933</v>
      </c>
      <c r="AB667" s="128"/>
      <c r="AC667" s="128"/>
      <c r="AD667" s="128"/>
      <c r="AE667" s="62"/>
      <c r="AF667" s="62"/>
      <c r="AG667" s="62"/>
      <c r="BB667" s="60" t="str">
        <f>IF(AND(isFlagged(Main[[#This Row],[Comments]], "AIS++"),Main[ [#This Row],[In Stock Date] ]&lt;&gt;""),TEXT(Main[[#This Row],[In Stock Date]]-1, "M/d/yyyy"), TEXT("1/1/1990", "M/d/yyyy"))</f>
        <v>1/1/1990</v>
      </c>
    </row>
    <row r="668" spans="1:54" ht="17.25" customHeight="1">
      <c r="A668" s="63" t="str">
        <f>IF(priority(Main[[#This Row],[Comments]])&lt;&gt;0, priority(Main[[#This Row],[Comments]]),"")</f>
        <v/>
      </c>
      <c r="B668" s="151" t="s">
        <v>3490</v>
      </c>
      <c r="C668" s="71" t="s">
        <v>4</v>
      </c>
      <c r="D668" s="59" t="s">
        <v>3618</v>
      </c>
      <c r="E668" s="84">
        <v>40967.485150462962</v>
      </c>
      <c r="F668" s="84"/>
      <c r="G668" s="63" t="str">
        <f>IF(stdProdLT(Main[[#This Row],[Comments]])=0.1,"N/A",IF(stdProdLT(Main[[#This Row],[Comments]])=0,"",stdProdLT(Main[[#This Row],[Comments]])))</f>
        <v/>
      </c>
      <c r="H668" s="93" t="str">
        <f>IF(OR(Main[[#This Row],[Std. Prod. Lead Time]]="N/A",Main[[#This Row],[Std. Prod. Lead Time]]=""), "",IF(AND(Main[[#This Row],[In Stock Date]]&lt;&gt;"",Main[[#This Row],[Revised Due Date]]&lt;&gt;"",Main[[#This Row],[In Stock Date]]&lt;&gt;""),Main[[#This Row],[In Stock Date]]-Main[[#This Row],[Revised Due Date]],""))</f>
        <v/>
      </c>
      <c r="I668" s="100" t="s">
        <v>2025</v>
      </c>
      <c r="J668" s="94" t="s">
        <v>28</v>
      </c>
      <c r="K668" s="94" t="s">
        <v>4</v>
      </c>
      <c r="L668" s="84"/>
      <c r="M668" s="72" t="str">
        <f>IF(Main[[#This Row],[Tech Start Date]]&lt;1/1/1990,"",IF(Main[[#This Row],[Class]]="C",WORKDAY(Main[[#This Row],[Tech Start Date]],9),IF(Main[[#This Row],[Class]]="B", WORKDAY(Main[[#This Row],[Tech Start Date]],6),IF(Main[[#This Row],[Class]]="A",WORKDAY(Main[[#This Row],[Tech Start Date]],2),""))))</f>
        <v/>
      </c>
      <c r="N668" s="72" t="str">
        <f>IF(Main[[#This Row],[Tech Start Date]]&lt;1/1/1990,"",IF(Main[[#This Row],[Class]]="C",WORKDAY(Main[[#This Row],[Tech Start Date]],19),IF(Main[[#This Row],[Class]]="B", WORKDAY(Main[[#This Row],[Tech Start Date]],12),IF(Main[[#This Row],[Class]]="A",WORKDAY(Main[[#This Row],[Tech Start Date]],4),""))))</f>
        <v/>
      </c>
      <c r="O668" s="72" t="str">
        <f>IF(Main[[#This Row],[Tech Start Date]]&lt;1/1/1990,"",IF(Main[[#This Row],[Class]]="C",WORKDAY(Main[[#This Row],[Tech Start Date]],23),IF(Main[[#This Row],[Class]]="B", WORKDAY(Main[[#This Row],[Tech Start Date]],15),IF(Main[[#This Row],[Class]]="A",WORKDAY(Main[[#This Row],[Tech Start Date]],5),""))))</f>
        <v/>
      </c>
      <c r="P668" s="72" t="str">
        <f>IF(Main[[#This Row],[Tech Start Date]]&lt;1/1/1990,"",IF(Main[[#This Row],[Class]]="C",WORKDAY(Main[[#This Row],[Tech Start Date]],28),IF(Main[[#This Row],[Class]]="B", WORKDAY(Main[[#This Row],[Tech Start Date]],19),IF(Main[[#This Row],[Class]]="A",WORKDAY(Main[[#This Row],[Tech Start Date]],9),""))))</f>
        <v/>
      </c>
      <c r="Q668" s="84">
        <v>40999</v>
      </c>
      <c r="R668" s="110"/>
      <c r="S668" s="94" t="s">
        <v>6</v>
      </c>
      <c r="T668" s="73" t="s">
        <v>4</v>
      </c>
      <c r="U668" s="94" t="s">
        <v>29</v>
      </c>
      <c r="V668" s="94" t="s">
        <v>1899</v>
      </c>
      <c r="W668" s="94" t="s">
        <v>1900</v>
      </c>
      <c r="X668" s="94" t="s">
        <v>81</v>
      </c>
      <c r="Y668" s="71" t="s">
        <v>2869</v>
      </c>
      <c r="Z668" s="71" t="s">
        <v>81</v>
      </c>
      <c r="AA668" s="94" t="s">
        <v>81</v>
      </c>
      <c r="AB668" s="128"/>
      <c r="AC668" s="128"/>
      <c r="AD668" s="128"/>
      <c r="AE668" s="62"/>
      <c r="AF668" s="62"/>
      <c r="AG668" s="62"/>
      <c r="BB668" s="60" t="str">
        <f>IF(AND(isFlagged(Main[[#This Row],[Comments]], "AIS++"),Main[ [#This Row],[In Stock Date] ]&lt;&gt;""),TEXT(Main[[#This Row],[In Stock Date]]-1, "M/d/yyyy"), TEXT("1/1/1990", "M/d/yyyy"))</f>
        <v>1/1/1990</v>
      </c>
    </row>
    <row r="669" spans="1:54" ht="17.25" customHeight="1">
      <c r="A669" s="63" t="str">
        <f>IF(priority(Main[[#This Row],[Comments]])&lt;&gt;0, priority(Main[[#This Row],[Comments]]),"")</f>
        <v/>
      </c>
      <c r="B669" s="151" t="s">
        <v>2405</v>
      </c>
      <c r="C669" s="71" t="s">
        <v>4</v>
      </c>
      <c r="D669" s="59" t="s">
        <v>2406</v>
      </c>
      <c r="E669" s="84">
        <v>40841.609861111108</v>
      </c>
      <c r="F669" s="84"/>
      <c r="G669" s="63" t="str">
        <f>IF(stdProdLT(Main[[#This Row],[Comments]])=0.1,"N/A",IF(stdProdLT(Main[[#This Row],[Comments]])=0,"",stdProdLT(Main[[#This Row],[Comments]])))</f>
        <v/>
      </c>
      <c r="H669" s="93" t="str">
        <f>IF(OR(Main[[#This Row],[Std. Prod. Lead Time]]="N/A",Main[[#This Row],[Std. Prod. Lead Time]]=""), "",IF(AND(Main[[#This Row],[In Stock Date]]&lt;&gt;"",Main[[#This Row],[Revised Due Date]]&lt;&gt;"",Main[[#This Row],[In Stock Date]]&lt;&gt;""),Main[[#This Row],[In Stock Date]]-Main[[#This Row],[Revised Due Date]],""))</f>
        <v/>
      </c>
      <c r="I669" s="100" t="s">
        <v>4</v>
      </c>
      <c r="J669" s="94" t="s">
        <v>4</v>
      </c>
      <c r="K669" s="94" t="s">
        <v>4</v>
      </c>
      <c r="L669" s="84"/>
      <c r="M669" s="72" t="str">
        <f>IF(Main[[#This Row],[Tech Start Date]]&lt;1/1/1990,"",IF(Main[[#This Row],[Class]]="C",WORKDAY(Main[[#This Row],[Tech Start Date]],9),IF(Main[[#This Row],[Class]]="B", WORKDAY(Main[[#This Row],[Tech Start Date]],6),IF(Main[[#This Row],[Class]]="A",WORKDAY(Main[[#This Row],[Tech Start Date]],2),""))))</f>
        <v/>
      </c>
      <c r="N669" s="72" t="str">
        <f>IF(Main[[#This Row],[Tech Start Date]]&lt;1/1/1990,"",IF(Main[[#This Row],[Class]]="C",WORKDAY(Main[[#This Row],[Tech Start Date]],19),IF(Main[[#This Row],[Class]]="B", WORKDAY(Main[[#This Row],[Tech Start Date]],12),IF(Main[[#This Row],[Class]]="A",WORKDAY(Main[[#This Row],[Tech Start Date]],4),""))))</f>
        <v/>
      </c>
      <c r="O669" s="72" t="str">
        <f>IF(Main[[#This Row],[Tech Start Date]]&lt;1/1/1990,"",IF(Main[[#This Row],[Class]]="C",WORKDAY(Main[[#This Row],[Tech Start Date]],23),IF(Main[[#This Row],[Class]]="B", WORKDAY(Main[[#This Row],[Tech Start Date]],15),IF(Main[[#This Row],[Class]]="A",WORKDAY(Main[[#This Row],[Tech Start Date]],5),""))))</f>
        <v/>
      </c>
      <c r="P669" s="72" t="str">
        <f>IF(Main[[#This Row],[Tech Start Date]]&lt;1/1/1990,"",IF(Main[[#This Row],[Class]]="C",WORKDAY(Main[[#This Row],[Tech Start Date]],28),IF(Main[[#This Row],[Class]]="B", WORKDAY(Main[[#This Row],[Tech Start Date]],19),IF(Main[[#This Row],[Class]]="A",WORKDAY(Main[[#This Row],[Tech Start Date]],9),""))))</f>
        <v/>
      </c>
      <c r="Q669" s="84"/>
      <c r="R669" s="110"/>
      <c r="S669" s="94" t="s">
        <v>6</v>
      </c>
      <c r="T669" s="73" t="s">
        <v>4</v>
      </c>
      <c r="U669" s="94" t="s">
        <v>7</v>
      </c>
      <c r="V669" s="94" t="s">
        <v>1896</v>
      </c>
      <c r="W669" s="94" t="s">
        <v>4</v>
      </c>
      <c r="X669" s="94" t="s">
        <v>909</v>
      </c>
      <c r="Y669" s="71" t="s">
        <v>2957</v>
      </c>
      <c r="Z669" s="71" t="s">
        <v>4</v>
      </c>
      <c r="AA669" s="94" t="s">
        <v>909</v>
      </c>
      <c r="AB669" s="128"/>
      <c r="AC669" s="128"/>
      <c r="AD669" s="128"/>
      <c r="AE669" s="62"/>
      <c r="AF669" s="62"/>
      <c r="AG669" s="62"/>
      <c r="BB669" s="60" t="str">
        <f>IF(AND(isFlagged(Main[[#This Row],[Comments]], "AIS++"),Main[ [#This Row],[In Stock Date] ]&lt;&gt;""),TEXT(Main[[#This Row],[In Stock Date]]-1, "M/d/yyyy"), TEXT("1/1/1990", "M/d/yyyy"))</f>
        <v>1/1/1990</v>
      </c>
    </row>
    <row r="670" spans="1:54" ht="17.25" customHeight="1">
      <c r="A670" s="63" t="str">
        <f>IF(priority(Main[[#This Row],[Comments]])&lt;&gt;0, priority(Main[[#This Row],[Comments]]),"")</f>
        <v/>
      </c>
      <c r="B670" s="151" t="s">
        <v>3392</v>
      </c>
      <c r="C670" s="71" t="s">
        <v>4</v>
      </c>
      <c r="D670" s="59" t="s">
        <v>3393</v>
      </c>
      <c r="E670" s="84">
        <v>40954.397581018522</v>
      </c>
      <c r="F670" s="84"/>
      <c r="G670" s="63" t="str">
        <f>IF(stdProdLT(Main[[#This Row],[Comments]])=0.1,"N/A",IF(stdProdLT(Main[[#This Row],[Comments]])=0,"",stdProdLT(Main[[#This Row],[Comments]])))</f>
        <v/>
      </c>
      <c r="H670" s="93" t="str">
        <f>IF(OR(Main[[#This Row],[Std. Prod. Lead Time]]="N/A",Main[[#This Row],[Std. Prod. Lead Time]]=""), "",IF(AND(Main[[#This Row],[In Stock Date]]&lt;&gt;"",Main[[#This Row],[Revised Due Date]]&lt;&gt;"",Main[[#This Row],[In Stock Date]]&lt;&gt;""),Main[[#This Row],[In Stock Date]]-Main[[#This Row],[Revised Due Date]],""))</f>
        <v/>
      </c>
      <c r="I670" s="100" t="s">
        <v>2018</v>
      </c>
      <c r="J670" s="94" t="s">
        <v>28</v>
      </c>
      <c r="K670" s="95" t="s">
        <v>4</v>
      </c>
      <c r="L670" s="84"/>
      <c r="M670" s="72" t="str">
        <f>IF(Main[[#This Row],[Tech Start Date]]&lt;1/1/1990,"",IF(Main[[#This Row],[Class]]="C",WORKDAY(Main[[#This Row],[Tech Start Date]],9),IF(Main[[#This Row],[Class]]="B", WORKDAY(Main[[#This Row],[Tech Start Date]],6),IF(Main[[#This Row],[Class]]="A",WORKDAY(Main[[#This Row],[Tech Start Date]],2),""))))</f>
        <v/>
      </c>
      <c r="N670" s="72" t="str">
        <f>IF(Main[[#This Row],[Tech Start Date]]&lt;1/1/1990,"",IF(Main[[#This Row],[Class]]="C",WORKDAY(Main[[#This Row],[Tech Start Date]],19),IF(Main[[#This Row],[Class]]="B", WORKDAY(Main[[#This Row],[Tech Start Date]],12),IF(Main[[#This Row],[Class]]="A",WORKDAY(Main[[#This Row],[Tech Start Date]],4),""))))</f>
        <v/>
      </c>
      <c r="O670" s="72" t="str">
        <f>IF(Main[[#This Row],[Tech Start Date]]&lt;1/1/1990,"",IF(Main[[#This Row],[Class]]="C",WORKDAY(Main[[#This Row],[Tech Start Date]],23),IF(Main[[#This Row],[Class]]="B", WORKDAY(Main[[#This Row],[Tech Start Date]],15),IF(Main[[#This Row],[Class]]="A",WORKDAY(Main[[#This Row],[Tech Start Date]],5),""))))</f>
        <v/>
      </c>
      <c r="P670" s="72" t="str">
        <f>IF(Main[[#This Row],[Tech Start Date]]&lt;1/1/1990,"",IF(Main[[#This Row],[Class]]="C",WORKDAY(Main[[#This Row],[Tech Start Date]],28),IF(Main[[#This Row],[Class]]="B", WORKDAY(Main[[#This Row],[Tech Start Date]],19),IF(Main[[#This Row],[Class]]="A",WORKDAY(Main[[#This Row],[Tech Start Date]],9),""))))</f>
        <v/>
      </c>
      <c r="Q670" s="84"/>
      <c r="R670" s="110"/>
      <c r="S670" s="94" t="s">
        <v>6</v>
      </c>
      <c r="T670" s="73" t="s">
        <v>4</v>
      </c>
      <c r="U670" s="94" t="s">
        <v>29</v>
      </c>
      <c r="V670" s="94" t="s">
        <v>1906</v>
      </c>
      <c r="W670" s="94" t="s">
        <v>1900</v>
      </c>
      <c r="X670" s="94" t="s">
        <v>2018</v>
      </c>
      <c r="Y670" s="71" t="s">
        <v>3052</v>
      </c>
      <c r="Z670" s="71" t="s">
        <v>529</v>
      </c>
      <c r="AA670" s="94" t="s">
        <v>2018</v>
      </c>
      <c r="AB670" s="128"/>
      <c r="AC670" s="128"/>
      <c r="AD670" s="128"/>
      <c r="AE670" s="62"/>
      <c r="AF670" s="62"/>
      <c r="AG670" s="62"/>
      <c r="BB670" s="60" t="str">
        <f>IF(AND(isFlagged(Main[[#This Row],[Comments]], "AIS++"),Main[ [#This Row],[In Stock Date] ]&lt;&gt;""),TEXT(Main[[#This Row],[In Stock Date]]-1, "M/d/yyyy"), TEXT("1/1/1990", "M/d/yyyy"))</f>
        <v>1/1/1990</v>
      </c>
    </row>
    <row r="671" spans="1:54" ht="17.25" customHeight="1">
      <c r="A671" s="63" t="str">
        <f>IF(priority(Main[[#This Row],[Comments]])&lt;&gt;0, priority(Main[[#This Row],[Comments]]),"")</f>
        <v/>
      </c>
      <c r="B671" s="151" t="s">
        <v>2080</v>
      </c>
      <c r="C671" s="71" t="s">
        <v>4</v>
      </c>
      <c r="D671" s="59" t="s">
        <v>2081</v>
      </c>
      <c r="E671" s="84">
        <v>40772.421967592592</v>
      </c>
      <c r="F671" s="84"/>
      <c r="G671" s="63" t="str">
        <f>IF(stdProdLT(Main[[#This Row],[Comments]])=0.1,"N/A",IF(stdProdLT(Main[[#This Row],[Comments]])=0,"",stdProdLT(Main[[#This Row],[Comments]])))</f>
        <v/>
      </c>
      <c r="H671" s="93" t="str">
        <f>IF(OR(Main[[#This Row],[Std. Prod. Lead Time]]="N/A",Main[[#This Row],[Std. Prod. Lead Time]]=""), "",IF(AND(Main[[#This Row],[In Stock Date]]&lt;&gt;"",Main[[#This Row],[Revised Due Date]]&lt;&gt;"",Main[[#This Row],[In Stock Date]]&lt;&gt;""),Main[[#This Row],[In Stock Date]]-Main[[#This Row],[Revised Due Date]],""))</f>
        <v/>
      </c>
      <c r="I671" s="100" t="s">
        <v>909</v>
      </c>
      <c r="J671" s="94" t="s">
        <v>52</v>
      </c>
      <c r="K671" s="95" t="s">
        <v>4</v>
      </c>
      <c r="L671" s="84"/>
      <c r="M671" s="72" t="str">
        <f>IF(Main[[#This Row],[Tech Start Date]]&lt;1/1/1990,"",IF(Main[[#This Row],[Class]]="C",WORKDAY(Main[[#This Row],[Tech Start Date]],9),IF(Main[[#This Row],[Class]]="B", WORKDAY(Main[[#This Row],[Tech Start Date]],6),IF(Main[[#This Row],[Class]]="A",WORKDAY(Main[[#This Row],[Tech Start Date]],2),""))))</f>
        <v/>
      </c>
      <c r="N671" s="72" t="str">
        <f>IF(Main[[#This Row],[Tech Start Date]]&lt;1/1/1990,"",IF(Main[[#This Row],[Class]]="C",WORKDAY(Main[[#This Row],[Tech Start Date]],19),IF(Main[[#This Row],[Class]]="B", WORKDAY(Main[[#This Row],[Tech Start Date]],12),IF(Main[[#This Row],[Class]]="A",WORKDAY(Main[[#This Row],[Tech Start Date]],4),""))))</f>
        <v/>
      </c>
      <c r="O671" s="72" t="str">
        <f>IF(Main[[#This Row],[Tech Start Date]]&lt;1/1/1990,"",IF(Main[[#This Row],[Class]]="C",WORKDAY(Main[[#This Row],[Tech Start Date]],23),IF(Main[[#This Row],[Class]]="B", WORKDAY(Main[[#This Row],[Tech Start Date]],15),IF(Main[[#This Row],[Class]]="A",WORKDAY(Main[[#This Row],[Tech Start Date]],5),""))))</f>
        <v/>
      </c>
      <c r="P671" s="72" t="str">
        <f>IF(Main[[#This Row],[Tech Start Date]]&lt;1/1/1990,"",IF(Main[[#This Row],[Class]]="C",WORKDAY(Main[[#This Row],[Tech Start Date]],28),IF(Main[[#This Row],[Class]]="B", WORKDAY(Main[[#This Row],[Tech Start Date]],19),IF(Main[[#This Row],[Class]]="A",WORKDAY(Main[[#This Row],[Tech Start Date]],9),""))))</f>
        <v/>
      </c>
      <c r="Q671" s="84"/>
      <c r="R671" s="110"/>
      <c r="S671" s="94" t="s">
        <v>6</v>
      </c>
      <c r="T671" s="73" t="s">
        <v>4</v>
      </c>
      <c r="U671" s="94" t="s">
        <v>29</v>
      </c>
      <c r="V671" s="94" t="s">
        <v>1896</v>
      </c>
      <c r="W671" s="94" t="s">
        <v>1900</v>
      </c>
      <c r="X671" s="94" t="s">
        <v>933</v>
      </c>
      <c r="Y671" s="71" t="s">
        <v>2884</v>
      </c>
      <c r="Z671" s="71" t="s">
        <v>129</v>
      </c>
      <c r="AA671" s="94" t="s">
        <v>933</v>
      </c>
      <c r="AB671" s="128"/>
      <c r="AC671" s="128"/>
      <c r="AD671" s="128"/>
      <c r="AE671" s="62"/>
      <c r="AF671" s="62"/>
      <c r="AG671" s="62"/>
      <c r="BB671" s="60" t="str">
        <f>IF(AND(isFlagged(Main[[#This Row],[Comments]], "AIS++"),Main[ [#This Row],[In Stock Date] ]&lt;&gt;""),TEXT(Main[[#This Row],[In Stock Date]]-1, "M/d/yyyy"), TEXT("1/1/1990", "M/d/yyyy"))</f>
        <v>1/1/1990</v>
      </c>
    </row>
    <row r="672" spans="1:54" ht="17.25" customHeight="1">
      <c r="A672" s="63" t="str">
        <f>IF(priority(Main[[#This Row],[Comments]])&lt;&gt;0, priority(Main[[#This Row],[Comments]]),"")</f>
        <v/>
      </c>
      <c r="B672" s="151" t="s">
        <v>1674</v>
      </c>
      <c r="C672" s="71" t="s">
        <v>4</v>
      </c>
      <c r="D672" s="59" t="s">
        <v>744</v>
      </c>
      <c r="E672" s="84"/>
      <c r="F672" s="84"/>
      <c r="G672" s="63" t="str">
        <f>IF(stdProdLT(Main[[#This Row],[Comments]])=0.1,"N/A",IF(stdProdLT(Main[[#This Row],[Comments]])=0,"",stdProdLT(Main[[#This Row],[Comments]])))</f>
        <v/>
      </c>
      <c r="H672" s="93" t="str">
        <f>IF(OR(Main[[#This Row],[Std. Prod. Lead Time]]="N/A",Main[[#This Row],[Std. Prod. Lead Time]]=""), "",IF(AND(Main[[#This Row],[In Stock Date]]&lt;&gt;"",Main[[#This Row],[Revised Due Date]]&lt;&gt;"",Main[[#This Row],[In Stock Date]]&lt;&gt;""),Main[[#This Row],[In Stock Date]]-Main[[#This Row],[Revised Due Date]],""))</f>
        <v/>
      </c>
      <c r="I672" s="100" t="s">
        <v>4</v>
      </c>
      <c r="J672" s="94" t="s">
        <v>4</v>
      </c>
      <c r="K672" s="94" t="s">
        <v>4</v>
      </c>
      <c r="L672" s="84"/>
      <c r="M672" s="72" t="str">
        <f>IF(Main[[#This Row],[Tech Start Date]]&lt;1/1/1990,"",IF(Main[[#This Row],[Class]]="C",WORKDAY(Main[[#This Row],[Tech Start Date]],9),IF(Main[[#This Row],[Class]]="B", WORKDAY(Main[[#This Row],[Tech Start Date]],6),IF(Main[[#This Row],[Class]]="A",WORKDAY(Main[[#This Row],[Tech Start Date]],2),""))))</f>
        <v/>
      </c>
      <c r="N672" s="72" t="str">
        <f>IF(Main[[#This Row],[Tech Start Date]]&lt;1/1/1990,"",IF(Main[[#This Row],[Class]]="C",WORKDAY(Main[[#This Row],[Tech Start Date]],19),IF(Main[[#This Row],[Class]]="B", WORKDAY(Main[[#This Row],[Tech Start Date]],12),IF(Main[[#This Row],[Class]]="A",WORKDAY(Main[[#This Row],[Tech Start Date]],4),""))))</f>
        <v/>
      </c>
      <c r="O672" s="72" t="str">
        <f>IF(Main[[#This Row],[Tech Start Date]]&lt;1/1/1990,"",IF(Main[[#This Row],[Class]]="C",WORKDAY(Main[[#This Row],[Tech Start Date]],23),IF(Main[[#This Row],[Class]]="B", WORKDAY(Main[[#This Row],[Tech Start Date]],15),IF(Main[[#This Row],[Class]]="A",WORKDAY(Main[[#This Row],[Tech Start Date]],5),""))))</f>
        <v/>
      </c>
      <c r="P672" s="72" t="str">
        <f>IF(Main[[#This Row],[Tech Start Date]]&lt;1/1/1990,"",IF(Main[[#This Row],[Class]]="C",WORKDAY(Main[[#This Row],[Tech Start Date]],28),IF(Main[[#This Row],[Class]]="B", WORKDAY(Main[[#This Row],[Tech Start Date]],19),IF(Main[[#This Row],[Class]]="A",WORKDAY(Main[[#This Row],[Tech Start Date]],9),""))))</f>
        <v/>
      </c>
      <c r="Q672" s="84"/>
      <c r="R672" s="110"/>
      <c r="S672" s="94" t="s">
        <v>11</v>
      </c>
      <c r="T672" s="73" t="s">
        <v>4</v>
      </c>
      <c r="U672" s="94" t="s">
        <v>14</v>
      </c>
      <c r="V672" s="94" t="s">
        <v>1896</v>
      </c>
      <c r="W672" s="94" t="s">
        <v>1900</v>
      </c>
      <c r="X672" s="94" t="s">
        <v>706</v>
      </c>
      <c r="Y672" s="71" t="s">
        <v>2985</v>
      </c>
      <c r="Z672" s="71" t="s">
        <v>4</v>
      </c>
      <c r="AA672" s="94" t="s">
        <v>965</v>
      </c>
      <c r="AB672" s="128"/>
      <c r="AC672" s="128"/>
      <c r="AD672" s="128"/>
      <c r="AE672" s="62"/>
      <c r="AF672" s="62"/>
      <c r="AG672" s="62"/>
      <c r="BB672" s="60" t="str">
        <f>IF(AND(isFlagged(Main[[#This Row],[Comments]], "AIS++"),Main[ [#This Row],[In Stock Date] ]&lt;&gt;""),TEXT(Main[[#This Row],[In Stock Date]]-1, "M/d/yyyy"), TEXT("1/1/1990", "M/d/yyyy"))</f>
        <v>1/1/1990</v>
      </c>
    </row>
    <row r="673" spans="1:54" ht="17.25" customHeight="1">
      <c r="A673" s="63" t="str">
        <f>IF(priority(Main[[#This Row],[Comments]])&lt;&gt;0, priority(Main[[#This Row],[Comments]]),"")</f>
        <v/>
      </c>
      <c r="B673" s="151" t="s">
        <v>3157</v>
      </c>
      <c r="C673" s="71" t="s">
        <v>4</v>
      </c>
      <c r="D673" s="59" t="s">
        <v>3431</v>
      </c>
      <c r="E673" s="84">
        <v>40932.426516203705</v>
      </c>
      <c r="F673" s="84"/>
      <c r="G673" s="63" t="str">
        <f>IF(stdProdLT(Main[[#This Row],[Comments]])=0.1,"N/A",IF(stdProdLT(Main[[#This Row],[Comments]])=0,"",stdProdLT(Main[[#This Row],[Comments]])))</f>
        <v/>
      </c>
      <c r="H673" s="93" t="str">
        <f>IF(OR(Main[[#This Row],[Std. Prod. Lead Time]]="N/A",Main[[#This Row],[Std. Prod. Lead Time]]=""), "",IF(AND(Main[[#This Row],[In Stock Date]]&lt;&gt;"",Main[[#This Row],[Revised Due Date]]&lt;&gt;"",Main[[#This Row],[In Stock Date]]&lt;&gt;""),Main[[#This Row],[In Stock Date]]-Main[[#This Row],[Revised Due Date]],""))</f>
        <v/>
      </c>
      <c r="I673" s="100" t="s">
        <v>529</v>
      </c>
      <c r="J673" s="94" t="s">
        <v>28</v>
      </c>
      <c r="K673" s="95" t="s">
        <v>1905</v>
      </c>
      <c r="L673" s="84"/>
      <c r="M673" s="72" t="str">
        <f>IF(Main[[#This Row],[Tech Start Date]]&lt;1/1/1990,"",IF(Main[[#This Row],[Class]]="C",WORKDAY(Main[[#This Row],[Tech Start Date]],9),IF(Main[[#This Row],[Class]]="B", WORKDAY(Main[[#This Row],[Tech Start Date]],6),IF(Main[[#This Row],[Class]]="A",WORKDAY(Main[[#This Row],[Tech Start Date]],2),""))))</f>
        <v/>
      </c>
      <c r="N673" s="72" t="str">
        <f>IF(Main[[#This Row],[Tech Start Date]]&lt;1/1/1990,"",IF(Main[[#This Row],[Class]]="C",WORKDAY(Main[[#This Row],[Tech Start Date]],19),IF(Main[[#This Row],[Class]]="B", WORKDAY(Main[[#This Row],[Tech Start Date]],12),IF(Main[[#This Row],[Class]]="A",WORKDAY(Main[[#This Row],[Tech Start Date]],4),""))))</f>
        <v/>
      </c>
      <c r="O673" s="72" t="str">
        <f>IF(Main[[#This Row],[Tech Start Date]]&lt;1/1/1990,"",IF(Main[[#This Row],[Class]]="C",WORKDAY(Main[[#This Row],[Tech Start Date]],23),IF(Main[[#This Row],[Class]]="B", WORKDAY(Main[[#This Row],[Tech Start Date]],15),IF(Main[[#This Row],[Class]]="A",WORKDAY(Main[[#This Row],[Tech Start Date]],5),""))))</f>
        <v/>
      </c>
      <c r="P673" s="72" t="str">
        <f>IF(Main[[#This Row],[Tech Start Date]]&lt;1/1/1990,"",IF(Main[[#This Row],[Class]]="C",WORKDAY(Main[[#This Row],[Tech Start Date]],28),IF(Main[[#This Row],[Class]]="B", WORKDAY(Main[[#This Row],[Tech Start Date]],19),IF(Main[[#This Row],[Class]]="A",WORKDAY(Main[[#This Row],[Tech Start Date]],9),""))))</f>
        <v/>
      </c>
      <c r="Q673" s="84">
        <v>41019</v>
      </c>
      <c r="R673" s="110"/>
      <c r="S673" s="94" t="s">
        <v>6</v>
      </c>
      <c r="T673" s="73" t="s">
        <v>4</v>
      </c>
      <c r="U673" s="94" t="s">
        <v>29</v>
      </c>
      <c r="V673" s="94" t="s">
        <v>1899</v>
      </c>
      <c r="W673" s="94" t="s">
        <v>1900</v>
      </c>
      <c r="X673" s="94" t="s">
        <v>2769</v>
      </c>
      <c r="Y673" s="71" t="s">
        <v>2900</v>
      </c>
      <c r="Z673" s="71" t="s">
        <v>30</v>
      </c>
      <c r="AA673" s="94" t="s">
        <v>2769</v>
      </c>
      <c r="AB673" s="128"/>
      <c r="AC673" s="128"/>
      <c r="AD673" s="128"/>
      <c r="AE673" s="62"/>
      <c r="AF673" s="62"/>
      <c r="AG673" s="62"/>
      <c r="BB673" s="60" t="str">
        <f>IF(AND(isFlagged(Main[[#This Row],[Comments]], "AIS++"),Main[ [#This Row],[In Stock Date] ]&lt;&gt;""),TEXT(Main[[#This Row],[In Stock Date]]-1, "M/d/yyyy"), TEXT("1/1/1990", "M/d/yyyy"))</f>
        <v>1/1/1990</v>
      </c>
    </row>
    <row r="674" spans="1:54" ht="17.25" customHeight="1">
      <c r="A674" s="63" t="str">
        <f>IF(priority(Main[[#This Row],[Comments]])&lt;&gt;0, priority(Main[[#This Row],[Comments]]),"")</f>
        <v/>
      </c>
      <c r="B674" s="151" t="s">
        <v>1170</v>
      </c>
      <c r="C674" s="71" t="s">
        <v>4</v>
      </c>
      <c r="D674" s="59" t="s">
        <v>235</v>
      </c>
      <c r="E674" s="84">
        <v>40317.337557870371</v>
      </c>
      <c r="F674" s="84"/>
      <c r="G674" s="63" t="str">
        <f>IF(stdProdLT(Main[[#This Row],[Comments]])=0.1,"N/A",IF(stdProdLT(Main[[#This Row],[Comments]])=0,"",stdProdLT(Main[[#This Row],[Comments]])))</f>
        <v/>
      </c>
      <c r="H674" s="93" t="str">
        <f>IF(OR(Main[[#This Row],[Std. Prod. Lead Time]]="N/A",Main[[#This Row],[Std. Prod. Lead Time]]=""), "",IF(AND(Main[[#This Row],[In Stock Date]]&lt;&gt;"",Main[[#This Row],[Revised Due Date]]&lt;&gt;"",Main[[#This Row],[In Stock Date]]&lt;&gt;""),Main[[#This Row],[In Stock Date]]-Main[[#This Row],[Revised Due Date]],""))</f>
        <v/>
      </c>
      <c r="I674" s="100" t="s">
        <v>4</v>
      </c>
      <c r="J674" s="94" t="s">
        <v>4</v>
      </c>
      <c r="K674" s="94" t="s">
        <v>4</v>
      </c>
      <c r="L674" s="84"/>
      <c r="M674" s="72" t="str">
        <f>IF(Main[[#This Row],[Tech Start Date]]&lt;1/1/1990,"",IF(Main[[#This Row],[Class]]="C",WORKDAY(Main[[#This Row],[Tech Start Date]],9),IF(Main[[#This Row],[Class]]="B", WORKDAY(Main[[#This Row],[Tech Start Date]],6),IF(Main[[#This Row],[Class]]="A",WORKDAY(Main[[#This Row],[Tech Start Date]],2),""))))</f>
        <v/>
      </c>
      <c r="N674" s="72" t="str">
        <f>IF(Main[[#This Row],[Tech Start Date]]&lt;1/1/1990,"",IF(Main[[#This Row],[Class]]="C",WORKDAY(Main[[#This Row],[Tech Start Date]],19),IF(Main[[#This Row],[Class]]="B", WORKDAY(Main[[#This Row],[Tech Start Date]],12),IF(Main[[#This Row],[Class]]="A",WORKDAY(Main[[#This Row],[Tech Start Date]],4),""))))</f>
        <v/>
      </c>
      <c r="O674" s="72" t="str">
        <f>IF(Main[[#This Row],[Tech Start Date]]&lt;1/1/1990,"",IF(Main[[#This Row],[Class]]="C",WORKDAY(Main[[#This Row],[Tech Start Date]],23),IF(Main[[#This Row],[Class]]="B", WORKDAY(Main[[#This Row],[Tech Start Date]],15),IF(Main[[#This Row],[Class]]="A",WORKDAY(Main[[#This Row],[Tech Start Date]],5),""))))</f>
        <v/>
      </c>
      <c r="P674" s="72" t="str">
        <f>IF(Main[[#This Row],[Tech Start Date]]&lt;1/1/1990,"",IF(Main[[#This Row],[Class]]="C",WORKDAY(Main[[#This Row],[Tech Start Date]],28),IF(Main[[#This Row],[Class]]="B", WORKDAY(Main[[#This Row],[Tech Start Date]],19),IF(Main[[#This Row],[Class]]="A",WORKDAY(Main[[#This Row],[Tech Start Date]],9),""))))</f>
        <v/>
      </c>
      <c r="Q674" s="84">
        <v>40330</v>
      </c>
      <c r="R674" s="110"/>
      <c r="S674" s="94" t="s">
        <v>6</v>
      </c>
      <c r="T674" s="73" t="s">
        <v>4</v>
      </c>
      <c r="U674" s="94" t="s">
        <v>7</v>
      </c>
      <c r="V674" s="94" t="s">
        <v>1896</v>
      </c>
      <c r="W674" s="94" t="s">
        <v>1898</v>
      </c>
      <c r="X674" s="94" t="s">
        <v>102</v>
      </c>
      <c r="Y674" s="71" t="s">
        <v>2911</v>
      </c>
      <c r="Z674" s="71" t="s">
        <v>129</v>
      </c>
      <c r="AA674" s="94" t="s">
        <v>102</v>
      </c>
      <c r="AB674" s="128"/>
      <c r="AC674" s="128"/>
      <c r="AD674" s="128"/>
      <c r="AE674" s="62"/>
      <c r="AF674" s="62"/>
      <c r="AG674" s="62"/>
      <c r="BB674" s="60" t="str">
        <f>IF(AND(isFlagged(Main[[#This Row],[Comments]], "AIS++"),Main[ [#This Row],[In Stock Date] ]&lt;&gt;""),TEXT(Main[[#This Row],[In Stock Date]]-1, "M/d/yyyy"), TEXT("1/1/1990", "M/d/yyyy"))</f>
        <v>1/1/1990</v>
      </c>
    </row>
    <row r="675" spans="1:54" ht="17.25" customHeight="1">
      <c r="A675" s="63" t="str">
        <f>IF(priority(Main[[#This Row],[Comments]])&lt;&gt;0, priority(Main[[#This Row],[Comments]]),"")</f>
        <v/>
      </c>
      <c r="B675" s="151" t="s">
        <v>2332</v>
      </c>
      <c r="C675" s="71" t="s">
        <v>4</v>
      </c>
      <c r="D675" s="59" t="s">
        <v>2333</v>
      </c>
      <c r="E675" s="84">
        <v>40869.35837962963</v>
      </c>
      <c r="F675" s="84"/>
      <c r="G675" s="63" t="str">
        <f>IF(stdProdLT(Main[[#This Row],[Comments]])=0.1,"N/A",IF(stdProdLT(Main[[#This Row],[Comments]])=0,"",stdProdLT(Main[[#This Row],[Comments]])))</f>
        <v/>
      </c>
      <c r="H675" s="93" t="str">
        <f>IF(OR(Main[[#This Row],[Std. Prod. Lead Time]]="N/A",Main[[#This Row],[Std. Prod. Lead Time]]=""), "",IF(AND(Main[[#This Row],[In Stock Date]]&lt;&gt;"",Main[[#This Row],[Revised Due Date]]&lt;&gt;"",Main[[#This Row],[In Stock Date]]&lt;&gt;""),Main[[#This Row],[In Stock Date]]-Main[[#This Row],[Revised Due Date]],""))</f>
        <v/>
      </c>
      <c r="I675" s="100" t="s">
        <v>4</v>
      </c>
      <c r="J675" s="94" t="s">
        <v>4</v>
      </c>
      <c r="K675" s="95" t="s">
        <v>4</v>
      </c>
      <c r="L675" s="84"/>
      <c r="M675" s="72" t="str">
        <f>IF(Main[[#This Row],[Tech Start Date]]&lt;1/1/1990,"",IF(Main[[#This Row],[Class]]="C",WORKDAY(Main[[#This Row],[Tech Start Date]],9),IF(Main[[#This Row],[Class]]="B", WORKDAY(Main[[#This Row],[Tech Start Date]],6),IF(Main[[#This Row],[Class]]="A",WORKDAY(Main[[#This Row],[Tech Start Date]],2),""))))</f>
        <v/>
      </c>
      <c r="N675" s="72" t="str">
        <f>IF(Main[[#This Row],[Tech Start Date]]&lt;1/1/1990,"",IF(Main[[#This Row],[Class]]="C",WORKDAY(Main[[#This Row],[Tech Start Date]],19),IF(Main[[#This Row],[Class]]="B", WORKDAY(Main[[#This Row],[Tech Start Date]],12),IF(Main[[#This Row],[Class]]="A",WORKDAY(Main[[#This Row],[Tech Start Date]],4),""))))</f>
        <v/>
      </c>
      <c r="O675" s="72" t="str">
        <f>IF(Main[[#This Row],[Tech Start Date]]&lt;1/1/1990,"",IF(Main[[#This Row],[Class]]="C",WORKDAY(Main[[#This Row],[Tech Start Date]],23),IF(Main[[#This Row],[Class]]="B", WORKDAY(Main[[#This Row],[Tech Start Date]],15),IF(Main[[#This Row],[Class]]="A",WORKDAY(Main[[#This Row],[Tech Start Date]],5),""))))</f>
        <v/>
      </c>
      <c r="P675" s="72" t="str">
        <f>IF(Main[[#This Row],[Tech Start Date]]&lt;1/1/1990,"",IF(Main[[#This Row],[Class]]="C",WORKDAY(Main[[#This Row],[Tech Start Date]],28),IF(Main[[#This Row],[Class]]="B", WORKDAY(Main[[#This Row],[Tech Start Date]],19),IF(Main[[#This Row],[Class]]="A",WORKDAY(Main[[#This Row],[Tech Start Date]],9),""))))</f>
        <v/>
      </c>
      <c r="Q675" s="84"/>
      <c r="R675" s="110"/>
      <c r="S675" s="94" t="s">
        <v>6</v>
      </c>
      <c r="T675" s="73" t="s">
        <v>4</v>
      </c>
      <c r="U675" s="94" t="s">
        <v>29</v>
      </c>
      <c r="V675" s="94" t="s">
        <v>1897</v>
      </c>
      <c r="W675" s="94" t="s">
        <v>1898</v>
      </c>
      <c r="X675" s="94" t="s">
        <v>102</v>
      </c>
      <c r="Y675" s="71" t="s">
        <v>2924</v>
      </c>
      <c r="Z675" s="71" t="s">
        <v>4</v>
      </c>
      <c r="AA675" s="94" t="s">
        <v>3250</v>
      </c>
      <c r="AB675" s="128"/>
      <c r="AC675" s="128"/>
      <c r="AD675" s="128"/>
      <c r="AE675" s="62"/>
      <c r="AF675" s="62"/>
      <c r="AG675" s="62"/>
      <c r="BB675" s="60" t="str">
        <f>IF(AND(isFlagged(Main[[#This Row],[Comments]], "AIS++"),Main[ [#This Row],[In Stock Date] ]&lt;&gt;""),TEXT(Main[[#This Row],[In Stock Date]]-1, "M/d/yyyy"), TEXT("1/1/1990", "M/d/yyyy"))</f>
        <v>1/1/1990</v>
      </c>
    </row>
    <row r="676" spans="1:54" ht="17.25" customHeight="1">
      <c r="A676" s="63" t="str">
        <f>IF(priority(Main[[#This Row],[Comments]])&lt;&gt;0, priority(Main[[#This Row],[Comments]]),"")</f>
        <v/>
      </c>
      <c r="B676" s="151" t="s">
        <v>4200</v>
      </c>
      <c r="C676" s="71" t="s">
        <v>4</v>
      </c>
      <c r="D676" s="59" t="s">
        <v>4201</v>
      </c>
      <c r="E676" s="84">
        <v>41047.672986111109</v>
      </c>
      <c r="F676" s="84"/>
      <c r="G676" s="63" t="str">
        <f>IF(stdProdLT(Main[[#This Row],[Comments]])=0.1,"N/A",IF(stdProdLT(Main[[#This Row],[Comments]])=0,"",stdProdLT(Main[[#This Row],[Comments]])))</f>
        <v/>
      </c>
      <c r="H676" s="93" t="str">
        <f>IF(OR(Main[[#This Row],[Std. Prod. Lead Time]]="N/A",Main[[#This Row],[Std. Prod. Lead Time]]=""), "",IF(AND(Main[[#This Row],[In Stock Date]]&lt;&gt;"",Main[[#This Row],[Revised Due Date]]&lt;&gt;"",Main[[#This Row],[In Stock Date]]&lt;&gt;""),Main[[#This Row],[In Stock Date]]-Main[[#This Row],[Revised Due Date]],""))</f>
        <v/>
      </c>
      <c r="I676" s="100" t="s">
        <v>4</v>
      </c>
      <c r="J676" s="94" t="s">
        <v>4</v>
      </c>
      <c r="K676" s="94" t="s">
        <v>4</v>
      </c>
      <c r="L676" s="84"/>
      <c r="M676" s="72" t="str">
        <f>IF(Main[[#This Row],[Tech Start Date]]&lt;1/1/1990,"",IF(Main[[#This Row],[Class]]="C",WORKDAY(Main[[#This Row],[Tech Start Date]],9),IF(Main[[#This Row],[Class]]="B", WORKDAY(Main[[#This Row],[Tech Start Date]],6),IF(Main[[#This Row],[Class]]="A",WORKDAY(Main[[#This Row],[Tech Start Date]],2),""))))</f>
        <v/>
      </c>
      <c r="N676" s="72" t="str">
        <f>IF(Main[[#This Row],[Tech Start Date]]&lt;1/1/1990,"",IF(Main[[#This Row],[Class]]="C",WORKDAY(Main[[#This Row],[Tech Start Date]],19),IF(Main[[#This Row],[Class]]="B", WORKDAY(Main[[#This Row],[Tech Start Date]],12),IF(Main[[#This Row],[Class]]="A",WORKDAY(Main[[#This Row],[Tech Start Date]],4),""))))</f>
        <v/>
      </c>
      <c r="O676" s="72" t="str">
        <f>IF(Main[[#This Row],[Tech Start Date]]&lt;1/1/1990,"",IF(Main[[#This Row],[Class]]="C",WORKDAY(Main[[#This Row],[Tech Start Date]],23),IF(Main[[#This Row],[Class]]="B", WORKDAY(Main[[#This Row],[Tech Start Date]],15),IF(Main[[#This Row],[Class]]="A",WORKDAY(Main[[#This Row],[Tech Start Date]],5),""))))</f>
        <v/>
      </c>
      <c r="P676" s="72" t="str">
        <f>IF(Main[[#This Row],[Tech Start Date]]&lt;1/1/1990,"",IF(Main[[#This Row],[Class]]="C",WORKDAY(Main[[#This Row],[Tech Start Date]],28),IF(Main[[#This Row],[Class]]="B", WORKDAY(Main[[#This Row],[Tech Start Date]],19),IF(Main[[#This Row],[Class]]="A",WORKDAY(Main[[#This Row],[Tech Start Date]],9),""))))</f>
        <v/>
      </c>
      <c r="Q676" s="84"/>
      <c r="R676" s="110"/>
      <c r="S676" s="94" t="s">
        <v>6</v>
      </c>
      <c r="T676" s="73" t="s">
        <v>4</v>
      </c>
      <c r="U676" s="94" t="s">
        <v>29</v>
      </c>
      <c r="V676" s="94" t="s">
        <v>1899</v>
      </c>
      <c r="W676" s="94" t="s">
        <v>1900</v>
      </c>
      <c r="X676" s="94" t="s">
        <v>81</v>
      </c>
      <c r="Y676" s="71" t="s">
        <v>2869</v>
      </c>
      <c r="Z676" s="71" t="s">
        <v>4</v>
      </c>
      <c r="AA676" s="94" t="s">
        <v>81</v>
      </c>
      <c r="AB676" s="128"/>
      <c r="AC676" s="128"/>
      <c r="AD676" s="128"/>
      <c r="AE676" s="62"/>
      <c r="AF676" s="62"/>
      <c r="AG676" s="62"/>
      <c r="BB676" s="60" t="str">
        <f>IF(AND(isFlagged(Main[[#This Row],[Comments]], "AIS++"),Main[ [#This Row],[In Stock Date] ]&lt;&gt;""),TEXT(Main[[#This Row],[In Stock Date]]-1, "M/d/yyyy"), TEXT("1/1/1990", "M/d/yyyy"))</f>
        <v>1/1/1990</v>
      </c>
    </row>
    <row r="677" spans="1:54" ht="17.25" customHeight="1">
      <c r="A677" s="63" t="str">
        <f>IF(priority(Main[[#This Row],[Comments]])&lt;&gt;0, priority(Main[[#This Row],[Comments]]),"")</f>
        <v/>
      </c>
      <c r="B677" s="151" t="s">
        <v>1182</v>
      </c>
      <c r="C677" s="71" t="s">
        <v>4</v>
      </c>
      <c r="D677" s="59" t="s">
        <v>2317</v>
      </c>
      <c r="E677" s="84">
        <v>40620.555636574078</v>
      </c>
      <c r="F677" s="84"/>
      <c r="G677" s="63" t="str">
        <f>IF(stdProdLT(Main[[#This Row],[Comments]])=0.1,"N/A",IF(stdProdLT(Main[[#This Row],[Comments]])=0,"",stdProdLT(Main[[#This Row],[Comments]])))</f>
        <v/>
      </c>
      <c r="H677" s="93" t="str">
        <f>IF(OR(Main[[#This Row],[Std. Prod. Lead Time]]="N/A",Main[[#This Row],[Std. Prod. Lead Time]]=""), "",IF(AND(Main[[#This Row],[In Stock Date]]&lt;&gt;"",Main[[#This Row],[Revised Due Date]]&lt;&gt;"",Main[[#This Row],[In Stock Date]]&lt;&gt;""),Main[[#This Row],[In Stock Date]]-Main[[#This Row],[Revised Due Date]],""))</f>
        <v/>
      </c>
      <c r="I677" s="100" t="s">
        <v>30</v>
      </c>
      <c r="J677" s="94" t="s">
        <v>21</v>
      </c>
      <c r="K677" s="94" t="s">
        <v>1905</v>
      </c>
      <c r="L677" s="84"/>
      <c r="M677" s="72" t="str">
        <f>IF(Main[[#This Row],[Tech Start Date]]&lt;1/1/1990,"",IF(Main[[#This Row],[Class]]="C",WORKDAY(Main[[#This Row],[Tech Start Date]],9),IF(Main[[#This Row],[Class]]="B", WORKDAY(Main[[#This Row],[Tech Start Date]],6),IF(Main[[#This Row],[Class]]="A",WORKDAY(Main[[#This Row],[Tech Start Date]],2),""))))</f>
        <v/>
      </c>
      <c r="N677" s="72" t="str">
        <f>IF(Main[[#This Row],[Tech Start Date]]&lt;1/1/1990,"",IF(Main[[#This Row],[Class]]="C",WORKDAY(Main[[#This Row],[Tech Start Date]],19),IF(Main[[#This Row],[Class]]="B", WORKDAY(Main[[#This Row],[Tech Start Date]],12),IF(Main[[#This Row],[Class]]="A",WORKDAY(Main[[#This Row],[Tech Start Date]],4),""))))</f>
        <v/>
      </c>
      <c r="O677" s="72" t="str">
        <f>IF(Main[[#This Row],[Tech Start Date]]&lt;1/1/1990,"",IF(Main[[#This Row],[Class]]="C",WORKDAY(Main[[#This Row],[Tech Start Date]],23),IF(Main[[#This Row],[Class]]="B", WORKDAY(Main[[#This Row],[Tech Start Date]],15),IF(Main[[#This Row],[Class]]="A",WORKDAY(Main[[#This Row],[Tech Start Date]],5),""))))</f>
        <v/>
      </c>
      <c r="P677" s="72" t="str">
        <f>IF(Main[[#This Row],[Tech Start Date]]&lt;1/1/1990,"",IF(Main[[#This Row],[Class]]="C",WORKDAY(Main[[#This Row],[Tech Start Date]],28),IF(Main[[#This Row],[Class]]="B", WORKDAY(Main[[#This Row],[Tech Start Date]],19),IF(Main[[#This Row],[Class]]="A",WORKDAY(Main[[#This Row],[Tech Start Date]],9),""))))</f>
        <v/>
      </c>
      <c r="Q677" s="84">
        <v>40662</v>
      </c>
      <c r="R677" s="110"/>
      <c r="S677" s="94" t="s">
        <v>6</v>
      </c>
      <c r="T677" s="73" t="s">
        <v>4</v>
      </c>
      <c r="U677" s="94" t="s">
        <v>29</v>
      </c>
      <c r="V677" s="94" t="s">
        <v>1899</v>
      </c>
      <c r="W677" s="94" t="s">
        <v>1900</v>
      </c>
      <c r="X677" s="94" t="s">
        <v>30</v>
      </c>
      <c r="Y677" s="71" t="s">
        <v>2915</v>
      </c>
      <c r="Z677" s="71" t="s">
        <v>30</v>
      </c>
      <c r="AA677" s="94" t="s">
        <v>3243</v>
      </c>
      <c r="AB677" s="128"/>
      <c r="AC677" s="128"/>
      <c r="AD677" s="128"/>
      <c r="AE677" s="62"/>
      <c r="AF677" s="62"/>
      <c r="AG677" s="62"/>
      <c r="BB677" s="60" t="str">
        <f>IF(AND(isFlagged(Main[[#This Row],[Comments]], "AIS++"),Main[ [#This Row],[In Stock Date] ]&lt;&gt;""),TEXT(Main[[#This Row],[In Stock Date]]-1, "M/d/yyyy"), TEXT("1/1/1990", "M/d/yyyy"))</f>
        <v>1/1/1990</v>
      </c>
    </row>
    <row r="678" spans="1:54" ht="17.25" customHeight="1">
      <c r="A678" s="63" t="str">
        <f>IF(priority(Main[[#This Row],[Comments]])&lt;&gt;0, priority(Main[[#This Row],[Comments]]),"")</f>
        <v/>
      </c>
      <c r="B678" s="151" t="s">
        <v>1722</v>
      </c>
      <c r="C678" s="71" t="s">
        <v>4</v>
      </c>
      <c r="D678" s="59" t="s">
        <v>788</v>
      </c>
      <c r="E678" s="84">
        <v>40479.428263888891</v>
      </c>
      <c r="F678" s="84"/>
      <c r="G678" s="63" t="str">
        <f>IF(stdProdLT(Main[[#This Row],[Comments]])=0.1,"N/A",IF(stdProdLT(Main[[#This Row],[Comments]])=0,"",stdProdLT(Main[[#This Row],[Comments]])))</f>
        <v/>
      </c>
      <c r="H678" s="93" t="str">
        <f>IF(OR(Main[[#This Row],[Std. Prod. Lead Time]]="N/A",Main[[#This Row],[Std. Prod. Lead Time]]=""), "",IF(AND(Main[[#This Row],[In Stock Date]]&lt;&gt;"",Main[[#This Row],[Revised Due Date]]&lt;&gt;"",Main[[#This Row],[In Stock Date]]&lt;&gt;""),Main[[#This Row],[In Stock Date]]-Main[[#This Row],[Revised Due Date]],""))</f>
        <v/>
      </c>
      <c r="I678" s="100" t="s">
        <v>30</v>
      </c>
      <c r="J678" s="94" t="s">
        <v>28</v>
      </c>
      <c r="K678" s="94" t="s">
        <v>1905</v>
      </c>
      <c r="L678" s="84"/>
      <c r="M678" s="72" t="str">
        <f>IF(Main[[#This Row],[Tech Start Date]]&lt;1/1/1990,"",IF(Main[[#This Row],[Class]]="C",WORKDAY(Main[[#This Row],[Tech Start Date]],9),IF(Main[[#This Row],[Class]]="B", WORKDAY(Main[[#This Row],[Tech Start Date]],6),IF(Main[[#This Row],[Class]]="A",WORKDAY(Main[[#This Row],[Tech Start Date]],2),""))))</f>
        <v/>
      </c>
      <c r="N678" s="72" t="str">
        <f>IF(Main[[#This Row],[Tech Start Date]]&lt;1/1/1990,"",IF(Main[[#This Row],[Class]]="C",WORKDAY(Main[[#This Row],[Tech Start Date]],19),IF(Main[[#This Row],[Class]]="B", WORKDAY(Main[[#This Row],[Tech Start Date]],12),IF(Main[[#This Row],[Class]]="A",WORKDAY(Main[[#This Row],[Tech Start Date]],4),""))))</f>
        <v/>
      </c>
      <c r="O678" s="72" t="str">
        <f>IF(Main[[#This Row],[Tech Start Date]]&lt;1/1/1990,"",IF(Main[[#This Row],[Class]]="C",WORKDAY(Main[[#This Row],[Tech Start Date]],23),IF(Main[[#This Row],[Class]]="B", WORKDAY(Main[[#This Row],[Tech Start Date]],15),IF(Main[[#This Row],[Class]]="A",WORKDAY(Main[[#This Row],[Tech Start Date]],5),""))))</f>
        <v/>
      </c>
      <c r="P678" s="72" t="str">
        <f>IF(Main[[#This Row],[Tech Start Date]]&lt;1/1/1990,"",IF(Main[[#This Row],[Class]]="C",WORKDAY(Main[[#This Row],[Tech Start Date]],28),IF(Main[[#This Row],[Class]]="B", WORKDAY(Main[[#This Row],[Tech Start Date]],19),IF(Main[[#This Row],[Class]]="A",WORKDAY(Main[[#This Row],[Tech Start Date]],9),""))))</f>
        <v/>
      </c>
      <c r="Q678" s="84">
        <v>40512</v>
      </c>
      <c r="R678" s="110"/>
      <c r="S678" s="94" t="s">
        <v>6</v>
      </c>
      <c r="T678" s="73" t="s">
        <v>4</v>
      </c>
      <c r="U678" s="94" t="s">
        <v>533</v>
      </c>
      <c r="V678" s="94" t="s">
        <v>1899</v>
      </c>
      <c r="W678" s="94" t="s">
        <v>1900</v>
      </c>
      <c r="X678" s="94" t="s">
        <v>2794</v>
      </c>
      <c r="Y678" s="71" t="s">
        <v>3002</v>
      </c>
      <c r="Z678" s="71" t="s">
        <v>30</v>
      </c>
      <c r="AA678" s="94" t="s">
        <v>2794</v>
      </c>
      <c r="AB678" s="128"/>
      <c r="AC678" s="128"/>
      <c r="AD678" s="128"/>
      <c r="AE678" s="62"/>
      <c r="AF678" s="62"/>
      <c r="AG678" s="62"/>
      <c r="BB678" s="60" t="str">
        <f>IF(AND(isFlagged(Main[[#This Row],[Comments]], "AIS++"),Main[ [#This Row],[In Stock Date] ]&lt;&gt;""),TEXT(Main[[#This Row],[In Stock Date]]-1, "M/d/yyyy"), TEXT("1/1/1990", "M/d/yyyy"))</f>
        <v>1/1/1990</v>
      </c>
    </row>
    <row r="679" spans="1:54" ht="17.25" customHeight="1">
      <c r="A679" s="63" t="str">
        <f>IF(priority(Main[[#This Row],[Comments]])&lt;&gt;0, priority(Main[[#This Row],[Comments]]),"")</f>
        <v/>
      </c>
      <c r="B679" s="151" t="s">
        <v>1245</v>
      </c>
      <c r="C679" s="71" t="s">
        <v>4</v>
      </c>
      <c r="D679" s="59" t="s">
        <v>319</v>
      </c>
      <c r="E679" s="84"/>
      <c r="F679" s="84"/>
      <c r="G679" s="63" t="str">
        <f>IF(stdProdLT(Main[[#This Row],[Comments]])=0.1,"N/A",IF(stdProdLT(Main[[#This Row],[Comments]])=0,"",stdProdLT(Main[[#This Row],[Comments]])))</f>
        <v/>
      </c>
      <c r="H679" s="93" t="str">
        <f>IF(OR(Main[[#This Row],[Std. Prod. Lead Time]]="N/A",Main[[#This Row],[Std. Prod. Lead Time]]=""), "",IF(AND(Main[[#This Row],[In Stock Date]]&lt;&gt;"",Main[[#This Row],[Revised Due Date]]&lt;&gt;"",Main[[#This Row],[In Stock Date]]&lt;&gt;""),Main[[#This Row],[In Stock Date]]-Main[[#This Row],[Revised Due Date]],""))</f>
        <v/>
      </c>
      <c r="I679" s="100" t="s">
        <v>4</v>
      </c>
      <c r="J679" s="94" t="s">
        <v>28</v>
      </c>
      <c r="K679" s="94" t="s">
        <v>4</v>
      </c>
      <c r="L679" s="84"/>
      <c r="M679" s="72" t="str">
        <f>IF(Main[[#This Row],[Tech Start Date]]&lt;1/1/1990,"",IF(Main[[#This Row],[Class]]="C",WORKDAY(Main[[#This Row],[Tech Start Date]],9),IF(Main[[#This Row],[Class]]="B", WORKDAY(Main[[#This Row],[Tech Start Date]],6),IF(Main[[#This Row],[Class]]="A",WORKDAY(Main[[#This Row],[Tech Start Date]],2),""))))</f>
        <v/>
      </c>
      <c r="N679" s="72" t="str">
        <f>IF(Main[[#This Row],[Tech Start Date]]&lt;1/1/1990,"",IF(Main[[#This Row],[Class]]="C",WORKDAY(Main[[#This Row],[Tech Start Date]],19),IF(Main[[#This Row],[Class]]="B", WORKDAY(Main[[#This Row],[Tech Start Date]],12),IF(Main[[#This Row],[Class]]="A",WORKDAY(Main[[#This Row],[Tech Start Date]],4),""))))</f>
        <v/>
      </c>
      <c r="O679" s="72" t="str">
        <f>IF(Main[[#This Row],[Tech Start Date]]&lt;1/1/1990,"",IF(Main[[#This Row],[Class]]="C",WORKDAY(Main[[#This Row],[Tech Start Date]],23),IF(Main[[#This Row],[Class]]="B", WORKDAY(Main[[#This Row],[Tech Start Date]],15),IF(Main[[#This Row],[Class]]="A",WORKDAY(Main[[#This Row],[Tech Start Date]],5),""))))</f>
        <v/>
      </c>
      <c r="P679" s="72" t="str">
        <f>IF(Main[[#This Row],[Tech Start Date]]&lt;1/1/1990,"",IF(Main[[#This Row],[Class]]="C",WORKDAY(Main[[#This Row],[Tech Start Date]],28),IF(Main[[#This Row],[Class]]="B", WORKDAY(Main[[#This Row],[Tech Start Date]],19),IF(Main[[#This Row],[Class]]="A",WORKDAY(Main[[#This Row],[Tech Start Date]],9),""))))</f>
        <v/>
      </c>
      <c r="Q679" s="84"/>
      <c r="R679" s="110"/>
      <c r="S679" s="94" t="s">
        <v>17</v>
      </c>
      <c r="T679" s="73" t="s">
        <v>4</v>
      </c>
      <c r="U679" s="94" t="s">
        <v>14</v>
      </c>
      <c r="V679" s="94" t="s">
        <v>1896</v>
      </c>
      <c r="W679" s="94" t="s">
        <v>1900</v>
      </c>
      <c r="X679" s="94" t="s">
        <v>129</v>
      </c>
      <c r="Y679" s="71" t="s">
        <v>4</v>
      </c>
      <c r="Z679" s="71" t="s">
        <v>129</v>
      </c>
      <c r="AA679" s="94" t="s">
        <v>2724</v>
      </c>
      <c r="AB679" s="128"/>
      <c r="AC679" s="128"/>
      <c r="AD679" s="128"/>
      <c r="AE679" s="62"/>
      <c r="AF679" s="62"/>
      <c r="AG679" s="62"/>
      <c r="BB679" s="60" t="str">
        <f>IF(AND(isFlagged(Main[[#This Row],[Comments]], "AIS++"),Main[ [#This Row],[In Stock Date] ]&lt;&gt;""),TEXT(Main[[#This Row],[In Stock Date]]-1, "M/d/yyyy"), TEXT("1/1/1990", "M/d/yyyy"))</f>
        <v>1/1/1990</v>
      </c>
    </row>
    <row r="680" spans="1:54" ht="17.25" customHeight="1">
      <c r="A680" s="63" t="str">
        <f>IF(priority(Main[[#This Row],[Comments]])&lt;&gt;0, priority(Main[[#This Row],[Comments]]),"")</f>
        <v/>
      </c>
      <c r="B680" s="151" t="s">
        <v>2679</v>
      </c>
      <c r="C680" s="71" t="s">
        <v>4</v>
      </c>
      <c r="D680" s="59" t="s">
        <v>2680</v>
      </c>
      <c r="E680" s="84">
        <v>40914.408773148149</v>
      </c>
      <c r="F680" s="84"/>
      <c r="G680" s="63" t="str">
        <f>IF(stdProdLT(Main[[#This Row],[Comments]])=0.1,"N/A",IF(stdProdLT(Main[[#This Row],[Comments]])=0,"",stdProdLT(Main[[#This Row],[Comments]])))</f>
        <v/>
      </c>
      <c r="H680" s="93" t="str">
        <f>IF(OR(Main[[#This Row],[Std. Prod. Lead Time]]="N/A",Main[[#This Row],[Std. Prod. Lead Time]]=""), "",IF(AND(Main[[#This Row],[In Stock Date]]&lt;&gt;"",Main[[#This Row],[Revised Due Date]]&lt;&gt;"",Main[[#This Row],[In Stock Date]]&lt;&gt;""),Main[[#This Row],[In Stock Date]]-Main[[#This Row],[Revised Due Date]],""))</f>
        <v/>
      </c>
      <c r="I680" s="100" t="s">
        <v>4</v>
      </c>
      <c r="J680" s="94" t="s">
        <v>4</v>
      </c>
      <c r="K680" s="94" t="s">
        <v>4</v>
      </c>
      <c r="L680" s="84"/>
      <c r="M680" s="72" t="str">
        <f>IF(Main[[#This Row],[Tech Start Date]]&lt;1/1/1990,"",IF(Main[[#This Row],[Class]]="C",WORKDAY(Main[[#This Row],[Tech Start Date]],9),IF(Main[[#This Row],[Class]]="B", WORKDAY(Main[[#This Row],[Tech Start Date]],6),IF(Main[[#This Row],[Class]]="A",WORKDAY(Main[[#This Row],[Tech Start Date]],2),""))))</f>
        <v/>
      </c>
      <c r="N680" s="72" t="str">
        <f>IF(Main[[#This Row],[Tech Start Date]]&lt;1/1/1990,"",IF(Main[[#This Row],[Class]]="C",WORKDAY(Main[[#This Row],[Tech Start Date]],19),IF(Main[[#This Row],[Class]]="B", WORKDAY(Main[[#This Row],[Tech Start Date]],12),IF(Main[[#This Row],[Class]]="A",WORKDAY(Main[[#This Row],[Tech Start Date]],4),""))))</f>
        <v/>
      </c>
      <c r="O680" s="72" t="str">
        <f>IF(Main[[#This Row],[Tech Start Date]]&lt;1/1/1990,"",IF(Main[[#This Row],[Class]]="C",WORKDAY(Main[[#This Row],[Tech Start Date]],23),IF(Main[[#This Row],[Class]]="B", WORKDAY(Main[[#This Row],[Tech Start Date]],15),IF(Main[[#This Row],[Class]]="A",WORKDAY(Main[[#This Row],[Tech Start Date]],5),""))))</f>
        <v/>
      </c>
      <c r="P680" s="72" t="str">
        <f>IF(Main[[#This Row],[Tech Start Date]]&lt;1/1/1990,"",IF(Main[[#This Row],[Class]]="C",WORKDAY(Main[[#This Row],[Tech Start Date]],28),IF(Main[[#This Row],[Class]]="B", WORKDAY(Main[[#This Row],[Tech Start Date]],19),IF(Main[[#This Row],[Class]]="A",WORKDAY(Main[[#This Row],[Tech Start Date]],9),""))))</f>
        <v/>
      </c>
      <c r="Q680" s="84"/>
      <c r="R680" s="110"/>
      <c r="S680" s="94" t="s">
        <v>6</v>
      </c>
      <c r="T680" s="73" t="s">
        <v>4</v>
      </c>
      <c r="U680" s="94" t="s">
        <v>29</v>
      </c>
      <c r="V680" s="94" t="s">
        <v>1896</v>
      </c>
      <c r="W680" s="94" t="s">
        <v>1900</v>
      </c>
      <c r="X680" s="94" t="s">
        <v>933</v>
      </c>
      <c r="Y680" s="71" t="s">
        <v>2884</v>
      </c>
      <c r="Z680" s="71" t="s">
        <v>4</v>
      </c>
      <c r="AA680" s="94" t="s">
        <v>933</v>
      </c>
      <c r="AB680" s="128"/>
      <c r="AC680" s="128"/>
      <c r="AD680" s="128"/>
      <c r="AE680" s="62"/>
      <c r="AF680" s="62"/>
      <c r="AG680" s="62"/>
      <c r="BB680" s="60" t="str">
        <f>IF(AND(isFlagged(Main[[#This Row],[Comments]], "AIS++"),Main[ [#This Row],[In Stock Date] ]&lt;&gt;""),TEXT(Main[[#This Row],[In Stock Date]]-1, "M/d/yyyy"), TEXT("1/1/1990", "M/d/yyyy"))</f>
        <v>1/1/1990</v>
      </c>
    </row>
    <row r="681" spans="1:54" ht="17.25" customHeight="1">
      <c r="A681" s="63" t="str">
        <f>IF(priority(Main[[#This Row],[Comments]])&lt;&gt;0, priority(Main[[#This Row],[Comments]]),"")</f>
        <v/>
      </c>
      <c r="B681" s="151" t="s">
        <v>2621</v>
      </c>
      <c r="C681" s="71" t="s">
        <v>4</v>
      </c>
      <c r="D681" s="59" t="s">
        <v>2622</v>
      </c>
      <c r="E681" s="84">
        <v>40905.438483796293</v>
      </c>
      <c r="F681" s="84"/>
      <c r="G681" s="63" t="str">
        <f>IF(stdProdLT(Main[[#This Row],[Comments]])=0.1,"N/A",IF(stdProdLT(Main[[#This Row],[Comments]])=0,"",stdProdLT(Main[[#This Row],[Comments]])))</f>
        <v/>
      </c>
      <c r="H681" s="93" t="str">
        <f>IF(OR(Main[[#This Row],[Std. Prod. Lead Time]]="N/A",Main[[#This Row],[Std. Prod. Lead Time]]=""), "",IF(AND(Main[[#This Row],[In Stock Date]]&lt;&gt;"",Main[[#This Row],[Revised Due Date]]&lt;&gt;"",Main[[#This Row],[In Stock Date]]&lt;&gt;""),Main[[#This Row],[In Stock Date]]-Main[[#This Row],[Revised Due Date]],""))</f>
        <v/>
      </c>
      <c r="I681" s="100" t="s">
        <v>4</v>
      </c>
      <c r="J681" s="94" t="s">
        <v>4</v>
      </c>
      <c r="K681" s="94" t="s">
        <v>4</v>
      </c>
      <c r="L681" s="84"/>
      <c r="M681" s="72" t="str">
        <f>IF(Main[[#This Row],[Tech Start Date]]&lt;1/1/1990,"",IF(Main[[#This Row],[Class]]="C",WORKDAY(Main[[#This Row],[Tech Start Date]],9),IF(Main[[#This Row],[Class]]="B", WORKDAY(Main[[#This Row],[Tech Start Date]],6),IF(Main[[#This Row],[Class]]="A",WORKDAY(Main[[#This Row],[Tech Start Date]],2),""))))</f>
        <v/>
      </c>
      <c r="N681" s="72" t="str">
        <f>IF(Main[[#This Row],[Tech Start Date]]&lt;1/1/1990,"",IF(Main[[#This Row],[Class]]="C",WORKDAY(Main[[#This Row],[Tech Start Date]],19),IF(Main[[#This Row],[Class]]="B", WORKDAY(Main[[#This Row],[Tech Start Date]],12),IF(Main[[#This Row],[Class]]="A",WORKDAY(Main[[#This Row],[Tech Start Date]],4),""))))</f>
        <v/>
      </c>
      <c r="O681" s="72" t="str">
        <f>IF(Main[[#This Row],[Tech Start Date]]&lt;1/1/1990,"",IF(Main[[#This Row],[Class]]="C",WORKDAY(Main[[#This Row],[Tech Start Date]],23),IF(Main[[#This Row],[Class]]="B", WORKDAY(Main[[#This Row],[Tech Start Date]],15),IF(Main[[#This Row],[Class]]="A",WORKDAY(Main[[#This Row],[Tech Start Date]],5),""))))</f>
        <v/>
      </c>
      <c r="P681" s="72" t="str">
        <f>IF(Main[[#This Row],[Tech Start Date]]&lt;1/1/1990,"",IF(Main[[#This Row],[Class]]="C",WORKDAY(Main[[#This Row],[Tech Start Date]],28),IF(Main[[#This Row],[Class]]="B", WORKDAY(Main[[#This Row],[Tech Start Date]],19),IF(Main[[#This Row],[Class]]="A",WORKDAY(Main[[#This Row],[Tech Start Date]],9),""))))</f>
        <v/>
      </c>
      <c r="Q681" s="84"/>
      <c r="R681" s="110"/>
      <c r="S681" s="94" t="s">
        <v>6</v>
      </c>
      <c r="T681" s="73" t="s">
        <v>4</v>
      </c>
      <c r="U681" s="94" t="s">
        <v>29</v>
      </c>
      <c r="V681" s="94" t="s">
        <v>1896</v>
      </c>
      <c r="W681" s="94" t="s">
        <v>1900</v>
      </c>
      <c r="X681" s="94" t="s">
        <v>933</v>
      </c>
      <c r="Y681" s="71" t="s">
        <v>2884</v>
      </c>
      <c r="Z681" s="71" t="s">
        <v>4</v>
      </c>
      <c r="AA681" s="94" t="s">
        <v>933</v>
      </c>
      <c r="AB681" s="128"/>
      <c r="AC681" s="128"/>
      <c r="AD681" s="128"/>
      <c r="AE681" s="62"/>
      <c r="AF681" s="62"/>
      <c r="AG681" s="62"/>
      <c r="BB681" s="60" t="str">
        <f>IF(AND(isFlagged(Main[[#This Row],[Comments]], "AIS++"),Main[ [#This Row],[In Stock Date] ]&lt;&gt;""),TEXT(Main[[#This Row],[In Stock Date]]-1, "M/d/yyyy"), TEXT("1/1/1990", "M/d/yyyy"))</f>
        <v>1/1/1990</v>
      </c>
    </row>
    <row r="682" spans="1:54" ht="17.25" customHeight="1">
      <c r="A682" s="63" t="str">
        <f>IF(priority(Main[[#This Row],[Comments]])&lt;&gt;0, priority(Main[[#This Row],[Comments]]),"")</f>
        <v/>
      </c>
      <c r="B682" s="151" t="s">
        <v>3090</v>
      </c>
      <c r="C682" s="71" t="s">
        <v>4</v>
      </c>
      <c r="D682" s="59" t="s">
        <v>3211</v>
      </c>
      <c r="E682" s="84">
        <v>40921.54005787037</v>
      </c>
      <c r="F682" s="84"/>
      <c r="G682" s="63" t="str">
        <f>IF(stdProdLT(Main[[#This Row],[Comments]])=0.1,"N/A",IF(stdProdLT(Main[[#This Row],[Comments]])=0,"",stdProdLT(Main[[#This Row],[Comments]])))</f>
        <v/>
      </c>
      <c r="H682" s="93" t="str">
        <f>IF(OR(Main[[#This Row],[Std. Prod. Lead Time]]="N/A",Main[[#This Row],[Std. Prod. Lead Time]]=""), "",IF(AND(Main[[#This Row],[In Stock Date]]&lt;&gt;"",Main[[#This Row],[Revised Due Date]]&lt;&gt;"",Main[[#This Row],[In Stock Date]]&lt;&gt;""),Main[[#This Row],[In Stock Date]]-Main[[#This Row],[Revised Due Date]],""))</f>
        <v/>
      </c>
      <c r="I682" s="100" t="s">
        <v>909</v>
      </c>
      <c r="J682" s="94" t="s">
        <v>52</v>
      </c>
      <c r="K682" s="94" t="s">
        <v>4</v>
      </c>
      <c r="L682" s="84"/>
      <c r="M682" s="72" t="str">
        <f>IF(Main[[#This Row],[Tech Start Date]]&lt;1/1/1990,"",IF(Main[[#This Row],[Class]]="C",WORKDAY(Main[[#This Row],[Tech Start Date]],9),IF(Main[[#This Row],[Class]]="B", WORKDAY(Main[[#This Row],[Tech Start Date]],6),IF(Main[[#This Row],[Class]]="A",WORKDAY(Main[[#This Row],[Tech Start Date]],2),""))))</f>
        <v/>
      </c>
      <c r="N682" s="72" t="str">
        <f>IF(Main[[#This Row],[Tech Start Date]]&lt;1/1/1990,"",IF(Main[[#This Row],[Class]]="C",WORKDAY(Main[[#This Row],[Tech Start Date]],19),IF(Main[[#This Row],[Class]]="B", WORKDAY(Main[[#This Row],[Tech Start Date]],12),IF(Main[[#This Row],[Class]]="A",WORKDAY(Main[[#This Row],[Tech Start Date]],4),""))))</f>
        <v/>
      </c>
      <c r="O682" s="72" t="str">
        <f>IF(Main[[#This Row],[Tech Start Date]]&lt;1/1/1990,"",IF(Main[[#This Row],[Class]]="C",WORKDAY(Main[[#This Row],[Tech Start Date]],23),IF(Main[[#This Row],[Class]]="B", WORKDAY(Main[[#This Row],[Tech Start Date]],15),IF(Main[[#This Row],[Class]]="A",WORKDAY(Main[[#This Row],[Tech Start Date]],5),""))))</f>
        <v/>
      </c>
      <c r="P682" s="72" t="str">
        <f>IF(Main[[#This Row],[Tech Start Date]]&lt;1/1/1990,"",IF(Main[[#This Row],[Class]]="C",WORKDAY(Main[[#This Row],[Tech Start Date]],28),IF(Main[[#This Row],[Class]]="B", WORKDAY(Main[[#This Row],[Tech Start Date]],19),IF(Main[[#This Row],[Class]]="A",WORKDAY(Main[[#This Row],[Tech Start Date]],9),""))))</f>
        <v/>
      </c>
      <c r="Q682" s="84"/>
      <c r="R682" s="110"/>
      <c r="S682" s="94" t="s">
        <v>6</v>
      </c>
      <c r="T682" s="73" t="s">
        <v>4</v>
      </c>
      <c r="U682" s="94" t="s">
        <v>29</v>
      </c>
      <c r="V682" s="94" t="s">
        <v>1896</v>
      </c>
      <c r="W682" s="94" t="s">
        <v>1900</v>
      </c>
      <c r="X682" s="94" t="s">
        <v>933</v>
      </c>
      <c r="Y682" s="71" t="s">
        <v>2884</v>
      </c>
      <c r="Z682" s="71" t="s">
        <v>4</v>
      </c>
      <c r="AA682" s="94" t="s">
        <v>933</v>
      </c>
      <c r="AB682" s="128"/>
      <c r="AC682" s="128"/>
      <c r="AD682" s="128"/>
      <c r="AE682" s="62"/>
      <c r="AF682" s="62"/>
      <c r="AG682" s="62"/>
      <c r="BB682" s="60" t="str">
        <f>IF(AND(isFlagged(Main[[#This Row],[Comments]], "AIS++"),Main[ [#This Row],[In Stock Date] ]&lt;&gt;""),TEXT(Main[[#This Row],[In Stock Date]]-1, "M/d/yyyy"), TEXT("1/1/1990", "M/d/yyyy"))</f>
        <v>1/1/1990</v>
      </c>
    </row>
    <row r="683" spans="1:54" ht="17.25" customHeight="1">
      <c r="A683" s="63" t="str">
        <f>IF(priority(Main[[#This Row],[Comments]])&lt;&gt;0, priority(Main[[#This Row],[Comments]]),"")</f>
        <v/>
      </c>
      <c r="B683" s="151" t="s">
        <v>2040</v>
      </c>
      <c r="C683" s="71" t="s">
        <v>4</v>
      </c>
      <c r="D683" s="59" t="s">
        <v>2401</v>
      </c>
      <c r="E683" s="84">
        <v>40772.422800925924</v>
      </c>
      <c r="F683" s="84"/>
      <c r="G683" s="63" t="str">
        <f>IF(stdProdLT(Main[[#This Row],[Comments]])=0.1,"N/A",IF(stdProdLT(Main[[#This Row],[Comments]])=0,"",stdProdLT(Main[[#This Row],[Comments]])))</f>
        <v/>
      </c>
      <c r="H683" s="93" t="str">
        <f>IF(OR(Main[[#This Row],[Std. Prod. Lead Time]]="N/A",Main[[#This Row],[Std. Prod. Lead Time]]=""), "",IF(AND(Main[[#This Row],[In Stock Date]]&lt;&gt;"",Main[[#This Row],[Revised Due Date]]&lt;&gt;"",Main[[#This Row],[In Stock Date]]&lt;&gt;""),Main[[#This Row],[In Stock Date]]-Main[[#This Row],[Revised Due Date]],""))</f>
        <v/>
      </c>
      <c r="I683" s="100" t="s">
        <v>909</v>
      </c>
      <c r="J683" s="94" t="s">
        <v>52</v>
      </c>
      <c r="K683" s="94" t="s">
        <v>4</v>
      </c>
      <c r="L683" s="84"/>
      <c r="M683" s="72" t="str">
        <f>IF(Main[[#This Row],[Tech Start Date]]&lt;1/1/1990,"",IF(Main[[#This Row],[Class]]="C",WORKDAY(Main[[#This Row],[Tech Start Date]],9),IF(Main[[#This Row],[Class]]="B", WORKDAY(Main[[#This Row],[Tech Start Date]],6),IF(Main[[#This Row],[Class]]="A",WORKDAY(Main[[#This Row],[Tech Start Date]],2),""))))</f>
        <v/>
      </c>
      <c r="N683" s="72" t="str">
        <f>IF(Main[[#This Row],[Tech Start Date]]&lt;1/1/1990,"",IF(Main[[#This Row],[Class]]="C",WORKDAY(Main[[#This Row],[Tech Start Date]],19),IF(Main[[#This Row],[Class]]="B", WORKDAY(Main[[#This Row],[Tech Start Date]],12),IF(Main[[#This Row],[Class]]="A",WORKDAY(Main[[#This Row],[Tech Start Date]],4),""))))</f>
        <v/>
      </c>
      <c r="O683" s="72" t="str">
        <f>IF(Main[[#This Row],[Tech Start Date]]&lt;1/1/1990,"",IF(Main[[#This Row],[Class]]="C",WORKDAY(Main[[#This Row],[Tech Start Date]],23),IF(Main[[#This Row],[Class]]="B", WORKDAY(Main[[#This Row],[Tech Start Date]],15),IF(Main[[#This Row],[Class]]="A",WORKDAY(Main[[#This Row],[Tech Start Date]],5),""))))</f>
        <v/>
      </c>
      <c r="P683" s="72" t="str">
        <f>IF(Main[[#This Row],[Tech Start Date]]&lt;1/1/1990,"",IF(Main[[#This Row],[Class]]="C",WORKDAY(Main[[#This Row],[Tech Start Date]],28),IF(Main[[#This Row],[Class]]="B", WORKDAY(Main[[#This Row],[Tech Start Date]],19),IF(Main[[#This Row],[Class]]="A",WORKDAY(Main[[#This Row],[Tech Start Date]],9),""))))</f>
        <v/>
      </c>
      <c r="Q683" s="84"/>
      <c r="R683" s="110"/>
      <c r="S683" s="94" t="s">
        <v>6</v>
      </c>
      <c r="T683" s="73" t="s">
        <v>4</v>
      </c>
      <c r="U683" s="94" t="s">
        <v>29</v>
      </c>
      <c r="V683" s="94" t="s">
        <v>1896</v>
      </c>
      <c r="W683" s="94" t="s">
        <v>1900</v>
      </c>
      <c r="X683" s="94" t="s">
        <v>933</v>
      </c>
      <c r="Y683" s="71" t="s">
        <v>2884</v>
      </c>
      <c r="Z683" s="71" t="s">
        <v>129</v>
      </c>
      <c r="AA683" s="94" t="s">
        <v>933</v>
      </c>
      <c r="AB683" s="128"/>
      <c r="AC683" s="128"/>
      <c r="AD683" s="128"/>
      <c r="AE683" s="62"/>
      <c r="AF683" s="62"/>
      <c r="AG683" s="62"/>
      <c r="BB683" s="60" t="str">
        <f>IF(AND(isFlagged(Main[[#This Row],[Comments]], "AIS++"),Main[ [#This Row],[In Stock Date] ]&lt;&gt;""),TEXT(Main[[#This Row],[In Stock Date]]-1, "M/d/yyyy"), TEXT("1/1/1990", "M/d/yyyy"))</f>
        <v>1/1/1990</v>
      </c>
    </row>
    <row r="684" spans="1:54" ht="17.25" customHeight="1">
      <c r="A684" s="63" t="str">
        <f>IF(priority(Main[[#This Row],[Comments]])&lt;&gt;0, priority(Main[[#This Row],[Comments]]),"")</f>
        <v/>
      </c>
      <c r="B684" s="151" t="s">
        <v>1424</v>
      </c>
      <c r="C684" s="71" t="s">
        <v>4</v>
      </c>
      <c r="D684" s="59" t="s">
        <v>520</v>
      </c>
      <c r="E684" s="84"/>
      <c r="F684" s="84">
        <v>40178</v>
      </c>
      <c r="G684" s="63" t="str">
        <f>IF(stdProdLT(Main[[#This Row],[Comments]])=0.1,"N/A",IF(stdProdLT(Main[[#This Row],[Comments]])=0,"",stdProdLT(Main[[#This Row],[Comments]])))</f>
        <v/>
      </c>
      <c r="H684" s="93" t="str">
        <f>IF(OR(Main[[#This Row],[Std. Prod. Lead Time]]="N/A",Main[[#This Row],[Std. Prod. Lead Time]]=""), "",IF(AND(Main[[#This Row],[In Stock Date]]&lt;&gt;"",Main[[#This Row],[Revised Due Date]]&lt;&gt;"",Main[[#This Row],[In Stock Date]]&lt;&gt;""),Main[[#This Row],[In Stock Date]]-Main[[#This Row],[Revised Due Date]],""))</f>
        <v/>
      </c>
      <c r="I684" s="100" t="s">
        <v>4</v>
      </c>
      <c r="J684" s="94" t="s">
        <v>4</v>
      </c>
      <c r="K684" s="94" t="s">
        <v>4</v>
      </c>
      <c r="L684" s="84"/>
      <c r="M684" s="72" t="str">
        <f>IF(Main[[#This Row],[Tech Start Date]]&lt;1/1/1990,"",IF(Main[[#This Row],[Class]]="C",WORKDAY(Main[[#This Row],[Tech Start Date]],9),IF(Main[[#This Row],[Class]]="B", WORKDAY(Main[[#This Row],[Tech Start Date]],6),IF(Main[[#This Row],[Class]]="A",WORKDAY(Main[[#This Row],[Tech Start Date]],2),""))))</f>
        <v/>
      </c>
      <c r="N684" s="72" t="str">
        <f>IF(Main[[#This Row],[Tech Start Date]]&lt;1/1/1990,"",IF(Main[[#This Row],[Class]]="C",WORKDAY(Main[[#This Row],[Tech Start Date]],19),IF(Main[[#This Row],[Class]]="B", WORKDAY(Main[[#This Row],[Tech Start Date]],12),IF(Main[[#This Row],[Class]]="A",WORKDAY(Main[[#This Row],[Tech Start Date]],4),""))))</f>
        <v/>
      </c>
      <c r="O684" s="72" t="str">
        <f>IF(Main[[#This Row],[Tech Start Date]]&lt;1/1/1990,"",IF(Main[[#This Row],[Class]]="C",WORKDAY(Main[[#This Row],[Tech Start Date]],23),IF(Main[[#This Row],[Class]]="B", WORKDAY(Main[[#This Row],[Tech Start Date]],15),IF(Main[[#This Row],[Class]]="A",WORKDAY(Main[[#This Row],[Tech Start Date]],5),""))))</f>
        <v/>
      </c>
      <c r="P684" s="72" t="str">
        <f>IF(Main[[#This Row],[Tech Start Date]]&lt;1/1/1990,"",IF(Main[[#This Row],[Class]]="C",WORKDAY(Main[[#This Row],[Tech Start Date]],28),IF(Main[[#This Row],[Class]]="B", WORKDAY(Main[[#This Row],[Tech Start Date]],19),IF(Main[[#This Row],[Class]]="A",WORKDAY(Main[[#This Row],[Tech Start Date]],9),""))))</f>
        <v/>
      </c>
      <c r="Q684" s="84">
        <v>40158</v>
      </c>
      <c r="R684" s="110"/>
      <c r="S684" s="94" t="s">
        <v>11</v>
      </c>
      <c r="T684" s="73" t="s">
        <v>4</v>
      </c>
      <c r="U684" s="94" t="s">
        <v>14</v>
      </c>
      <c r="V684" s="94" t="s">
        <v>1896</v>
      </c>
      <c r="W684" s="94" t="s">
        <v>1901</v>
      </c>
      <c r="X684" s="94" t="s">
        <v>2727</v>
      </c>
      <c r="Y684" s="71" t="s">
        <v>2843</v>
      </c>
      <c r="Z684" s="71" t="s">
        <v>4</v>
      </c>
      <c r="AA684" s="94" t="s">
        <v>2727</v>
      </c>
      <c r="AB684" s="128"/>
      <c r="AC684" s="128"/>
      <c r="AD684" s="128"/>
      <c r="AE684" s="62"/>
      <c r="AF684" s="62"/>
      <c r="AG684" s="62"/>
      <c r="BB684" s="60" t="str">
        <f>IF(AND(isFlagged(Main[[#This Row],[Comments]], "AIS++"),Main[ [#This Row],[In Stock Date] ]&lt;&gt;""),TEXT(Main[[#This Row],[In Stock Date]]-1, "M/d/yyyy"), TEXT("1/1/1990", "M/d/yyyy"))</f>
        <v>1/1/1990</v>
      </c>
    </row>
    <row r="685" spans="1:54" ht="17.25" customHeight="1">
      <c r="A685" s="63" t="str">
        <f>IF(priority(Main[[#This Row],[Comments]])&lt;&gt;0, priority(Main[[#This Row],[Comments]]),"")</f>
        <v/>
      </c>
      <c r="B685" s="151" t="s">
        <v>1205</v>
      </c>
      <c r="C685" s="71" t="s">
        <v>4</v>
      </c>
      <c r="D685" s="59" t="s">
        <v>280</v>
      </c>
      <c r="E685" s="84"/>
      <c r="F685" s="84"/>
      <c r="G685" s="63" t="str">
        <f>IF(stdProdLT(Main[[#This Row],[Comments]])=0.1,"N/A",IF(stdProdLT(Main[[#This Row],[Comments]])=0,"",stdProdLT(Main[[#This Row],[Comments]])))</f>
        <v/>
      </c>
      <c r="H685" s="93" t="str">
        <f>IF(OR(Main[[#This Row],[Std. Prod. Lead Time]]="N/A",Main[[#This Row],[Std. Prod. Lead Time]]=""), "",IF(AND(Main[[#This Row],[In Stock Date]]&lt;&gt;"",Main[[#This Row],[Revised Due Date]]&lt;&gt;"",Main[[#This Row],[In Stock Date]]&lt;&gt;""),Main[[#This Row],[In Stock Date]]-Main[[#This Row],[Revised Due Date]],""))</f>
        <v/>
      </c>
      <c r="I685" s="100" t="s">
        <v>4</v>
      </c>
      <c r="J685" s="94" t="s">
        <v>4</v>
      </c>
      <c r="K685" s="94" t="s">
        <v>4</v>
      </c>
      <c r="L685" s="84"/>
      <c r="M685" s="72" t="str">
        <f>IF(Main[[#This Row],[Tech Start Date]]&lt;1/1/1990,"",IF(Main[[#This Row],[Class]]="C",WORKDAY(Main[[#This Row],[Tech Start Date]],9),IF(Main[[#This Row],[Class]]="B", WORKDAY(Main[[#This Row],[Tech Start Date]],6),IF(Main[[#This Row],[Class]]="A",WORKDAY(Main[[#This Row],[Tech Start Date]],2),""))))</f>
        <v/>
      </c>
      <c r="N685" s="72" t="str">
        <f>IF(Main[[#This Row],[Tech Start Date]]&lt;1/1/1990,"",IF(Main[[#This Row],[Class]]="C",WORKDAY(Main[[#This Row],[Tech Start Date]],19),IF(Main[[#This Row],[Class]]="B", WORKDAY(Main[[#This Row],[Tech Start Date]],12),IF(Main[[#This Row],[Class]]="A",WORKDAY(Main[[#This Row],[Tech Start Date]],4),""))))</f>
        <v/>
      </c>
      <c r="O685" s="72" t="str">
        <f>IF(Main[[#This Row],[Tech Start Date]]&lt;1/1/1990,"",IF(Main[[#This Row],[Class]]="C",WORKDAY(Main[[#This Row],[Tech Start Date]],23),IF(Main[[#This Row],[Class]]="B", WORKDAY(Main[[#This Row],[Tech Start Date]],15),IF(Main[[#This Row],[Class]]="A",WORKDAY(Main[[#This Row],[Tech Start Date]],5),""))))</f>
        <v/>
      </c>
      <c r="P685" s="72" t="str">
        <f>IF(Main[[#This Row],[Tech Start Date]]&lt;1/1/1990,"",IF(Main[[#This Row],[Class]]="C",WORKDAY(Main[[#This Row],[Tech Start Date]],28),IF(Main[[#This Row],[Class]]="B", WORKDAY(Main[[#This Row],[Tech Start Date]],19),IF(Main[[#This Row],[Class]]="A",WORKDAY(Main[[#This Row],[Tech Start Date]],9),""))))</f>
        <v/>
      </c>
      <c r="Q685" s="84">
        <v>40319</v>
      </c>
      <c r="R685" s="110"/>
      <c r="S685" s="94" t="s">
        <v>17</v>
      </c>
      <c r="T685" s="73" t="s">
        <v>4</v>
      </c>
      <c r="U685" s="94" t="s">
        <v>14</v>
      </c>
      <c r="V685" s="94" t="s">
        <v>1897</v>
      </c>
      <c r="W685" s="94" t="s">
        <v>1900</v>
      </c>
      <c r="X685" s="94" t="s">
        <v>2765</v>
      </c>
      <c r="Y685" s="71" t="s">
        <v>4</v>
      </c>
      <c r="Z685" s="71" t="s">
        <v>4</v>
      </c>
      <c r="AA685" s="94" t="s">
        <v>2738</v>
      </c>
      <c r="AB685" s="128"/>
      <c r="AC685" s="128"/>
      <c r="AD685" s="128"/>
      <c r="AE685" s="62"/>
      <c r="AF685" s="62"/>
      <c r="AG685" s="62"/>
      <c r="BB685" s="60" t="str">
        <f>IF(AND(isFlagged(Main[[#This Row],[Comments]], "AIS++"),Main[ [#This Row],[In Stock Date] ]&lt;&gt;""),TEXT(Main[[#This Row],[In Stock Date]]-1, "M/d/yyyy"), TEXT("1/1/1990", "M/d/yyyy"))</f>
        <v>1/1/1990</v>
      </c>
    </row>
    <row r="686" spans="1:54" ht="17.25" customHeight="1">
      <c r="A686" s="63" t="str">
        <f>IF(priority(Main[[#This Row],[Comments]])&lt;&gt;0, priority(Main[[#This Row],[Comments]]),"")</f>
        <v/>
      </c>
      <c r="B686" s="151" t="s">
        <v>1838</v>
      </c>
      <c r="C686" s="71" t="s">
        <v>99</v>
      </c>
      <c r="D686" s="59" t="s">
        <v>908</v>
      </c>
      <c r="E686" s="84"/>
      <c r="F686" s="84">
        <v>40525</v>
      </c>
      <c r="G686" s="63" t="str">
        <f>IF(stdProdLT(Main[[#This Row],[Comments]])=0.1,"N/A",IF(stdProdLT(Main[[#This Row],[Comments]])=0,"",stdProdLT(Main[[#This Row],[Comments]])))</f>
        <v/>
      </c>
      <c r="H686" s="93" t="str">
        <f>IF(OR(Main[[#This Row],[Std. Prod. Lead Time]]="N/A",Main[[#This Row],[Std. Prod. Lead Time]]=""), "",IF(AND(Main[[#This Row],[In Stock Date]]&lt;&gt;"",Main[[#This Row],[Revised Due Date]]&lt;&gt;"",Main[[#This Row],[In Stock Date]]&lt;&gt;""),Main[[#This Row],[In Stock Date]]-Main[[#This Row],[Revised Due Date]],""))</f>
        <v/>
      </c>
      <c r="I686" s="100" t="s">
        <v>909</v>
      </c>
      <c r="J686" s="94" t="s">
        <v>21</v>
      </c>
      <c r="K686" s="95" t="s">
        <v>1909</v>
      </c>
      <c r="L686" s="84"/>
      <c r="M686" s="72" t="str">
        <f>IF(Main[[#This Row],[Tech Start Date]]&lt;1/1/1990,"",IF(Main[[#This Row],[Class]]="C",WORKDAY(Main[[#This Row],[Tech Start Date]],9),IF(Main[[#This Row],[Class]]="B", WORKDAY(Main[[#This Row],[Tech Start Date]],6),IF(Main[[#This Row],[Class]]="A",WORKDAY(Main[[#This Row],[Tech Start Date]],2),""))))</f>
        <v/>
      </c>
      <c r="N686" s="72" t="str">
        <f>IF(Main[[#This Row],[Tech Start Date]]&lt;1/1/1990,"",IF(Main[[#This Row],[Class]]="C",WORKDAY(Main[[#This Row],[Tech Start Date]],19),IF(Main[[#This Row],[Class]]="B", WORKDAY(Main[[#This Row],[Tech Start Date]],12),IF(Main[[#This Row],[Class]]="A",WORKDAY(Main[[#This Row],[Tech Start Date]],4),""))))</f>
        <v/>
      </c>
      <c r="O686" s="72" t="str">
        <f>IF(Main[[#This Row],[Tech Start Date]]&lt;1/1/1990,"",IF(Main[[#This Row],[Class]]="C",WORKDAY(Main[[#This Row],[Tech Start Date]],23),IF(Main[[#This Row],[Class]]="B", WORKDAY(Main[[#This Row],[Tech Start Date]],15),IF(Main[[#This Row],[Class]]="A",WORKDAY(Main[[#This Row],[Tech Start Date]],5),""))))</f>
        <v/>
      </c>
      <c r="P686" s="72" t="str">
        <f>IF(Main[[#This Row],[Tech Start Date]]&lt;1/1/1990,"",IF(Main[[#This Row],[Class]]="C",WORKDAY(Main[[#This Row],[Tech Start Date]],28),IF(Main[[#This Row],[Class]]="B", WORKDAY(Main[[#This Row],[Tech Start Date]],19),IF(Main[[#This Row],[Class]]="A",WORKDAY(Main[[#This Row],[Tech Start Date]],9),""))))</f>
        <v/>
      </c>
      <c r="Q686" s="84">
        <v>40525</v>
      </c>
      <c r="R686" s="110">
        <v>40571</v>
      </c>
      <c r="S686" s="94" t="s">
        <v>11</v>
      </c>
      <c r="T686" s="73" t="s">
        <v>4</v>
      </c>
      <c r="U686" s="94" t="s">
        <v>14</v>
      </c>
      <c r="V686" s="94" t="s">
        <v>1896</v>
      </c>
      <c r="W686" s="94" t="s">
        <v>1901</v>
      </c>
      <c r="X686" s="94" t="s">
        <v>2740</v>
      </c>
      <c r="Y686" s="71" t="s">
        <v>2866</v>
      </c>
      <c r="Z686" s="71" t="s">
        <v>129</v>
      </c>
      <c r="AA686" s="94" t="s">
        <v>2737</v>
      </c>
      <c r="AB686" s="128"/>
      <c r="AC686" s="128"/>
      <c r="AD686" s="128"/>
      <c r="AE686" s="62"/>
      <c r="AF686" s="62"/>
      <c r="AG686" s="62"/>
      <c r="BB686" s="60" t="str">
        <f>IF(AND(isFlagged(Main[[#This Row],[Comments]], "AIS++"),Main[ [#This Row],[In Stock Date] ]&lt;&gt;""),TEXT(Main[[#This Row],[In Stock Date]]-1, "M/d/yyyy"), TEXT("1/1/1990", "M/d/yyyy"))</f>
        <v>1/1/1990</v>
      </c>
    </row>
    <row r="687" spans="1:54" ht="17.25" customHeight="1">
      <c r="A687" s="63" t="str">
        <f>IF(priority(Main[[#This Row],[Comments]])&lt;&gt;0, priority(Main[[#This Row],[Comments]]),"")</f>
        <v/>
      </c>
      <c r="B687" s="151" t="s">
        <v>1788</v>
      </c>
      <c r="C687" s="71" t="s">
        <v>95</v>
      </c>
      <c r="D687" s="59" t="s">
        <v>849</v>
      </c>
      <c r="E687" s="84">
        <v>40060.34884259259</v>
      </c>
      <c r="F687" s="84">
        <v>40195</v>
      </c>
      <c r="G687" s="63" t="str">
        <f>IF(stdProdLT(Main[[#This Row],[Comments]])=0.1,"N/A",IF(stdProdLT(Main[[#This Row],[Comments]])=0,"",stdProdLT(Main[[#This Row],[Comments]])))</f>
        <v/>
      </c>
      <c r="H687" s="93" t="str">
        <f>IF(OR(Main[[#This Row],[Std. Prod. Lead Time]]="N/A",Main[[#This Row],[Std. Prod. Lead Time]]=""), "",IF(AND(Main[[#This Row],[In Stock Date]]&lt;&gt;"",Main[[#This Row],[Revised Due Date]]&lt;&gt;"",Main[[#This Row],[In Stock Date]]&lt;&gt;""),Main[[#This Row],[In Stock Date]]-Main[[#This Row],[Revised Due Date]],""))</f>
        <v/>
      </c>
      <c r="I687" s="100" t="s">
        <v>850</v>
      </c>
      <c r="J687" s="94" t="s">
        <v>4</v>
      </c>
      <c r="K687" s="94" t="s">
        <v>4</v>
      </c>
      <c r="L687" s="84"/>
      <c r="M687" s="72" t="str">
        <f>IF(Main[[#This Row],[Tech Start Date]]&lt;1/1/1990,"",IF(Main[[#This Row],[Class]]="C",WORKDAY(Main[[#This Row],[Tech Start Date]],9),IF(Main[[#This Row],[Class]]="B", WORKDAY(Main[[#This Row],[Tech Start Date]],6),IF(Main[[#This Row],[Class]]="A",WORKDAY(Main[[#This Row],[Tech Start Date]],2),""))))</f>
        <v/>
      </c>
      <c r="N687" s="72" t="str">
        <f>IF(Main[[#This Row],[Tech Start Date]]&lt;1/1/1990,"",IF(Main[[#This Row],[Class]]="C",WORKDAY(Main[[#This Row],[Tech Start Date]],19),IF(Main[[#This Row],[Class]]="B", WORKDAY(Main[[#This Row],[Tech Start Date]],12),IF(Main[[#This Row],[Class]]="A",WORKDAY(Main[[#This Row],[Tech Start Date]],4),""))))</f>
        <v/>
      </c>
      <c r="O687" s="72" t="str">
        <f>IF(Main[[#This Row],[Tech Start Date]]&lt;1/1/1990,"",IF(Main[[#This Row],[Class]]="C",WORKDAY(Main[[#This Row],[Tech Start Date]],23),IF(Main[[#This Row],[Class]]="B", WORKDAY(Main[[#This Row],[Tech Start Date]],15),IF(Main[[#This Row],[Class]]="A",WORKDAY(Main[[#This Row],[Tech Start Date]],5),""))))</f>
        <v/>
      </c>
      <c r="P687" s="72" t="str">
        <f>IF(Main[[#This Row],[Tech Start Date]]&lt;1/1/1990,"",IF(Main[[#This Row],[Class]]="C",WORKDAY(Main[[#This Row],[Tech Start Date]],28),IF(Main[[#This Row],[Class]]="B", WORKDAY(Main[[#This Row],[Tech Start Date]],19),IF(Main[[#This Row],[Class]]="A",WORKDAY(Main[[#This Row],[Tech Start Date]],9),""))))</f>
        <v/>
      </c>
      <c r="Q687" s="84">
        <v>40080</v>
      </c>
      <c r="R687" s="110">
        <v>40178</v>
      </c>
      <c r="S687" s="94" t="s">
        <v>17</v>
      </c>
      <c r="T687" s="73" t="s">
        <v>4</v>
      </c>
      <c r="U687" s="94" t="s">
        <v>29</v>
      </c>
      <c r="V687" s="94" t="s">
        <v>1899</v>
      </c>
      <c r="W687" s="94" t="s">
        <v>1904</v>
      </c>
      <c r="X687" s="94" t="s">
        <v>2779</v>
      </c>
      <c r="Y687" s="71" t="s">
        <v>4</v>
      </c>
      <c r="Z687" s="71" t="s">
        <v>81</v>
      </c>
      <c r="AA687" s="94" t="s">
        <v>3249</v>
      </c>
      <c r="AB687" s="128"/>
      <c r="AC687" s="128"/>
      <c r="AD687" s="128"/>
      <c r="AE687" s="62"/>
      <c r="AF687" s="62"/>
      <c r="AG687" s="62"/>
      <c r="BB687" s="60" t="str">
        <f>IF(AND(isFlagged(Main[[#This Row],[Comments]], "AIS++"),Main[ [#This Row],[In Stock Date] ]&lt;&gt;""),TEXT(Main[[#This Row],[In Stock Date]]-1, "M/d/yyyy"), TEXT("1/1/1990", "M/d/yyyy"))</f>
        <v>1/1/1990</v>
      </c>
    </row>
    <row r="688" spans="1:54" ht="17.25" customHeight="1">
      <c r="A688" s="63" t="str">
        <f>IF(priority(Main[[#This Row],[Comments]])&lt;&gt;0, priority(Main[[#This Row],[Comments]]),"")</f>
        <v/>
      </c>
      <c r="B688" s="151" t="s">
        <v>1781</v>
      </c>
      <c r="C688" s="71" t="s">
        <v>99</v>
      </c>
      <c r="D688" s="59" t="s">
        <v>839</v>
      </c>
      <c r="E688" s="84"/>
      <c r="F688" s="84">
        <v>40435</v>
      </c>
      <c r="G688" s="63" t="str">
        <f>IF(stdProdLT(Main[[#This Row],[Comments]])=0.1,"N/A",IF(stdProdLT(Main[[#This Row],[Comments]])=0,"",stdProdLT(Main[[#This Row],[Comments]])))</f>
        <v/>
      </c>
      <c r="H688" s="93" t="str">
        <f>IF(OR(Main[[#This Row],[Std. Prod. Lead Time]]="N/A",Main[[#This Row],[Std. Prod. Lead Time]]=""), "",IF(AND(Main[[#This Row],[In Stock Date]]&lt;&gt;"",Main[[#This Row],[Revised Due Date]]&lt;&gt;"",Main[[#This Row],[In Stock Date]]&lt;&gt;""),Main[[#This Row],[In Stock Date]]-Main[[#This Row],[Revised Due Date]],""))</f>
        <v/>
      </c>
      <c r="I688" s="100" t="s">
        <v>4</v>
      </c>
      <c r="J688" s="94" t="s">
        <v>28</v>
      </c>
      <c r="K688" s="94" t="s">
        <v>4</v>
      </c>
      <c r="L688" s="84"/>
      <c r="M688" s="72" t="str">
        <f>IF(Main[[#This Row],[Tech Start Date]]&lt;1/1/1990,"",IF(Main[[#This Row],[Class]]="C",WORKDAY(Main[[#This Row],[Tech Start Date]],9),IF(Main[[#This Row],[Class]]="B", WORKDAY(Main[[#This Row],[Tech Start Date]],6),IF(Main[[#This Row],[Class]]="A",WORKDAY(Main[[#This Row],[Tech Start Date]],2),""))))</f>
        <v/>
      </c>
      <c r="N688" s="72" t="str">
        <f>IF(Main[[#This Row],[Tech Start Date]]&lt;1/1/1990,"",IF(Main[[#This Row],[Class]]="C",WORKDAY(Main[[#This Row],[Tech Start Date]],19),IF(Main[[#This Row],[Class]]="B", WORKDAY(Main[[#This Row],[Tech Start Date]],12),IF(Main[[#This Row],[Class]]="A",WORKDAY(Main[[#This Row],[Tech Start Date]],4),""))))</f>
        <v/>
      </c>
      <c r="O688" s="72" t="str">
        <f>IF(Main[[#This Row],[Tech Start Date]]&lt;1/1/1990,"",IF(Main[[#This Row],[Class]]="C",WORKDAY(Main[[#This Row],[Tech Start Date]],23),IF(Main[[#This Row],[Class]]="B", WORKDAY(Main[[#This Row],[Tech Start Date]],15),IF(Main[[#This Row],[Class]]="A",WORKDAY(Main[[#This Row],[Tech Start Date]],5),""))))</f>
        <v/>
      </c>
      <c r="P688" s="72" t="str">
        <f>IF(Main[[#This Row],[Tech Start Date]]&lt;1/1/1990,"",IF(Main[[#This Row],[Class]]="C",WORKDAY(Main[[#This Row],[Tech Start Date]],28),IF(Main[[#This Row],[Class]]="B", WORKDAY(Main[[#This Row],[Tech Start Date]],19),IF(Main[[#This Row],[Class]]="A",WORKDAY(Main[[#This Row],[Tech Start Date]],9),""))))</f>
        <v/>
      </c>
      <c r="Q688" s="84">
        <v>40435</v>
      </c>
      <c r="R688" s="110"/>
      <c r="S688" s="94" t="s">
        <v>11</v>
      </c>
      <c r="T688" s="73" t="s">
        <v>4</v>
      </c>
      <c r="U688" s="94" t="s">
        <v>14</v>
      </c>
      <c r="V688" s="94" t="s">
        <v>1899</v>
      </c>
      <c r="W688" s="94" t="s">
        <v>1901</v>
      </c>
      <c r="X688" s="94" t="s">
        <v>2740</v>
      </c>
      <c r="Y688" s="71" t="s">
        <v>2866</v>
      </c>
      <c r="Z688" s="71" t="s">
        <v>529</v>
      </c>
      <c r="AA688" s="94" t="s">
        <v>3253</v>
      </c>
      <c r="AB688" s="128"/>
      <c r="AC688" s="128"/>
      <c r="AD688" s="128"/>
      <c r="AE688" s="62"/>
      <c r="AF688" s="62"/>
      <c r="AG688" s="62"/>
      <c r="BB688" s="60" t="str">
        <f>IF(AND(isFlagged(Main[[#This Row],[Comments]], "AIS++"),Main[ [#This Row],[In Stock Date] ]&lt;&gt;""),TEXT(Main[[#This Row],[In Stock Date]]-1, "M/d/yyyy"), TEXT("1/1/1990", "M/d/yyyy"))</f>
        <v>1/1/1990</v>
      </c>
    </row>
    <row r="689" spans="1:54" ht="17.25" customHeight="1">
      <c r="A689" s="63" t="str">
        <f>IF(priority(Main[[#This Row],[Comments]])&lt;&gt;0, priority(Main[[#This Row],[Comments]]),"")</f>
        <v/>
      </c>
      <c r="B689" s="151" t="s">
        <v>1780</v>
      </c>
      <c r="C689" s="71" t="s">
        <v>4</v>
      </c>
      <c r="D689" s="59" t="s">
        <v>838</v>
      </c>
      <c r="E689" s="84"/>
      <c r="F689" s="84">
        <v>40435</v>
      </c>
      <c r="G689" s="63" t="str">
        <f>IF(stdProdLT(Main[[#This Row],[Comments]])=0.1,"N/A",IF(stdProdLT(Main[[#This Row],[Comments]])=0,"",stdProdLT(Main[[#This Row],[Comments]])))</f>
        <v/>
      </c>
      <c r="H689" s="93" t="str">
        <f>IF(OR(Main[[#This Row],[Std. Prod. Lead Time]]="N/A",Main[[#This Row],[Std. Prod. Lead Time]]=""), "",IF(AND(Main[[#This Row],[In Stock Date]]&lt;&gt;"",Main[[#This Row],[Revised Due Date]]&lt;&gt;"",Main[[#This Row],[In Stock Date]]&lt;&gt;""),Main[[#This Row],[In Stock Date]]-Main[[#This Row],[Revised Due Date]],""))</f>
        <v/>
      </c>
      <c r="I689" s="100" t="s">
        <v>4</v>
      </c>
      <c r="J689" s="94" t="s">
        <v>28</v>
      </c>
      <c r="K689" s="94" t="s">
        <v>4</v>
      </c>
      <c r="L689" s="84"/>
      <c r="M689" s="72" t="str">
        <f>IF(Main[[#This Row],[Tech Start Date]]&lt;1/1/1990,"",IF(Main[[#This Row],[Class]]="C",WORKDAY(Main[[#This Row],[Tech Start Date]],9),IF(Main[[#This Row],[Class]]="B", WORKDAY(Main[[#This Row],[Tech Start Date]],6),IF(Main[[#This Row],[Class]]="A",WORKDAY(Main[[#This Row],[Tech Start Date]],2),""))))</f>
        <v/>
      </c>
      <c r="N689" s="72" t="str">
        <f>IF(Main[[#This Row],[Tech Start Date]]&lt;1/1/1990,"",IF(Main[[#This Row],[Class]]="C",WORKDAY(Main[[#This Row],[Tech Start Date]],19),IF(Main[[#This Row],[Class]]="B", WORKDAY(Main[[#This Row],[Tech Start Date]],12),IF(Main[[#This Row],[Class]]="A",WORKDAY(Main[[#This Row],[Tech Start Date]],4),""))))</f>
        <v/>
      </c>
      <c r="O689" s="72" t="str">
        <f>IF(Main[[#This Row],[Tech Start Date]]&lt;1/1/1990,"",IF(Main[[#This Row],[Class]]="C",WORKDAY(Main[[#This Row],[Tech Start Date]],23),IF(Main[[#This Row],[Class]]="B", WORKDAY(Main[[#This Row],[Tech Start Date]],15),IF(Main[[#This Row],[Class]]="A",WORKDAY(Main[[#This Row],[Tech Start Date]],5),""))))</f>
        <v/>
      </c>
      <c r="P689" s="72" t="str">
        <f>IF(Main[[#This Row],[Tech Start Date]]&lt;1/1/1990,"",IF(Main[[#This Row],[Class]]="C",WORKDAY(Main[[#This Row],[Tech Start Date]],28),IF(Main[[#This Row],[Class]]="B", WORKDAY(Main[[#This Row],[Tech Start Date]],19),IF(Main[[#This Row],[Class]]="A",WORKDAY(Main[[#This Row],[Tech Start Date]],9),""))))</f>
        <v/>
      </c>
      <c r="Q689" s="84"/>
      <c r="R689" s="110"/>
      <c r="S689" s="94" t="s">
        <v>11</v>
      </c>
      <c r="T689" s="73" t="s">
        <v>4</v>
      </c>
      <c r="U689" s="94" t="s">
        <v>14</v>
      </c>
      <c r="V689" s="94" t="s">
        <v>1899</v>
      </c>
      <c r="W689" s="94" t="s">
        <v>1901</v>
      </c>
      <c r="X689" s="94" t="s">
        <v>2740</v>
      </c>
      <c r="Y689" s="71" t="s">
        <v>2866</v>
      </c>
      <c r="Z689" s="71" t="s">
        <v>529</v>
      </c>
      <c r="AA689" s="94" t="s">
        <v>2737</v>
      </c>
      <c r="AB689" s="128"/>
      <c r="AC689" s="128"/>
      <c r="AD689" s="128"/>
      <c r="AE689" s="62"/>
      <c r="AF689" s="62"/>
      <c r="AG689" s="62"/>
      <c r="BB689" s="60" t="str">
        <f>IF(AND(isFlagged(Main[[#This Row],[Comments]], "AIS++"),Main[ [#This Row],[In Stock Date] ]&lt;&gt;""),TEXT(Main[[#This Row],[In Stock Date]]-1, "M/d/yyyy"), TEXT("1/1/1990", "M/d/yyyy"))</f>
        <v>1/1/1990</v>
      </c>
    </row>
    <row r="690" spans="1:54" ht="17.25" customHeight="1">
      <c r="A690" s="63" t="str">
        <f>IF(priority(Main[[#This Row],[Comments]])&lt;&gt;0, priority(Main[[#This Row],[Comments]]),"")</f>
        <v/>
      </c>
      <c r="B690" s="151" t="s">
        <v>1262</v>
      </c>
      <c r="C690" s="71" t="s">
        <v>95</v>
      </c>
      <c r="D690" s="59" t="s">
        <v>339</v>
      </c>
      <c r="E690" s="84"/>
      <c r="F690" s="84">
        <v>40195</v>
      </c>
      <c r="G690" s="63" t="str">
        <f>IF(stdProdLT(Main[[#This Row],[Comments]])=0.1,"N/A",IF(stdProdLT(Main[[#This Row],[Comments]])=0,"",stdProdLT(Main[[#This Row],[Comments]])))</f>
        <v/>
      </c>
      <c r="H690" s="93" t="str">
        <f>IF(OR(Main[[#This Row],[Std. Prod. Lead Time]]="N/A",Main[[#This Row],[Std. Prod. Lead Time]]=""), "",IF(AND(Main[[#This Row],[In Stock Date]]&lt;&gt;"",Main[[#This Row],[Revised Due Date]]&lt;&gt;"",Main[[#This Row],[In Stock Date]]&lt;&gt;""),Main[[#This Row],[In Stock Date]]-Main[[#This Row],[Revised Due Date]],""))</f>
        <v/>
      </c>
      <c r="I690" s="100" t="s">
        <v>4</v>
      </c>
      <c r="J690" s="94" t="s">
        <v>4</v>
      </c>
      <c r="K690" s="94" t="s">
        <v>4</v>
      </c>
      <c r="L690" s="84"/>
      <c r="M690" s="72" t="str">
        <f>IF(Main[[#This Row],[Tech Start Date]]&lt;1/1/1990,"",IF(Main[[#This Row],[Class]]="C",WORKDAY(Main[[#This Row],[Tech Start Date]],9),IF(Main[[#This Row],[Class]]="B", WORKDAY(Main[[#This Row],[Tech Start Date]],6),IF(Main[[#This Row],[Class]]="A",WORKDAY(Main[[#This Row],[Tech Start Date]],2),""))))</f>
        <v/>
      </c>
      <c r="N690" s="72" t="str">
        <f>IF(Main[[#This Row],[Tech Start Date]]&lt;1/1/1990,"",IF(Main[[#This Row],[Class]]="C",WORKDAY(Main[[#This Row],[Tech Start Date]],19),IF(Main[[#This Row],[Class]]="B", WORKDAY(Main[[#This Row],[Tech Start Date]],12),IF(Main[[#This Row],[Class]]="A",WORKDAY(Main[[#This Row],[Tech Start Date]],4),""))))</f>
        <v/>
      </c>
      <c r="O690" s="72" t="str">
        <f>IF(Main[[#This Row],[Tech Start Date]]&lt;1/1/1990,"",IF(Main[[#This Row],[Class]]="C",WORKDAY(Main[[#This Row],[Tech Start Date]],23),IF(Main[[#This Row],[Class]]="B", WORKDAY(Main[[#This Row],[Tech Start Date]],15),IF(Main[[#This Row],[Class]]="A",WORKDAY(Main[[#This Row],[Tech Start Date]],5),""))))</f>
        <v/>
      </c>
      <c r="P690" s="72" t="str">
        <f>IF(Main[[#This Row],[Tech Start Date]]&lt;1/1/1990,"",IF(Main[[#This Row],[Class]]="C",WORKDAY(Main[[#This Row],[Tech Start Date]],28),IF(Main[[#This Row],[Class]]="B", WORKDAY(Main[[#This Row],[Tech Start Date]],19),IF(Main[[#This Row],[Class]]="A",WORKDAY(Main[[#This Row],[Tech Start Date]],9),""))))</f>
        <v/>
      </c>
      <c r="Q690" s="84">
        <v>40070</v>
      </c>
      <c r="R690" s="110"/>
      <c r="S690" s="94" t="s">
        <v>11</v>
      </c>
      <c r="T690" s="73" t="s">
        <v>4</v>
      </c>
      <c r="U690" s="94" t="s">
        <v>14</v>
      </c>
      <c r="V690" s="94" t="s">
        <v>1899</v>
      </c>
      <c r="W690" s="94" t="s">
        <v>1902</v>
      </c>
      <c r="X690" s="94" t="s">
        <v>2779</v>
      </c>
      <c r="Y690" s="71" t="s">
        <v>4</v>
      </c>
      <c r="Z690" s="71" t="s">
        <v>4</v>
      </c>
      <c r="AA690" s="94" t="s">
        <v>3249</v>
      </c>
      <c r="AB690" s="128"/>
      <c r="AC690" s="128"/>
      <c r="AD690" s="128"/>
      <c r="AE690" s="62"/>
      <c r="AF690" s="62"/>
      <c r="AG690" s="62"/>
      <c r="BB690" s="60" t="str">
        <f>IF(AND(isFlagged(Main[[#This Row],[Comments]], "AIS++"),Main[ [#This Row],[In Stock Date] ]&lt;&gt;""),TEXT(Main[[#This Row],[In Stock Date]]-1, "M/d/yyyy"), TEXT("1/1/1990", "M/d/yyyy"))</f>
        <v>1/1/1990</v>
      </c>
    </row>
    <row r="691" spans="1:54" ht="17.25" customHeight="1">
      <c r="A691" s="63" t="str">
        <f>IF(priority(Main[[#This Row],[Comments]])&lt;&gt;0, priority(Main[[#This Row],[Comments]]),"")</f>
        <v/>
      </c>
      <c r="B691" s="151" t="s">
        <v>1292</v>
      </c>
      <c r="C691" s="71" t="s">
        <v>95</v>
      </c>
      <c r="D691" s="59" t="s">
        <v>374</v>
      </c>
      <c r="E691" s="84"/>
      <c r="F691" s="84">
        <v>40195</v>
      </c>
      <c r="G691" s="63" t="str">
        <f>IF(stdProdLT(Main[[#This Row],[Comments]])=0.1,"N/A",IF(stdProdLT(Main[[#This Row],[Comments]])=0,"",stdProdLT(Main[[#This Row],[Comments]])))</f>
        <v/>
      </c>
      <c r="H691" s="93" t="str">
        <f>IF(OR(Main[[#This Row],[Std. Prod. Lead Time]]="N/A",Main[[#This Row],[Std. Prod. Lead Time]]=""), "",IF(AND(Main[[#This Row],[In Stock Date]]&lt;&gt;"",Main[[#This Row],[Revised Due Date]]&lt;&gt;"",Main[[#This Row],[In Stock Date]]&lt;&gt;""),Main[[#This Row],[In Stock Date]]-Main[[#This Row],[Revised Due Date]],""))</f>
        <v/>
      </c>
      <c r="I691" s="100" t="s">
        <v>4</v>
      </c>
      <c r="J691" s="94" t="s">
        <v>4</v>
      </c>
      <c r="K691" s="94" t="s">
        <v>4</v>
      </c>
      <c r="L691" s="84"/>
      <c r="M691" s="72" t="str">
        <f>IF(Main[[#This Row],[Tech Start Date]]&lt;1/1/1990,"",IF(Main[[#This Row],[Class]]="C",WORKDAY(Main[[#This Row],[Tech Start Date]],9),IF(Main[[#This Row],[Class]]="B", WORKDAY(Main[[#This Row],[Tech Start Date]],6),IF(Main[[#This Row],[Class]]="A",WORKDAY(Main[[#This Row],[Tech Start Date]],2),""))))</f>
        <v/>
      </c>
      <c r="N691" s="72" t="str">
        <f>IF(Main[[#This Row],[Tech Start Date]]&lt;1/1/1990,"",IF(Main[[#This Row],[Class]]="C",WORKDAY(Main[[#This Row],[Tech Start Date]],19),IF(Main[[#This Row],[Class]]="B", WORKDAY(Main[[#This Row],[Tech Start Date]],12),IF(Main[[#This Row],[Class]]="A",WORKDAY(Main[[#This Row],[Tech Start Date]],4),""))))</f>
        <v/>
      </c>
      <c r="O691" s="72" t="str">
        <f>IF(Main[[#This Row],[Tech Start Date]]&lt;1/1/1990,"",IF(Main[[#This Row],[Class]]="C",WORKDAY(Main[[#This Row],[Tech Start Date]],23),IF(Main[[#This Row],[Class]]="B", WORKDAY(Main[[#This Row],[Tech Start Date]],15),IF(Main[[#This Row],[Class]]="A",WORKDAY(Main[[#This Row],[Tech Start Date]],5),""))))</f>
        <v/>
      </c>
      <c r="P691" s="72" t="str">
        <f>IF(Main[[#This Row],[Tech Start Date]]&lt;1/1/1990,"",IF(Main[[#This Row],[Class]]="C",WORKDAY(Main[[#This Row],[Tech Start Date]],28),IF(Main[[#This Row],[Class]]="B", WORKDAY(Main[[#This Row],[Tech Start Date]],19),IF(Main[[#This Row],[Class]]="A",WORKDAY(Main[[#This Row],[Tech Start Date]],9),""))))</f>
        <v/>
      </c>
      <c r="Q691" s="84">
        <v>40070</v>
      </c>
      <c r="R691" s="110"/>
      <c r="S691" s="94" t="s">
        <v>11</v>
      </c>
      <c r="T691" s="73" t="s">
        <v>4</v>
      </c>
      <c r="U691" s="94" t="s">
        <v>14</v>
      </c>
      <c r="V691" s="94" t="s">
        <v>1899</v>
      </c>
      <c r="W691" s="94" t="s">
        <v>1902</v>
      </c>
      <c r="X691" s="94" t="s">
        <v>2779</v>
      </c>
      <c r="Y691" s="71" t="s">
        <v>4</v>
      </c>
      <c r="Z691" s="71" t="s">
        <v>4</v>
      </c>
      <c r="AA691" s="94" t="s">
        <v>3249</v>
      </c>
      <c r="AB691" s="128"/>
      <c r="AC691" s="128"/>
      <c r="AD691" s="128"/>
      <c r="AE691" s="62"/>
      <c r="AF691" s="62"/>
      <c r="AG691" s="62"/>
      <c r="BB691" s="60" t="str">
        <f>IF(AND(isFlagged(Main[[#This Row],[Comments]], "AIS++"),Main[ [#This Row],[In Stock Date] ]&lt;&gt;""),TEXT(Main[[#This Row],[In Stock Date]]-1, "M/d/yyyy"), TEXT("1/1/1990", "M/d/yyyy"))</f>
        <v>1/1/1990</v>
      </c>
    </row>
    <row r="692" spans="1:54" ht="17.25" customHeight="1">
      <c r="A692" s="63" t="str">
        <f>IF(priority(Main[[#This Row],[Comments]])&lt;&gt;0, priority(Main[[#This Row],[Comments]]),"")</f>
        <v/>
      </c>
      <c r="B692" s="151" t="s">
        <v>1540</v>
      </c>
      <c r="C692" s="71" t="s">
        <v>95</v>
      </c>
      <c r="D692" s="59" t="s">
        <v>633</v>
      </c>
      <c r="E692" s="84"/>
      <c r="F692" s="84">
        <v>40195</v>
      </c>
      <c r="G692" s="63" t="str">
        <f>IF(stdProdLT(Main[[#This Row],[Comments]])=0.1,"N/A",IF(stdProdLT(Main[[#This Row],[Comments]])=0,"",stdProdLT(Main[[#This Row],[Comments]])))</f>
        <v/>
      </c>
      <c r="H692" s="93" t="str">
        <f>IF(OR(Main[[#This Row],[Std. Prod. Lead Time]]="N/A",Main[[#This Row],[Std. Prod. Lead Time]]=""), "",IF(AND(Main[[#This Row],[In Stock Date]]&lt;&gt;"",Main[[#This Row],[Revised Due Date]]&lt;&gt;"",Main[[#This Row],[In Stock Date]]&lt;&gt;""),Main[[#This Row],[In Stock Date]]-Main[[#This Row],[Revised Due Date]],""))</f>
        <v/>
      </c>
      <c r="I692" s="100" t="s">
        <v>4</v>
      </c>
      <c r="J692" s="94" t="s">
        <v>4</v>
      </c>
      <c r="K692" s="94" t="s">
        <v>4</v>
      </c>
      <c r="L692" s="84"/>
      <c r="M692" s="72" t="str">
        <f>IF(Main[[#This Row],[Tech Start Date]]&lt;1/1/1990,"",IF(Main[[#This Row],[Class]]="C",WORKDAY(Main[[#This Row],[Tech Start Date]],9),IF(Main[[#This Row],[Class]]="B", WORKDAY(Main[[#This Row],[Tech Start Date]],6),IF(Main[[#This Row],[Class]]="A",WORKDAY(Main[[#This Row],[Tech Start Date]],2),""))))</f>
        <v/>
      </c>
      <c r="N692" s="72" t="str">
        <f>IF(Main[[#This Row],[Tech Start Date]]&lt;1/1/1990,"",IF(Main[[#This Row],[Class]]="C",WORKDAY(Main[[#This Row],[Tech Start Date]],19),IF(Main[[#This Row],[Class]]="B", WORKDAY(Main[[#This Row],[Tech Start Date]],12),IF(Main[[#This Row],[Class]]="A",WORKDAY(Main[[#This Row],[Tech Start Date]],4),""))))</f>
        <v/>
      </c>
      <c r="O692" s="72" t="str">
        <f>IF(Main[[#This Row],[Tech Start Date]]&lt;1/1/1990,"",IF(Main[[#This Row],[Class]]="C",WORKDAY(Main[[#This Row],[Tech Start Date]],23),IF(Main[[#This Row],[Class]]="B", WORKDAY(Main[[#This Row],[Tech Start Date]],15),IF(Main[[#This Row],[Class]]="A",WORKDAY(Main[[#This Row],[Tech Start Date]],5),""))))</f>
        <v/>
      </c>
      <c r="P692" s="72" t="str">
        <f>IF(Main[[#This Row],[Tech Start Date]]&lt;1/1/1990,"",IF(Main[[#This Row],[Class]]="C",WORKDAY(Main[[#This Row],[Tech Start Date]],28),IF(Main[[#This Row],[Class]]="B", WORKDAY(Main[[#This Row],[Tech Start Date]],19),IF(Main[[#This Row],[Class]]="A",WORKDAY(Main[[#This Row],[Tech Start Date]],9),""))))</f>
        <v/>
      </c>
      <c r="Q692" s="84">
        <v>40070</v>
      </c>
      <c r="R692" s="110"/>
      <c r="S692" s="94" t="s">
        <v>11</v>
      </c>
      <c r="T692" s="73" t="s">
        <v>4</v>
      </c>
      <c r="U692" s="94" t="s">
        <v>14</v>
      </c>
      <c r="V692" s="94" t="s">
        <v>1899</v>
      </c>
      <c r="W692" s="94" t="s">
        <v>1902</v>
      </c>
      <c r="X692" s="94" t="s">
        <v>2779</v>
      </c>
      <c r="Y692" s="71" t="s">
        <v>4</v>
      </c>
      <c r="Z692" s="71" t="s">
        <v>4</v>
      </c>
      <c r="AA692" s="94" t="s">
        <v>3249</v>
      </c>
      <c r="AB692" s="128"/>
      <c r="AC692" s="128"/>
      <c r="AD692" s="128"/>
      <c r="AE692" s="62"/>
      <c r="AF692" s="62"/>
      <c r="AG692" s="62"/>
      <c r="BB692" s="60" t="str">
        <f>IF(AND(isFlagged(Main[[#This Row],[Comments]], "AIS++"),Main[ [#This Row],[In Stock Date] ]&lt;&gt;""),TEXT(Main[[#This Row],[In Stock Date]]-1, "M/d/yyyy"), TEXT("1/1/1990", "M/d/yyyy"))</f>
        <v>1/1/1990</v>
      </c>
    </row>
    <row r="693" spans="1:54" ht="17.25" customHeight="1">
      <c r="A693" s="63" t="str">
        <f>IF(priority(Main[[#This Row],[Comments]])&lt;&gt;0, priority(Main[[#This Row],[Comments]]),"")</f>
        <v/>
      </c>
      <c r="B693" s="151" t="s">
        <v>1404</v>
      </c>
      <c r="C693" s="71" t="s">
        <v>99</v>
      </c>
      <c r="D693" s="59" t="s">
        <v>497</v>
      </c>
      <c r="E693" s="84"/>
      <c r="F693" s="84">
        <v>40435</v>
      </c>
      <c r="G693" s="63" t="str">
        <f>IF(stdProdLT(Main[[#This Row],[Comments]])=0.1,"N/A",IF(stdProdLT(Main[[#This Row],[Comments]])=0,"",stdProdLT(Main[[#This Row],[Comments]])))</f>
        <v/>
      </c>
      <c r="H693" s="93" t="str">
        <f>IF(OR(Main[[#This Row],[Std. Prod. Lead Time]]="N/A",Main[[#This Row],[Std. Prod. Lead Time]]=""), "",IF(AND(Main[[#This Row],[In Stock Date]]&lt;&gt;"",Main[[#This Row],[Revised Due Date]]&lt;&gt;"",Main[[#This Row],[In Stock Date]]&lt;&gt;""),Main[[#This Row],[In Stock Date]]-Main[[#This Row],[Revised Due Date]],""))</f>
        <v/>
      </c>
      <c r="I693" s="100" t="s">
        <v>4</v>
      </c>
      <c r="J693" s="94" t="s">
        <v>28</v>
      </c>
      <c r="K693" s="94" t="s">
        <v>4</v>
      </c>
      <c r="L693" s="84"/>
      <c r="M693" s="72" t="str">
        <f>IF(Main[[#This Row],[Tech Start Date]]&lt;1/1/1990,"",IF(Main[[#This Row],[Class]]="C",WORKDAY(Main[[#This Row],[Tech Start Date]],9),IF(Main[[#This Row],[Class]]="B", WORKDAY(Main[[#This Row],[Tech Start Date]],6),IF(Main[[#This Row],[Class]]="A",WORKDAY(Main[[#This Row],[Tech Start Date]],2),""))))</f>
        <v/>
      </c>
      <c r="N693" s="72" t="str">
        <f>IF(Main[[#This Row],[Tech Start Date]]&lt;1/1/1990,"",IF(Main[[#This Row],[Class]]="C",WORKDAY(Main[[#This Row],[Tech Start Date]],19),IF(Main[[#This Row],[Class]]="B", WORKDAY(Main[[#This Row],[Tech Start Date]],12),IF(Main[[#This Row],[Class]]="A",WORKDAY(Main[[#This Row],[Tech Start Date]],4),""))))</f>
        <v/>
      </c>
      <c r="O693" s="72" t="str">
        <f>IF(Main[[#This Row],[Tech Start Date]]&lt;1/1/1990,"",IF(Main[[#This Row],[Class]]="C",WORKDAY(Main[[#This Row],[Tech Start Date]],23),IF(Main[[#This Row],[Class]]="B", WORKDAY(Main[[#This Row],[Tech Start Date]],15),IF(Main[[#This Row],[Class]]="A",WORKDAY(Main[[#This Row],[Tech Start Date]],5),""))))</f>
        <v/>
      </c>
      <c r="P693" s="72" t="str">
        <f>IF(Main[[#This Row],[Tech Start Date]]&lt;1/1/1990,"",IF(Main[[#This Row],[Class]]="C",WORKDAY(Main[[#This Row],[Tech Start Date]],28),IF(Main[[#This Row],[Class]]="B", WORKDAY(Main[[#This Row],[Tech Start Date]],19),IF(Main[[#This Row],[Class]]="A",WORKDAY(Main[[#This Row],[Tech Start Date]],9),""))))</f>
        <v/>
      </c>
      <c r="Q693" s="84">
        <v>40435</v>
      </c>
      <c r="R693" s="110"/>
      <c r="S693" s="94" t="s">
        <v>11</v>
      </c>
      <c r="T693" s="73" t="s">
        <v>4</v>
      </c>
      <c r="U693" s="94" t="s">
        <v>14</v>
      </c>
      <c r="V693" s="94" t="s">
        <v>1899</v>
      </c>
      <c r="W693" s="94" t="s">
        <v>1901</v>
      </c>
      <c r="X693" s="94" t="s">
        <v>2740</v>
      </c>
      <c r="Y693" s="71" t="s">
        <v>2866</v>
      </c>
      <c r="Z693" s="71" t="s">
        <v>529</v>
      </c>
      <c r="AA693" s="94" t="s">
        <v>2737</v>
      </c>
      <c r="AB693" s="128"/>
      <c r="AC693" s="128"/>
      <c r="AD693" s="128"/>
      <c r="AE693" s="62"/>
      <c r="AF693" s="62"/>
      <c r="AG693" s="62"/>
      <c r="BB693" s="60" t="str">
        <f>IF(AND(isFlagged(Main[[#This Row],[Comments]], "AIS++"),Main[ [#This Row],[In Stock Date] ]&lt;&gt;""),TEXT(Main[[#This Row],[In Stock Date]]-1, "M/d/yyyy"), TEXT("1/1/1990", "M/d/yyyy"))</f>
        <v>1/1/1990</v>
      </c>
    </row>
    <row r="694" spans="1:54" ht="17.25" customHeight="1">
      <c r="A694" s="63" t="str">
        <f>IF(priority(Main[[#This Row],[Comments]])&lt;&gt;0, priority(Main[[#This Row],[Comments]]),"")</f>
        <v/>
      </c>
      <c r="B694" s="151" t="s">
        <v>3757</v>
      </c>
      <c r="C694" s="71" t="s">
        <v>3758</v>
      </c>
      <c r="D694" s="59" t="s">
        <v>3994</v>
      </c>
      <c r="E694" s="84">
        <v>41004.700995370367</v>
      </c>
      <c r="F694" s="84"/>
      <c r="G694" s="63" t="str">
        <f>IF(stdProdLT(Main[[#This Row],[Comments]])=0.1,"N/A",IF(stdProdLT(Main[[#This Row],[Comments]])=0,"",stdProdLT(Main[[#This Row],[Comments]])))</f>
        <v/>
      </c>
      <c r="H694" s="93" t="str">
        <f>IF(OR(Main[[#This Row],[Std. Prod. Lead Time]]="N/A",Main[[#This Row],[Std. Prod. Lead Time]]=""), "",IF(AND(Main[[#This Row],[In Stock Date]]&lt;&gt;"",Main[[#This Row],[Revised Due Date]]&lt;&gt;"",Main[[#This Row],[In Stock Date]]&lt;&gt;""),Main[[#This Row],[In Stock Date]]-Main[[#This Row],[Revised Due Date]],""))</f>
        <v/>
      </c>
      <c r="I694" s="100" t="s">
        <v>3530</v>
      </c>
      <c r="J694" s="94" t="s">
        <v>4</v>
      </c>
      <c r="K694" s="94" t="s">
        <v>1908</v>
      </c>
      <c r="L694" s="84"/>
      <c r="M694" s="72" t="str">
        <f>IF(Main[[#This Row],[Tech Start Date]]&lt;1/1/1990,"",IF(Main[[#This Row],[Class]]="C",WORKDAY(Main[[#This Row],[Tech Start Date]],9),IF(Main[[#This Row],[Class]]="B", WORKDAY(Main[[#This Row],[Tech Start Date]],6),IF(Main[[#This Row],[Class]]="A",WORKDAY(Main[[#This Row],[Tech Start Date]],2),""))))</f>
        <v/>
      </c>
      <c r="N694" s="72" t="str">
        <f>IF(Main[[#This Row],[Tech Start Date]]&lt;1/1/1990,"",IF(Main[[#This Row],[Class]]="C",WORKDAY(Main[[#This Row],[Tech Start Date]],19),IF(Main[[#This Row],[Class]]="B", WORKDAY(Main[[#This Row],[Tech Start Date]],12),IF(Main[[#This Row],[Class]]="A",WORKDAY(Main[[#This Row],[Tech Start Date]],4),""))))</f>
        <v/>
      </c>
      <c r="O694" s="72" t="str">
        <f>IF(Main[[#This Row],[Tech Start Date]]&lt;1/1/1990,"",IF(Main[[#This Row],[Class]]="C",WORKDAY(Main[[#This Row],[Tech Start Date]],23),IF(Main[[#This Row],[Class]]="B", WORKDAY(Main[[#This Row],[Tech Start Date]],15),IF(Main[[#This Row],[Class]]="A",WORKDAY(Main[[#This Row],[Tech Start Date]],5),""))))</f>
        <v/>
      </c>
      <c r="P694" s="72" t="str">
        <f>IF(Main[[#This Row],[Tech Start Date]]&lt;1/1/1990,"",IF(Main[[#This Row],[Class]]="C",WORKDAY(Main[[#This Row],[Tech Start Date]],28),IF(Main[[#This Row],[Class]]="B", WORKDAY(Main[[#This Row],[Tech Start Date]],19),IF(Main[[#This Row],[Class]]="A",WORKDAY(Main[[#This Row],[Tech Start Date]],9),""))))</f>
        <v/>
      </c>
      <c r="Q694" s="84">
        <v>41180</v>
      </c>
      <c r="R694" s="110"/>
      <c r="S694" s="94" t="s">
        <v>17</v>
      </c>
      <c r="T694" s="73" t="s">
        <v>4</v>
      </c>
      <c r="U694" s="94" t="s">
        <v>29</v>
      </c>
      <c r="V694" s="94" t="s">
        <v>1899</v>
      </c>
      <c r="W694" s="94" t="s">
        <v>1901</v>
      </c>
      <c r="X694" s="94" t="s">
        <v>552</v>
      </c>
      <c r="Y694" s="71" t="s">
        <v>2852</v>
      </c>
      <c r="Z694" s="71" t="s">
        <v>30</v>
      </c>
      <c r="AA694" s="94" t="s">
        <v>552</v>
      </c>
      <c r="AB694" s="128"/>
      <c r="AC694" s="128"/>
      <c r="AD694" s="128"/>
      <c r="AE694" s="62"/>
      <c r="AF694" s="62"/>
      <c r="AG694" s="62"/>
      <c r="BB694" s="60" t="str">
        <f>IF(AND(isFlagged(Main[[#This Row],[Comments]], "AIS++"),Main[ [#This Row],[In Stock Date] ]&lt;&gt;""),TEXT(Main[[#This Row],[In Stock Date]]-1, "M/d/yyyy"), TEXT("1/1/1990", "M/d/yyyy"))</f>
        <v>1/1/1990</v>
      </c>
    </row>
    <row r="695" spans="1:54" ht="17.25" customHeight="1">
      <c r="A695" s="63" t="str">
        <f>IF(priority(Main[[#This Row],[Comments]])&lt;&gt;0, priority(Main[[#This Row],[Comments]]),"")</f>
        <v/>
      </c>
      <c r="B695" s="151" t="s">
        <v>3759</v>
      </c>
      <c r="C695" s="71" t="s">
        <v>31</v>
      </c>
      <c r="D695" s="59" t="s">
        <v>3968</v>
      </c>
      <c r="E695" s="84">
        <v>41005.386296296296</v>
      </c>
      <c r="F695" s="84"/>
      <c r="G695" s="63" t="str">
        <f>IF(stdProdLT(Main[[#This Row],[Comments]])=0.1,"N/A",IF(stdProdLT(Main[[#This Row],[Comments]])=0,"",stdProdLT(Main[[#This Row],[Comments]])))</f>
        <v/>
      </c>
      <c r="H695" s="93" t="str">
        <f>IF(OR(Main[[#This Row],[Std. Prod. Lead Time]]="N/A",Main[[#This Row],[Std. Prod. Lead Time]]=""), "",IF(AND(Main[[#This Row],[In Stock Date]]&lt;&gt;"",Main[[#This Row],[Revised Due Date]]&lt;&gt;"",Main[[#This Row],[In Stock Date]]&lt;&gt;""),Main[[#This Row],[In Stock Date]]-Main[[#This Row],[Revised Due Date]],""))</f>
        <v/>
      </c>
      <c r="I695" s="100" t="s">
        <v>4</v>
      </c>
      <c r="J695" s="94" t="s">
        <v>4</v>
      </c>
      <c r="K695" s="94" t="s">
        <v>4</v>
      </c>
      <c r="L695" s="84"/>
      <c r="M695" s="72" t="str">
        <f>IF(Main[[#This Row],[Tech Start Date]]&lt;1/1/1990,"",IF(Main[[#This Row],[Class]]="C",WORKDAY(Main[[#This Row],[Tech Start Date]],9),IF(Main[[#This Row],[Class]]="B", WORKDAY(Main[[#This Row],[Tech Start Date]],6),IF(Main[[#This Row],[Class]]="A",WORKDAY(Main[[#This Row],[Tech Start Date]],2),""))))</f>
        <v/>
      </c>
      <c r="N695" s="72" t="str">
        <f>IF(Main[[#This Row],[Tech Start Date]]&lt;1/1/1990,"",IF(Main[[#This Row],[Class]]="C",WORKDAY(Main[[#This Row],[Tech Start Date]],19),IF(Main[[#This Row],[Class]]="B", WORKDAY(Main[[#This Row],[Tech Start Date]],12),IF(Main[[#This Row],[Class]]="A",WORKDAY(Main[[#This Row],[Tech Start Date]],4),""))))</f>
        <v/>
      </c>
      <c r="O695" s="72" t="str">
        <f>IF(Main[[#This Row],[Tech Start Date]]&lt;1/1/1990,"",IF(Main[[#This Row],[Class]]="C",WORKDAY(Main[[#This Row],[Tech Start Date]],23),IF(Main[[#This Row],[Class]]="B", WORKDAY(Main[[#This Row],[Tech Start Date]],15),IF(Main[[#This Row],[Class]]="A",WORKDAY(Main[[#This Row],[Tech Start Date]],5),""))))</f>
        <v/>
      </c>
      <c r="P695" s="72" t="str">
        <f>IF(Main[[#This Row],[Tech Start Date]]&lt;1/1/1990,"",IF(Main[[#This Row],[Class]]="C",WORKDAY(Main[[#This Row],[Tech Start Date]],28),IF(Main[[#This Row],[Class]]="B", WORKDAY(Main[[#This Row],[Tech Start Date]],19),IF(Main[[#This Row],[Class]]="A",WORKDAY(Main[[#This Row],[Tech Start Date]],9),""))))</f>
        <v/>
      </c>
      <c r="Q695" s="84">
        <v>41212</v>
      </c>
      <c r="R695" s="110"/>
      <c r="S695" s="94" t="s">
        <v>17</v>
      </c>
      <c r="T695" s="73" t="s">
        <v>4</v>
      </c>
      <c r="U695" s="94" t="s">
        <v>29</v>
      </c>
      <c r="V695" s="94" t="s">
        <v>1899</v>
      </c>
      <c r="W695" s="94" t="s">
        <v>1901</v>
      </c>
      <c r="X695" s="94" t="s">
        <v>552</v>
      </c>
      <c r="Y695" s="71" t="s">
        <v>2852</v>
      </c>
      <c r="Z695" s="71" t="s">
        <v>4</v>
      </c>
      <c r="AA695" s="94" t="s">
        <v>552</v>
      </c>
      <c r="AB695" s="128"/>
      <c r="AC695" s="128"/>
      <c r="AD695" s="128"/>
      <c r="AE695" s="62"/>
      <c r="AF695" s="62"/>
      <c r="AG695" s="62"/>
      <c r="BB695" s="60" t="str">
        <f>IF(AND(isFlagged(Main[[#This Row],[Comments]], "AIS++"),Main[ [#This Row],[In Stock Date] ]&lt;&gt;""),TEXT(Main[[#This Row],[In Stock Date]]-1, "M/d/yyyy"), TEXT("1/1/1990", "M/d/yyyy"))</f>
        <v>1/1/1990</v>
      </c>
    </row>
    <row r="696" spans="1:54" ht="17.25" customHeight="1">
      <c r="A696" s="63" t="str">
        <f>IF(priority(Main[[#This Row],[Comments]])&lt;&gt;0, priority(Main[[#This Row],[Comments]]),"")</f>
        <v/>
      </c>
      <c r="B696" s="151" t="s">
        <v>1111</v>
      </c>
      <c r="C696" s="71" t="s">
        <v>4</v>
      </c>
      <c r="D696" s="59" t="s">
        <v>167</v>
      </c>
      <c r="E696" s="84"/>
      <c r="F696" s="84"/>
      <c r="G696" s="63" t="str">
        <f>IF(stdProdLT(Main[[#This Row],[Comments]])=0.1,"N/A",IF(stdProdLT(Main[[#This Row],[Comments]])=0,"",stdProdLT(Main[[#This Row],[Comments]])))</f>
        <v/>
      </c>
      <c r="H696" s="93" t="str">
        <f>IF(OR(Main[[#This Row],[Std. Prod. Lead Time]]="N/A",Main[[#This Row],[Std. Prod. Lead Time]]=""), "",IF(AND(Main[[#This Row],[In Stock Date]]&lt;&gt;"",Main[[#This Row],[Revised Due Date]]&lt;&gt;"",Main[[#This Row],[In Stock Date]]&lt;&gt;""),Main[[#This Row],[In Stock Date]]-Main[[#This Row],[Revised Due Date]],""))</f>
        <v/>
      </c>
      <c r="I696" s="100" t="s">
        <v>4</v>
      </c>
      <c r="J696" s="94" t="s">
        <v>28</v>
      </c>
      <c r="K696" s="94" t="s">
        <v>1908</v>
      </c>
      <c r="L696" s="84"/>
      <c r="M696" s="72" t="str">
        <f>IF(Main[[#This Row],[Tech Start Date]]&lt;1/1/1990,"",IF(Main[[#This Row],[Class]]="C",WORKDAY(Main[[#This Row],[Tech Start Date]],9),IF(Main[[#This Row],[Class]]="B", WORKDAY(Main[[#This Row],[Tech Start Date]],6),IF(Main[[#This Row],[Class]]="A",WORKDAY(Main[[#This Row],[Tech Start Date]],2),""))))</f>
        <v/>
      </c>
      <c r="N696" s="72" t="str">
        <f>IF(Main[[#This Row],[Tech Start Date]]&lt;1/1/1990,"",IF(Main[[#This Row],[Class]]="C",WORKDAY(Main[[#This Row],[Tech Start Date]],19),IF(Main[[#This Row],[Class]]="B", WORKDAY(Main[[#This Row],[Tech Start Date]],12),IF(Main[[#This Row],[Class]]="A",WORKDAY(Main[[#This Row],[Tech Start Date]],4),""))))</f>
        <v/>
      </c>
      <c r="O696" s="72" t="str">
        <f>IF(Main[[#This Row],[Tech Start Date]]&lt;1/1/1990,"",IF(Main[[#This Row],[Class]]="C",WORKDAY(Main[[#This Row],[Tech Start Date]],23),IF(Main[[#This Row],[Class]]="B", WORKDAY(Main[[#This Row],[Tech Start Date]],15),IF(Main[[#This Row],[Class]]="A",WORKDAY(Main[[#This Row],[Tech Start Date]],5),""))))</f>
        <v/>
      </c>
      <c r="P696" s="72" t="str">
        <f>IF(Main[[#This Row],[Tech Start Date]]&lt;1/1/1990,"",IF(Main[[#This Row],[Class]]="C",WORKDAY(Main[[#This Row],[Tech Start Date]],28),IF(Main[[#This Row],[Class]]="B", WORKDAY(Main[[#This Row],[Tech Start Date]],19),IF(Main[[#This Row],[Class]]="A",WORKDAY(Main[[#This Row],[Tech Start Date]],9),""))))</f>
        <v/>
      </c>
      <c r="Q696" s="84"/>
      <c r="R696" s="110"/>
      <c r="S696" s="94" t="s">
        <v>17</v>
      </c>
      <c r="T696" s="73" t="s">
        <v>4</v>
      </c>
      <c r="U696" s="94" t="s">
        <v>14</v>
      </c>
      <c r="V696" s="94" t="s">
        <v>1899</v>
      </c>
      <c r="W696" s="94" t="s">
        <v>1901</v>
      </c>
      <c r="X696" s="94" t="s">
        <v>552</v>
      </c>
      <c r="Y696" s="71" t="s">
        <v>2852</v>
      </c>
      <c r="Z696" s="71" t="s">
        <v>964</v>
      </c>
      <c r="AA696" s="94" t="s">
        <v>552</v>
      </c>
      <c r="AB696" s="128"/>
      <c r="AC696" s="128"/>
      <c r="AD696" s="128"/>
      <c r="AE696" s="62"/>
      <c r="AF696" s="62"/>
      <c r="AG696" s="62"/>
      <c r="BB696" s="60" t="str">
        <f>IF(AND(isFlagged(Main[[#This Row],[Comments]], "AIS++"),Main[ [#This Row],[In Stock Date] ]&lt;&gt;""),TEXT(Main[[#This Row],[In Stock Date]]-1, "M/d/yyyy"), TEXT("1/1/1990", "M/d/yyyy"))</f>
        <v>1/1/1990</v>
      </c>
    </row>
    <row r="697" spans="1:54" ht="17.25" customHeight="1">
      <c r="A697" s="63" t="str">
        <f>IF(priority(Main[[#This Row],[Comments]])&lt;&gt;0, priority(Main[[#This Row],[Comments]]),"")</f>
        <v/>
      </c>
      <c r="B697" s="151" t="s">
        <v>1134</v>
      </c>
      <c r="C697" s="71" t="s">
        <v>4</v>
      </c>
      <c r="D697" s="59" t="s">
        <v>196</v>
      </c>
      <c r="E697" s="84"/>
      <c r="F697" s="84"/>
      <c r="G697" s="63" t="str">
        <f>IF(stdProdLT(Main[[#This Row],[Comments]])=0.1,"N/A",IF(stdProdLT(Main[[#This Row],[Comments]])=0,"",stdProdLT(Main[[#This Row],[Comments]])))</f>
        <v/>
      </c>
      <c r="H697" s="93" t="str">
        <f>IF(OR(Main[[#This Row],[Std. Prod. Lead Time]]="N/A",Main[[#This Row],[Std. Prod. Lead Time]]=""), "",IF(AND(Main[[#This Row],[In Stock Date]]&lt;&gt;"",Main[[#This Row],[Revised Due Date]]&lt;&gt;"",Main[[#This Row],[In Stock Date]]&lt;&gt;""),Main[[#This Row],[In Stock Date]]-Main[[#This Row],[Revised Due Date]],""))</f>
        <v/>
      </c>
      <c r="I697" s="100" t="s">
        <v>4</v>
      </c>
      <c r="J697" s="94" t="s">
        <v>4</v>
      </c>
      <c r="K697" s="94" t="s">
        <v>4</v>
      </c>
      <c r="L697" s="84"/>
      <c r="M697" s="72" t="str">
        <f>IF(Main[[#This Row],[Tech Start Date]]&lt;1/1/1990,"",IF(Main[[#This Row],[Class]]="C",WORKDAY(Main[[#This Row],[Tech Start Date]],9),IF(Main[[#This Row],[Class]]="B", WORKDAY(Main[[#This Row],[Tech Start Date]],6),IF(Main[[#This Row],[Class]]="A",WORKDAY(Main[[#This Row],[Tech Start Date]],2),""))))</f>
        <v/>
      </c>
      <c r="N697" s="72" t="str">
        <f>IF(Main[[#This Row],[Tech Start Date]]&lt;1/1/1990,"",IF(Main[[#This Row],[Class]]="C",WORKDAY(Main[[#This Row],[Tech Start Date]],19),IF(Main[[#This Row],[Class]]="B", WORKDAY(Main[[#This Row],[Tech Start Date]],12),IF(Main[[#This Row],[Class]]="A",WORKDAY(Main[[#This Row],[Tech Start Date]],4),""))))</f>
        <v/>
      </c>
      <c r="O697" s="72" t="str">
        <f>IF(Main[[#This Row],[Tech Start Date]]&lt;1/1/1990,"",IF(Main[[#This Row],[Class]]="C",WORKDAY(Main[[#This Row],[Tech Start Date]],23),IF(Main[[#This Row],[Class]]="B", WORKDAY(Main[[#This Row],[Tech Start Date]],15),IF(Main[[#This Row],[Class]]="A",WORKDAY(Main[[#This Row],[Tech Start Date]],5),""))))</f>
        <v/>
      </c>
      <c r="P697" s="72" t="str">
        <f>IF(Main[[#This Row],[Tech Start Date]]&lt;1/1/1990,"",IF(Main[[#This Row],[Class]]="C",WORKDAY(Main[[#This Row],[Tech Start Date]],28),IF(Main[[#This Row],[Class]]="B", WORKDAY(Main[[#This Row],[Tech Start Date]],19),IF(Main[[#This Row],[Class]]="A",WORKDAY(Main[[#This Row],[Tech Start Date]],9),""))))</f>
        <v/>
      </c>
      <c r="Q697" s="84"/>
      <c r="R697" s="110"/>
      <c r="S697" s="94" t="s">
        <v>17</v>
      </c>
      <c r="T697" s="73" t="s">
        <v>4</v>
      </c>
      <c r="U697" s="94" t="s">
        <v>14</v>
      </c>
      <c r="V697" s="94" t="s">
        <v>1899</v>
      </c>
      <c r="W697" s="94" t="s">
        <v>1901</v>
      </c>
      <c r="X697" s="94" t="s">
        <v>552</v>
      </c>
      <c r="Y697" s="71" t="s">
        <v>2852</v>
      </c>
      <c r="Z697" s="71" t="s">
        <v>4</v>
      </c>
      <c r="AA697" s="94" t="s">
        <v>552</v>
      </c>
      <c r="AB697" s="128"/>
      <c r="AC697" s="128"/>
      <c r="AD697" s="128"/>
      <c r="AE697" s="62"/>
      <c r="AF697" s="62"/>
      <c r="AG697" s="62"/>
      <c r="BB697" s="60" t="str">
        <f>IF(AND(isFlagged(Main[[#This Row],[Comments]], "AIS++"),Main[ [#This Row],[In Stock Date] ]&lt;&gt;""),TEXT(Main[[#This Row],[In Stock Date]]-1, "M/d/yyyy"), TEXT("1/1/1990", "M/d/yyyy"))</f>
        <v>1/1/1990</v>
      </c>
    </row>
    <row r="698" spans="1:54" ht="17.25" customHeight="1">
      <c r="A698" s="63" t="str">
        <f>IF(priority(Main[[#This Row],[Comments]])&lt;&gt;0, priority(Main[[#This Row],[Comments]]),"")</f>
        <v/>
      </c>
      <c r="B698" s="151" t="s">
        <v>1719</v>
      </c>
      <c r="C698" s="71" t="s">
        <v>4</v>
      </c>
      <c r="D698" s="59" t="s">
        <v>3142</v>
      </c>
      <c r="E698" s="84">
        <v>40540.606365740743</v>
      </c>
      <c r="F698" s="84"/>
      <c r="G698" s="63" t="str">
        <f>IF(stdProdLT(Main[[#This Row],[Comments]])=0.1,"N/A",IF(stdProdLT(Main[[#This Row],[Comments]])=0,"",stdProdLT(Main[[#This Row],[Comments]])))</f>
        <v/>
      </c>
      <c r="H698" s="93" t="str">
        <f>IF(OR(Main[[#This Row],[Std. Prod. Lead Time]]="N/A",Main[[#This Row],[Std. Prod. Lead Time]]=""), "",IF(AND(Main[[#This Row],[In Stock Date]]&lt;&gt;"",Main[[#This Row],[Revised Due Date]]&lt;&gt;"",Main[[#This Row],[In Stock Date]]&lt;&gt;""),Main[[#This Row],[In Stock Date]]-Main[[#This Row],[Revised Due Date]],""))</f>
        <v/>
      </c>
      <c r="I698" s="100" t="s">
        <v>1951</v>
      </c>
      <c r="J698" s="94" t="s">
        <v>28</v>
      </c>
      <c r="K698" s="94" t="s">
        <v>1908</v>
      </c>
      <c r="L698" s="84"/>
      <c r="M698" s="72" t="str">
        <f>IF(Main[[#This Row],[Tech Start Date]]&lt;1/1/1990,"",IF(Main[[#This Row],[Class]]="C",WORKDAY(Main[[#This Row],[Tech Start Date]],9),IF(Main[[#This Row],[Class]]="B", WORKDAY(Main[[#This Row],[Tech Start Date]],6),IF(Main[[#This Row],[Class]]="A",WORKDAY(Main[[#This Row],[Tech Start Date]],2),""))))</f>
        <v/>
      </c>
      <c r="N698" s="72" t="str">
        <f>IF(Main[[#This Row],[Tech Start Date]]&lt;1/1/1990,"",IF(Main[[#This Row],[Class]]="C",WORKDAY(Main[[#This Row],[Tech Start Date]],19),IF(Main[[#This Row],[Class]]="B", WORKDAY(Main[[#This Row],[Tech Start Date]],12),IF(Main[[#This Row],[Class]]="A",WORKDAY(Main[[#This Row],[Tech Start Date]],4),""))))</f>
        <v/>
      </c>
      <c r="O698" s="72" t="str">
        <f>IF(Main[[#This Row],[Tech Start Date]]&lt;1/1/1990,"",IF(Main[[#This Row],[Class]]="C",WORKDAY(Main[[#This Row],[Tech Start Date]],23),IF(Main[[#This Row],[Class]]="B", WORKDAY(Main[[#This Row],[Tech Start Date]],15),IF(Main[[#This Row],[Class]]="A",WORKDAY(Main[[#This Row],[Tech Start Date]],5),""))))</f>
        <v/>
      </c>
      <c r="P698" s="72" t="str">
        <f>IF(Main[[#This Row],[Tech Start Date]]&lt;1/1/1990,"",IF(Main[[#This Row],[Class]]="C",WORKDAY(Main[[#This Row],[Tech Start Date]],28),IF(Main[[#This Row],[Class]]="B", WORKDAY(Main[[#This Row],[Tech Start Date]],19),IF(Main[[#This Row],[Class]]="A",WORKDAY(Main[[#This Row],[Tech Start Date]],9),""))))</f>
        <v/>
      </c>
      <c r="Q698" s="84"/>
      <c r="R698" s="110">
        <v>40875</v>
      </c>
      <c r="S698" s="94" t="s">
        <v>17</v>
      </c>
      <c r="T698" s="73" t="s">
        <v>4</v>
      </c>
      <c r="U698" s="94" t="s">
        <v>29</v>
      </c>
      <c r="V698" s="94" t="s">
        <v>1899</v>
      </c>
      <c r="W698" s="94" t="s">
        <v>1901</v>
      </c>
      <c r="X698" s="94" t="s">
        <v>552</v>
      </c>
      <c r="Y698" s="71" t="s">
        <v>2852</v>
      </c>
      <c r="Z698" s="71" t="s">
        <v>651</v>
      </c>
      <c r="AA698" s="94" t="s">
        <v>552</v>
      </c>
      <c r="AB698" s="128"/>
      <c r="AC698" s="128"/>
      <c r="AD698" s="128"/>
      <c r="AE698" s="62"/>
      <c r="AF698" s="62"/>
      <c r="AG698" s="62"/>
      <c r="BB698" s="60" t="str">
        <f>IF(AND(isFlagged(Main[[#This Row],[Comments]], "AIS++"),Main[ [#This Row],[In Stock Date] ]&lt;&gt;""),TEXT(Main[[#This Row],[In Stock Date]]-1, "M/d/yyyy"), TEXT("1/1/1990", "M/d/yyyy"))</f>
        <v>1/1/1990</v>
      </c>
    </row>
    <row r="699" spans="1:54" ht="17.25" customHeight="1">
      <c r="A699" s="63" t="str">
        <f>IF(priority(Main[[#This Row],[Comments]])&lt;&gt;0, priority(Main[[#This Row],[Comments]]),"")</f>
        <v/>
      </c>
      <c r="B699" s="151" t="s">
        <v>3160</v>
      </c>
      <c r="C699" s="71" t="s">
        <v>4</v>
      </c>
      <c r="D699" s="59" t="s">
        <v>3161</v>
      </c>
      <c r="E699" s="84"/>
      <c r="F699" s="84"/>
      <c r="G699" s="63" t="str">
        <f>IF(stdProdLT(Main[[#This Row],[Comments]])=0.1,"N/A",IF(stdProdLT(Main[[#This Row],[Comments]])=0,"",stdProdLT(Main[[#This Row],[Comments]])))</f>
        <v/>
      </c>
      <c r="H699" s="93" t="str">
        <f>IF(OR(Main[[#This Row],[Std. Prod. Lead Time]]="N/A",Main[[#This Row],[Std. Prod. Lead Time]]=""), "",IF(AND(Main[[#This Row],[In Stock Date]]&lt;&gt;"",Main[[#This Row],[Revised Due Date]]&lt;&gt;"",Main[[#This Row],[In Stock Date]]&lt;&gt;""),Main[[#This Row],[In Stock Date]]-Main[[#This Row],[Revised Due Date]],""))</f>
        <v/>
      </c>
      <c r="I699" s="100" t="s">
        <v>4</v>
      </c>
      <c r="J699" s="94" t="s">
        <v>4</v>
      </c>
      <c r="K699" s="94" t="s">
        <v>4</v>
      </c>
      <c r="L699" s="84"/>
      <c r="M699" s="72" t="str">
        <f>IF(Main[[#This Row],[Tech Start Date]]&lt;1/1/1990,"",IF(Main[[#This Row],[Class]]="C",WORKDAY(Main[[#This Row],[Tech Start Date]],9),IF(Main[[#This Row],[Class]]="B", WORKDAY(Main[[#This Row],[Tech Start Date]],6),IF(Main[[#This Row],[Class]]="A",WORKDAY(Main[[#This Row],[Tech Start Date]],2),""))))</f>
        <v/>
      </c>
      <c r="N699" s="72" t="str">
        <f>IF(Main[[#This Row],[Tech Start Date]]&lt;1/1/1990,"",IF(Main[[#This Row],[Class]]="C",WORKDAY(Main[[#This Row],[Tech Start Date]],19),IF(Main[[#This Row],[Class]]="B", WORKDAY(Main[[#This Row],[Tech Start Date]],12),IF(Main[[#This Row],[Class]]="A",WORKDAY(Main[[#This Row],[Tech Start Date]],4),""))))</f>
        <v/>
      </c>
      <c r="O699" s="72" t="str">
        <f>IF(Main[[#This Row],[Tech Start Date]]&lt;1/1/1990,"",IF(Main[[#This Row],[Class]]="C",WORKDAY(Main[[#This Row],[Tech Start Date]],23),IF(Main[[#This Row],[Class]]="B", WORKDAY(Main[[#This Row],[Tech Start Date]],15),IF(Main[[#This Row],[Class]]="A",WORKDAY(Main[[#This Row],[Tech Start Date]],5),""))))</f>
        <v/>
      </c>
      <c r="P699" s="72" t="str">
        <f>IF(Main[[#This Row],[Tech Start Date]]&lt;1/1/1990,"",IF(Main[[#This Row],[Class]]="C",WORKDAY(Main[[#This Row],[Tech Start Date]],28),IF(Main[[#This Row],[Class]]="B", WORKDAY(Main[[#This Row],[Tech Start Date]],19),IF(Main[[#This Row],[Class]]="A",WORKDAY(Main[[#This Row],[Tech Start Date]],9),""))))</f>
        <v/>
      </c>
      <c r="Q699" s="84">
        <v>40969</v>
      </c>
      <c r="R699" s="110"/>
      <c r="S699" s="94" t="s">
        <v>11</v>
      </c>
      <c r="T699" s="73" t="s">
        <v>4</v>
      </c>
      <c r="U699" s="94" t="s">
        <v>14</v>
      </c>
      <c r="V699" s="94" t="s">
        <v>1899</v>
      </c>
      <c r="W699" s="94" t="s">
        <v>1901</v>
      </c>
      <c r="X699" s="94" t="s">
        <v>552</v>
      </c>
      <c r="Y699" s="71" t="s">
        <v>2852</v>
      </c>
      <c r="Z699" s="71" t="s">
        <v>4</v>
      </c>
      <c r="AA699" s="94" t="s">
        <v>552</v>
      </c>
      <c r="AB699" s="128"/>
      <c r="AC699" s="128"/>
      <c r="AD699" s="128"/>
      <c r="AE699" s="62"/>
      <c r="AF699" s="62"/>
      <c r="AG699" s="62"/>
      <c r="BB699" s="60" t="str">
        <f>IF(AND(isFlagged(Main[[#This Row],[Comments]], "AIS++"),Main[ [#This Row],[In Stock Date] ]&lt;&gt;""),TEXT(Main[[#This Row],[In Stock Date]]-1, "M/d/yyyy"), TEXT("1/1/1990", "M/d/yyyy"))</f>
        <v>1/1/1990</v>
      </c>
    </row>
    <row r="700" spans="1:54" ht="17.25" customHeight="1">
      <c r="A700" s="63" t="str">
        <f>IF(priority(Main[[#This Row],[Comments]])&lt;&gt;0, priority(Main[[#This Row],[Comments]]),"")</f>
        <v/>
      </c>
      <c r="B700" s="151" t="s">
        <v>1670</v>
      </c>
      <c r="C700" s="71" t="s">
        <v>739</v>
      </c>
      <c r="D700" s="59" t="s">
        <v>1947</v>
      </c>
      <c r="E700" s="84">
        <v>40681.50267361111</v>
      </c>
      <c r="F700" s="84"/>
      <c r="G700" s="63" t="str">
        <f>IF(stdProdLT(Main[[#This Row],[Comments]])=0.1,"N/A",IF(stdProdLT(Main[[#This Row],[Comments]])=0,"",stdProdLT(Main[[#This Row],[Comments]])))</f>
        <v/>
      </c>
      <c r="H700" s="93" t="str">
        <f>IF(OR(Main[[#This Row],[Std. Prod. Lead Time]]="N/A",Main[[#This Row],[Std. Prod. Lead Time]]=""), "",IF(AND(Main[[#This Row],[In Stock Date]]&lt;&gt;"",Main[[#This Row],[Revised Due Date]]&lt;&gt;"",Main[[#This Row],[In Stock Date]]&lt;&gt;""),Main[[#This Row],[In Stock Date]]-Main[[#This Row],[Revised Due Date]],""))</f>
        <v/>
      </c>
      <c r="I700" s="100" t="s">
        <v>743</v>
      </c>
      <c r="J700" s="94" t="s">
        <v>28</v>
      </c>
      <c r="K700" s="94" t="s">
        <v>1908</v>
      </c>
      <c r="L700" s="84">
        <v>40742</v>
      </c>
      <c r="M700" s="72" t="str">
        <f>IF(Main[[#This Row],[Tech Start Date]]&lt;1/1/1990,"",IF(Main[[#This Row],[Class]]="C",WORKDAY(Main[[#This Row],[Tech Start Date]],9),IF(Main[[#This Row],[Class]]="B", WORKDAY(Main[[#This Row],[Tech Start Date]],6),IF(Main[[#This Row],[Class]]="A",WORKDAY(Main[[#This Row],[Tech Start Date]],2),""))))</f>
        <v/>
      </c>
      <c r="N700" s="72" t="str">
        <f>IF(Main[[#This Row],[Tech Start Date]]&lt;1/1/1990,"",IF(Main[[#This Row],[Class]]="C",WORKDAY(Main[[#This Row],[Tech Start Date]],19),IF(Main[[#This Row],[Class]]="B", WORKDAY(Main[[#This Row],[Tech Start Date]],12),IF(Main[[#This Row],[Class]]="A",WORKDAY(Main[[#This Row],[Tech Start Date]],4),""))))</f>
        <v/>
      </c>
      <c r="O700" s="72" t="str">
        <f>IF(Main[[#This Row],[Tech Start Date]]&lt;1/1/1990,"",IF(Main[[#This Row],[Class]]="C",WORKDAY(Main[[#This Row],[Tech Start Date]],23),IF(Main[[#This Row],[Class]]="B", WORKDAY(Main[[#This Row],[Tech Start Date]],15),IF(Main[[#This Row],[Class]]="A",WORKDAY(Main[[#This Row],[Tech Start Date]],5),""))))</f>
        <v/>
      </c>
      <c r="P700" s="72" t="str">
        <f>IF(Main[[#This Row],[Tech Start Date]]&lt;1/1/1990,"",IF(Main[[#This Row],[Class]]="C",WORKDAY(Main[[#This Row],[Tech Start Date]],28),IF(Main[[#This Row],[Class]]="B", WORKDAY(Main[[#This Row],[Tech Start Date]],19),IF(Main[[#This Row],[Class]]="A",WORKDAY(Main[[#This Row],[Tech Start Date]],9),""))))</f>
        <v/>
      </c>
      <c r="Q700" s="84">
        <v>40939</v>
      </c>
      <c r="R700" s="110">
        <v>40879</v>
      </c>
      <c r="S700" s="94" t="s">
        <v>17</v>
      </c>
      <c r="T700" s="73" t="s">
        <v>4</v>
      </c>
      <c r="U700" s="94" t="s">
        <v>29</v>
      </c>
      <c r="V700" s="94" t="s">
        <v>1899</v>
      </c>
      <c r="W700" s="94" t="s">
        <v>1901</v>
      </c>
      <c r="X700" s="94" t="s">
        <v>552</v>
      </c>
      <c r="Y700" s="71" t="s">
        <v>2852</v>
      </c>
      <c r="Z700" s="71" t="s">
        <v>651</v>
      </c>
      <c r="AA700" s="94" t="s">
        <v>552</v>
      </c>
      <c r="AB700" s="128"/>
      <c r="AC700" s="128"/>
      <c r="AD700" s="128"/>
      <c r="AE700" s="62"/>
      <c r="AF700" s="62"/>
      <c r="AG700" s="62"/>
      <c r="BB700" s="60" t="str">
        <f>IF(AND(isFlagged(Main[[#This Row],[Comments]], "AIS++"),Main[ [#This Row],[In Stock Date] ]&lt;&gt;""),TEXT(Main[[#This Row],[In Stock Date]]-1, "M/d/yyyy"), TEXT("1/1/1990", "M/d/yyyy"))</f>
        <v>1/1/1990</v>
      </c>
    </row>
    <row r="701" spans="1:54" ht="17.25" customHeight="1">
      <c r="A701" s="63" t="str">
        <f>IF(priority(Main[[#This Row],[Comments]])&lt;&gt;0, priority(Main[[#This Row],[Comments]]),"")</f>
        <v/>
      </c>
      <c r="B701" s="151" t="s">
        <v>4058</v>
      </c>
      <c r="C701" s="71" t="s">
        <v>4</v>
      </c>
      <c r="D701" s="59" t="s">
        <v>4059</v>
      </c>
      <c r="E701" s="84">
        <v>41040.504907407405</v>
      </c>
      <c r="F701" s="84"/>
      <c r="G701" s="63" t="str">
        <f>IF(stdProdLT(Main[[#This Row],[Comments]])=0.1,"N/A",IF(stdProdLT(Main[[#This Row],[Comments]])=0,"",stdProdLT(Main[[#This Row],[Comments]])))</f>
        <v/>
      </c>
      <c r="H701" s="93" t="str">
        <f>IF(OR(Main[[#This Row],[Std. Prod. Lead Time]]="N/A",Main[[#This Row],[Std. Prod. Lead Time]]=""), "",IF(AND(Main[[#This Row],[In Stock Date]]&lt;&gt;"",Main[[#This Row],[Revised Due Date]]&lt;&gt;"",Main[[#This Row],[In Stock Date]]&lt;&gt;""),Main[[#This Row],[In Stock Date]]-Main[[#This Row],[Revised Due Date]],""))</f>
        <v/>
      </c>
      <c r="I701" s="100" t="s">
        <v>2025</v>
      </c>
      <c r="J701" s="94" t="s">
        <v>28</v>
      </c>
      <c r="K701" s="95" t="s">
        <v>4</v>
      </c>
      <c r="L701" s="84"/>
      <c r="M701" s="72" t="str">
        <f>IF(Main[[#This Row],[Tech Start Date]]&lt;1/1/1990,"",IF(Main[[#This Row],[Class]]="C",WORKDAY(Main[[#This Row],[Tech Start Date]],9),IF(Main[[#This Row],[Class]]="B", WORKDAY(Main[[#This Row],[Tech Start Date]],6),IF(Main[[#This Row],[Class]]="A",WORKDAY(Main[[#This Row],[Tech Start Date]],2),""))))</f>
        <v/>
      </c>
      <c r="N701" s="72" t="str">
        <f>IF(Main[[#This Row],[Tech Start Date]]&lt;1/1/1990,"",IF(Main[[#This Row],[Class]]="C",WORKDAY(Main[[#This Row],[Tech Start Date]],19),IF(Main[[#This Row],[Class]]="B", WORKDAY(Main[[#This Row],[Tech Start Date]],12),IF(Main[[#This Row],[Class]]="A",WORKDAY(Main[[#This Row],[Tech Start Date]],4),""))))</f>
        <v/>
      </c>
      <c r="O701" s="72" t="str">
        <f>IF(Main[[#This Row],[Tech Start Date]]&lt;1/1/1990,"",IF(Main[[#This Row],[Class]]="C",WORKDAY(Main[[#This Row],[Tech Start Date]],23),IF(Main[[#This Row],[Class]]="B", WORKDAY(Main[[#This Row],[Tech Start Date]],15),IF(Main[[#This Row],[Class]]="A",WORKDAY(Main[[#This Row],[Tech Start Date]],5),""))))</f>
        <v/>
      </c>
      <c r="P701" s="72" t="str">
        <f>IF(Main[[#This Row],[Tech Start Date]]&lt;1/1/1990,"",IF(Main[[#This Row],[Class]]="C",WORKDAY(Main[[#This Row],[Tech Start Date]],28),IF(Main[[#This Row],[Class]]="B", WORKDAY(Main[[#This Row],[Tech Start Date]],19),IF(Main[[#This Row],[Class]]="A",WORKDAY(Main[[#This Row],[Tech Start Date]],9),""))))</f>
        <v/>
      </c>
      <c r="Q701" s="84">
        <v>41071</v>
      </c>
      <c r="R701" s="110"/>
      <c r="S701" s="94" t="s">
        <v>6</v>
      </c>
      <c r="T701" s="73" t="s">
        <v>4</v>
      </c>
      <c r="U701" s="94" t="s">
        <v>29</v>
      </c>
      <c r="V701" s="94" t="s">
        <v>1906</v>
      </c>
      <c r="W701" s="94" t="s">
        <v>4</v>
      </c>
      <c r="X701" s="94" t="s">
        <v>552</v>
      </c>
      <c r="Y701" s="71" t="s">
        <v>2852</v>
      </c>
      <c r="Z701" s="71" t="s">
        <v>2025</v>
      </c>
      <c r="AA701" s="94" t="s">
        <v>552</v>
      </c>
      <c r="AB701" s="128"/>
      <c r="AC701" s="128"/>
      <c r="AD701" s="128"/>
      <c r="AE701" s="62"/>
      <c r="AF701" s="62"/>
      <c r="AG701" s="62"/>
      <c r="BB701" s="60" t="str">
        <f>IF(AND(isFlagged(Main[[#This Row],[Comments]], "AIS++"),Main[ [#This Row],[In Stock Date] ]&lt;&gt;""),TEXT(Main[[#This Row],[In Stock Date]]-1, "M/d/yyyy"), TEXT("1/1/1990", "M/d/yyyy"))</f>
        <v>1/1/1990</v>
      </c>
    </row>
    <row r="702" spans="1:54" ht="17.25" customHeight="1">
      <c r="A702" s="63" t="str">
        <f>IF(priority(Main[[#This Row],[Comments]])&lt;&gt;0, priority(Main[[#This Row],[Comments]]),"")</f>
        <v/>
      </c>
      <c r="B702" s="151" t="s">
        <v>1785</v>
      </c>
      <c r="C702" s="71" t="s">
        <v>350</v>
      </c>
      <c r="D702" s="59" t="s">
        <v>820</v>
      </c>
      <c r="E702" s="84"/>
      <c r="F702" s="84">
        <v>40360</v>
      </c>
      <c r="G702" s="63" t="str">
        <f>IF(stdProdLT(Main[[#This Row],[Comments]])=0.1,"N/A",IF(stdProdLT(Main[[#This Row],[Comments]])=0,"",stdProdLT(Main[[#This Row],[Comments]])))</f>
        <v/>
      </c>
      <c r="H702" s="93" t="str">
        <f>IF(OR(Main[[#This Row],[Std. Prod. Lead Time]]="N/A",Main[[#This Row],[Std. Prod. Lead Time]]=""), "",IF(AND(Main[[#This Row],[In Stock Date]]&lt;&gt;"",Main[[#This Row],[Revised Due Date]]&lt;&gt;"",Main[[#This Row],[In Stock Date]]&lt;&gt;""),Main[[#This Row],[In Stock Date]]-Main[[#This Row],[Revised Due Date]],""))</f>
        <v/>
      </c>
      <c r="I702" s="100" t="s">
        <v>4</v>
      </c>
      <c r="J702" s="94" t="s">
        <v>4</v>
      </c>
      <c r="K702" s="95" t="s">
        <v>4</v>
      </c>
      <c r="L702" s="84"/>
      <c r="M702" s="72" t="str">
        <f>IF(Main[[#This Row],[Tech Start Date]]&lt;1/1/1990,"",IF(Main[[#This Row],[Class]]="C",WORKDAY(Main[[#This Row],[Tech Start Date]],9),IF(Main[[#This Row],[Class]]="B", WORKDAY(Main[[#This Row],[Tech Start Date]],6),IF(Main[[#This Row],[Class]]="A",WORKDAY(Main[[#This Row],[Tech Start Date]],2),""))))</f>
        <v/>
      </c>
      <c r="N702" s="72" t="str">
        <f>IF(Main[[#This Row],[Tech Start Date]]&lt;1/1/1990,"",IF(Main[[#This Row],[Class]]="C",WORKDAY(Main[[#This Row],[Tech Start Date]],19),IF(Main[[#This Row],[Class]]="B", WORKDAY(Main[[#This Row],[Tech Start Date]],12),IF(Main[[#This Row],[Class]]="A",WORKDAY(Main[[#This Row],[Tech Start Date]],4),""))))</f>
        <v/>
      </c>
      <c r="O702" s="72" t="str">
        <f>IF(Main[[#This Row],[Tech Start Date]]&lt;1/1/1990,"",IF(Main[[#This Row],[Class]]="C",WORKDAY(Main[[#This Row],[Tech Start Date]],23),IF(Main[[#This Row],[Class]]="B", WORKDAY(Main[[#This Row],[Tech Start Date]],15),IF(Main[[#This Row],[Class]]="A",WORKDAY(Main[[#This Row],[Tech Start Date]],5),""))))</f>
        <v/>
      </c>
      <c r="P702" s="72" t="str">
        <f>IF(Main[[#This Row],[Tech Start Date]]&lt;1/1/1990,"",IF(Main[[#This Row],[Class]]="C",WORKDAY(Main[[#This Row],[Tech Start Date]],28),IF(Main[[#This Row],[Class]]="B", WORKDAY(Main[[#This Row],[Tech Start Date]],19),IF(Main[[#This Row],[Class]]="A",WORKDAY(Main[[#This Row],[Tech Start Date]],9),""))))</f>
        <v/>
      </c>
      <c r="Q702" s="84">
        <v>40329</v>
      </c>
      <c r="R702" s="110"/>
      <c r="S702" s="94" t="s">
        <v>11</v>
      </c>
      <c r="T702" s="73" t="s">
        <v>4</v>
      </c>
      <c r="U702" s="94" t="s">
        <v>12</v>
      </c>
      <c r="V702" s="94" t="s">
        <v>1906</v>
      </c>
      <c r="W702" s="94" t="s">
        <v>1902</v>
      </c>
      <c r="X702" s="94" t="s">
        <v>2775</v>
      </c>
      <c r="Y702" s="71" t="s">
        <v>2896</v>
      </c>
      <c r="Z702" s="71" t="s">
        <v>4</v>
      </c>
      <c r="AA702" s="94" t="s">
        <v>2775</v>
      </c>
      <c r="AB702" s="128"/>
      <c r="AC702" s="128"/>
      <c r="AD702" s="128"/>
      <c r="AE702" s="62"/>
      <c r="AF702" s="62"/>
      <c r="AG702" s="62"/>
      <c r="BB702" s="60" t="str">
        <f>IF(AND(isFlagged(Main[[#This Row],[Comments]], "AIS++"),Main[ [#This Row],[In Stock Date] ]&lt;&gt;""),TEXT(Main[[#This Row],[In Stock Date]]-1, "M/d/yyyy"), TEXT("1/1/1990", "M/d/yyyy"))</f>
        <v>1/1/1990</v>
      </c>
    </row>
    <row r="703" spans="1:54" ht="17.25" customHeight="1">
      <c r="A703" s="63" t="str">
        <f>IF(priority(Main[[#This Row],[Comments]])&lt;&gt;0, priority(Main[[#This Row],[Comments]]),"")</f>
        <v/>
      </c>
      <c r="B703" s="151" t="s">
        <v>2253</v>
      </c>
      <c r="C703" s="71" t="s">
        <v>67</v>
      </c>
      <c r="D703" s="59" t="s">
        <v>3882</v>
      </c>
      <c r="E703" s="84">
        <v>40813.66920138889</v>
      </c>
      <c r="F703" s="84">
        <v>41075</v>
      </c>
      <c r="G703" s="63" t="str">
        <f>IF(stdProdLT(Main[[#This Row],[Comments]])=0.1,"N/A",IF(stdProdLT(Main[[#This Row],[Comments]])=0,"",stdProdLT(Main[[#This Row],[Comments]])))</f>
        <v/>
      </c>
      <c r="H703" s="93" t="str">
        <f>IF(OR(Main[[#This Row],[Std. Prod. Lead Time]]="N/A",Main[[#This Row],[Std. Prod. Lead Time]]=""), "",IF(AND(Main[[#This Row],[In Stock Date]]&lt;&gt;"",Main[[#This Row],[Revised Due Date]]&lt;&gt;"",Main[[#This Row],[In Stock Date]]&lt;&gt;""),Main[[#This Row],[In Stock Date]]-Main[[#This Row],[Revised Due Date]],""))</f>
        <v/>
      </c>
      <c r="I703" s="100" t="s">
        <v>238</v>
      </c>
      <c r="J703" s="94" t="s">
        <v>28</v>
      </c>
      <c r="K703" s="94" t="s">
        <v>1908</v>
      </c>
      <c r="L703" s="84"/>
      <c r="M703" s="72" t="str">
        <f>IF(Main[[#This Row],[Tech Start Date]]&lt;1/1/1990,"",IF(Main[[#This Row],[Class]]="C",WORKDAY(Main[[#This Row],[Tech Start Date]],9),IF(Main[[#This Row],[Class]]="B", WORKDAY(Main[[#This Row],[Tech Start Date]],6),IF(Main[[#This Row],[Class]]="A",WORKDAY(Main[[#This Row],[Tech Start Date]],2),""))))</f>
        <v/>
      </c>
      <c r="N703" s="72" t="str">
        <f>IF(Main[[#This Row],[Tech Start Date]]&lt;1/1/1990,"",IF(Main[[#This Row],[Class]]="C",WORKDAY(Main[[#This Row],[Tech Start Date]],19),IF(Main[[#This Row],[Class]]="B", WORKDAY(Main[[#This Row],[Tech Start Date]],12),IF(Main[[#This Row],[Class]]="A",WORKDAY(Main[[#This Row],[Tech Start Date]],4),""))))</f>
        <v/>
      </c>
      <c r="O703" s="72" t="str">
        <f>IF(Main[[#This Row],[Tech Start Date]]&lt;1/1/1990,"",IF(Main[[#This Row],[Class]]="C",WORKDAY(Main[[#This Row],[Tech Start Date]],23),IF(Main[[#This Row],[Class]]="B", WORKDAY(Main[[#This Row],[Tech Start Date]],15),IF(Main[[#This Row],[Class]]="A",WORKDAY(Main[[#This Row],[Tech Start Date]],5),""))))</f>
        <v/>
      </c>
      <c r="P703" s="72" t="str">
        <f>IF(Main[[#This Row],[Tech Start Date]]&lt;1/1/1990,"",IF(Main[[#This Row],[Class]]="C",WORKDAY(Main[[#This Row],[Tech Start Date]],28),IF(Main[[#This Row],[Class]]="B", WORKDAY(Main[[#This Row],[Tech Start Date]],19),IF(Main[[#This Row],[Class]]="A",WORKDAY(Main[[#This Row],[Tech Start Date]],9),""))))</f>
        <v/>
      </c>
      <c r="Q703" s="84">
        <v>41258</v>
      </c>
      <c r="R703" s="110"/>
      <c r="S703" s="94" t="s">
        <v>17</v>
      </c>
      <c r="T703" s="73" t="s">
        <v>4</v>
      </c>
      <c r="U703" s="94" t="s">
        <v>29</v>
      </c>
      <c r="V703" s="94" t="s">
        <v>1906</v>
      </c>
      <c r="W703" s="94" t="s">
        <v>1907</v>
      </c>
      <c r="X703" s="94" t="s">
        <v>552</v>
      </c>
      <c r="Y703" s="71" t="s">
        <v>2852</v>
      </c>
      <c r="Z703" s="71" t="s">
        <v>238</v>
      </c>
      <c r="AA703" s="94" t="s">
        <v>552</v>
      </c>
      <c r="AB703" s="128"/>
      <c r="AC703" s="128"/>
      <c r="AD703" s="128"/>
      <c r="AE703" s="62"/>
      <c r="AF703" s="62"/>
      <c r="AG703" s="62"/>
      <c r="BB703" s="60" t="str">
        <f>IF(AND(isFlagged(Main[[#This Row],[Comments]], "AIS++"),Main[ [#This Row],[In Stock Date] ]&lt;&gt;""),TEXT(Main[[#This Row],[In Stock Date]]-1, "M/d/yyyy"), TEXT("1/1/1990", "M/d/yyyy"))</f>
        <v>1/1/1990</v>
      </c>
    </row>
    <row r="704" spans="1:54" ht="17.25" customHeight="1">
      <c r="A704" s="63" t="str">
        <f>IF(priority(Main[[#This Row],[Comments]])&lt;&gt;0, priority(Main[[#This Row],[Comments]]),"")</f>
        <v/>
      </c>
      <c r="B704" s="151" t="s">
        <v>2248</v>
      </c>
      <c r="C704" s="71" t="s">
        <v>67</v>
      </c>
      <c r="D704" s="59" t="s">
        <v>2249</v>
      </c>
      <c r="E704" s="84"/>
      <c r="F704" s="84">
        <v>41075</v>
      </c>
      <c r="G704" s="63" t="str">
        <f>IF(stdProdLT(Main[[#This Row],[Comments]])=0.1,"N/A",IF(stdProdLT(Main[[#This Row],[Comments]])=0,"",stdProdLT(Main[[#This Row],[Comments]])))</f>
        <v/>
      </c>
      <c r="H704" s="93" t="str">
        <f>IF(OR(Main[[#This Row],[Std. Prod. Lead Time]]="N/A",Main[[#This Row],[Std. Prod. Lead Time]]=""), "",IF(AND(Main[[#This Row],[In Stock Date]]&lt;&gt;"",Main[[#This Row],[Revised Due Date]]&lt;&gt;"",Main[[#This Row],[In Stock Date]]&lt;&gt;""),Main[[#This Row],[In Stock Date]]-Main[[#This Row],[Revised Due Date]],""))</f>
        <v/>
      </c>
      <c r="I704" s="100" t="s">
        <v>4</v>
      </c>
      <c r="J704" s="94" t="s">
        <v>4</v>
      </c>
      <c r="K704" s="94" t="s">
        <v>4</v>
      </c>
      <c r="L704" s="84"/>
      <c r="M704" s="72" t="str">
        <f>IF(Main[[#This Row],[Tech Start Date]]&lt;1/1/1990,"",IF(Main[[#This Row],[Class]]="C",WORKDAY(Main[[#This Row],[Tech Start Date]],9),IF(Main[[#This Row],[Class]]="B", WORKDAY(Main[[#This Row],[Tech Start Date]],6),IF(Main[[#This Row],[Class]]="A",WORKDAY(Main[[#This Row],[Tech Start Date]],2),""))))</f>
        <v/>
      </c>
      <c r="N704" s="72" t="str">
        <f>IF(Main[[#This Row],[Tech Start Date]]&lt;1/1/1990,"",IF(Main[[#This Row],[Class]]="C",WORKDAY(Main[[#This Row],[Tech Start Date]],19),IF(Main[[#This Row],[Class]]="B", WORKDAY(Main[[#This Row],[Tech Start Date]],12),IF(Main[[#This Row],[Class]]="A",WORKDAY(Main[[#This Row],[Tech Start Date]],4),""))))</f>
        <v/>
      </c>
      <c r="O704" s="72" t="str">
        <f>IF(Main[[#This Row],[Tech Start Date]]&lt;1/1/1990,"",IF(Main[[#This Row],[Class]]="C",WORKDAY(Main[[#This Row],[Tech Start Date]],23),IF(Main[[#This Row],[Class]]="B", WORKDAY(Main[[#This Row],[Tech Start Date]],15),IF(Main[[#This Row],[Class]]="A",WORKDAY(Main[[#This Row],[Tech Start Date]],5),""))))</f>
        <v/>
      </c>
      <c r="P704" s="72" t="str">
        <f>IF(Main[[#This Row],[Tech Start Date]]&lt;1/1/1990,"",IF(Main[[#This Row],[Class]]="C",WORKDAY(Main[[#This Row],[Tech Start Date]],28),IF(Main[[#This Row],[Class]]="B", WORKDAY(Main[[#This Row],[Tech Start Date]],19),IF(Main[[#This Row],[Class]]="A",WORKDAY(Main[[#This Row],[Tech Start Date]],9),""))))</f>
        <v/>
      </c>
      <c r="Q704" s="84">
        <v>40908</v>
      </c>
      <c r="R704" s="110"/>
      <c r="S704" s="94" t="s">
        <v>17</v>
      </c>
      <c r="T704" s="73" t="s">
        <v>4</v>
      </c>
      <c r="U704" s="94" t="s">
        <v>14</v>
      </c>
      <c r="V704" s="94" t="s">
        <v>1906</v>
      </c>
      <c r="W704" s="94" t="s">
        <v>1907</v>
      </c>
      <c r="X704" s="94" t="s">
        <v>552</v>
      </c>
      <c r="Y704" s="71" t="s">
        <v>2852</v>
      </c>
      <c r="Z704" s="71" t="s">
        <v>4</v>
      </c>
      <c r="AA704" s="94" t="s">
        <v>552</v>
      </c>
      <c r="AB704" s="128"/>
      <c r="AC704" s="128"/>
      <c r="AD704" s="128"/>
      <c r="AE704" s="62"/>
      <c r="AF704" s="62"/>
      <c r="AG704" s="62"/>
      <c r="BB704" s="60" t="str">
        <f>IF(AND(isFlagged(Main[[#This Row],[Comments]], "AIS++"),Main[ [#This Row],[In Stock Date] ]&lt;&gt;""),TEXT(Main[[#This Row],[In Stock Date]]-1, "M/d/yyyy"), TEXT("1/1/1990", "M/d/yyyy"))</f>
        <v>1/1/1990</v>
      </c>
    </row>
    <row r="705" spans="1:54" ht="17.25" customHeight="1">
      <c r="A705" s="63" t="str">
        <f>IF(priority(Main[[#This Row],[Comments]])&lt;&gt;0, priority(Main[[#This Row],[Comments]]),"")</f>
        <v/>
      </c>
      <c r="B705" s="151" t="s">
        <v>1022</v>
      </c>
      <c r="C705" s="71" t="s">
        <v>46</v>
      </c>
      <c r="D705" s="59" t="s">
        <v>2111</v>
      </c>
      <c r="E705" s="84">
        <v>40549.665949074071</v>
      </c>
      <c r="F705" s="84">
        <v>40603</v>
      </c>
      <c r="G705" s="63" t="str">
        <f>IF(stdProdLT(Main[[#This Row],[Comments]])=0.1,"N/A",IF(stdProdLT(Main[[#This Row],[Comments]])=0,"",stdProdLT(Main[[#This Row],[Comments]])))</f>
        <v/>
      </c>
      <c r="H705" s="93" t="str">
        <f>IF(OR(Main[[#This Row],[Std. Prod. Lead Time]]="N/A",Main[[#This Row],[Std. Prod. Lead Time]]=""), "",IF(AND(Main[[#This Row],[In Stock Date]]&lt;&gt;"",Main[[#This Row],[Revised Due Date]]&lt;&gt;"",Main[[#This Row],[In Stock Date]]&lt;&gt;""),Main[[#This Row],[In Stock Date]]-Main[[#This Row],[Revised Due Date]],""))</f>
        <v/>
      </c>
      <c r="I705" s="100" t="s">
        <v>171</v>
      </c>
      <c r="J705" s="94" t="s">
        <v>70</v>
      </c>
      <c r="K705" s="94" t="s">
        <v>1908</v>
      </c>
      <c r="L705" s="84">
        <v>40751</v>
      </c>
      <c r="M705" s="72" t="str">
        <f>IF(Main[[#This Row],[Tech Start Date]]&lt;1/1/1990,"",IF(Main[[#This Row],[Class]]="C",WORKDAY(Main[[#This Row],[Tech Start Date]],9),IF(Main[[#This Row],[Class]]="B", WORKDAY(Main[[#This Row],[Tech Start Date]],6),IF(Main[[#This Row],[Class]]="A",WORKDAY(Main[[#This Row],[Tech Start Date]],2),""))))</f>
        <v/>
      </c>
      <c r="N705" s="72" t="str">
        <f>IF(Main[[#This Row],[Tech Start Date]]&lt;1/1/1990,"",IF(Main[[#This Row],[Class]]="C",WORKDAY(Main[[#This Row],[Tech Start Date]],19),IF(Main[[#This Row],[Class]]="B", WORKDAY(Main[[#This Row],[Tech Start Date]],12),IF(Main[[#This Row],[Class]]="A",WORKDAY(Main[[#This Row],[Tech Start Date]],4),""))))</f>
        <v/>
      </c>
      <c r="O705" s="72" t="str">
        <f>IF(Main[[#This Row],[Tech Start Date]]&lt;1/1/1990,"",IF(Main[[#This Row],[Class]]="C",WORKDAY(Main[[#This Row],[Tech Start Date]],23),IF(Main[[#This Row],[Class]]="B", WORKDAY(Main[[#This Row],[Tech Start Date]],15),IF(Main[[#This Row],[Class]]="A",WORKDAY(Main[[#This Row],[Tech Start Date]],5),""))))</f>
        <v/>
      </c>
      <c r="P705" s="72" t="str">
        <f>IF(Main[[#This Row],[Tech Start Date]]&lt;1/1/1990,"",IF(Main[[#This Row],[Class]]="C",WORKDAY(Main[[#This Row],[Tech Start Date]],28),IF(Main[[#This Row],[Class]]="B", WORKDAY(Main[[#This Row],[Tech Start Date]],19),IF(Main[[#This Row],[Class]]="A",WORKDAY(Main[[#This Row],[Tech Start Date]],9),""))))</f>
        <v/>
      </c>
      <c r="Q705" s="84">
        <v>40603</v>
      </c>
      <c r="R705" s="110"/>
      <c r="S705" s="94" t="s">
        <v>17</v>
      </c>
      <c r="T705" s="73" t="s">
        <v>4</v>
      </c>
      <c r="U705" s="94" t="s">
        <v>29</v>
      </c>
      <c r="V705" s="94" t="s">
        <v>1899</v>
      </c>
      <c r="W705" s="94" t="s">
        <v>1901</v>
      </c>
      <c r="X705" s="94" t="s">
        <v>552</v>
      </c>
      <c r="Y705" s="71" t="s">
        <v>2852</v>
      </c>
      <c r="Z705" s="71" t="s">
        <v>964</v>
      </c>
      <c r="AA705" s="94" t="s">
        <v>552</v>
      </c>
      <c r="AB705" s="128"/>
      <c r="AC705" s="128"/>
      <c r="AD705" s="128"/>
      <c r="AE705" s="62"/>
      <c r="AF705" s="62"/>
      <c r="AG705" s="62"/>
      <c r="BB705" s="60" t="str">
        <f>IF(AND(isFlagged(Main[[#This Row],[Comments]], "AIS++"),Main[ [#This Row],[In Stock Date] ]&lt;&gt;""),TEXT(Main[[#This Row],[In Stock Date]]-1, "M/d/yyyy"), TEXT("1/1/1990", "M/d/yyyy"))</f>
        <v>1/1/1990</v>
      </c>
    </row>
    <row r="706" spans="1:54" ht="17.25" customHeight="1">
      <c r="A706" s="63" t="str">
        <f>IF(priority(Main[[#This Row],[Comments]])&lt;&gt;0, priority(Main[[#This Row],[Comments]]),"")</f>
        <v/>
      </c>
      <c r="B706" s="151" t="s">
        <v>1451</v>
      </c>
      <c r="C706" s="71" t="s">
        <v>4</v>
      </c>
      <c r="D706" s="59" t="s">
        <v>527</v>
      </c>
      <c r="E706" s="84"/>
      <c r="F706" s="84">
        <v>40786</v>
      </c>
      <c r="G706" s="63" t="str">
        <f>IF(stdProdLT(Main[[#This Row],[Comments]])=0.1,"N/A",IF(stdProdLT(Main[[#This Row],[Comments]])=0,"",stdProdLT(Main[[#This Row],[Comments]])))</f>
        <v/>
      </c>
      <c r="H706" s="93" t="str">
        <f>IF(OR(Main[[#This Row],[Std. Prod. Lead Time]]="N/A",Main[[#This Row],[Std. Prod. Lead Time]]=""), "",IF(AND(Main[[#This Row],[In Stock Date]]&lt;&gt;"",Main[[#This Row],[Revised Due Date]]&lt;&gt;"",Main[[#This Row],[In Stock Date]]&lt;&gt;""),Main[[#This Row],[In Stock Date]]-Main[[#This Row],[Revised Due Date]],""))</f>
        <v/>
      </c>
      <c r="I706" s="100" t="s">
        <v>4</v>
      </c>
      <c r="J706" s="94" t="s">
        <v>4</v>
      </c>
      <c r="K706" s="94" t="s">
        <v>4</v>
      </c>
      <c r="L706" s="84"/>
      <c r="M706" s="72" t="str">
        <f>IF(Main[[#This Row],[Tech Start Date]]&lt;1/1/1990,"",IF(Main[[#This Row],[Class]]="C",WORKDAY(Main[[#This Row],[Tech Start Date]],9),IF(Main[[#This Row],[Class]]="B", WORKDAY(Main[[#This Row],[Tech Start Date]],6),IF(Main[[#This Row],[Class]]="A",WORKDAY(Main[[#This Row],[Tech Start Date]],2),""))))</f>
        <v/>
      </c>
      <c r="N706" s="72" t="str">
        <f>IF(Main[[#This Row],[Tech Start Date]]&lt;1/1/1990,"",IF(Main[[#This Row],[Class]]="C",WORKDAY(Main[[#This Row],[Tech Start Date]],19),IF(Main[[#This Row],[Class]]="B", WORKDAY(Main[[#This Row],[Tech Start Date]],12),IF(Main[[#This Row],[Class]]="A",WORKDAY(Main[[#This Row],[Tech Start Date]],4),""))))</f>
        <v/>
      </c>
      <c r="O706" s="72" t="str">
        <f>IF(Main[[#This Row],[Tech Start Date]]&lt;1/1/1990,"",IF(Main[[#This Row],[Class]]="C",WORKDAY(Main[[#This Row],[Tech Start Date]],23),IF(Main[[#This Row],[Class]]="B", WORKDAY(Main[[#This Row],[Tech Start Date]],15),IF(Main[[#This Row],[Class]]="A",WORKDAY(Main[[#This Row],[Tech Start Date]],5),""))))</f>
        <v/>
      </c>
      <c r="P706" s="72" t="str">
        <f>IF(Main[[#This Row],[Tech Start Date]]&lt;1/1/1990,"",IF(Main[[#This Row],[Class]]="C",WORKDAY(Main[[#This Row],[Tech Start Date]],28),IF(Main[[#This Row],[Class]]="B", WORKDAY(Main[[#This Row],[Tech Start Date]],19),IF(Main[[#This Row],[Class]]="A",WORKDAY(Main[[#This Row],[Tech Start Date]],9),""))))</f>
        <v/>
      </c>
      <c r="Q706" s="84">
        <v>40749</v>
      </c>
      <c r="R706" s="110"/>
      <c r="S706" s="94" t="s">
        <v>11</v>
      </c>
      <c r="T706" s="73" t="s">
        <v>4</v>
      </c>
      <c r="U706" s="94" t="s">
        <v>14</v>
      </c>
      <c r="V706" s="94" t="s">
        <v>1899</v>
      </c>
      <c r="W706" s="94" t="s">
        <v>1904</v>
      </c>
      <c r="X706" s="94" t="s">
        <v>552</v>
      </c>
      <c r="Y706" s="71" t="s">
        <v>2950</v>
      </c>
      <c r="Z706" s="71" t="s">
        <v>4</v>
      </c>
      <c r="AA706" s="94" t="s">
        <v>2763</v>
      </c>
      <c r="AB706" s="128"/>
      <c r="AC706" s="128"/>
      <c r="AD706" s="128"/>
      <c r="AE706" s="62"/>
      <c r="AF706" s="62"/>
      <c r="AG706" s="62"/>
      <c r="BB706" s="60" t="str">
        <f>IF(AND(isFlagged(Main[[#This Row],[Comments]], "AIS++"),Main[ [#This Row],[In Stock Date] ]&lt;&gt;""),TEXT(Main[[#This Row],[In Stock Date]]-1, "M/d/yyyy"), TEXT("1/1/1990", "M/d/yyyy"))</f>
        <v>1/1/1990</v>
      </c>
    </row>
    <row r="707" spans="1:54" ht="17.25" customHeight="1">
      <c r="A707" s="63" t="str">
        <f>IF(priority(Main[[#This Row],[Comments]])&lt;&gt;0, priority(Main[[#This Row],[Comments]]),"")</f>
        <v/>
      </c>
      <c r="B707" s="151" t="s">
        <v>1072</v>
      </c>
      <c r="C707" s="71" t="s">
        <v>67</v>
      </c>
      <c r="D707" s="59" t="s">
        <v>121</v>
      </c>
      <c r="E707" s="84">
        <v>40707.647118055553</v>
      </c>
      <c r="F707" s="84"/>
      <c r="G707" s="63" t="str">
        <f>IF(stdProdLT(Main[[#This Row],[Comments]])=0.1,"N/A",IF(stdProdLT(Main[[#This Row],[Comments]])=0,"",stdProdLT(Main[[#This Row],[Comments]])))</f>
        <v/>
      </c>
      <c r="H707" s="93" t="str">
        <f>IF(OR(Main[[#This Row],[Std. Prod. Lead Time]]="N/A",Main[[#This Row],[Std. Prod. Lead Time]]=""), "",IF(AND(Main[[#This Row],[In Stock Date]]&lt;&gt;"",Main[[#This Row],[Revised Due Date]]&lt;&gt;"",Main[[#This Row],[In Stock Date]]&lt;&gt;""),Main[[#This Row],[In Stock Date]]-Main[[#This Row],[Revised Due Date]],""))</f>
        <v/>
      </c>
      <c r="I707" s="100" t="s">
        <v>4</v>
      </c>
      <c r="J707" s="94" t="s">
        <v>4</v>
      </c>
      <c r="K707" s="95" t="s">
        <v>4</v>
      </c>
      <c r="L707" s="84"/>
      <c r="M707" s="72" t="str">
        <f>IF(Main[[#This Row],[Tech Start Date]]&lt;1/1/1990,"",IF(Main[[#This Row],[Class]]="C",WORKDAY(Main[[#This Row],[Tech Start Date]],9),IF(Main[[#This Row],[Class]]="B", WORKDAY(Main[[#This Row],[Tech Start Date]],6),IF(Main[[#This Row],[Class]]="A",WORKDAY(Main[[#This Row],[Tech Start Date]],2),""))))</f>
        <v/>
      </c>
      <c r="N707" s="72" t="str">
        <f>IF(Main[[#This Row],[Tech Start Date]]&lt;1/1/1990,"",IF(Main[[#This Row],[Class]]="C",WORKDAY(Main[[#This Row],[Tech Start Date]],19),IF(Main[[#This Row],[Class]]="B", WORKDAY(Main[[#This Row],[Tech Start Date]],12),IF(Main[[#This Row],[Class]]="A",WORKDAY(Main[[#This Row],[Tech Start Date]],4),""))))</f>
        <v/>
      </c>
      <c r="O707" s="72" t="str">
        <f>IF(Main[[#This Row],[Tech Start Date]]&lt;1/1/1990,"",IF(Main[[#This Row],[Class]]="C",WORKDAY(Main[[#This Row],[Tech Start Date]],23),IF(Main[[#This Row],[Class]]="B", WORKDAY(Main[[#This Row],[Tech Start Date]],15),IF(Main[[#This Row],[Class]]="A",WORKDAY(Main[[#This Row],[Tech Start Date]],5),""))))</f>
        <v/>
      </c>
      <c r="P707" s="72" t="str">
        <f>IF(Main[[#This Row],[Tech Start Date]]&lt;1/1/1990,"",IF(Main[[#This Row],[Class]]="C",WORKDAY(Main[[#This Row],[Tech Start Date]],28),IF(Main[[#This Row],[Class]]="B", WORKDAY(Main[[#This Row],[Tech Start Date]],19),IF(Main[[#This Row],[Class]]="A",WORKDAY(Main[[#This Row],[Tech Start Date]],9),""))))</f>
        <v/>
      </c>
      <c r="Q707" s="84">
        <v>40755</v>
      </c>
      <c r="R707" s="110"/>
      <c r="S707" s="94" t="s">
        <v>17</v>
      </c>
      <c r="T707" s="73" t="s">
        <v>4</v>
      </c>
      <c r="U707" s="94" t="s">
        <v>7</v>
      </c>
      <c r="V707" s="94" t="s">
        <v>1899</v>
      </c>
      <c r="W707" s="94" t="s">
        <v>1901</v>
      </c>
      <c r="X707" s="94" t="s">
        <v>552</v>
      </c>
      <c r="Y707" s="71" t="s">
        <v>2852</v>
      </c>
      <c r="Z707" s="71" t="s">
        <v>4</v>
      </c>
      <c r="AA707" s="94" t="s">
        <v>552</v>
      </c>
      <c r="AB707" s="128"/>
      <c r="AC707" s="128"/>
      <c r="AD707" s="128"/>
      <c r="AE707" s="62"/>
      <c r="AF707" s="62"/>
      <c r="AG707" s="62"/>
      <c r="BB707" s="60" t="str">
        <f>IF(AND(isFlagged(Main[[#This Row],[Comments]], "AIS++"),Main[ [#This Row],[In Stock Date] ]&lt;&gt;""),TEXT(Main[[#This Row],[In Stock Date]]-1, "M/d/yyyy"), TEXT("1/1/1990", "M/d/yyyy"))</f>
        <v>1/1/1990</v>
      </c>
    </row>
    <row r="708" spans="1:54" ht="17.25" customHeight="1">
      <c r="A708" s="137" t="str">
        <f>IF(priority(Main[[#This Row],[Comments]])&lt;&gt;0, priority(Main[[#This Row],[Comments]]),"")</f>
        <v/>
      </c>
      <c r="B708" s="152" t="s">
        <v>1673</v>
      </c>
      <c r="C708" s="138" t="s">
        <v>517</v>
      </c>
      <c r="D708" s="139" t="s">
        <v>742</v>
      </c>
      <c r="E708" s="140">
        <v>40661.601064814815</v>
      </c>
      <c r="F708" s="140">
        <v>40862</v>
      </c>
      <c r="G708" s="137" t="str">
        <f>IF(stdProdLT(Main[[#This Row],[Comments]])=0.1,"N/A",IF(stdProdLT(Main[[#This Row],[Comments]])=0,"",stdProdLT(Main[[#This Row],[Comments]])))</f>
        <v/>
      </c>
      <c r="H708" s="141" t="str">
        <f>IF(OR(Main[[#This Row],[Std. Prod. Lead Time]]="N/A",Main[[#This Row],[Std. Prod. Lead Time]]=""), "",IF(AND(Main[[#This Row],[In Stock Date]]&lt;&gt;"",Main[[#This Row],[Revised Due Date]]&lt;&gt;"",Main[[#This Row],[In Stock Date]]&lt;&gt;""),Main[[#This Row],[In Stock Date]]-Main[[#This Row],[Revised Due Date]],""))</f>
        <v/>
      </c>
      <c r="I708" s="142" t="s">
        <v>743</v>
      </c>
      <c r="J708" s="143" t="s">
        <v>28</v>
      </c>
      <c r="K708" s="144" t="s">
        <v>1908</v>
      </c>
      <c r="L708" s="140">
        <v>40668</v>
      </c>
      <c r="M708" s="145" t="str">
        <f>IF(Main[[#This Row],[Tech Start Date]]&lt;1/1/1990,"",IF(Main[[#This Row],[Class]]="C",WORKDAY(Main[[#This Row],[Tech Start Date]],9),IF(Main[[#This Row],[Class]]="B", WORKDAY(Main[[#This Row],[Tech Start Date]],6),IF(Main[[#This Row],[Class]]="A",WORKDAY(Main[[#This Row],[Tech Start Date]],2),""))))</f>
        <v/>
      </c>
      <c r="N708" s="145" t="str">
        <f>IF(Main[[#This Row],[Tech Start Date]]&lt;1/1/1990,"",IF(Main[[#This Row],[Class]]="C",WORKDAY(Main[[#This Row],[Tech Start Date]],19),IF(Main[[#This Row],[Class]]="B", WORKDAY(Main[[#This Row],[Tech Start Date]],12),IF(Main[[#This Row],[Class]]="A",WORKDAY(Main[[#This Row],[Tech Start Date]],4),""))))</f>
        <v/>
      </c>
      <c r="O708" s="145" t="str">
        <f>IF(Main[[#This Row],[Tech Start Date]]&lt;1/1/1990,"",IF(Main[[#This Row],[Class]]="C",WORKDAY(Main[[#This Row],[Tech Start Date]],23),IF(Main[[#This Row],[Class]]="B", WORKDAY(Main[[#This Row],[Tech Start Date]],15),IF(Main[[#This Row],[Class]]="A",WORKDAY(Main[[#This Row],[Tech Start Date]],5),""))))</f>
        <v/>
      </c>
      <c r="P708" s="145" t="str">
        <f>IF(Main[[#This Row],[Tech Start Date]]&lt;1/1/1990,"",IF(Main[[#This Row],[Class]]="C",WORKDAY(Main[[#This Row],[Tech Start Date]],28),IF(Main[[#This Row],[Class]]="B", WORKDAY(Main[[#This Row],[Tech Start Date]],19),IF(Main[[#This Row],[Class]]="A",WORKDAY(Main[[#This Row],[Tech Start Date]],9),""))))</f>
        <v/>
      </c>
      <c r="Q708" s="140">
        <v>40739</v>
      </c>
      <c r="R708" s="146">
        <v>40861</v>
      </c>
      <c r="S708" s="143" t="s">
        <v>17</v>
      </c>
      <c r="T708" s="147" t="s">
        <v>4</v>
      </c>
      <c r="U708" s="143" t="s">
        <v>29</v>
      </c>
      <c r="V708" s="143" t="s">
        <v>1899</v>
      </c>
      <c r="W708" s="143" t="s">
        <v>1901</v>
      </c>
      <c r="X708" s="143" t="s">
        <v>552</v>
      </c>
      <c r="Y708" s="138" t="s">
        <v>3047</v>
      </c>
      <c r="Z708" s="138" t="s">
        <v>964</v>
      </c>
      <c r="AA708" s="143" t="s">
        <v>3312</v>
      </c>
      <c r="AB708" s="148"/>
      <c r="AC708" s="148"/>
      <c r="AD708" s="148"/>
      <c r="AE708" s="62"/>
      <c r="AF708" s="62"/>
      <c r="AG708" s="62"/>
      <c r="BB708" s="60" t="str">
        <f>IF(AND(isFlagged(Main[[#This Row],[Comments]], "AIS++"),Main[ [#This Row],[In Stock Date] ]&lt;&gt;""),TEXT(Main[[#This Row],[In Stock Date]]-1, "M/d/yyyy"), TEXT("1/1/1990", "M/d/yyyy"))</f>
        <v>1/1/1990</v>
      </c>
    </row>
    <row r="709" spans="1:54" ht="17.25" customHeight="1">
      <c r="A709" s="63" t="str">
        <f>IF(priority(Main[[#This Row],[Comments]])&lt;&gt;0, priority(Main[[#This Row],[Comments]]),"")</f>
        <v/>
      </c>
      <c r="B709" s="151" t="s">
        <v>1887</v>
      </c>
      <c r="C709" s="71" t="s">
        <v>31</v>
      </c>
      <c r="D709" s="59" t="s">
        <v>951</v>
      </c>
      <c r="E709" s="84">
        <v>40528.412233796298</v>
      </c>
      <c r="F709" s="84">
        <v>40634</v>
      </c>
      <c r="G709" s="63" t="str">
        <f>IF(stdProdLT(Main[[#This Row],[Comments]])=0.1,"N/A",IF(stdProdLT(Main[[#This Row],[Comments]])=0,"",stdProdLT(Main[[#This Row],[Comments]])))</f>
        <v/>
      </c>
      <c r="H709" s="93" t="str">
        <f>IF(OR(Main[[#This Row],[Std. Prod. Lead Time]]="N/A",Main[[#This Row],[Std. Prod. Lead Time]]=""), "",IF(AND(Main[[#This Row],[In Stock Date]]&lt;&gt;"",Main[[#This Row],[Revised Due Date]]&lt;&gt;"",Main[[#This Row],[In Stock Date]]&lt;&gt;""),Main[[#This Row],[In Stock Date]]-Main[[#This Row],[Revised Due Date]],""))</f>
        <v/>
      </c>
      <c r="I709" s="100" t="s">
        <v>430</v>
      </c>
      <c r="J709" s="94" t="s">
        <v>28</v>
      </c>
      <c r="K709" s="94" t="s">
        <v>1908</v>
      </c>
      <c r="L709" s="84"/>
      <c r="M709" s="72" t="str">
        <f>IF(Main[[#This Row],[Tech Start Date]]&lt;1/1/1990,"",IF(Main[[#This Row],[Class]]="C",WORKDAY(Main[[#This Row],[Tech Start Date]],9),IF(Main[[#This Row],[Class]]="B", WORKDAY(Main[[#This Row],[Tech Start Date]],6),IF(Main[[#This Row],[Class]]="A",WORKDAY(Main[[#This Row],[Tech Start Date]],2),""))))</f>
        <v/>
      </c>
      <c r="N709" s="72" t="str">
        <f>IF(Main[[#This Row],[Tech Start Date]]&lt;1/1/1990,"",IF(Main[[#This Row],[Class]]="C",WORKDAY(Main[[#This Row],[Tech Start Date]],19),IF(Main[[#This Row],[Class]]="B", WORKDAY(Main[[#This Row],[Tech Start Date]],12),IF(Main[[#This Row],[Class]]="A",WORKDAY(Main[[#This Row],[Tech Start Date]],4),""))))</f>
        <v/>
      </c>
      <c r="O709" s="72" t="str">
        <f>IF(Main[[#This Row],[Tech Start Date]]&lt;1/1/1990,"",IF(Main[[#This Row],[Class]]="C",WORKDAY(Main[[#This Row],[Tech Start Date]],23),IF(Main[[#This Row],[Class]]="B", WORKDAY(Main[[#This Row],[Tech Start Date]],15),IF(Main[[#This Row],[Class]]="A",WORKDAY(Main[[#This Row],[Tech Start Date]],5),""))))</f>
        <v/>
      </c>
      <c r="P709" s="72" t="str">
        <f>IF(Main[[#This Row],[Tech Start Date]]&lt;1/1/1990,"",IF(Main[[#This Row],[Class]]="C",WORKDAY(Main[[#This Row],[Tech Start Date]],28),IF(Main[[#This Row],[Class]]="B", WORKDAY(Main[[#This Row],[Tech Start Date]],19),IF(Main[[#This Row],[Class]]="A",WORKDAY(Main[[#This Row],[Tech Start Date]],9),""))))</f>
        <v/>
      </c>
      <c r="Q709" s="84">
        <v>40634</v>
      </c>
      <c r="R709" s="110">
        <v>40889</v>
      </c>
      <c r="S709" s="94" t="s">
        <v>17</v>
      </c>
      <c r="T709" s="73" t="s">
        <v>4</v>
      </c>
      <c r="U709" s="94" t="s">
        <v>29</v>
      </c>
      <c r="V709" s="94" t="s">
        <v>1899</v>
      </c>
      <c r="W709" s="94" t="s">
        <v>1907</v>
      </c>
      <c r="X709" s="94" t="s">
        <v>552</v>
      </c>
      <c r="Y709" s="71" t="s">
        <v>2929</v>
      </c>
      <c r="Z709" s="71" t="s">
        <v>414</v>
      </c>
      <c r="AA709" s="94" t="s">
        <v>2795</v>
      </c>
      <c r="AB709" s="128"/>
      <c r="AC709" s="128"/>
      <c r="AD709" s="128"/>
      <c r="AE709" s="62"/>
      <c r="AF709" s="62"/>
      <c r="AG709" s="62"/>
      <c r="BB709" s="60" t="str">
        <f>IF(AND(isFlagged(Main[[#This Row],[Comments]], "AIS++"),Main[ [#This Row],[In Stock Date] ]&lt;&gt;""),TEXT(Main[[#This Row],[In Stock Date]]-1, "M/d/yyyy"), TEXT("1/1/1990", "M/d/yyyy"))</f>
        <v>1/1/1990</v>
      </c>
    </row>
    <row r="710" spans="1:54" ht="17.25" customHeight="1">
      <c r="A710" s="63" t="str">
        <f>IF(priority(Main[[#This Row],[Comments]])&lt;&gt;0, priority(Main[[#This Row],[Comments]]),"")</f>
        <v/>
      </c>
      <c r="B710" s="151" t="s">
        <v>1093</v>
      </c>
      <c r="C710" s="71" t="s">
        <v>93</v>
      </c>
      <c r="D710" s="59" t="s">
        <v>150</v>
      </c>
      <c r="E710" s="84"/>
      <c r="F710" s="84"/>
      <c r="G710" s="63" t="str">
        <f>IF(stdProdLT(Main[[#This Row],[Comments]])=0.1,"N/A",IF(stdProdLT(Main[[#This Row],[Comments]])=0,"",stdProdLT(Main[[#This Row],[Comments]])))</f>
        <v/>
      </c>
      <c r="H710" s="93" t="str">
        <f>IF(OR(Main[[#This Row],[Std. Prod. Lead Time]]="N/A",Main[[#This Row],[Std. Prod. Lead Time]]=""), "",IF(AND(Main[[#This Row],[In Stock Date]]&lt;&gt;"",Main[[#This Row],[Revised Due Date]]&lt;&gt;"",Main[[#This Row],[In Stock Date]]&lt;&gt;""),Main[[#This Row],[In Stock Date]]-Main[[#This Row],[Revised Due Date]],""))</f>
        <v/>
      </c>
      <c r="I710" s="100" t="s">
        <v>4</v>
      </c>
      <c r="J710" s="94" t="s">
        <v>4</v>
      </c>
      <c r="K710" s="94" t="s">
        <v>4</v>
      </c>
      <c r="L710" s="84"/>
      <c r="M710" s="72" t="str">
        <f>IF(Main[[#This Row],[Tech Start Date]]&lt;1/1/1990,"",IF(Main[[#This Row],[Class]]="C",WORKDAY(Main[[#This Row],[Tech Start Date]],9),IF(Main[[#This Row],[Class]]="B", WORKDAY(Main[[#This Row],[Tech Start Date]],6),IF(Main[[#This Row],[Class]]="A",WORKDAY(Main[[#This Row],[Tech Start Date]],2),""))))</f>
        <v/>
      </c>
      <c r="N710" s="72" t="str">
        <f>IF(Main[[#This Row],[Tech Start Date]]&lt;1/1/1990,"",IF(Main[[#This Row],[Class]]="C",WORKDAY(Main[[#This Row],[Tech Start Date]],19),IF(Main[[#This Row],[Class]]="B", WORKDAY(Main[[#This Row],[Tech Start Date]],12),IF(Main[[#This Row],[Class]]="A",WORKDAY(Main[[#This Row],[Tech Start Date]],4),""))))</f>
        <v/>
      </c>
      <c r="O710" s="72" t="str">
        <f>IF(Main[[#This Row],[Tech Start Date]]&lt;1/1/1990,"",IF(Main[[#This Row],[Class]]="C",WORKDAY(Main[[#This Row],[Tech Start Date]],23),IF(Main[[#This Row],[Class]]="B", WORKDAY(Main[[#This Row],[Tech Start Date]],15),IF(Main[[#This Row],[Class]]="A",WORKDAY(Main[[#This Row],[Tech Start Date]],5),""))))</f>
        <v/>
      </c>
      <c r="P710" s="72" t="str">
        <f>IF(Main[[#This Row],[Tech Start Date]]&lt;1/1/1990,"",IF(Main[[#This Row],[Class]]="C",WORKDAY(Main[[#This Row],[Tech Start Date]],28),IF(Main[[#This Row],[Class]]="B", WORKDAY(Main[[#This Row],[Tech Start Date]],19),IF(Main[[#This Row],[Class]]="A",WORKDAY(Main[[#This Row],[Tech Start Date]],9),""))))</f>
        <v/>
      </c>
      <c r="Q710" s="84"/>
      <c r="R710" s="110"/>
      <c r="S710" s="94" t="s">
        <v>11</v>
      </c>
      <c r="T710" s="73" t="s">
        <v>4</v>
      </c>
      <c r="U710" s="94" t="s">
        <v>14</v>
      </c>
      <c r="V710" s="94" t="s">
        <v>1899</v>
      </c>
      <c r="W710" s="94" t="s">
        <v>1902</v>
      </c>
      <c r="X710" s="94" t="s">
        <v>552</v>
      </c>
      <c r="Y710" s="71" t="s">
        <v>2888</v>
      </c>
      <c r="Z710" s="71" t="s">
        <v>4</v>
      </c>
      <c r="AA710" s="94" t="s">
        <v>3234</v>
      </c>
      <c r="AB710" s="128"/>
      <c r="AC710" s="128"/>
      <c r="AD710" s="128"/>
      <c r="AE710" s="62"/>
      <c r="AF710" s="62"/>
      <c r="AG710" s="62"/>
      <c r="BB710" s="60" t="str">
        <f>IF(AND(isFlagged(Main[[#This Row],[Comments]], "AIS++"),Main[ [#This Row],[In Stock Date] ]&lt;&gt;""),TEXT(Main[[#This Row],[In Stock Date]]-1, "M/d/yyyy"), TEXT("1/1/1990", "M/d/yyyy"))</f>
        <v>1/1/1990</v>
      </c>
    </row>
    <row r="711" spans="1:54" ht="17.25" customHeight="1">
      <c r="A711" s="63" t="str">
        <f>IF(priority(Main[[#This Row],[Comments]])&lt;&gt;0, priority(Main[[#This Row],[Comments]]),"")</f>
        <v/>
      </c>
      <c r="B711" s="151" t="s">
        <v>1362</v>
      </c>
      <c r="C711" s="71" t="s">
        <v>31</v>
      </c>
      <c r="D711" s="59" t="s">
        <v>463</v>
      </c>
      <c r="E711" s="84"/>
      <c r="F711" s="84">
        <v>40568</v>
      </c>
      <c r="G711" s="63" t="str">
        <f>IF(stdProdLT(Main[[#This Row],[Comments]])=0.1,"N/A",IF(stdProdLT(Main[[#This Row],[Comments]])=0,"",stdProdLT(Main[[#This Row],[Comments]])))</f>
        <v/>
      </c>
      <c r="H711" s="93" t="str">
        <f>IF(OR(Main[[#This Row],[Std. Prod. Lead Time]]="N/A",Main[[#This Row],[Std. Prod. Lead Time]]=""), "",IF(AND(Main[[#This Row],[In Stock Date]]&lt;&gt;"",Main[[#This Row],[Revised Due Date]]&lt;&gt;"",Main[[#This Row],[In Stock Date]]&lt;&gt;""),Main[[#This Row],[In Stock Date]]-Main[[#This Row],[Revised Due Date]],""))</f>
        <v/>
      </c>
      <c r="I711" s="100" t="s">
        <v>4</v>
      </c>
      <c r="J711" s="94" t="s">
        <v>51</v>
      </c>
      <c r="K711" s="94" t="s">
        <v>4</v>
      </c>
      <c r="L711" s="84"/>
      <c r="M711" s="72" t="str">
        <f>IF(Main[[#This Row],[Tech Start Date]]&lt;1/1/1990,"",IF(Main[[#This Row],[Class]]="C",WORKDAY(Main[[#This Row],[Tech Start Date]],9),IF(Main[[#This Row],[Class]]="B", WORKDAY(Main[[#This Row],[Tech Start Date]],6),IF(Main[[#This Row],[Class]]="A",WORKDAY(Main[[#This Row],[Tech Start Date]],2),""))))</f>
        <v/>
      </c>
      <c r="N711" s="72" t="str">
        <f>IF(Main[[#This Row],[Tech Start Date]]&lt;1/1/1990,"",IF(Main[[#This Row],[Class]]="C",WORKDAY(Main[[#This Row],[Tech Start Date]],19),IF(Main[[#This Row],[Class]]="B", WORKDAY(Main[[#This Row],[Tech Start Date]],12),IF(Main[[#This Row],[Class]]="A",WORKDAY(Main[[#This Row],[Tech Start Date]],4),""))))</f>
        <v/>
      </c>
      <c r="O711" s="72" t="str">
        <f>IF(Main[[#This Row],[Tech Start Date]]&lt;1/1/1990,"",IF(Main[[#This Row],[Class]]="C",WORKDAY(Main[[#This Row],[Tech Start Date]],23),IF(Main[[#This Row],[Class]]="B", WORKDAY(Main[[#This Row],[Tech Start Date]],15),IF(Main[[#This Row],[Class]]="A",WORKDAY(Main[[#This Row],[Tech Start Date]],5),""))))</f>
        <v/>
      </c>
      <c r="P711" s="72" t="str">
        <f>IF(Main[[#This Row],[Tech Start Date]]&lt;1/1/1990,"",IF(Main[[#This Row],[Class]]="C",WORKDAY(Main[[#This Row],[Tech Start Date]],28),IF(Main[[#This Row],[Class]]="B", WORKDAY(Main[[#This Row],[Tech Start Date]],19),IF(Main[[#This Row],[Class]]="A",WORKDAY(Main[[#This Row],[Tech Start Date]],9),""))))</f>
        <v/>
      </c>
      <c r="Q711" s="84">
        <v>40396</v>
      </c>
      <c r="R711" s="110"/>
      <c r="S711" s="94" t="s">
        <v>11</v>
      </c>
      <c r="T711" s="73" t="s">
        <v>4</v>
      </c>
      <c r="U711" s="94" t="s">
        <v>14</v>
      </c>
      <c r="V711" s="94" t="s">
        <v>1906</v>
      </c>
      <c r="W711" s="94" t="s">
        <v>1902</v>
      </c>
      <c r="X711" s="94" t="s">
        <v>2787</v>
      </c>
      <c r="Y711" s="71" t="s">
        <v>2937</v>
      </c>
      <c r="Z711" s="71" t="s">
        <v>880</v>
      </c>
      <c r="AA711" s="94" t="s">
        <v>2787</v>
      </c>
      <c r="AB711" s="128"/>
      <c r="AC711" s="128"/>
      <c r="AD711" s="128"/>
      <c r="AE711" s="62"/>
      <c r="AF711" s="62"/>
      <c r="AG711" s="62"/>
      <c r="BB711" s="60" t="str">
        <f>IF(AND(isFlagged(Main[[#This Row],[Comments]], "AIS++"),Main[ [#This Row],[In Stock Date] ]&lt;&gt;""),TEXT(Main[[#This Row],[In Stock Date]]-1, "M/d/yyyy"), TEXT("1/1/1990", "M/d/yyyy"))</f>
        <v>1/1/1990</v>
      </c>
    </row>
    <row r="712" spans="1:54" ht="17.25" customHeight="1">
      <c r="A712" s="137" t="str">
        <f>IF(priority(Main[[#This Row],[Comments]])&lt;&gt;0, priority(Main[[#This Row],[Comments]]),"")</f>
        <v/>
      </c>
      <c r="B712" s="152" t="s">
        <v>3543</v>
      </c>
      <c r="C712" s="138" t="s">
        <v>31</v>
      </c>
      <c r="D712" s="139" t="s">
        <v>3932</v>
      </c>
      <c r="E712" s="140"/>
      <c r="F712" s="140">
        <v>41030</v>
      </c>
      <c r="G712" s="137" t="str">
        <f>IF(stdProdLT(Main[[#This Row],[Comments]])=0.1,"N/A",IF(stdProdLT(Main[[#This Row],[Comments]])=0,"",stdProdLT(Main[[#This Row],[Comments]])))</f>
        <v>N/A</v>
      </c>
      <c r="H712" s="141" t="str">
        <f>IF(OR(Main[[#This Row],[Std. Prod. Lead Time]]="N/A",Main[[#This Row],[Std. Prod. Lead Time]]=""), "",IF(AND(Main[[#This Row],[In Stock Date]]&lt;&gt;"",Main[[#This Row],[Revised Due Date]]&lt;&gt;"",Main[[#This Row],[In Stock Date]]&lt;&gt;""),Main[[#This Row],[In Stock Date]]-Main[[#This Row],[Revised Due Date]],""))</f>
        <v/>
      </c>
      <c r="I712" s="142" t="s">
        <v>3530</v>
      </c>
      <c r="J712" s="143" t="s">
        <v>28</v>
      </c>
      <c r="K712" s="144" t="s">
        <v>1905</v>
      </c>
      <c r="L712" s="140">
        <v>41017</v>
      </c>
      <c r="M712" s="145">
        <f>IF(Main[[#This Row],[Tech Start Date]]&lt;1/1/1990,"",IF(Main[[#This Row],[Class]]="C",WORKDAY(Main[[#This Row],[Tech Start Date]],9),IF(Main[[#This Row],[Class]]="B", WORKDAY(Main[[#This Row],[Tech Start Date]],6),IF(Main[[#This Row],[Class]]="A",WORKDAY(Main[[#This Row],[Tech Start Date]],2),""))))</f>
        <v>41019</v>
      </c>
      <c r="N712" s="145">
        <f>IF(Main[[#This Row],[Tech Start Date]]&lt;1/1/1990,"",IF(Main[[#This Row],[Class]]="C",WORKDAY(Main[[#This Row],[Tech Start Date]],19),IF(Main[[#This Row],[Class]]="B", WORKDAY(Main[[#This Row],[Tech Start Date]],12),IF(Main[[#This Row],[Class]]="A",WORKDAY(Main[[#This Row],[Tech Start Date]],4),""))))</f>
        <v>41023</v>
      </c>
      <c r="O712" s="145">
        <f>IF(Main[[#This Row],[Tech Start Date]]&lt;1/1/1990,"",IF(Main[[#This Row],[Class]]="C",WORKDAY(Main[[#This Row],[Tech Start Date]],23),IF(Main[[#This Row],[Class]]="B", WORKDAY(Main[[#This Row],[Tech Start Date]],15),IF(Main[[#This Row],[Class]]="A",WORKDAY(Main[[#This Row],[Tech Start Date]],5),""))))</f>
        <v>41024</v>
      </c>
      <c r="P712" s="145">
        <f>IF(Main[[#This Row],[Tech Start Date]]&lt;1/1/1990,"",IF(Main[[#This Row],[Class]]="C",WORKDAY(Main[[#This Row],[Tech Start Date]],28),IF(Main[[#This Row],[Class]]="B", WORKDAY(Main[[#This Row],[Tech Start Date]],19),IF(Main[[#This Row],[Class]]="A",WORKDAY(Main[[#This Row],[Tech Start Date]],9),""))))</f>
        <v>41030</v>
      </c>
      <c r="Q712" s="140">
        <v>41000</v>
      </c>
      <c r="R712" s="146"/>
      <c r="S712" s="143" t="s">
        <v>11</v>
      </c>
      <c r="T712" s="147" t="s">
        <v>3933</v>
      </c>
      <c r="U712" s="143" t="s">
        <v>14</v>
      </c>
      <c r="V712" s="143" t="s">
        <v>1906</v>
      </c>
      <c r="W712" s="143" t="s">
        <v>1904</v>
      </c>
      <c r="X712" s="143" t="s">
        <v>2749</v>
      </c>
      <c r="Y712" s="138" t="s">
        <v>3113</v>
      </c>
      <c r="Z712" s="138" t="s">
        <v>529</v>
      </c>
      <c r="AA712" s="143" t="s">
        <v>2749</v>
      </c>
      <c r="AB712" s="148"/>
      <c r="AC712" s="148"/>
      <c r="AD712" s="148"/>
      <c r="AE712" s="62"/>
      <c r="AF712" s="62"/>
      <c r="AG712" s="62"/>
      <c r="BB712" s="60" t="str">
        <f>IF(AND(isFlagged(Main[[#This Row],[Comments]], "AIS++"),Main[ [#This Row],[In Stock Date] ]&lt;&gt;""),TEXT(Main[[#This Row],[In Stock Date]]-1, "M/d/yyyy"), TEXT("1/1/1990", "M/d/yyyy"))</f>
        <v>4/30/2012</v>
      </c>
    </row>
    <row r="713" spans="1:54" ht="17.25" customHeight="1">
      <c r="A713" s="12" t="str">
        <f>IF(priority(Main[[#This Row],[Comments]])&lt;&gt;0, priority(Main[[#This Row],[Comments]]),"")</f>
        <v/>
      </c>
      <c r="B713" s="151" t="s">
        <v>3444</v>
      </c>
      <c r="C713" s="74" t="s">
        <v>4</v>
      </c>
      <c r="D713" s="108" t="s">
        <v>3717</v>
      </c>
      <c r="E713" s="85">
        <v>40952.960995370369</v>
      </c>
      <c r="F713" s="85"/>
      <c r="G713" s="12" t="str">
        <f>IF(stdProdLT(Main[[#This Row],[Comments]])=0.1,"N/A",IF(stdProdLT(Main[[#This Row],[Comments]])=0,"",stdProdLT(Main[[#This Row],[Comments]])))</f>
        <v/>
      </c>
      <c r="H713" s="96" t="str">
        <f>IF(OR(Main[[#This Row],[Std. Prod. Lead Time]]="N/A",Main[[#This Row],[Std. Prod. Lead Time]]=""), "",IF(AND(Main[[#This Row],[In Stock Date]]&lt;&gt;"",Main[[#This Row],[Revised Due Date]]&lt;&gt;"",Main[[#This Row],[In Stock Date]]&lt;&gt;""),Main[[#This Row],[In Stock Date]]-Main[[#This Row],[Revised Due Date]],""))</f>
        <v/>
      </c>
      <c r="I713" s="101" t="s">
        <v>2025</v>
      </c>
      <c r="J713" s="12" t="s">
        <v>28</v>
      </c>
      <c r="K713" s="12" t="s">
        <v>4</v>
      </c>
      <c r="L713" s="85"/>
      <c r="M713" s="72" t="str">
        <f>IF(Main[[#This Row],[Tech Start Date]]&lt;1/1/1990,"",IF(Main[[#This Row],[Class]]="C",WORKDAY(Main[[#This Row],[Tech Start Date]],9),IF(Main[[#This Row],[Class]]="B", WORKDAY(Main[[#This Row],[Tech Start Date]],6),IF(Main[[#This Row],[Class]]="A",WORKDAY(Main[[#This Row],[Tech Start Date]],2),""))))</f>
        <v/>
      </c>
      <c r="N713" s="72" t="str">
        <f>IF(Main[[#This Row],[Tech Start Date]]&lt;1/1/1990,"",IF(Main[[#This Row],[Class]]="C",WORKDAY(Main[[#This Row],[Tech Start Date]],19),IF(Main[[#This Row],[Class]]="B", WORKDAY(Main[[#This Row],[Tech Start Date]],12),IF(Main[[#This Row],[Class]]="A",WORKDAY(Main[[#This Row],[Tech Start Date]],4),""))))</f>
        <v/>
      </c>
      <c r="O713" s="72" t="str">
        <f>IF(Main[[#This Row],[Tech Start Date]]&lt;1/1/1990,"",IF(Main[[#This Row],[Class]]="C",WORKDAY(Main[[#This Row],[Tech Start Date]],23),IF(Main[[#This Row],[Class]]="B", WORKDAY(Main[[#This Row],[Tech Start Date]],15),IF(Main[[#This Row],[Class]]="A",WORKDAY(Main[[#This Row],[Tech Start Date]],5),""))))</f>
        <v/>
      </c>
      <c r="P713" s="72" t="str">
        <f>IF(Main[[#This Row],[Tech Start Date]]&lt;1/1/1990,"",IF(Main[[#This Row],[Class]]="C",WORKDAY(Main[[#This Row],[Tech Start Date]],28),IF(Main[[#This Row],[Class]]="B", WORKDAY(Main[[#This Row],[Tech Start Date]],19),IF(Main[[#This Row],[Class]]="A",WORKDAY(Main[[#This Row],[Tech Start Date]],9),""))))</f>
        <v/>
      </c>
      <c r="Q713" s="85">
        <v>40953</v>
      </c>
      <c r="R713" s="112"/>
      <c r="S713" s="12" t="s">
        <v>6</v>
      </c>
      <c r="T713" s="75" t="s">
        <v>4</v>
      </c>
      <c r="U713" s="12" t="s">
        <v>29</v>
      </c>
      <c r="V713" s="12" t="s">
        <v>1899</v>
      </c>
      <c r="W713" s="12" t="s">
        <v>1900</v>
      </c>
      <c r="X713" s="12" t="s">
        <v>2798</v>
      </c>
      <c r="Y713" s="74" t="s">
        <v>2960</v>
      </c>
      <c r="Z713" s="74" t="s">
        <v>30</v>
      </c>
      <c r="AA713" s="94" t="s">
        <v>2798</v>
      </c>
      <c r="AB713" s="128"/>
      <c r="AC713" s="128"/>
      <c r="AD713" s="128"/>
      <c r="AE713" s="62"/>
      <c r="AF713" s="62"/>
      <c r="AG713" s="62"/>
      <c r="BB713" s="60" t="str">
        <f>IF(AND(isFlagged(Main[[#This Row],[Comments]], "AIS++"),Main[ [#This Row],[In Stock Date] ]&lt;&gt;""),TEXT(Main[[#This Row],[In Stock Date]]-1, "M/d/yyyy"), TEXT("1/1/1990", "M/d/yyyy"))</f>
        <v>1/1/1990</v>
      </c>
    </row>
    <row r="714" spans="1:54" ht="17.25" customHeight="1">
      <c r="A714" s="63" t="str">
        <f>IF(priority(Main[[#This Row],[Comments]])&lt;&gt;0, priority(Main[[#This Row],[Comments]]),"")</f>
        <v/>
      </c>
      <c r="B714" s="151" t="s">
        <v>1485</v>
      </c>
      <c r="C714" s="71" t="s">
        <v>93</v>
      </c>
      <c r="D714" s="59" t="s">
        <v>598</v>
      </c>
      <c r="E714" s="84">
        <v>40016.655266203707</v>
      </c>
      <c r="F714" s="84"/>
      <c r="G714" s="63" t="str">
        <f>IF(stdProdLT(Main[[#This Row],[Comments]])=0.1,"N/A",IF(stdProdLT(Main[[#This Row],[Comments]])=0,"",stdProdLT(Main[[#This Row],[Comments]])))</f>
        <v/>
      </c>
      <c r="H714" s="93" t="str">
        <f>IF(OR(Main[[#This Row],[Std. Prod. Lead Time]]="N/A",Main[[#This Row],[Std. Prod. Lead Time]]=""), "",IF(AND(Main[[#This Row],[In Stock Date]]&lt;&gt;"",Main[[#This Row],[Revised Due Date]]&lt;&gt;"",Main[[#This Row],[In Stock Date]]&lt;&gt;""),Main[[#This Row],[In Stock Date]]-Main[[#This Row],[Revised Due Date]],""))</f>
        <v/>
      </c>
      <c r="I714" s="100" t="s">
        <v>4</v>
      </c>
      <c r="J714" s="94" t="s">
        <v>4</v>
      </c>
      <c r="K714" s="95" t="s">
        <v>4</v>
      </c>
      <c r="L714" s="84"/>
      <c r="M714" s="72" t="str">
        <f>IF(Main[[#This Row],[Tech Start Date]]&lt;1/1/1990,"",IF(Main[[#This Row],[Class]]="C",WORKDAY(Main[[#This Row],[Tech Start Date]],9),IF(Main[[#This Row],[Class]]="B", WORKDAY(Main[[#This Row],[Tech Start Date]],6),IF(Main[[#This Row],[Class]]="A",WORKDAY(Main[[#This Row],[Tech Start Date]],2),""))))</f>
        <v/>
      </c>
      <c r="N714" s="72" t="str">
        <f>IF(Main[[#This Row],[Tech Start Date]]&lt;1/1/1990,"",IF(Main[[#This Row],[Class]]="C",WORKDAY(Main[[#This Row],[Tech Start Date]],19),IF(Main[[#This Row],[Class]]="B", WORKDAY(Main[[#This Row],[Tech Start Date]],12),IF(Main[[#This Row],[Class]]="A",WORKDAY(Main[[#This Row],[Tech Start Date]],4),""))))</f>
        <v/>
      </c>
      <c r="O714" s="72" t="str">
        <f>IF(Main[[#This Row],[Tech Start Date]]&lt;1/1/1990,"",IF(Main[[#This Row],[Class]]="C",WORKDAY(Main[[#This Row],[Tech Start Date]],23),IF(Main[[#This Row],[Class]]="B", WORKDAY(Main[[#This Row],[Tech Start Date]],15),IF(Main[[#This Row],[Class]]="A",WORKDAY(Main[[#This Row],[Tech Start Date]],5),""))))</f>
        <v/>
      </c>
      <c r="P714" s="72" t="str">
        <f>IF(Main[[#This Row],[Tech Start Date]]&lt;1/1/1990,"",IF(Main[[#This Row],[Class]]="C",WORKDAY(Main[[#This Row],[Tech Start Date]],28),IF(Main[[#This Row],[Class]]="B", WORKDAY(Main[[#This Row],[Tech Start Date]],19),IF(Main[[#This Row],[Class]]="A",WORKDAY(Main[[#This Row],[Tech Start Date]],9),""))))</f>
        <v/>
      </c>
      <c r="Q714" s="84"/>
      <c r="R714" s="110"/>
      <c r="S714" s="94" t="s">
        <v>17</v>
      </c>
      <c r="T714" s="73" t="s">
        <v>4</v>
      </c>
      <c r="U714" s="94" t="s">
        <v>29</v>
      </c>
      <c r="V714" s="94" t="s">
        <v>1899</v>
      </c>
      <c r="W714" s="94" t="s">
        <v>1902</v>
      </c>
      <c r="X714" s="94" t="s">
        <v>2756</v>
      </c>
      <c r="Y714" s="71" t="s">
        <v>2891</v>
      </c>
      <c r="Z714" s="71" t="s">
        <v>4</v>
      </c>
      <c r="AA714" s="94" t="s">
        <v>2756</v>
      </c>
      <c r="AB714" s="128"/>
      <c r="AC714" s="128"/>
      <c r="AD714" s="128"/>
      <c r="AE714" s="62"/>
      <c r="AF714" s="62"/>
      <c r="AG714" s="62"/>
      <c r="BB714" s="60" t="str">
        <f>IF(AND(isFlagged(Main[[#This Row],[Comments]], "AIS++"),Main[ [#This Row],[In Stock Date] ]&lt;&gt;""),TEXT(Main[[#This Row],[In Stock Date]]-1, "M/d/yyyy"), TEXT("1/1/1990", "M/d/yyyy"))</f>
        <v>1/1/1990</v>
      </c>
    </row>
    <row r="715" spans="1:54" ht="17.25" customHeight="1">
      <c r="A715" s="63" t="str">
        <f>IF(priority(Main[[#This Row],[Comments]])&lt;&gt;0, priority(Main[[#This Row],[Comments]]),"")</f>
        <v/>
      </c>
      <c r="B715" s="151" t="s">
        <v>1177</v>
      </c>
      <c r="C715" s="71" t="s">
        <v>4</v>
      </c>
      <c r="D715" s="59" t="s">
        <v>246</v>
      </c>
      <c r="E715" s="84"/>
      <c r="F715" s="84"/>
      <c r="G715" s="63" t="str">
        <f>IF(stdProdLT(Main[[#This Row],[Comments]])=0.1,"N/A",IF(stdProdLT(Main[[#This Row],[Comments]])=0,"",stdProdLT(Main[[#This Row],[Comments]])))</f>
        <v/>
      </c>
      <c r="H715" s="93" t="str">
        <f>IF(OR(Main[[#This Row],[Std. Prod. Lead Time]]="N/A",Main[[#This Row],[Std. Prod. Lead Time]]=""), "",IF(AND(Main[[#This Row],[In Stock Date]]&lt;&gt;"",Main[[#This Row],[Revised Due Date]]&lt;&gt;"",Main[[#This Row],[In Stock Date]]&lt;&gt;""),Main[[#This Row],[In Stock Date]]-Main[[#This Row],[Revised Due Date]],""))</f>
        <v/>
      </c>
      <c r="I715" s="100" t="s">
        <v>4</v>
      </c>
      <c r="J715" s="94" t="s">
        <v>28</v>
      </c>
      <c r="K715" s="94" t="s">
        <v>4</v>
      </c>
      <c r="L715" s="84"/>
      <c r="M715" s="72" t="str">
        <f>IF(Main[[#This Row],[Tech Start Date]]&lt;1/1/1990,"",IF(Main[[#This Row],[Class]]="C",WORKDAY(Main[[#This Row],[Tech Start Date]],9),IF(Main[[#This Row],[Class]]="B", WORKDAY(Main[[#This Row],[Tech Start Date]],6),IF(Main[[#This Row],[Class]]="A",WORKDAY(Main[[#This Row],[Tech Start Date]],2),""))))</f>
        <v/>
      </c>
      <c r="N715" s="72" t="str">
        <f>IF(Main[[#This Row],[Tech Start Date]]&lt;1/1/1990,"",IF(Main[[#This Row],[Class]]="C",WORKDAY(Main[[#This Row],[Tech Start Date]],19),IF(Main[[#This Row],[Class]]="B", WORKDAY(Main[[#This Row],[Tech Start Date]],12),IF(Main[[#This Row],[Class]]="A",WORKDAY(Main[[#This Row],[Tech Start Date]],4),""))))</f>
        <v/>
      </c>
      <c r="O715" s="72" t="str">
        <f>IF(Main[[#This Row],[Tech Start Date]]&lt;1/1/1990,"",IF(Main[[#This Row],[Class]]="C",WORKDAY(Main[[#This Row],[Tech Start Date]],23),IF(Main[[#This Row],[Class]]="B", WORKDAY(Main[[#This Row],[Tech Start Date]],15),IF(Main[[#This Row],[Class]]="A",WORKDAY(Main[[#This Row],[Tech Start Date]],5),""))))</f>
        <v/>
      </c>
      <c r="P715" s="72" t="str">
        <f>IF(Main[[#This Row],[Tech Start Date]]&lt;1/1/1990,"",IF(Main[[#This Row],[Class]]="C",WORKDAY(Main[[#This Row],[Tech Start Date]],28),IF(Main[[#This Row],[Class]]="B", WORKDAY(Main[[#This Row],[Tech Start Date]],19),IF(Main[[#This Row],[Class]]="A",WORKDAY(Main[[#This Row],[Tech Start Date]],9),""))))</f>
        <v/>
      </c>
      <c r="Q715" s="84">
        <v>40480</v>
      </c>
      <c r="R715" s="110"/>
      <c r="S715" s="94" t="s">
        <v>6</v>
      </c>
      <c r="T715" s="73" t="s">
        <v>4</v>
      </c>
      <c r="U715" s="94" t="s">
        <v>14</v>
      </c>
      <c r="V715" s="94" t="s">
        <v>1896</v>
      </c>
      <c r="W715" s="94" t="s">
        <v>1904</v>
      </c>
      <c r="X715" s="94" t="s">
        <v>2798</v>
      </c>
      <c r="Y715" s="71" t="s">
        <v>2960</v>
      </c>
      <c r="Z715" s="71" t="s">
        <v>129</v>
      </c>
      <c r="AA715" s="94" t="s">
        <v>2798</v>
      </c>
      <c r="AB715" s="128"/>
      <c r="AC715" s="128"/>
      <c r="AD715" s="128"/>
      <c r="AE715" s="62"/>
      <c r="AF715" s="62"/>
      <c r="AG715" s="62"/>
      <c r="BB715" s="60" t="str">
        <f>IF(AND(isFlagged(Main[[#This Row],[Comments]], "AIS++"),Main[ [#This Row],[In Stock Date] ]&lt;&gt;""),TEXT(Main[[#This Row],[In Stock Date]]-1, "M/d/yyyy"), TEXT("1/1/1990", "M/d/yyyy"))</f>
        <v>1/1/1990</v>
      </c>
    </row>
    <row r="716" spans="1:54" ht="17.25" customHeight="1">
      <c r="A716" s="63" t="str">
        <f>IF(priority(Main[[#This Row],[Comments]])&lt;&gt;0, priority(Main[[#This Row],[Comments]]),"")</f>
        <v/>
      </c>
      <c r="B716" s="151" t="s">
        <v>1468</v>
      </c>
      <c r="C716" s="71" t="s">
        <v>4</v>
      </c>
      <c r="D716" s="59" t="s">
        <v>573</v>
      </c>
      <c r="E716" s="84">
        <v>40463.687627314815</v>
      </c>
      <c r="F716" s="84"/>
      <c r="G716" s="63" t="str">
        <f>IF(stdProdLT(Main[[#This Row],[Comments]])=0.1,"N/A",IF(stdProdLT(Main[[#This Row],[Comments]])=0,"",stdProdLT(Main[[#This Row],[Comments]])))</f>
        <v/>
      </c>
      <c r="H716" s="93" t="str">
        <f>IF(OR(Main[[#This Row],[Std. Prod. Lead Time]]="N/A",Main[[#This Row],[Std. Prod. Lead Time]]=""), "",IF(AND(Main[[#This Row],[In Stock Date]]&lt;&gt;"",Main[[#This Row],[Revised Due Date]]&lt;&gt;"",Main[[#This Row],[In Stock Date]]&lt;&gt;""),Main[[#This Row],[In Stock Date]]-Main[[#This Row],[Revised Due Date]],""))</f>
        <v/>
      </c>
      <c r="I716" s="100" t="s">
        <v>4</v>
      </c>
      <c r="J716" s="94" t="s">
        <v>28</v>
      </c>
      <c r="K716" s="94" t="s">
        <v>4</v>
      </c>
      <c r="L716" s="84"/>
      <c r="M716" s="72" t="str">
        <f>IF(Main[[#This Row],[Tech Start Date]]&lt;1/1/1990,"",IF(Main[[#This Row],[Class]]="C",WORKDAY(Main[[#This Row],[Tech Start Date]],9),IF(Main[[#This Row],[Class]]="B", WORKDAY(Main[[#This Row],[Tech Start Date]],6),IF(Main[[#This Row],[Class]]="A",WORKDAY(Main[[#This Row],[Tech Start Date]],2),""))))</f>
        <v/>
      </c>
      <c r="N716" s="72" t="str">
        <f>IF(Main[[#This Row],[Tech Start Date]]&lt;1/1/1990,"",IF(Main[[#This Row],[Class]]="C",WORKDAY(Main[[#This Row],[Tech Start Date]],19),IF(Main[[#This Row],[Class]]="B", WORKDAY(Main[[#This Row],[Tech Start Date]],12),IF(Main[[#This Row],[Class]]="A",WORKDAY(Main[[#This Row],[Tech Start Date]],4),""))))</f>
        <v/>
      </c>
      <c r="O716" s="72" t="str">
        <f>IF(Main[[#This Row],[Tech Start Date]]&lt;1/1/1990,"",IF(Main[[#This Row],[Class]]="C",WORKDAY(Main[[#This Row],[Tech Start Date]],23),IF(Main[[#This Row],[Class]]="B", WORKDAY(Main[[#This Row],[Tech Start Date]],15),IF(Main[[#This Row],[Class]]="A",WORKDAY(Main[[#This Row],[Tech Start Date]],5),""))))</f>
        <v/>
      </c>
      <c r="P716" s="72" t="str">
        <f>IF(Main[[#This Row],[Tech Start Date]]&lt;1/1/1990,"",IF(Main[[#This Row],[Class]]="C",WORKDAY(Main[[#This Row],[Tech Start Date]],28),IF(Main[[#This Row],[Class]]="B", WORKDAY(Main[[#This Row],[Tech Start Date]],19),IF(Main[[#This Row],[Class]]="A",WORKDAY(Main[[#This Row],[Tech Start Date]],9),""))))</f>
        <v/>
      </c>
      <c r="Q716" s="84"/>
      <c r="R716" s="110"/>
      <c r="S716" s="94" t="s">
        <v>6</v>
      </c>
      <c r="T716" s="73" t="s">
        <v>4</v>
      </c>
      <c r="U716" s="94" t="s">
        <v>7</v>
      </c>
      <c r="V716" s="94" t="s">
        <v>1896</v>
      </c>
      <c r="W716" s="94" t="s">
        <v>1904</v>
      </c>
      <c r="X716" s="94" t="s">
        <v>880</v>
      </c>
      <c r="Y716" s="71" t="s">
        <v>2863</v>
      </c>
      <c r="Z716" s="71" t="s">
        <v>129</v>
      </c>
      <c r="AA716" s="94" t="s">
        <v>880</v>
      </c>
      <c r="AB716" s="128"/>
      <c r="AC716" s="128"/>
      <c r="AD716" s="128"/>
      <c r="AE716" s="62"/>
      <c r="AF716" s="62"/>
      <c r="AG716" s="62"/>
      <c r="BB716" s="60" t="str">
        <f>IF(AND(isFlagged(Main[[#This Row],[Comments]], "AIS++"),Main[ [#This Row],[In Stock Date] ]&lt;&gt;""),TEXT(Main[[#This Row],[In Stock Date]]-1, "M/d/yyyy"), TEXT("1/1/1990", "M/d/yyyy"))</f>
        <v>1/1/1990</v>
      </c>
    </row>
    <row r="717" spans="1:54" ht="17.25" customHeight="1">
      <c r="A717" s="63" t="str">
        <f>IF(priority(Main[[#This Row],[Comments]])&lt;&gt;0, priority(Main[[#This Row],[Comments]]),"")</f>
        <v/>
      </c>
      <c r="B717" s="151" t="s">
        <v>1759</v>
      </c>
      <c r="C717" s="71" t="s">
        <v>4</v>
      </c>
      <c r="D717" s="59" t="s">
        <v>818</v>
      </c>
      <c r="E717" s="84"/>
      <c r="F717" s="84"/>
      <c r="G717" s="63" t="str">
        <f>IF(stdProdLT(Main[[#This Row],[Comments]])=0.1,"N/A",IF(stdProdLT(Main[[#This Row],[Comments]])=0,"",stdProdLT(Main[[#This Row],[Comments]])))</f>
        <v/>
      </c>
      <c r="H717" s="93" t="str">
        <f>IF(OR(Main[[#This Row],[Std. Prod. Lead Time]]="N/A",Main[[#This Row],[Std. Prod. Lead Time]]=""), "",IF(AND(Main[[#This Row],[In Stock Date]]&lt;&gt;"",Main[[#This Row],[Revised Due Date]]&lt;&gt;"",Main[[#This Row],[In Stock Date]]&lt;&gt;""),Main[[#This Row],[In Stock Date]]-Main[[#This Row],[Revised Due Date]],""))</f>
        <v/>
      </c>
      <c r="I717" s="100" t="s">
        <v>416</v>
      </c>
      <c r="J717" s="94" t="s">
        <v>75</v>
      </c>
      <c r="K717" s="94" t="s">
        <v>1903</v>
      </c>
      <c r="L717" s="84"/>
      <c r="M717" s="72" t="str">
        <f>IF(Main[[#This Row],[Tech Start Date]]&lt;1/1/1990,"",IF(Main[[#This Row],[Class]]="C",WORKDAY(Main[[#This Row],[Tech Start Date]],9),IF(Main[[#This Row],[Class]]="B", WORKDAY(Main[[#This Row],[Tech Start Date]],6),IF(Main[[#This Row],[Class]]="A",WORKDAY(Main[[#This Row],[Tech Start Date]],2),""))))</f>
        <v/>
      </c>
      <c r="N717" s="72" t="str">
        <f>IF(Main[[#This Row],[Tech Start Date]]&lt;1/1/1990,"",IF(Main[[#This Row],[Class]]="C",WORKDAY(Main[[#This Row],[Tech Start Date]],19),IF(Main[[#This Row],[Class]]="B", WORKDAY(Main[[#This Row],[Tech Start Date]],12),IF(Main[[#This Row],[Class]]="A",WORKDAY(Main[[#This Row],[Tech Start Date]],4),""))))</f>
        <v/>
      </c>
      <c r="O717" s="72" t="str">
        <f>IF(Main[[#This Row],[Tech Start Date]]&lt;1/1/1990,"",IF(Main[[#This Row],[Class]]="C",WORKDAY(Main[[#This Row],[Tech Start Date]],23),IF(Main[[#This Row],[Class]]="B", WORKDAY(Main[[#This Row],[Tech Start Date]],15),IF(Main[[#This Row],[Class]]="A",WORKDAY(Main[[#This Row],[Tech Start Date]],5),""))))</f>
        <v/>
      </c>
      <c r="P717" s="72" t="str">
        <f>IF(Main[[#This Row],[Tech Start Date]]&lt;1/1/1990,"",IF(Main[[#This Row],[Class]]="C",WORKDAY(Main[[#This Row],[Tech Start Date]],28),IF(Main[[#This Row],[Class]]="B", WORKDAY(Main[[#This Row],[Tech Start Date]],19),IF(Main[[#This Row],[Class]]="A",WORKDAY(Main[[#This Row],[Tech Start Date]],9),""))))</f>
        <v/>
      </c>
      <c r="Q717" s="84">
        <v>40529</v>
      </c>
      <c r="R717" s="110"/>
      <c r="S717" s="94" t="s">
        <v>6</v>
      </c>
      <c r="T717" s="73" t="s">
        <v>4</v>
      </c>
      <c r="U717" s="94" t="s">
        <v>14</v>
      </c>
      <c r="V717" s="94" t="s">
        <v>1899</v>
      </c>
      <c r="W717" s="94" t="s">
        <v>1907</v>
      </c>
      <c r="X717" s="94" t="s">
        <v>880</v>
      </c>
      <c r="Y717" s="71" t="s">
        <v>2863</v>
      </c>
      <c r="Z717" s="71" t="s">
        <v>305</v>
      </c>
      <c r="AA717" s="94" t="s">
        <v>880</v>
      </c>
      <c r="AB717" s="128">
        <v>40624</v>
      </c>
      <c r="AC717" s="128">
        <v>40630</v>
      </c>
      <c r="AD717" s="128"/>
      <c r="AE717" s="62"/>
      <c r="AF717" s="62"/>
      <c r="AG717" s="62"/>
      <c r="BB717" s="60" t="str">
        <f>IF(AND(isFlagged(Main[[#This Row],[Comments]], "AIS++"),Main[ [#This Row],[In Stock Date] ]&lt;&gt;""),TEXT(Main[[#This Row],[In Stock Date]]-1, "M/d/yyyy"), TEXT("1/1/1990", "M/d/yyyy"))</f>
        <v>1/1/1990</v>
      </c>
    </row>
    <row r="718" spans="1:54" ht="17.25" customHeight="1">
      <c r="A718" s="63" t="str">
        <f>IF(priority(Main[[#This Row],[Comments]])&lt;&gt;0, priority(Main[[#This Row],[Comments]]),"")</f>
        <v/>
      </c>
      <c r="B718" s="151" t="s">
        <v>2640</v>
      </c>
      <c r="C718" s="71" t="s">
        <v>122</v>
      </c>
      <c r="D718" s="59" t="s">
        <v>2641</v>
      </c>
      <c r="E718" s="84">
        <v>40889.572662037041</v>
      </c>
      <c r="F718" s="84"/>
      <c r="G718" s="63" t="str">
        <f>IF(stdProdLT(Main[[#This Row],[Comments]])=0.1,"N/A",IF(stdProdLT(Main[[#This Row],[Comments]])=0,"",stdProdLT(Main[[#This Row],[Comments]])))</f>
        <v/>
      </c>
      <c r="H718" s="93" t="str">
        <f>IF(OR(Main[[#This Row],[Std. Prod. Lead Time]]="N/A",Main[[#This Row],[Std. Prod. Lead Time]]=""), "",IF(AND(Main[[#This Row],[In Stock Date]]&lt;&gt;"",Main[[#This Row],[Revised Due Date]]&lt;&gt;"",Main[[#This Row],[In Stock Date]]&lt;&gt;""),Main[[#This Row],[In Stock Date]]-Main[[#This Row],[Revised Due Date]],""))</f>
        <v/>
      </c>
      <c r="I718" s="100" t="s">
        <v>4</v>
      </c>
      <c r="J718" s="94" t="s">
        <v>4</v>
      </c>
      <c r="K718" s="94" t="s">
        <v>4</v>
      </c>
      <c r="L718" s="84"/>
      <c r="M718" s="72" t="str">
        <f>IF(Main[[#This Row],[Tech Start Date]]&lt;1/1/1990,"",IF(Main[[#This Row],[Class]]="C",WORKDAY(Main[[#This Row],[Tech Start Date]],9),IF(Main[[#This Row],[Class]]="B", WORKDAY(Main[[#This Row],[Tech Start Date]],6),IF(Main[[#This Row],[Class]]="A",WORKDAY(Main[[#This Row],[Tech Start Date]],2),""))))</f>
        <v/>
      </c>
      <c r="N718" s="72" t="str">
        <f>IF(Main[[#This Row],[Tech Start Date]]&lt;1/1/1990,"",IF(Main[[#This Row],[Class]]="C",WORKDAY(Main[[#This Row],[Tech Start Date]],19),IF(Main[[#This Row],[Class]]="B", WORKDAY(Main[[#This Row],[Tech Start Date]],12),IF(Main[[#This Row],[Class]]="A",WORKDAY(Main[[#This Row],[Tech Start Date]],4),""))))</f>
        <v/>
      </c>
      <c r="O718" s="72" t="str">
        <f>IF(Main[[#This Row],[Tech Start Date]]&lt;1/1/1990,"",IF(Main[[#This Row],[Class]]="C",WORKDAY(Main[[#This Row],[Tech Start Date]],23),IF(Main[[#This Row],[Class]]="B", WORKDAY(Main[[#This Row],[Tech Start Date]],15),IF(Main[[#This Row],[Class]]="A",WORKDAY(Main[[#This Row],[Tech Start Date]],5),""))))</f>
        <v/>
      </c>
      <c r="P718" s="72" t="str">
        <f>IF(Main[[#This Row],[Tech Start Date]]&lt;1/1/1990,"",IF(Main[[#This Row],[Class]]="C",WORKDAY(Main[[#This Row],[Tech Start Date]],28),IF(Main[[#This Row],[Class]]="B", WORKDAY(Main[[#This Row],[Tech Start Date]],19),IF(Main[[#This Row],[Class]]="A",WORKDAY(Main[[#This Row],[Tech Start Date]],9),""))))</f>
        <v/>
      </c>
      <c r="Q718" s="84">
        <v>40910</v>
      </c>
      <c r="R718" s="110"/>
      <c r="S718" s="94" t="s">
        <v>6</v>
      </c>
      <c r="T718" s="73" t="s">
        <v>4</v>
      </c>
      <c r="U718" s="94" t="s">
        <v>7</v>
      </c>
      <c r="V718" s="94" t="s">
        <v>1896</v>
      </c>
      <c r="W718" s="94" t="s">
        <v>1902</v>
      </c>
      <c r="X718" s="94" t="s">
        <v>880</v>
      </c>
      <c r="Y718" s="71" t="s">
        <v>2863</v>
      </c>
      <c r="Z718" s="71" t="s">
        <v>4</v>
      </c>
      <c r="AA718" s="94" t="s">
        <v>880</v>
      </c>
      <c r="AB718" s="128"/>
      <c r="AC718" s="128"/>
      <c r="AD718" s="128"/>
      <c r="AE718" s="62"/>
      <c r="AF718" s="62"/>
      <c r="AG718" s="62"/>
      <c r="BB718" s="60" t="str">
        <f>IF(AND(isFlagged(Main[[#This Row],[Comments]], "AIS++"),Main[ [#This Row],[In Stock Date] ]&lt;&gt;""),TEXT(Main[[#This Row],[In Stock Date]]-1, "M/d/yyyy"), TEXT("1/1/1990", "M/d/yyyy"))</f>
        <v>1/1/1990</v>
      </c>
    </row>
    <row r="719" spans="1:54" ht="17.25" customHeight="1">
      <c r="A719" s="64" t="str">
        <f>IF(priority(Main[[#This Row],[Comments]])&lt;&gt;0, priority(Main[[#This Row],[Comments]]),"")</f>
        <v/>
      </c>
      <c r="B719" s="151" t="s">
        <v>1541</v>
      </c>
      <c r="C719" s="77" t="s">
        <v>4</v>
      </c>
      <c r="D719" s="133" t="s">
        <v>631</v>
      </c>
      <c r="E719" s="86"/>
      <c r="F719" s="86"/>
      <c r="G719" s="64" t="str">
        <f>IF(stdProdLT(Main[[#This Row],[Comments]])=0.1,"N/A",IF(stdProdLT(Main[[#This Row],[Comments]])=0,"",stdProdLT(Main[[#This Row],[Comments]])))</f>
        <v/>
      </c>
      <c r="H719" s="97" t="str">
        <f>IF(OR(Main[[#This Row],[Std. Prod. Lead Time]]="N/A",Main[[#This Row],[Std. Prod. Lead Time]]=""), "",IF(AND(Main[[#This Row],[In Stock Date]]&lt;&gt;"",Main[[#This Row],[Revised Due Date]]&lt;&gt;"",Main[[#This Row],[In Stock Date]]&lt;&gt;""),Main[[#This Row],[In Stock Date]]-Main[[#This Row],[Revised Due Date]],""))</f>
        <v/>
      </c>
      <c r="I719" s="102" t="s">
        <v>398</v>
      </c>
      <c r="J719" s="98" t="s">
        <v>75</v>
      </c>
      <c r="K719" s="98" t="s">
        <v>4</v>
      </c>
      <c r="L719" s="86"/>
      <c r="M719" s="78" t="str">
        <f>IF(Main[[#This Row],[Tech Start Date]]&lt;1/1/1990,"",IF(Main[[#This Row],[Class]]="C",WORKDAY(Main[[#This Row],[Tech Start Date]],9),IF(Main[[#This Row],[Class]]="B", WORKDAY(Main[[#This Row],[Tech Start Date]],6),IF(Main[[#This Row],[Class]]="A",WORKDAY(Main[[#This Row],[Tech Start Date]],2),""))))</f>
        <v/>
      </c>
      <c r="N719" s="78" t="str">
        <f>IF(Main[[#This Row],[Tech Start Date]]&lt;1/1/1990,"",IF(Main[[#This Row],[Class]]="C",WORKDAY(Main[[#This Row],[Tech Start Date]],19),IF(Main[[#This Row],[Class]]="B", WORKDAY(Main[[#This Row],[Tech Start Date]],12),IF(Main[[#This Row],[Class]]="A",WORKDAY(Main[[#This Row],[Tech Start Date]],4),""))))</f>
        <v/>
      </c>
      <c r="O719" s="78" t="str">
        <f>IF(Main[[#This Row],[Tech Start Date]]&lt;1/1/1990,"",IF(Main[[#This Row],[Class]]="C",WORKDAY(Main[[#This Row],[Tech Start Date]],23),IF(Main[[#This Row],[Class]]="B", WORKDAY(Main[[#This Row],[Tech Start Date]],15),IF(Main[[#This Row],[Class]]="A",WORKDAY(Main[[#This Row],[Tech Start Date]],5),""))))</f>
        <v/>
      </c>
      <c r="P719" s="78" t="str">
        <f>IF(Main[[#This Row],[Tech Start Date]]&lt;1/1/1990,"",IF(Main[[#This Row],[Class]]="C",WORKDAY(Main[[#This Row],[Tech Start Date]],28),IF(Main[[#This Row],[Class]]="B", WORKDAY(Main[[#This Row],[Tech Start Date]],19),IF(Main[[#This Row],[Class]]="A",WORKDAY(Main[[#This Row],[Tech Start Date]],9),""))))</f>
        <v/>
      </c>
      <c r="Q719" s="86">
        <v>40186</v>
      </c>
      <c r="R719" s="111"/>
      <c r="S719" s="98" t="s">
        <v>6</v>
      </c>
      <c r="T719" s="79" t="s">
        <v>4</v>
      </c>
      <c r="U719" s="98" t="s">
        <v>14</v>
      </c>
      <c r="V719" s="98" t="s">
        <v>1899</v>
      </c>
      <c r="W719" s="98" t="s">
        <v>1907</v>
      </c>
      <c r="X719" s="98" t="s">
        <v>880</v>
      </c>
      <c r="Y719" s="77" t="s">
        <v>2863</v>
      </c>
      <c r="Z719" s="77" t="s">
        <v>305</v>
      </c>
      <c r="AA719" s="98" t="s">
        <v>880</v>
      </c>
      <c r="AB719" s="128">
        <v>40624</v>
      </c>
      <c r="AC719" s="128">
        <v>40631</v>
      </c>
      <c r="AD719" s="128"/>
      <c r="AE719" s="62"/>
      <c r="AF719" s="62"/>
      <c r="AG719" s="62"/>
      <c r="BB719" s="60" t="str">
        <f>IF(AND(isFlagged(Main[[#This Row],[Comments]], "AIS++"),Main[ [#This Row],[In Stock Date] ]&lt;&gt;""),TEXT(Main[[#This Row],[In Stock Date]]-1, "M/d/yyyy"), TEXT("1/1/1990", "M/d/yyyy"))</f>
        <v>1/1/1990</v>
      </c>
    </row>
    <row r="720" spans="1:54" ht="17.25" customHeight="1">
      <c r="A720" s="63" t="str">
        <f>IF(priority(Main[[#This Row],[Comments]])&lt;&gt;0, priority(Main[[#This Row],[Comments]]),"")</f>
        <v/>
      </c>
      <c r="B720" s="151" t="s">
        <v>1082</v>
      </c>
      <c r="C720" s="71" t="s">
        <v>4</v>
      </c>
      <c r="D720" s="59" t="s">
        <v>1974</v>
      </c>
      <c r="E720" s="84"/>
      <c r="F720" s="84"/>
      <c r="G720" s="63" t="str">
        <f>IF(stdProdLT(Main[[#This Row],[Comments]])=0.1,"N/A",IF(stdProdLT(Main[[#This Row],[Comments]])=0,"",stdProdLT(Main[[#This Row],[Comments]])))</f>
        <v/>
      </c>
      <c r="H720" s="93" t="str">
        <f>IF(OR(Main[[#This Row],[Std. Prod. Lead Time]]="N/A",Main[[#This Row],[Std. Prod. Lead Time]]=""), "",IF(AND(Main[[#This Row],[In Stock Date]]&lt;&gt;"",Main[[#This Row],[Revised Due Date]]&lt;&gt;"",Main[[#This Row],[In Stock Date]]&lt;&gt;""),Main[[#This Row],[In Stock Date]]-Main[[#This Row],[Revised Due Date]],""))</f>
        <v/>
      </c>
      <c r="I720" s="100" t="s">
        <v>30</v>
      </c>
      <c r="J720" s="94" t="s">
        <v>28</v>
      </c>
      <c r="K720" s="95" t="s">
        <v>1903</v>
      </c>
      <c r="L720" s="84">
        <v>40486</v>
      </c>
      <c r="M720" s="72">
        <f>IF(Main[[#This Row],[Tech Start Date]]&lt;1/1/1990,"",IF(Main[[#This Row],[Class]]="C",WORKDAY(Main[[#This Row],[Tech Start Date]],9),IF(Main[[#This Row],[Class]]="B", WORKDAY(Main[[#This Row],[Tech Start Date]],6),IF(Main[[#This Row],[Class]]="A",WORKDAY(Main[[#This Row],[Tech Start Date]],2),""))))</f>
        <v>40494</v>
      </c>
      <c r="N720" s="72">
        <f>IF(Main[[#This Row],[Tech Start Date]]&lt;1/1/1990,"",IF(Main[[#This Row],[Class]]="C",WORKDAY(Main[[#This Row],[Tech Start Date]],19),IF(Main[[#This Row],[Class]]="B", WORKDAY(Main[[#This Row],[Tech Start Date]],12),IF(Main[[#This Row],[Class]]="A",WORKDAY(Main[[#This Row],[Tech Start Date]],4),""))))</f>
        <v>40504</v>
      </c>
      <c r="O720" s="72">
        <f>IF(Main[[#This Row],[Tech Start Date]]&lt;1/1/1990,"",IF(Main[[#This Row],[Class]]="C",WORKDAY(Main[[#This Row],[Tech Start Date]],23),IF(Main[[#This Row],[Class]]="B", WORKDAY(Main[[#This Row],[Tech Start Date]],15),IF(Main[[#This Row],[Class]]="A",WORKDAY(Main[[#This Row],[Tech Start Date]],5),""))))</f>
        <v>40507</v>
      </c>
      <c r="P720" s="72">
        <f>IF(Main[[#This Row],[Tech Start Date]]&lt;1/1/1990,"",IF(Main[[#This Row],[Class]]="C",WORKDAY(Main[[#This Row],[Tech Start Date]],28),IF(Main[[#This Row],[Class]]="B", WORKDAY(Main[[#This Row],[Tech Start Date]],19),IF(Main[[#This Row],[Class]]="A",WORKDAY(Main[[#This Row],[Tech Start Date]],9),""))))</f>
        <v>40513</v>
      </c>
      <c r="Q720" s="84"/>
      <c r="R720" s="110"/>
      <c r="S720" s="94" t="s">
        <v>6</v>
      </c>
      <c r="T720" s="73" t="s">
        <v>4</v>
      </c>
      <c r="U720" s="94" t="s">
        <v>14</v>
      </c>
      <c r="V720" s="94" t="s">
        <v>1899</v>
      </c>
      <c r="W720" s="94" t="s">
        <v>1900</v>
      </c>
      <c r="X720" s="94" t="s">
        <v>2769</v>
      </c>
      <c r="Y720" s="71" t="s">
        <v>2900</v>
      </c>
      <c r="Z720" s="71" t="s">
        <v>529</v>
      </c>
      <c r="AA720" s="94" t="s">
        <v>2769</v>
      </c>
      <c r="AB720" s="128"/>
      <c r="AC720" s="128"/>
      <c r="AD720" s="128"/>
      <c r="AE720" s="62"/>
      <c r="AF720" s="62"/>
      <c r="AG720" s="62"/>
      <c r="BB720" s="60" t="str">
        <f>IF(AND(isFlagged(Main[[#This Row],[Comments]], "AIS++"),Main[ [#This Row],[In Stock Date] ]&lt;&gt;""),TEXT(Main[[#This Row],[In Stock Date]]-1, "M/d/yyyy"), TEXT("1/1/1990", "M/d/yyyy"))</f>
        <v>1/1/1990</v>
      </c>
    </row>
    <row r="721" spans="1:54" ht="17.25" customHeight="1">
      <c r="A721" s="63" t="str">
        <f>IF(priority(Main[[#This Row],[Comments]])&lt;&gt;0, priority(Main[[#This Row],[Comments]]),"")</f>
        <v/>
      </c>
      <c r="B721" s="151" t="s">
        <v>1064</v>
      </c>
      <c r="C721" s="71" t="s">
        <v>4</v>
      </c>
      <c r="D721" s="59" t="s">
        <v>111</v>
      </c>
      <c r="E721" s="84"/>
      <c r="F721" s="84"/>
      <c r="G721" s="63" t="str">
        <f>IF(stdProdLT(Main[[#This Row],[Comments]])=0.1,"N/A",IF(stdProdLT(Main[[#This Row],[Comments]])=0,"",stdProdLT(Main[[#This Row],[Comments]])))</f>
        <v/>
      </c>
      <c r="H721" s="93" t="str">
        <f>IF(OR(Main[[#This Row],[Std. Prod. Lead Time]]="N/A",Main[[#This Row],[Std. Prod. Lead Time]]=""), "",IF(AND(Main[[#This Row],[In Stock Date]]&lt;&gt;"",Main[[#This Row],[Revised Due Date]]&lt;&gt;"",Main[[#This Row],[In Stock Date]]&lt;&gt;""),Main[[#This Row],[In Stock Date]]-Main[[#This Row],[Revised Due Date]],""))</f>
        <v/>
      </c>
      <c r="I721" s="100" t="s">
        <v>305</v>
      </c>
      <c r="J721" s="94" t="s">
        <v>75</v>
      </c>
      <c r="K721" s="94" t="s">
        <v>1905</v>
      </c>
      <c r="L721" s="84"/>
      <c r="M721" s="72" t="str">
        <f>IF(Main[[#This Row],[Tech Start Date]]&lt;1/1/1990,"",IF(Main[[#This Row],[Class]]="C",WORKDAY(Main[[#This Row],[Tech Start Date]],9),IF(Main[[#This Row],[Class]]="B", WORKDAY(Main[[#This Row],[Tech Start Date]],6),IF(Main[[#This Row],[Class]]="A",WORKDAY(Main[[#This Row],[Tech Start Date]],2),""))))</f>
        <v/>
      </c>
      <c r="N721" s="72" t="str">
        <f>IF(Main[[#This Row],[Tech Start Date]]&lt;1/1/1990,"",IF(Main[[#This Row],[Class]]="C",WORKDAY(Main[[#This Row],[Tech Start Date]],19),IF(Main[[#This Row],[Class]]="B", WORKDAY(Main[[#This Row],[Tech Start Date]],12),IF(Main[[#This Row],[Class]]="A",WORKDAY(Main[[#This Row],[Tech Start Date]],4),""))))</f>
        <v/>
      </c>
      <c r="O721" s="72" t="str">
        <f>IF(Main[[#This Row],[Tech Start Date]]&lt;1/1/1990,"",IF(Main[[#This Row],[Class]]="C",WORKDAY(Main[[#This Row],[Tech Start Date]],23),IF(Main[[#This Row],[Class]]="B", WORKDAY(Main[[#This Row],[Tech Start Date]],15),IF(Main[[#This Row],[Class]]="A",WORKDAY(Main[[#This Row],[Tech Start Date]],5),""))))</f>
        <v/>
      </c>
      <c r="P721" s="72" t="str">
        <f>IF(Main[[#This Row],[Tech Start Date]]&lt;1/1/1990,"",IF(Main[[#This Row],[Class]]="C",WORKDAY(Main[[#This Row],[Tech Start Date]],28),IF(Main[[#This Row],[Class]]="B", WORKDAY(Main[[#This Row],[Tech Start Date]],19),IF(Main[[#This Row],[Class]]="A",WORKDAY(Main[[#This Row],[Tech Start Date]],9),""))))</f>
        <v/>
      </c>
      <c r="Q721" s="84">
        <v>40336</v>
      </c>
      <c r="R721" s="110"/>
      <c r="S721" s="94" t="s">
        <v>6</v>
      </c>
      <c r="T721" s="73" t="s">
        <v>4</v>
      </c>
      <c r="U721" s="94" t="s">
        <v>14</v>
      </c>
      <c r="V721" s="94" t="s">
        <v>1899</v>
      </c>
      <c r="W721" s="94" t="s">
        <v>1898</v>
      </c>
      <c r="X721" s="94" t="s">
        <v>880</v>
      </c>
      <c r="Y721" s="71" t="s">
        <v>2863</v>
      </c>
      <c r="Z721" s="71" t="s">
        <v>30</v>
      </c>
      <c r="AA721" s="94" t="s">
        <v>880</v>
      </c>
      <c r="AB721" s="128"/>
      <c r="AC721" s="128"/>
      <c r="AD721" s="128"/>
      <c r="AE721" s="62"/>
      <c r="AF721" s="62"/>
      <c r="AG721" s="62"/>
      <c r="BB721" s="60" t="str">
        <f>IF(AND(isFlagged(Main[[#This Row],[Comments]], "AIS++"),Main[ [#This Row],[In Stock Date] ]&lt;&gt;""),TEXT(Main[[#This Row],[In Stock Date]]-1, "M/d/yyyy"), TEXT("1/1/1990", "M/d/yyyy"))</f>
        <v>1/1/1990</v>
      </c>
    </row>
    <row r="722" spans="1:54" ht="17.25" customHeight="1">
      <c r="A722" s="63" t="str">
        <f>IF(priority(Main[[#This Row],[Comments]])&lt;&gt;0, priority(Main[[#This Row],[Comments]]),"")</f>
        <v/>
      </c>
      <c r="B722" s="151" t="s">
        <v>1661</v>
      </c>
      <c r="C722" s="71" t="s">
        <v>72</v>
      </c>
      <c r="D722" s="59" t="s">
        <v>733</v>
      </c>
      <c r="E722" s="84"/>
      <c r="F722" s="84"/>
      <c r="G722" s="63" t="str">
        <f>IF(stdProdLT(Main[[#This Row],[Comments]])=0.1,"N/A",IF(stdProdLT(Main[[#This Row],[Comments]])=0,"",stdProdLT(Main[[#This Row],[Comments]])))</f>
        <v/>
      </c>
      <c r="H722" s="93" t="str">
        <f>IF(OR(Main[[#This Row],[Std. Prod. Lead Time]]="N/A",Main[[#This Row],[Std. Prod. Lead Time]]=""), "",IF(AND(Main[[#This Row],[In Stock Date]]&lt;&gt;"",Main[[#This Row],[Revised Due Date]]&lt;&gt;"",Main[[#This Row],[In Stock Date]]&lt;&gt;""),Main[[#This Row],[In Stock Date]]-Main[[#This Row],[Revised Due Date]],""))</f>
        <v/>
      </c>
      <c r="I722" s="100" t="s">
        <v>4</v>
      </c>
      <c r="J722" s="94" t="s">
        <v>28</v>
      </c>
      <c r="K722" s="94" t="s">
        <v>1905</v>
      </c>
      <c r="L722" s="84"/>
      <c r="M722" s="72" t="str">
        <f>IF(Main[[#This Row],[Tech Start Date]]&lt;1/1/1990,"",IF(Main[[#This Row],[Class]]="C",WORKDAY(Main[[#This Row],[Tech Start Date]],9),IF(Main[[#This Row],[Class]]="B", WORKDAY(Main[[#This Row],[Tech Start Date]],6),IF(Main[[#This Row],[Class]]="A",WORKDAY(Main[[#This Row],[Tech Start Date]],2),""))))</f>
        <v/>
      </c>
      <c r="N722" s="72" t="str">
        <f>IF(Main[[#This Row],[Tech Start Date]]&lt;1/1/1990,"",IF(Main[[#This Row],[Class]]="C",WORKDAY(Main[[#This Row],[Tech Start Date]],19),IF(Main[[#This Row],[Class]]="B", WORKDAY(Main[[#This Row],[Tech Start Date]],12),IF(Main[[#This Row],[Class]]="A",WORKDAY(Main[[#This Row],[Tech Start Date]],4),""))))</f>
        <v/>
      </c>
      <c r="O722" s="72" t="str">
        <f>IF(Main[[#This Row],[Tech Start Date]]&lt;1/1/1990,"",IF(Main[[#This Row],[Class]]="C",WORKDAY(Main[[#This Row],[Tech Start Date]],23),IF(Main[[#This Row],[Class]]="B", WORKDAY(Main[[#This Row],[Tech Start Date]],15),IF(Main[[#This Row],[Class]]="A",WORKDAY(Main[[#This Row],[Tech Start Date]],5),""))))</f>
        <v/>
      </c>
      <c r="P722" s="72" t="str">
        <f>IF(Main[[#This Row],[Tech Start Date]]&lt;1/1/1990,"",IF(Main[[#This Row],[Class]]="C",WORKDAY(Main[[#This Row],[Tech Start Date]],28),IF(Main[[#This Row],[Class]]="B", WORKDAY(Main[[#This Row],[Tech Start Date]],19),IF(Main[[#This Row],[Class]]="A",WORKDAY(Main[[#This Row],[Tech Start Date]],9),""))))</f>
        <v/>
      </c>
      <c r="Q722" s="84"/>
      <c r="R722" s="110"/>
      <c r="S722" s="94" t="s">
        <v>6</v>
      </c>
      <c r="T722" s="73" t="s">
        <v>4</v>
      </c>
      <c r="U722" s="94" t="s">
        <v>14</v>
      </c>
      <c r="V722" s="94" t="s">
        <v>1899</v>
      </c>
      <c r="W722" s="94" t="s">
        <v>1898</v>
      </c>
      <c r="X722" s="94" t="s">
        <v>2750</v>
      </c>
      <c r="Y722" s="71" t="s">
        <v>2878</v>
      </c>
      <c r="Z722" s="71" t="s">
        <v>529</v>
      </c>
      <c r="AA722" s="94" t="s">
        <v>2750</v>
      </c>
      <c r="AB722" s="128"/>
      <c r="AC722" s="128"/>
      <c r="AD722" s="128"/>
      <c r="AE722" s="62"/>
      <c r="AF722" s="62"/>
      <c r="AG722" s="62"/>
      <c r="BB722" s="60" t="str">
        <f>IF(AND(isFlagged(Main[[#This Row],[Comments]], "AIS++"),Main[ [#This Row],[In Stock Date] ]&lt;&gt;""),TEXT(Main[[#This Row],[In Stock Date]]-1, "M/d/yyyy"), TEXT("1/1/1990", "M/d/yyyy"))</f>
        <v>1/1/1990</v>
      </c>
    </row>
    <row r="723" spans="1:54" ht="17.25" customHeight="1">
      <c r="A723" s="137" t="str">
        <f>IF(priority(Main[[#This Row],[Comments]])&lt;&gt;0, priority(Main[[#This Row],[Comments]]),"")</f>
        <v/>
      </c>
      <c r="B723" s="152" t="s">
        <v>4423</v>
      </c>
      <c r="C723" s="138" t="s">
        <v>72</v>
      </c>
      <c r="D723" s="139" t="s">
        <v>4424</v>
      </c>
      <c r="E723" s="140">
        <v>41053.130752314813</v>
      </c>
      <c r="F723" s="140">
        <v>41213</v>
      </c>
      <c r="G723" s="137">
        <f>IF(stdProdLT(Main[[#This Row],[Comments]])=0.1,"N/A",IF(stdProdLT(Main[[#This Row],[Comments]])=0,"",stdProdLT(Main[[#This Row],[Comments]])))</f>
        <v>112</v>
      </c>
      <c r="H723" s="141" t="str">
        <f>IF(OR(Main[[#This Row],[Std. Prod. Lead Time]]="N/A",Main[[#This Row],[Std. Prod. Lead Time]]=""), "",IF(AND(Main[[#This Row],[In Stock Date]]&lt;&gt;"",Main[[#This Row],[Revised Due Date]]&lt;&gt;"",Main[[#This Row],[In Stock Date]]&lt;&gt;""),Main[[#This Row],[In Stock Date]]-Main[[#This Row],[Revised Due Date]],""))</f>
        <v/>
      </c>
      <c r="I723" s="142" t="s">
        <v>44</v>
      </c>
      <c r="J723" s="143" t="s">
        <v>28</v>
      </c>
      <c r="K723" s="144" t="s">
        <v>1903</v>
      </c>
      <c r="L723" s="140">
        <v>41058</v>
      </c>
      <c r="M723" s="145">
        <f>IF(Main[[#This Row],[Tech Start Date]]&lt;1/1/1990,"",IF(Main[[#This Row],[Class]]="C",WORKDAY(Main[[#This Row],[Tech Start Date]],9),IF(Main[[#This Row],[Class]]="B", WORKDAY(Main[[#This Row],[Tech Start Date]],6),IF(Main[[#This Row],[Class]]="A",WORKDAY(Main[[#This Row],[Tech Start Date]],2),""))))</f>
        <v>41066</v>
      </c>
      <c r="N723" s="145">
        <f>IF(Main[[#This Row],[Tech Start Date]]&lt;1/1/1990,"",IF(Main[[#This Row],[Class]]="C",WORKDAY(Main[[#This Row],[Tech Start Date]],19),IF(Main[[#This Row],[Class]]="B", WORKDAY(Main[[#This Row],[Tech Start Date]],12),IF(Main[[#This Row],[Class]]="A",WORKDAY(Main[[#This Row],[Tech Start Date]],4),""))))</f>
        <v>41074</v>
      </c>
      <c r="O723" s="145">
        <f>IF(Main[[#This Row],[Tech Start Date]]&lt;1/1/1990,"",IF(Main[[#This Row],[Class]]="C",WORKDAY(Main[[#This Row],[Tech Start Date]],23),IF(Main[[#This Row],[Class]]="B", WORKDAY(Main[[#This Row],[Tech Start Date]],15),IF(Main[[#This Row],[Class]]="A",WORKDAY(Main[[#This Row],[Tech Start Date]],5),""))))</f>
        <v>41079</v>
      </c>
      <c r="P723" s="145">
        <f>IF(Main[[#This Row],[Tech Start Date]]&lt;1/1/1990,"",IF(Main[[#This Row],[Class]]="C",WORKDAY(Main[[#This Row],[Tech Start Date]],28),IF(Main[[#This Row],[Class]]="B", WORKDAY(Main[[#This Row],[Tech Start Date]],19),IF(Main[[#This Row],[Class]]="A",WORKDAY(Main[[#This Row],[Tech Start Date]],9),""))))</f>
        <v>41085</v>
      </c>
      <c r="Q723" s="140">
        <v>41085</v>
      </c>
      <c r="R723" s="146"/>
      <c r="S723" s="143" t="s">
        <v>11</v>
      </c>
      <c r="T723" s="147" t="s">
        <v>4425</v>
      </c>
      <c r="U723" s="143" t="s">
        <v>533</v>
      </c>
      <c r="V723" s="143" t="s">
        <v>1899</v>
      </c>
      <c r="W723" s="143" t="s">
        <v>1904</v>
      </c>
      <c r="X723" s="143" t="s">
        <v>2750</v>
      </c>
      <c r="Y723" s="138" t="s">
        <v>2878</v>
      </c>
      <c r="Z723" s="138" t="s">
        <v>763</v>
      </c>
      <c r="AA723" s="143" t="s">
        <v>2750</v>
      </c>
      <c r="AB723" s="148"/>
      <c r="AC723" s="148"/>
      <c r="AD723" s="148"/>
      <c r="AE723" s="62"/>
      <c r="AF723" s="62"/>
      <c r="AG723" s="62"/>
      <c r="BB723" s="60" t="str">
        <f>IF(AND(isFlagged(Main[[#This Row],[Comments]], "AIS++"),Main[ [#This Row],[In Stock Date] ]&lt;&gt;""),TEXT(Main[[#This Row],[In Stock Date]]-1, "M/d/yyyy"), TEXT("1/1/1990", "M/d/yyyy"))</f>
        <v>1/1/1990</v>
      </c>
    </row>
    <row r="724" spans="1:54" ht="17.25" customHeight="1">
      <c r="A724" s="63" t="str">
        <f>IF(priority(Main[[#This Row],[Comments]])&lt;&gt;0, priority(Main[[#This Row],[Comments]]),"")</f>
        <v/>
      </c>
      <c r="B724" s="151" t="s">
        <v>1229</v>
      </c>
      <c r="C724" s="71" t="s">
        <v>4</v>
      </c>
      <c r="D724" s="59" t="s">
        <v>300</v>
      </c>
      <c r="E724" s="84"/>
      <c r="F724" s="84"/>
      <c r="G724" s="63" t="str">
        <f>IF(stdProdLT(Main[[#This Row],[Comments]])=0.1,"N/A",IF(stdProdLT(Main[[#This Row],[Comments]])=0,"",stdProdLT(Main[[#This Row],[Comments]])))</f>
        <v/>
      </c>
      <c r="H724" s="93" t="str">
        <f>IF(OR(Main[[#This Row],[Std. Prod. Lead Time]]="N/A",Main[[#This Row],[Std. Prod. Lead Time]]=""), "",IF(AND(Main[[#This Row],[In Stock Date]]&lt;&gt;"",Main[[#This Row],[Revised Due Date]]&lt;&gt;"",Main[[#This Row],[In Stock Date]]&lt;&gt;""),Main[[#This Row],[In Stock Date]]-Main[[#This Row],[Revised Due Date]],""))</f>
        <v/>
      </c>
      <c r="I724" s="100" t="s">
        <v>4</v>
      </c>
      <c r="J724" s="94" t="s">
        <v>4</v>
      </c>
      <c r="K724" s="94" t="s">
        <v>4</v>
      </c>
      <c r="L724" s="84"/>
      <c r="M724" s="72" t="str">
        <f>IF(Main[[#This Row],[Tech Start Date]]&lt;1/1/1990,"",IF(Main[[#This Row],[Class]]="C",WORKDAY(Main[[#This Row],[Tech Start Date]],9),IF(Main[[#This Row],[Class]]="B", WORKDAY(Main[[#This Row],[Tech Start Date]],6),IF(Main[[#This Row],[Class]]="A",WORKDAY(Main[[#This Row],[Tech Start Date]],2),""))))</f>
        <v/>
      </c>
      <c r="N724" s="72" t="str">
        <f>IF(Main[[#This Row],[Tech Start Date]]&lt;1/1/1990,"",IF(Main[[#This Row],[Class]]="C",WORKDAY(Main[[#This Row],[Tech Start Date]],19),IF(Main[[#This Row],[Class]]="B", WORKDAY(Main[[#This Row],[Tech Start Date]],12),IF(Main[[#This Row],[Class]]="A",WORKDAY(Main[[#This Row],[Tech Start Date]],4),""))))</f>
        <v/>
      </c>
      <c r="O724" s="72" t="str">
        <f>IF(Main[[#This Row],[Tech Start Date]]&lt;1/1/1990,"",IF(Main[[#This Row],[Class]]="C",WORKDAY(Main[[#This Row],[Tech Start Date]],23),IF(Main[[#This Row],[Class]]="B", WORKDAY(Main[[#This Row],[Tech Start Date]],15),IF(Main[[#This Row],[Class]]="A",WORKDAY(Main[[#This Row],[Tech Start Date]],5),""))))</f>
        <v/>
      </c>
      <c r="P724" s="72" t="str">
        <f>IF(Main[[#This Row],[Tech Start Date]]&lt;1/1/1990,"",IF(Main[[#This Row],[Class]]="C",WORKDAY(Main[[#This Row],[Tech Start Date]],28),IF(Main[[#This Row],[Class]]="B", WORKDAY(Main[[#This Row],[Tech Start Date]],19),IF(Main[[#This Row],[Class]]="A",WORKDAY(Main[[#This Row],[Tech Start Date]],9),""))))</f>
        <v/>
      </c>
      <c r="Q724" s="84">
        <v>40287</v>
      </c>
      <c r="R724" s="110"/>
      <c r="S724" s="94" t="s">
        <v>11</v>
      </c>
      <c r="T724" s="73" t="s">
        <v>4</v>
      </c>
      <c r="U724" s="94" t="s">
        <v>14</v>
      </c>
      <c r="V724" s="94" t="s">
        <v>1896</v>
      </c>
      <c r="W724" s="94" t="s">
        <v>1902</v>
      </c>
      <c r="X724" s="94" t="s">
        <v>880</v>
      </c>
      <c r="Y724" s="71" t="s">
        <v>2863</v>
      </c>
      <c r="Z724" s="71" t="s">
        <v>4</v>
      </c>
      <c r="AA724" s="94" t="s">
        <v>880</v>
      </c>
      <c r="AB724" s="128"/>
      <c r="AC724" s="128"/>
      <c r="AD724" s="128"/>
      <c r="AE724" s="62"/>
      <c r="AF724" s="62"/>
      <c r="AG724" s="62"/>
      <c r="BB724" s="60" t="str">
        <f>IF(AND(isFlagged(Main[[#This Row],[Comments]], "AIS++"),Main[ [#This Row],[In Stock Date] ]&lt;&gt;""),TEXT(Main[[#This Row],[In Stock Date]]-1, "M/d/yyyy"), TEXT("1/1/1990", "M/d/yyyy"))</f>
        <v>1/1/1990</v>
      </c>
    </row>
    <row r="725" spans="1:54" ht="17.25" customHeight="1">
      <c r="A725" s="63" t="str">
        <f>IF(priority(Main[[#This Row],[Comments]])&lt;&gt;0, priority(Main[[#This Row],[Comments]]),"")</f>
        <v/>
      </c>
      <c r="B725" s="151" t="s">
        <v>1874</v>
      </c>
      <c r="C725" s="71" t="s">
        <v>943</v>
      </c>
      <c r="D725" s="59" t="s">
        <v>1938</v>
      </c>
      <c r="E725" s="84"/>
      <c r="F725" s="84">
        <v>40709</v>
      </c>
      <c r="G725" s="63" t="str">
        <f>IF(stdProdLT(Main[[#This Row],[Comments]])=0.1,"N/A",IF(stdProdLT(Main[[#This Row],[Comments]])=0,"",stdProdLT(Main[[#This Row],[Comments]])))</f>
        <v/>
      </c>
      <c r="H725" s="93" t="str">
        <f>IF(OR(Main[[#This Row],[Std. Prod. Lead Time]]="N/A",Main[[#This Row],[Std. Prod. Lead Time]]=""), "",IF(AND(Main[[#This Row],[In Stock Date]]&lt;&gt;"",Main[[#This Row],[Revised Due Date]]&lt;&gt;"",Main[[#This Row],[In Stock Date]]&lt;&gt;""),Main[[#This Row],[In Stock Date]]-Main[[#This Row],[Revised Due Date]],""))</f>
        <v/>
      </c>
      <c r="I725" s="100" t="s">
        <v>904</v>
      </c>
      <c r="J725" s="94" t="s">
        <v>28</v>
      </c>
      <c r="K725" s="94" t="s">
        <v>1903</v>
      </c>
      <c r="L725" s="84">
        <v>40612</v>
      </c>
      <c r="M725" s="72">
        <f>IF(Main[[#This Row],[Tech Start Date]]&lt;1/1/1990,"",IF(Main[[#This Row],[Class]]="C",WORKDAY(Main[[#This Row],[Tech Start Date]],9),IF(Main[[#This Row],[Class]]="B", WORKDAY(Main[[#This Row],[Tech Start Date]],6),IF(Main[[#This Row],[Class]]="A",WORKDAY(Main[[#This Row],[Tech Start Date]],2),""))))</f>
        <v>40620</v>
      </c>
      <c r="N725" s="72">
        <f>IF(Main[[#This Row],[Tech Start Date]]&lt;1/1/1990,"",IF(Main[[#This Row],[Class]]="C",WORKDAY(Main[[#This Row],[Tech Start Date]],19),IF(Main[[#This Row],[Class]]="B", WORKDAY(Main[[#This Row],[Tech Start Date]],12),IF(Main[[#This Row],[Class]]="A",WORKDAY(Main[[#This Row],[Tech Start Date]],4),""))))</f>
        <v>40630</v>
      </c>
      <c r="O725" s="72">
        <f>IF(Main[[#This Row],[Tech Start Date]]&lt;1/1/1990,"",IF(Main[[#This Row],[Class]]="C",WORKDAY(Main[[#This Row],[Tech Start Date]],23),IF(Main[[#This Row],[Class]]="B", WORKDAY(Main[[#This Row],[Tech Start Date]],15),IF(Main[[#This Row],[Class]]="A",WORKDAY(Main[[#This Row],[Tech Start Date]],5),""))))</f>
        <v>40633</v>
      </c>
      <c r="P725" s="72">
        <f>IF(Main[[#This Row],[Tech Start Date]]&lt;1/1/1990,"",IF(Main[[#This Row],[Class]]="C",WORKDAY(Main[[#This Row],[Tech Start Date]],28),IF(Main[[#This Row],[Class]]="B", WORKDAY(Main[[#This Row],[Tech Start Date]],19),IF(Main[[#This Row],[Class]]="A",WORKDAY(Main[[#This Row],[Tech Start Date]],9),""))))</f>
        <v>40639</v>
      </c>
      <c r="Q725" s="84"/>
      <c r="R725" s="110">
        <v>40753</v>
      </c>
      <c r="S725" s="94" t="s">
        <v>11</v>
      </c>
      <c r="T725" s="73" t="s">
        <v>1975</v>
      </c>
      <c r="U725" s="94" t="s">
        <v>14</v>
      </c>
      <c r="V725" s="94" t="s">
        <v>1896</v>
      </c>
      <c r="W725" s="94" t="s">
        <v>1901</v>
      </c>
      <c r="X725" s="94" t="s">
        <v>50</v>
      </c>
      <c r="Y725" s="71" t="s">
        <v>3043</v>
      </c>
      <c r="Z725" s="71" t="s">
        <v>874</v>
      </c>
      <c r="AA725" s="94" t="s">
        <v>3311</v>
      </c>
      <c r="AB725" s="128"/>
      <c r="AC725" s="128"/>
      <c r="AD725" s="128"/>
      <c r="AE725" s="62"/>
      <c r="AF725" s="62"/>
      <c r="AG725" s="62"/>
      <c r="BB725" s="60" t="str">
        <f>IF(AND(isFlagged(Main[[#This Row],[Comments]], "AIS++"),Main[ [#This Row],[In Stock Date] ]&lt;&gt;""),TEXT(Main[[#This Row],[In Stock Date]]-1, "M/d/yyyy"), TEXT("1/1/1990", "M/d/yyyy"))</f>
        <v>1/1/1990</v>
      </c>
    </row>
    <row r="726" spans="1:54" ht="17.25" customHeight="1">
      <c r="A726" s="63" t="str">
        <f>IF(priority(Main[[#This Row],[Comments]])&lt;&gt;0, priority(Main[[#This Row],[Comments]]),"")</f>
        <v/>
      </c>
      <c r="B726" s="151" t="s">
        <v>1289</v>
      </c>
      <c r="C726" s="71" t="s">
        <v>4</v>
      </c>
      <c r="D726" s="59" t="s">
        <v>372</v>
      </c>
      <c r="E726" s="84"/>
      <c r="F726" s="84"/>
      <c r="G726" s="63" t="str">
        <f>IF(stdProdLT(Main[[#This Row],[Comments]])=0.1,"N/A",IF(stdProdLT(Main[[#This Row],[Comments]])=0,"",stdProdLT(Main[[#This Row],[Comments]])))</f>
        <v/>
      </c>
      <c r="H726" s="93" t="str">
        <f>IF(OR(Main[[#This Row],[Std. Prod. Lead Time]]="N/A",Main[[#This Row],[Std. Prod. Lead Time]]=""), "",IF(AND(Main[[#This Row],[In Stock Date]]&lt;&gt;"",Main[[#This Row],[Revised Due Date]]&lt;&gt;"",Main[[#This Row],[In Stock Date]]&lt;&gt;""),Main[[#This Row],[In Stock Date]]-Main[[#This Row],[Revised Due Date]],""))</f>
        <v/>
      </c>
      <c r="I726" s="100" t="s">
        <v>4</v>
      </c>
      <c r="J726" s="94" t="s">
        <v>4</v>
      </c>
      <c r="K726" s="94" t="s">
        <v>4</v>
      </c>
      <c r="L726" s="84"/>
      <c r="M726" s="72" t="str">
        <f>IF(Main[[#This Row],[Tech Start Date]]&lt;1/1/1990,"",IF(Main[[#This Row],[Class]]="C",WORKDAY(Main[[#This Row],[Tech Start Date]],9),IF(Main[[#This Row],[Class]]="B", WORKDAY(Main[[#This Row],[Tech Start Date]],6),IF(Main[[#This Row],[Class]]="A",WORKDAY(Main[[#This Row],[Tech Start Date]],2),""))))</f>
        <v/>
      </c>
      <c r="N726" s="72" t="str">
        <f>IF(Main[[#This Row],[Tech Start Date]]&lt;1/1/1990,"",IF(Main[[#This Row],[Class]]="C",WORKDAY(Main[[#This Row],[Tech Start Date]],19),IF(Main[[#This Row],[Class]]="B", WORKDAY(Main[[#This Row],[Tech Start Date]],12),IF(Main[[#This Row],[Class]]="A",WORKDAY(Main[[#This Row],[Tech Start Date]],4),""))))</f>
        <v/>
      </c>
      <c r="O726" s="72" t="str">
        <f>IF(Main[[#This Row],[Tech Start Date]]&lt;1/1/1990,"",IF(Main[[#This Row],[Class]]="C",WORKDAY(Main[[#This Row],[Tech Start Date]],23),IF(Main[[#This Row],[Class]]="B", WORKDAY(Main[[#This Row],[Tech Start Date]],15),IF(Main[[#This Row],[Class]]="A",WORKDAY(Main[[#This Row],[Tech Start Date]],5),""))))</f>
        <v/>
      </c>
      <c r="P726" s="72" t="str">
        <f>IF(Main[[#This Row],[Tech Start Date]]&lt;1/1/1990,"",IF(Main[[#This Row],[Class]]="C",WORKDAY(Main[[#This Row],[Tech Start Date]],28),IF(Main[[#This Row],[Class]]="B", WORKDAY(Main[[#This Row],[Tech Start Date]],19),IF(Main[[#This Row],[Class]]="A",WORKDAY(Main[[#This Row],[Tech Start Date]],9),""))))</f>
        <v/>
      </c>
      <c r="Q726" s="84"/>
      <c r="R726" s="110"/>
      <c r="S726" s="94" t="s">
        <v>11</v>
      </c>
      <c r="T726" s="73" t="s">
        <v>4</v>
      </c>
      <c r="U726" s="94" t="s">
        <v>14</v>
      </c>
      <c r="V726" s="94" t="s">
        <v>1899</v>
      </c>
      <c r="W726" s="94" t="s">
        <v>1907</v>
      </c>
      <c r="X726" s="94" t="s">
        <v>305</v>
      </c>
      <c r="Y726" s="71" t="s">
        <v>4</v>
      </c>
      <c r="Z726" s="71" t="s">
        <v>4</v>
      </c>
      <c r="AA726" s="94" t="s">
        <v>3239</v>
      </c>
      <c r="AB726" s="128"/>
      <c r="AC726" s="128"/>
      <c r="AD726" s="128"/>
      <c r="AE726" s="62"/>
      <c r="AF726" s="62"/>
      <c r="AG726" s="62"/>
      <c r="BB726" s="60" t="str">
        <f>IF(AND(isFlagged(Main[[#This Row],[Comments]], "AIS++"),Main[ [#This Row],[In Stock Date] ]&lt;&gt;""),TEXT(Main[[#This Row],[In Stock Date]]-1, "M/d/yyyy"), TEXT("1/1/1990", "M/d/yyyy"))</f>
        <v>1/1/1990</v>
      </c>
    </row>
    <row r="727" spans="1:54" ht="17.25" customHeight="1">
      <c r="A727" s="63" t="str">
        <f>IF(priority(Main[[#This Row],[Comments]])&lt;&gt;0, priority(Main[[#This Row],[Comments]]),"")</f>
        <v/>
      </c>
      <c r="B727" s="151" t="s">
        <v>1326</v>
      </c>
      <c r="C727" s="71" t="s">
        <v>4</v>
      </c>
      <c r="D727" s="59" t="s">
        <v>417</v>
      </c>
      <c r="E727" s="84">
        <v>40305.512083333335</v>
      </c>
      <c r="F727" s="84"/>
      <c r="G727" s="63" t="str">
        <f>IF(stdProdLT(Main[[#This Row],[Comments]])=0.1,"N/A",IF(stdProdLT(Main[[#This Row],[Comments]])=0,"",stdProdLT(Main[[#This Row],[Comments]])))</f>
        <v/>
      </c>
      <c r="H727" s="93" t="str">
        <f>IF(OR(Main[[#This Row],[Std. Prod. Lead Time]]="N/A",Main[[#This Row],[Std. Prod. Lead Time]]=""), "",IF(AND(Main[[#This Row],[In Stock Date]]&lt;&gt;"",Main[[#This Row],[Revised Due Date]]&lt;&gt;"",Main[[#This Row],[In Stock Date]]&lt;&gt;""),Main[[#This Row],[In Stock Date]]-Main[[#This Row],[Revised Due Date]],""))</f>
        <v/>
      </c>
      <c r="I727" s="100" t="s">
        <v>4</v>
      </c>
      <c r="J727" s="94" t="s">
        <v>4</v>
      </c>
      <c r="K727" s="94" t="s">
        <v>4</v>
      </c>
      <c r="L727" s="84"/>
      <c r="M727" s="72" t="str">
        <f>IF(Main[[#This Row],[Tech Start Date]]&lt;1/1/1990,"",IF(Main[[#This Row],[Class]]="C",WORKDAY(Main[[#This Row],[Tech Start Date]],9),IF(Main[[#This Row],[Class]]="B", WORKDAY(Main[[#This Row],[Tech Start Date]],6),IF(Main[[#This Row],[Class]]="A",WORKDAY(Main[[#This Row],[Tech Start Date]],2),""))))</f>
        <v/>
      </c>
      <c r="N727" s="72" t="str">
        <f>IF(Main[[#This Row],[Tech Start Date]]&lt;1/1/1990,"",IF(Main[[#This Row],[Class]]="C",WORKDAY(Main[[#This Row],[Tech Start Date]],19),IF(Main[[#This Row],[Class]]="B", WORKDAY(Main[[#This Row],[Tech Start Date]],12),IF(Main[[#This Row],[Class]]="A",WORKDAY(Main[[#This Row],[Tech Start Date]],4),""))))</f>
        <v/>
      </c>
      <c r="O727" s="72" t="str">
        <f>IF(Main[[#This Row],[Tech Start Date]]&lt;1/1/1990,"",IF(Main[[#This Row],[Class]]="C",WORKDAY(Main[[#This Row],[Tech Start Date]],23),IF(Main[[#This Row],[Class]]="B", WORKDAY(Main[[#This Row],[Tech Start Date]],15),IF(Main[[#This Row],[Class]]="A",WORKDAY(Main[[#This Row],[Tech Start Date]],5),""))))</f>
        <v/>
      </c>
      <c r="P727" s="72" t="str">
        <f>IF(Main[[#This Row],[Tech Start Date]]&lt;1/1/1990,"",IF(Main[[#This Row],[Class]]="C",WORKDAY(Main[[#This Row],[Tech Start Date]],28),IF(Main[[#This Row],[Class]]="B", WORKDAY(Main[[#This Row],[Tech Start Date]],19),IF(Main[[#This Row],[Class]]="A",WORKDAY(Main[[#This Row],[Tech Start Date]],9),""))))</f>
        <v/>
      </c>
      <c r="Q727" s="84">
        <v>40312</v>
      </c>
      <c r="R727" s="110"/>
      <c r="S727" s="94" t="s">
        <v>6</v>
      </c>
      <c r="T727" s="73" t="s">
        <v>4</v>
      </c>
      <c r="U727" s="94" t="s">
        <v>7</v>
      </c>
      <c r="V727" s="94" t="s">
        <v>1896</v>
      </c>
      <c r="W727" s="94" t="s">
        <v>4</v>
      </c>
      <c r="X727" s="94" t="s">
        <v>102</v>
      </c>
      <c r="Y727" s="71" t="s">
        <v>2911</v>
      </c>
      <c r="Z727" s="71" t="s">
        <v>4</v>
      </c>
      <c r="AA727" s="94" t="s">
        <v>3251</v>
      </c>
      <c r="AB727" s="128"/>
      <c r="AC727" s="128"/>
      <c r="AD727" s="128"/>
      <c r="AE727" s="62"/>
      <c r="AF727" s="62"/>
      <c r="AG727" s="62"/>
      <c r="BB727" s="60" t="str">
        <f>IF(AND(isFlagged(Main[[#This Row],[Comments]], "AIS++"),Main[ [#This Row],[In Stock Date] ]&lt;&gt;""),TEXT(Main[[#This Row],[In Stock Date]]-1, "M/d/yyyy"), TEXT("1/1/1990", "M/d/yyyy"))</f>
        <v>1/1/1990</v>
      </c>
    </row>
    <row r="728" spans="1:54" ht="17.25" customHeight="1">
      <c r="A728" s="137" t="str">
        <f>IF(priority(Main[[#This Row],[Comments]])&lt;&gt;0, priority(Main[[#This Row],[Comments]]),"")</f>
        <v/>
      </c>
      <c r="B728" s="152" t="s">
        <v>1707</v>
      </c>
      <c r="C728" s="138" t="s">
        <v>72</v>
      </c>
      <c r="D728" s="139" t="s">
        <v>776</v>
      </c>
      <c r="E728" s="140"/>
      <c r="F728" s="140">
        <v>40513</v>
      </c>
      <c r="G728" s="137" t="str">
        <f>IF(stdProdLT(Main[[#This Row],[Comments]])=0.1,"N/A",IF(stdProdLT(Main[[#This Row],[Comments]])=0,"",stdProdLT(Main[[#This Row],[Comments]])))</f>
        <v/>
      </c>
      <c r="H728" s="141" t="str">
        <f>IF(OR(Main[[#This Row],[Std. Prod. Lead Time]]="N/A",Main[[#This Row],[Std. Prod. Lead Time]]=""), "",IF(AND(Main[[#This Row],[In Stock Date]]&lt;&gt;"",Main[[#This Row],[Revised Due Date]]&lt;&gt;"",Main[[#This Row],[In Stock Date]]&lt;&gt;""),Main[[#This Row],[In Stock Date]]-Main[[#This Row],[Revised Due Date]],""))</f>
        <v/>
      </c>
      <c r="I728" s="142" t="s">
        <v>30</v>
      </c>
      <c r="J728" s="143" t="s">
        <v>28</v>
      </c>
      <c r="K728" s="144" t="s">
        <v>1908</v>
      </c>
      <c r="L728" s="140">
        <v>40547</v>
      </c>
      <c r="M728" s="145" t="str">
        <f>IF(Main[[#This Row],[Tech Start Date]]&lt;1/1/1990,"",IF(Main[[#This Row],[Class]]="C",WORKDAY(Main[[#This Row],[Tech Start Date]],9),IF(Main[[#This Row],[Class]]="B", WORKDAY(Main[[#This Row],[Tech Start Date]],6),IF(Main[[#This Row],[Class]]="A",WORKDAY(Main[[#This Row],[Tech Start Date]],2),""))))</f>
        <v/>
      </c>
      <c r="N728" s="145" t="str">
        <f>IF(Main[[#This Row],[Tech Start Date]]&lt;1/1/1990,"",IF(Main[[#This Row],[Class]]="C",WORKDAY(Main[[#This Row],[Tech Start Date]],19),IF(Main[[#This Row],[Class]]="B", WORKDAY(Main[[#This Row],[Tech Start Date]],12),IF(Main[[#This Row],[Class]]="A",WORKDAY(Main[[#This Row],[Tech Start Date]],4),""))))</f>
        <v/>
      </c>
      <c r="O728" s="145" t="str">
        <f>IF(Main[[#This Row],[Tech Start Date]]&lt;1/1/1990,"",IF(Main[[#This Row],[Class]]="C",WORKDAY(Main[[#This Row],[Tech Start Date]],23),IF(Main[[#This Row],[Class]]="B", WORKDAY(Main[[#This Row],[Tech Start Date]],15),IF(Main[[#This Row],[Class]]="A",WORKDAY(Main[[#This Row],[Tech Start Date]],5),""))))</f>
        <v/>
      </c>
      <c r="P728" s="145" t="str">
        <f>IF(Main[[#This Row],[Tech Start Date]]&lt;1/1/1990,"",IF(Main[[#This Row],[Class]]="C",WORKDAY(Main[[#This Row],[Tech Start Date]],28),IF(Main[[#This Row],[Class]]="B", WORKDAY(Main[[#This Row],[Tech Start Date]],19),IF(Main[[#This Row],[Class]]="A",WORKDAY(Main[[#This Row],[Tech Start Date]],9),""))))</f>
        <v/>
      </c>
      <c r="Q728" s="140"/>
      <c r="R728" s="146"/>
      <c r="S728" s="143" t="s">
        <v>17</v>
      </c>
      <c r="T728" s="147" t="s">
        <v>4</v>
      </c>
      <c r="U728" s="143" t="s">
        <v>14</v>
      </c>
      <c r="V728" s="143" t="s">
        <v>1899</v>
      </c>
      <c r="W728" s="143" t="s">
        <v>1901</v>
      </c>
      <c r="X728" s="143" t="s">
        <v>2750</v>
      </c>
      <c r="Y728" s="138" t="s">
        <v>2878</v>
      </c>
      <c r="Z728" s="138" t="s">
        <v>30</v>
      </c>
      <c r="AA728" s="143" t="s">
        <v>2750</v>
      </c>
      <c r="AB728" s="148"/>
      <c r="AC728" s="148"/>
      <c r="AD728" s="148"/>
      <c r="AE728" s="62"/>
      <c r="AF728" s="62"/>
      <c r="AG728" s="62"/>
      <c r="BB728" s="60" t="str">
        <f>IF(AND(isFlagged(Main[[#This Row],[Comments]], "AIS++"),Main[ [#This Row],[In Stock Date] ]&lt;&gt;""),TEXT(Main[[#This Row],[In Stock Date]]-1, "M/d/yyyy"), TEXT("1/1/1990", "M/d/yyyy"))</f>
        <v>1/1/1990</v>
      </c>
    </row>
    <row r="729" spans="1:54" ht="17.25" customHeight="1">
      <c r="A729" s="63" t="str">
        <f>IF(priority(Main[[#This Row],[Comments]])&lt;&gt;0, priority(Main[[#This Row],[Comments]]),"")</f>
        <v/>
      </c>
      <c r="B729" s="151" t="s">
        <v>1743</v>
      </c>
      <c r="C729" s="71" t="s">
        <v>72</v>
      </c>
      <c r="D729" s="59" t="s">
        <v>804</v>
      </c>
      <c r="E729" s="84"/>
      <c r="F729" s="84">
        <v>40756</v>
      </c>
      <c r="G729" s="63" t="str">
        <f>IF(stdProdLT(Main[[#This Row],[Comments]])=0.1,"N/A",IF(stdProdLT(Main[[#This Row],[Comments]])=0,"",stdProdLT(Main[[#This Row],[Comments]])))</f>
        <v/>
      </c>
      <c r="H729" s="93" t="str">
        <f>IF(OR(Main[[#This Row],[Std. Prod. Lead Time]]="N/A",Main[[#This Row],[Std. Prod. Lead Time]]=""), "",IF(AND(Main[[#This Row],[In Stock Date]]&lt;&gt;"",Main[[#This Row],[Revised Due Date]]&lt;&gt;"",Main[[#This Row],[In Stock Date]]&lt;&gt;""),Main[[#This Row],[In Stock Date]]-Main[[#This Row],[Revised Due Date]],""))</f>
        <v/>
      </c>
      <c r="I729" s="100" t="s">
        <v>4</v>
      </c>
      <c r="J729" s="94" t="s">
        <v>28</v>
      </c>
      <c r="K729" s="94" t="s">
        <v>4</v>
      </c>
      <c r="L729" s="84"/>
      <c r="M729" s="72" t="str">
        <f>IF(Main[[#This Row],[Tech Start Date]]&lt;1/1/1990,"",IF(Main[[#This Row],[Class]]="C",WORKDAY(Main[[#This Row],[Tech Start Date]],9),IF(Main[[#This Row],[Class]]="B", WORKDAY(Main[[#This Row],[Tech Start Date]],6),IF(Main[[#This Row],[Class]]="A",WORKDAY(Main[[#This Row],[Tech Start Date]],2),""))))</f>
        <v/>
      </c>
      <c r="N729" s="72" t="str">
        <f>IF(Main[[#This Row],[Tech Start Date]]&lt;1/1/1990,"",IF(Main[[#This Row],[Class]]="C",WORKDAY(Main[[#This Row],[Tech Start Date]],19),IF(Main[[#This Row],[Class]]="B", WORKDAY(Main[[#This Row],[Tech Start Date]],12),IF(Main[[#This Row],[Class]]="A",WORKDAY(Main[[#This Row],[Tech Start Date]],4),""))))</f>
        <v/>
      </c>
      <c r="O729" s="72" t="str">
        <f>IF(Main[[#This Row],[Tech Start Date]]&lt;1/1/1990,"",IF(Main[[#This Row],[Class]]="C",WORKDAY(Main[[#This Row],[Tech Start Date]],23),IF(Main[[#This Row],[Class]]="B", WORKDAY(Main[[#This Row],[Tech Start Date]],15),IF(Main[[#This Row],[Class]]="A",WORKDAY(Main[[#This Row],[Tech Start Date]],5),""))))</f>
        <v/>
      </c>
      <c r="P729" s="72" t="str">
        <f>IF(Main[[#This Row],[Tech Start Date]]&lt;1/1/1990,"",IF(Main[[#This Row],[Class]]="C",WORKDAY(Main[[#This Row],[Tech Start Date]],28),IF(Main[[#This Row],[Class]]="B", WORKDAY(Main[[#This Row],[Tech Start Date]],19),IF(Main[[#This Row],[Class]]="A",WORKDAY(Main[[#This Row],[Tech Start Date]],9),""))))</f>
        <v/>
      </c>
      <c r="Q729" s="84"/>
      <c r="R729" s="110"/>
      <c r="S729" s="94" t="s">
        <v>11</v>
      </c>
      <c r="T729" s="73" t="s">
        <v>4</v>
      </c>
      <c r="U729" s="94" t="s">
        <v>14</v>
      </c>
      <c r="V729" s="94" t="s">
        <v>1899</v>
      </c>
      <c r="W729" s="94" t="s">
        <v>1901</v>
      </c>
      <c r="X729" s="94" t="s">
        <v>50</v>
      </c>
      <c r="Y729" s="71" t="s">
        <v>2878</v>
      </c>
      <c r="Z729" s="71" t="s">
        <v>30</v>
      </c>
      <c r="AA729" s="94" t="s">
        <v>2750</v>
      </c>
      <c r="AB729" s="128"/>
      <c r="AC729" s="128"/>
      <c r="AD729" s="128"/>
      <c r="AE729" s="62"/>
      <c r="AF729" s="62"/>
      <c r="AG729" s="62"/>
      <c r="BB729" s="60" t="str">
        <f>IF(AND(isFlagged(Main[[#This Row],[Comments]], "AIS++"),Main[ [#This Row],[In Stock Date] ]&lt;&gt;""),TEXT(Main[[#This Row],[In Stock Date]]-1, "M/d/yyyy"), TEXT("1/1/1990", "M/d/yyyy"))</f>
        <v>1/1/1990</v>
      </c>
    </row>
    <row r="730" spans="1:54" ht="17.25" customHeight="1">
      <c r="A730" s="63" t="str">
        <f>IF(priority(Main[[#This Row],[Comments]])&lt;&gt;0, priority(Main[[#This Row],[Comments]]),"")</f>
        <v/>
      </c>
      <c r="B730" s="151" t="s">
        <v>1770</v>
      </c>
      <c r="C730" s="71" t="s">
        <v>828</v>
      </c>
      <c r="D730" s="59" t="s">
        <v>829</v>
      </c>
      <c r="E730" s="84"/>
      <c r="F730" s="84"/>
      <c r="G730" s="63" t="str">
        <f>IF(stdProdLT(Main[[#This Row],[Comments]])=0.1,"N/A",IF(stdProdLT(Main[[#This Row],[Comments]])=0,"",stdProdLT(Main[[#This Row],[Comments]])))</f>
        <v/>
      </c>
      <c r="H730" s="93" t="str">
        <f>IF(OR(Main[[#This Row],[Std. Prod. Lead Time]]="N/A",Main[[#This Row],[Std. Prod. Lead Time]]=""), "",IF(AND(Main[[#This Row],[In Stock Date]]&lt;&gt;"",Main[[#This Row],[Revised Due Date]]&lt;&gt;"",Main[[#This Row],[In Stock Date]]&lt;&gt;""),Main[[#This Row],[In Stock Date]]-Main[[#This Row],[Revised Due Date]],""))</f>
        <v/>
      </c>
      <c r="I730" s="100" t="s">
        <v>4</v>
      </c>
      <c r="J730" s="94" t="s">
        <v>4</v>
      </c>
      <c r="K730" s="94" t="s">
        <v>4</v>
      </c>
      <c r="L730" s="84"/>
      <c r="M730" s="72" t="str">
        <f>IF(Main[[#This Row],[Tech Start Date]]&lt;1/1/1990,"",IF(Main[[#This Row],[Class]]="C",WORKDAY(Main[[#This Row],[Tech Start Date]],9),IF(Main[[#This Row],[Class]]="B", WORKDAY(Main[[#This Row],[Tech Start Date]],6),IF(Main[[#This Row],[Class]]="A",WORKDAY(Main[[#This Row],[Tech Start Date]],2),""))))</f>
        <v/>
      </c>
      <c r="N730" s="72" t="str">
        <f>IF(Main[[#This Row],[Tech Start Date]]&lt;1/1/1990,"",IF(Main[[#This Row],[Class]]="C",WORKDAY(Main[[#This Row],[Tech Start Date]],19),IF(Main[[#This Row],[Class]]="B", WORKDAY(Main[[#This Row],[Tech Start Date]],12),IF(Main[[#This Row],[Class]]="A",WORKDAY(Main[[#This Row],[Tech Start Date]],4),""))))</f>
        <v/>
      </c>
      <c r="O730" s="72" t="str">
        <f>IF(Main[[#This Row],[Tech Start Date]]&lt;1/1/1990,"",IF(Main[[#This Row],[Class]]="C",WORKDAY(Main[[#This Row],[Tech Start Date]],23),IF(Main[[#This Row],[Class]]="B", WORKDAY(Main[[#This Row],[Tech Start Date]],15),IF(Main[[#This Row],[Class]]="A",WORKDAY(Main[[#This Row],[Tech Start Date]],5),""))))</f>
        <v/>
      </c>
      <c r="P730" s="72" t="str">
        <f>IF(Main[[#This Row],[Tech Start Date]]&lt;1/1/1990,"",IF(Main[[#This Row],[Class]]="C",WORKDAY(Main[[#This Row],[Tech Start Date]],28),IF(Main[[#This Row],[Class]]="B", WORKDAY(Main[[#This Row],[Tech Start Date]],19),IF(Main[[#This Row],[Class]]="A",WORKDAY(Main[[#This Row],[Tech Start Date]],9),""))))</f>
        <v/>
      </c>
      <c r="Q730" s="84"/>
      <c r="R730" s="110"/>
      <c r="S730" s="94" t="s">
        <v>11</v>
      </c>
      <c r="T730" s="73" t="s">
        <v>4</v>
      </c>
      <c r="U730" s="94" t="s">
        <v>14</v>
      </c>
      <c r="V730" s="94" t="s">
        <v>1897</v>
      </c>
      <c r="W730" s="94" t="s">
        <v>1904</v>
      </c>
      <c r="X730" s="94" t="s">
        <v>2750</v>
      </c>
      <c r="Y730" s="71" t="s">
        <v>2878</v>
      </c>
      <c r="Z730" s="71" t="s">
        <v>4</v>
      </c>
      <c r="AA730" s="94" t="s">
        <v>2750</v>
      </c>
      <c r="AB730" s="128"/>
      <c r="AC730" s="128"/>
      <c r="AD730" s="128"/>
      <c r="AE730" s="62"/>
      <c r="AF730" s="62"/>
      <c r="AG730" s="62"/>
      <c r="BB730" s="60" t="str">
        <f>IF(AND(isFlagged(Main[[#This Row],[Comments]], "AIS++"),Main[ [#This Row],[In Stock Date] ]&lt;&gt;""),TEXT(Main[[#This Row],[In Stock Date]]-1, "M/d/yyyy"), TEXT("1/1/1990", "M/d/yyyy"))</f>
        <v>1/1/1990</v>
      </c>
    </row>
    <row r="731" spans="1:54" ht="17.25" customHeight="1">
      <c r="A731" s="63" t="str">
        <f>IF(priority(Main[[#This Row],[Comments]])&lt;&gt;0, priority(Main[[#This Row],[Comments]]),"")</f>
        <v/>
      </c>
      <c r="B731" s="151" t="s">
        <v>2334</v>
      </c>
      <c r="C731" s="71" t="s">
        <v>72</v>
      </c>
      <c r="D731" s="59" t="s">
        <v>2335</v>
      </c>
      <c r="E731" s="84"/>
      <c r="F731" s="84"/>
      <c r="G731" s="63" t="str">
        <f>IF(stdProdLT(Main[[#This Row],[Comments]])=0.1,"N/A",IF(stdProdLT(Main[[#This Row],[Comments]])=0,"",stdProdLT(Main[[#This Row],[Comments]])))</f>
        <v/>
      </c>
      <c r="H731" s="93" t="str">
        <f>IF(OR(Main[[#This Row],[Std. Prod. Lead Time]]="N/A",Main[[#This Row],[Std. Prod. Lead Time]]=""), "",IF(AND(Main[[#This Row],[In Stock Date]]&lt;&gt;"",Main[[#This Row],[Revised Due Date]]&lt;&gt;"",Main[[#This Row],[In Stock Date]]&lt;&gt;""),Main[[#This Row],[In Stock Date]]-Main[[#This Row],[Revised Due Date]],""))</f>
        <v/>
      </c>
      <c r="I731" s="100" t="s">
        <v>4</v>
      </c>
      <c r="J731" s="94" t="s">
        <v>4</v>
      </c>
      <c r="K731" s="94" t="s">
        <v>4</v>
      </c>
      <c r="L731" s="84"/>
      <c r="M731" s="72" t="str">
        <f>IF(Main[[#This Row],[Tech Start Date]]&lt;1/1/1990,"",IF(Main[[#This Row],[Class]]="C",WORKDAY(Main[[#This Row],[Tech Start Date]],9),IF(Main[[#This Row],[Class]]="B", WORKDAY(Main[[#This Row],[Tech Start Date]],6),IF(Main[[#This Row],[Class]]="A",WORKDAY(Main[[#This Row],[Tech Start Date]],2),""))))</f>
        <v/>
      </c>
      <c r="N731" s="72" t="str">
        <f>IF(Main[[#This Row],[Tech Start Date]]&lt;1/1/1990,"",IF(Main[[#This Row],[Class]]="C",WORKDAY(Main[[#This Row],[Tech Start Date]],19),IF(Main[[#This Row],[Class]]="B", WORKDAY(Main[[#This Row],[Tech Start Date]],12),IF(Main[[#This Row],[Class]]="A",WORKDAY(Main[[#This Row],[Tech Start Date]],4),""))))</f>
        <v/>
      </c>
      <c r="O731" s="72" t="str">
        <f>IF(Main[[#This Row],[Tech Start Date]]&lt;1/1/1990,"",IF(Main[[#This Row],[Class]]="C",WORKDAY(Main[[#This Row],[Tech Start Date]],23),IF(Main[[#This Row],[Class]]="B", WORKDAY(Main[[#This Row],[Tech Start Date]],15),IF(Main[[#This Row],[Class]]="A",WORKDAY(Main[[#This Row],[Tech Start Date]],5),""))))</f>
        <v/>
      </c>
      <c r="P731" s="72" t="str">
        <f>IF(Main[[#This Row],[Tech Start Date]]&lt;1/1/1990,"",IF(Main[[#This Row],[Class]]="C",WORKDAY(Main[[#This Row],[Tech Start Date]],28),IF(Main[[#This Row],[Class]]="B", WORKDAY(Main[[#This Row],[Tech Start Date]],19),IF(Main[[#This Row],[Class]]="A",WORKDAY(Main[[#This Row],[Tech Start Date]],9),""))))</f>
        <v/>
      </c>
      <c r="Q731" s="84"/>
      <c r="R731" s="110"/>
      <c r="S731" s="94" t="s">
        <v>17</v>
      </c>
      <c r="T731" s="73" t="s">
        <v>4</v>
      </c>
      <c r="U731" s="94" t="s">
        <v>14</v>
      </c>
      <c r="V731" s="94" t="s">
        <v>1897</v>
      </c>
      <c r="W731" s="94" t="s">
        <v>1898</v>
      </c>
      <c r="X731" s="94" t="s">
        <v>2793</v>
      </c>
      <c r="Y731" s="71" t="s">
        <v>2947</v>
      </c>
      <c r="Z731" s="71" t="s">
        <v>4</v>
      </c>
      <c r="AA731" s="94" t="s">
        <v>2793</v>
      </c>
      <c r="AB731" s="128"/>
      <c r="AC731" s="128"/>
      <c r="AD731" s="128"/>
      <c r="AE731" s="62"/>
      <c r="AF731" s="62"/>
      <c r="AG731" s="62"/>
      <c r="BB731" s="60" t="str">
        <f>IF(AND(isFlagged(Main[[#This Row],[Comments]], "AIS++"),Main[ [#This Row],[In Stock Date] ]&lt;&gt;""),TEXT(Main[[#This Row],[In Stock Date]]-1, "M/d/yyyy"), TEXT("1/1/1990", "M/d/yyyy"))</f>
        <v>1/1/1990</v>
      </c>
    </row>
    <row r="732" spans="1:54" ht="17.25" customHeight="1">
      <c r="A732" s="63" t="str">
        <f>IF(priority(Main[[#This Row],[Comments]])&lt;&gt;0, priority(Main[[#This Row],[Comments]]),"")</f>
        <v/>
      </c>
      <c r="B732" s="151" t="s">
        <v>2342</v>
      </c>
      <c r="C732" s="71" t="s">
        <v>72</v>
      </c>
      <c r="D732" s="59" t="s">
        <v>2343</v>
      </c>
      <c r="E732" s="84">
        <v>40856.064849537041</v>
      </c>
      <c r="F732" s="84"/>
      <c r="G732" s="63" t="str">
        <f>IF(stdProdLT(Main[[#This Row],[Comments]])=0.1,"N/A",IF(stdProdLT(Main[[#This Row],[Comments]])=0,"",stdProdLT(Main[[#This Row],[Comments]])))</f>
        <v/>
      </c>
      <c r="H732" s="93" t="str">
        <f>IF(OR(Main[[#This Row],[Std. Prod. Lead Time]]="N/A",Main[[#This Row],[Std. Prod. Lead Time]]=""), "",IF(AND(Main[[#This Row],[In Stock Date]]&lt;&gt;"",Main[[#This Row],[Revised Due Date]]&lt;&gt;"",Main[[#This Row],[In Stock Date]]&lt;&gt;""),Main[[#This Row],[In Stock Date]]-Main[[#This Row],[Revised Due Date]],""))</f>
        <v/>
      </c>
      <c r="I732" s="100" t="s">
        <v>4</v>
      </c>
      <c r="J732" s="94" t="s">
        <v>4</v>
      </c>
      <c r="K732" s="94" t="s">
        <v>4</v>
      </c>
      <c r="L732" s="84"/>
      <c r="M732" s="72" t="str">
        <f>IF(Main[[#This Row],[Tech Start Date]]&lt;1/1/1990,"",IF(Main[[#This Row],[Class]]="C",WORKDAY(Main[[#This Row],[Tech Start Date]],9),IF(Main[[#This Row],[Class]]="B", WORKDAY(Main[[#This Row],[Tech Start Date]],6),IF(Main[[#This Row],[Class]]="A",WORKDAY(Main[[#This Row],[Tech Start Date]],2),""))))</f>
        <v/>
      </c>
      <c r="N732" s="72" t="str">
        <f>IF(Main[[#This Row],[Tech Start Date]]&lt;1/1/1990,"",IF(Main[[#This Row],[Class]]="C",WORKDAY(Main[[#This Row],[Tech Start Date]],19),IF(Main[[#This Row],[Class]]="B", WORKDAY(Main[[#This Row],[Tech Start Date]],12),IF(Main[[#This Row],[Class]]="A",WORKDAY(Main[[#This Row],[Tech Start Date]],4),""))))</f>
        <v/>
      </c>
      <c r="O732" s="72" t="str">
        <f>IF(Main[[#This Row],[Tech Start Date]]&lt;1/1/1990,"",IF(Main[[#This Row],[Class]]="C",WORKDAY(Main[[#This Row],[Tech Start Date]],23),IF(Main[[#This Row],[Class]]="B", WORKDAY(Main[[#This Row],[Tech Start Date]],15),IF(Main[[#This Row],[Class]]="A",WORKDAY(Main[[#This Row],[Tech Start Date]],5),""))))</f>
        <v/>
      </c>
      <c r="P732" s="72" t="str">
        <f>IF(Main[[#This Row],[Tech Start Date]]&lt;1/1/1990,"",IF(Main[[#This Row],[Class]]="C",WORKDAY(Main[[#This Row],[Tech Start Date]],28),IF(Main[[#This Row],[Class]]="B", WORKDAY(Main[[#This Row],[Tech Start Date]],19),IF(Main[[#This Row],[Class]]="A",WORKDAY(Main[[#This Row],[Tech Start Date]],9),""))))</f>
        <v/>
      </c>
      <c r="Q732" s="84"/>
      <c r="R732" s="110"/>
      <c r="S732" s="94" t="s">
        <v>17</v>
      </c>
      <c r="T732" s="73" t="s">
        <v>4</v>
      </c>
      <c r="U732" s="94" t="s">
        <v>7</v>
      </c>
      <c r="V732" s="94" t="s">
        <v>1897</v>
      </c>
      <c r="W732" s="94" t="s">
        <v>1898</v>
      </c>
      <c r="X732" s="94" t="s">
        <v>2793</v>
      </c>
      <c r="Y732" s="71" t="s">
        <v>2947</v>
      </c>
      <c r="Z732" s="71" t="s">
        <v>4</v>
      </c>
      <c r="AA732" s="94" t="s">
        <v>2793</v>
      </c>
      <c r="AB732" s="128"/>
      <c r="AC732" s="128"/>
      <c r="AD732" s="128"/>
      <c r="AE732" s="62"/>
      <c r="AF732" s="62"/>
      <c r="AG732" s="62"/>
      <c r="BB732" s="60" t="str">
        <f>IF(AND(isFlagged(Main[[#This Row],[Comments]], "AIS++"),Main[ [#This Row],[In Stock Date] ]&lt;&gt;""),TEXT(Main[[#This Row],[In Stock Date]]-1, "M/d/yyyy"), TEXT("1/1/1990", "M/d/yyyy"))</f>
        <v>1/1/1990</v>
      </c>
    </row>
    <row r="733" spans="1:54" ht="17.25" customHeight="1">
      <c r="A733" s="137" t="str">
        <f>IF(priority(Main[[#This Row],[Comments]])&lt;&gt;0, priority(Main[[#This Row],[Comments]]),"")</f>
        <v/>
      </c>
      <c r="B733" s="152" t="s">
        <v>2588</v>
      </c>
      <c r="C733" s="138" t="s">
        <v>72</v>
      </c>
      <c r="D733" s="139" t="s">
        <v>2600</v>
      </c>
      <c r="E733" s="140"/>
      <c r="F733" s="140"/>
      <c r="G733" s="137" t="str">
        <f>IF(stdProdLT(Main[[#This Row],[Comments]])=0.1,"N/A",IF(stdProdLT(Main[[#This Row],[Comments]])=0,"",stdProdLT(Main[[#This Row],[Comments]])))</f>
        <v/>
      </c>
      <c r="H733" s="141" t="str">
        <f>IF(OR(Main[[#This Row],[Std. Prod. Lead Time]]="N/A",Main[[#This Row],[Std. Prod. Lead Time]]=""), "",IF(AND(Main[[#This Row],[In Stock Date]]&lt;&gt;"",Main[[#This Row],[Revised Due Date]]&lt;&gt;"",Main[[#This Row],[In Stock Date]]&lt;&gt;""),Main[[#This Row],[In Stock Date]]-Main[[#This Row],[Revised Due Date]],""))</f>
        <v/>
      </c>
      <c r="I733" s="142" t="s">
        <v>2213</v>
      </c>
      <c r="J733" s="143" t="s">
        <v>28</v>
      </c>
      <c r="K733" s="144" t="s">
        <v>1905</v>
      </c>
      <c r="L733" s="140">
        <v>40869</v>
      </c>
      <c r="M733" s="145">
        <f>IF(Main[[#This Row],[Tech Start Date]]&lt;1/1/1990,"",IF(Main[[#This Row],[Class]]="C",WORKDAY(Main[[#This Row],[Tech Start Date]],9),IF(Main[[#This Row],[Class]]="B", WORKDAY(Main[[#This Row],[Tech Start Date]],6),IF(Main[[#This Row],[Class]]="A",WORKDAY(Main[[#This Row],[Tech Start Date]],2),""))))</f>
        <v>40871</v>
      </c>
      <c r="N733" s="145">
        <f>IF(Main[[#This Row],[Tech Start Date]]&lt;1/1/1990,"",IF(Main[[#This Row],[Class]]="C",WORKDAY(Main[[#This Row],[Tech Start Date]],19),IF(Main[[#This Row],[Class]]="B", WORKDAY(Main[[#This Row],[Tech Start Date]],12),IF(Main[[#This Row],[Class]]="A",WORKDAY(Main[[#This Row],[Tech Start Date]],4),""))))</f>
        <v>40875</v>
      </c>
      <c r="O733" s="145">
        <f>IF(Main[[#This Row],[Tech Start Date]]&lt;1/1/1990,"",IF(Main[[#This Row],[Class]]="C",WORKDAY(Main[[#This Row],[Tech Start Date]],23),IF(Main[[#This Row],[Class]]="B", WORKDAY(Main[[#This Row],[Tech Start Date]],15),IF(Main[[#This Row],[Class]]="A",WORKDAY(Main[[#This Row],[Tech Start Date]],5),""))))</f>
        <v>40876</v>
      </c>
      <c r="P733" s="145">
        <f>IF(Main[[#This Row],[Tech Start Date]]&lt;1/1/1990,"",IF(Main[[#This Row],[Class]]="C",WORKDAY(Main[[#This Row],[Tech Start Date]],28),IF(Main[[#This Row],[Class]]="B", WORKDAY(Main[[#This Row],[Tech Start Date]],19),IF(Main[[#This Row],[Class]]="A",WORKDAY(Main[[#This Row],[Tech Start Date]],9),""))))</f>
        <v>40882</v>
      </c>
      <c r="Q733" s="140">
        <v>40882</v>
      </c>
      <c r="R733" s="146"/>
      <c r="S733" s="143" t="s">
        <v>11</v>
      </c>
      <c r="T733" s="147" t="s">
        <v>4</v>
      </c>
      <c r="U733" s="143" t="s">
        <v>14</v>
      </c>
      <c r="V733" s="143" t="s">
        <v>1897</v>
      </c>
      <c r="W733" s="143" t="s">
        <v>1898</v>
      </c>
      <c r="X733" s="143" t="s">
        <v>2793</v>
      </c>
      <c r="Y733" s="138" t="s">
        <v>2947</v>
      </c>
      <c r="Z733" s="138" t="s">
        <v>2027</v>
      </c>
      <c r="AA733" s="143" t="s">
        <v>2793</v>
      </c>
      <c r="AB733" s="148"/>
      <c r="AC733" s="148"/>
      <c r="AD733" s="148"/>
      <c r="AE733" s="62"/>
      <c r="AF733" s="62"/>
      <c r="AG733" s="62"/>
      <c r="BB733" s="60" t="str">
        <f>IF(AND(isFlagged(Main[[#This Row],[Comments]], "AIS++"),Main[ [#This Row],[In Stock Date] ]&lt;&gt;""),TEXT(Main[[#This Row],[In Stock Date]]-1, "M/d/yyyy"), TEXT("1/1/1990", "M/d/yyyy"))</f>
        <v>1/1/1990</v>
      </c>
    </row>
    <row r="734" spans="1:54" ht="17.25" customHeight="1">
      <c r="A734" s="137" t="str">
        <f>IF(priority(Main[[#This Row],[Comments]])&lt;&gt;0, priority(Main[[#This Row],[Comments]]),"")</f>
        <v/>
      </c>
      <c r="B734" s="152" t="s">
        <v>2586</v>
      </c>
      <c r="C734" s="138" t="s">
        <v>72</v>
      </c>
      <c r="D734" s="139" t="s">
        <v>2587</v>
      </c>
      <c r="E734" s="140"/>
      <c r="F734" s="140"/>
      <c r="G734" s="137" t="str">
        <f>IF(stdProdLT(Main[[#This Row],[Comments]])=0.1,"N/A",IF(stdProdLT(Main[[#This Row],[Comments]])=0,"",stdProdLT(Main[[#This Row],[Comments]])))</f>
        <v/>
      </c>
      <c r="H734" s="141" t="str">
        <f>IF(OR(Main[[#This Row],[Std. Prod. Lead Time]]="N/A",Main[[#This Row],[Std. Prod. Lead Time]]=""), "",IF(AND(Main[[#This Row],[In Stock Date]]&lt;&gt;"",Main[[#This Row],[Revised Due Date]]&lt;&gt;"",Main[[#This Row],[In Stock Date]]&lt;&gt;""),Main[[#This Row],[In Stock Date]]-Main[[#This Row],[Revised Due Date]],""))</f>
        <v/>
      </c>
      <c r="I734" s="142" t="s">
        <v>2564</v>
      </c>
      <c r="J734" s="143" t="s">
        <v>28</v>
      </c>
      <c r="K734" s="144" t="s">
        <v>1905</v>
      </c>
      <c r="L734" s="140">
        <v>40869</v>
      </c>
      <c r="M734" s="145">
        <f>IF(Main[[#This Row],[Tech Start Date]]&lt;1/1/1990,"",IF(Main[[#This Row],[Class]]="C",WORKDAY(Main[[#This Row],[Tech Start Date]],9),IF(Main[[#This Row],[Class]]="B", WORKDAY(Main[[#This Row],[Tech Start Date]],6),IF(Main[[#This Row],[Class]]="A",WORKDAY(Main[[#This Row],[Tech Start Date]],2),""))))</f>
        <v>40871</v>
      </c>
      <c r="N734" s="145">
        <f>IF(Main[[#This Row],[Tech Start Date]]&lt;1/1/1990,"",IF(Main[[#This Row],[Class]]="C",WORKDAY(Main[[#This Row],[Tech Start Date]],19),IF(Main[[#This Row],[Class]]="B", WORKDAY(Main[[#This Row],[Tech Start Date]],12),IF(Main[[#This Row],[Class]]="A",WORKDAY(Main[[#This Row],[Tech Start Date]],4),""))))</f>
        <v>40875</v>
      </c>
      <c r="O734" s="145">
        <f>IF(Main[[#This Row],[Tech Start Date]]&lt;1/1/1990,"",IF(Main[[#This Row],[Class]]="C",WORKDAY(Main[[#This Row],[Tech Start Date]],23),IF(Main[[#This Row],[Class]]="B", WORKDAY(Main[[#This Row],[Tech Start Date]],15),IF(Main[[#This Row],[Class]]="A",WORKDAY(Main[[#This Row],[Tech Start Date]],5),""))))</f>
        <v>40876</v>
      </c>
      <c r="P734" s="145">
        <f>IF(Main[[#This Row],[Tech Start Date]]&lt;1/1/1990,"",IF(Main[[#This Row],[Class]]="C",WORKDAY(Main[[#This Row],[Tech Start Date]],28),IF(Main[[#This Row],[Class]]="B", WORKDAY(Main[[#This Row],[Tech Start Date]],19),IF(Main[[#This Row],[Class]]="A",WORKDAY(Main[[#This Row],[Tech Start Date]],9),""))))</f>
        <v>40882</v>
      </c>
      <c r="Q734" s="140">
        <v>40882</v>
      </c>
      <c r="R734" s="146">
        <v>40882</v>
      </c>
      <c r="S734" s="143" t="s">
        <v>11</v>
      </c>
      <c r="T734" s="147" t="s">
        <v>4</v>
      </c>
      <c r="U734" s="143" t="s">
        <v>14</v>
      </c>
      <c r="V734" s="143" t="s">
        <v>1897</v>
      </c>
      <c r="W734" s="143" t="s">
        <v>1898</v>
      </c>
      <c r="X734" s="143" t="s">
        <v>2793</v>
      </c>
      <c r="Y734" s="138" t="s">
        <v>2947</v>
      </c>
      <c r="Z734" s="138" t="s">
        <v>2027</v>
      </c>
      <c r="AA734" s="143" t="s">
        <v>2793</v>
      </c>
      <c r="AB734" s="148"/>
      <c r="AC734" s="148"/>
      <c r="AD734" s="148"/>
      <c r="AE734" s="62"/>
      <c r="AF734" s="62"/>
      <c r="AG734" s="62"/>
      <c r="BB734" s="60" t="str">
        <f>IF(AND(isFlagged(Main[[#This Row],[Comments]], "AIS++"),Main[ [#This Row],[In Stock Date] ]&lt;&gt;""),TEXT(Main[[#This Row],[In Stock Date]]-1, "M/d/yyyy"), TEXT("1/1/1990", "M/d/yyyy"))</f>
        <v>1/1/1990</v>
      </c>
    </row>
    <row r="735" spans="1:54" ht="17.25" customHeight="1">
      <c r="A735" s="63" t="str">
        <f>IF(priority(Main[[#This Row],[Comments]])&lt;&gt;0, priority(Main[[#This Row],[Comments]]),"")</f>
        <v/>
      </c>
      <c r="B735" s="151" t="s">
        <v>2583</v>
      </c>
      <c r="C735" s="71" t="s">
        <v>72</v>
      </c>
      <c r="D735" s="59" t="s">
        <v>2584</v>
      </c>
      <c r="E735" s="84"/>
      <c r="F735" s="84"/>
      <c r="G735" s="63" t="str">
        <f>IF(stdProdLT(Main[[#This Row],[Comments]])=0.1,"N/A",IF(stdProdLT(Main[[#This Row],[Comments]])=0,"",stdProdLT(Main[[#This Row],[Comments]])))</f>
        <v/>
      </c>
      <c r="H735" s="93" t="str">
        <f>IF(OR(Main[[#This Row],[Std. Prod. Lead Time]]="N/A",Main[[#This Row],[Std. Prod. Lead Time]]=""), "",IF(AND(Main[[#This Row],[In Stock Date]]&lt;&gt;"",Main[[#This Row],[Revised Due Date]]&lt;&gt;"",Main[[#This Row],[In Stock Date]]&lt;&gt;""),Main[[#This Row],[In Stock Date]]-Main[[#This Row],[Revised Due Date]],""))</f>
        <v/>
      </c>
      <c r="I735" s="100" t="s">
        <v>2564</v>
      </c>
      <c r="J735" s="94" t="s">
        <v>28</v>
      </c>
      <c r="K735" s="94" t="s">
        <v>1905</v>
      </c>
      <c r="L735" s="84">
        <v>40869</v>
      </c>
      <c r="M735" s="72">
        <f>IF(Main[[#This Row],[Tech Start Date]]&lt;1/1/1990,"",IF(Main[[#This Row],[Class]]="C",WORKDAY(Main[[#This Row],[Tech Start Date]],9),IF(Main[[#This Row],[Class]]="B", WORKDAY(Main[[#This Row],[Tech Start Date]],6),IF(Main[[#This Row],[Class]]="A",WORKDAY(Main[[#This Row],[Tech Start Date]],2),""))))</f>
        <v>40871</v>
      </c>
      <c r="N735" s="72">
        <f>IF(Main[[#This Row],[Tech Start Date]]&lt;1/1/1990,"",IF(Main[[#This Row],[Class]]="C",WORKDAY(Main[[#This Row],[Tech Start Date]],19),IF(Main[[#This Row],[Class]]="B", WORKDAY(Main[[#This Row],[Tech Start Date]],12),IF(Main[[#This Row],[Class]]="A",WORKDAY(Main[[#This Row],[Tech Start Date]],4),""))))</f>
        <v>40875</v>
      </c>
      <c r="O735" s="72">
        <f>IF(Main[[#This Row],[Tech Start Date]]&lt;1/1/1990,"",IF(Main[[#This Row],[Class]]="C",WORKDAY(Main[[#This Row],[Tech Start Date]],23),IF(Main[[#This Row],[Class]]="B", WORKDAY(Main[[#This Row],[Tech Start Date]],15),IF(Main[[#This Row],[Class]]="A",WORKDAY(Main[[#This Row],[Tech Start Date]],5),""))))</f>
        <v>40876</v>
      </c>
      <c r="P735" s="72">
        <f>IF(Main[[#This Row],[Tech Start Date]]&lt;1/1/1990,"",IF(Main[[#This Row],[Class]]="C",WORKDAY(Main[[#This Row],[Tech Start Date]],28),IF(Main[[#This Row],[Class]]="B", WORKDAY(Main[[#This Row],[Tech Start Date]],19),IF(Main[[#This Row],[Class]]="A",WORKDAY(Main[[#This Row],[Tech Start Date]],9),""))))</f>
        <v>40882</v>
      </c>
      <c r="Q735" s="84">
        <v>40882</v>
      </c>
      <c r="R735" s="110">
        <v>40882</v>
      </c>
      <c r="S735" s="94" t="s">
        <v>17</v>
      </c>
      <c r="T735" s="73" t="s">
        <v>4</v>
      </c>
      <c r="U735" s="94" t="s">
        <v>14</v>
      </c>
      <c r="V735" s="94" t="s">
        <v>1897</v>
      </c>
      <c r="W735" s="94" t="s">
        <v>1898</v>
      </c>
      <c r="X735" s="94" t="s">
        <v>2793</v>
      </c>
      <c r="Y735" s="71" t="s">
        <v>2947</v>
      </c>
      <c r="Z735" s="71" t="s">
        <v>2027</v>
      </c>
      <c r="AA735" s="94" t="s">
        <v>2793</v>
      </c>
      <c r="AB735" s="128"/>
      <c r="AC735" s="128"/>
      <c r="AD735" s="128"/>
      <c r="AE735" s="62"/>
      <c r="AF735" s="62"/>
      <c r="AG735" s="62"/>
      <c r="BB735" s="60" t="str">
        <f>IF(AND(isFlagged(Main[[#This Row],[Comments]], "AIS++"),Main[ [#This Row],[In Stock Date] ]&lt;&gt;""),TEXT(Main[[#This Row],[In Stock Date]]-1, "M/d/yyyy"), TEXT("1/1/1990", "M/d/yyyy"))</f>
        <v>1/1/1990</v>
      </c>
    </row>
    <row r="736" spans="1:54" ht="17.25" customHeight="1">
      <c r="A736" s="63" t="str">
        <f>IF(priority(Main[[#This Row],[Comments]])&lt;&gt;0, priority(Main[[#This Row],[Comments]]),"")</f>
        <v/>
      </c>
      <c r="B736" s="151" t="s">
        <v>1704</v>
      </c>
      <c r="C736" s="71" t="s">
        <v>4</v>
      </c>
      <c r="D736" s="59" t="s">
        <v>773</v>
      </c>
      <c r="E736" s="84"/>
      <c r="F736" s="84"/>
      <c r="G736" s="63" t="str">
        <f>IF(stdProdLT(Main[[#This Row],[Comments]])=0.1,"N/A",IF(stdProdLT(Main[[#This Row],[Comments]])=0,"",stdProdLT(Main[[#This Row],[Comments]])))</f>
        <v/>
      </c>
      <c r="H736" s="93" t="str">
        <f>IF(OR(Main[[#This Row],[Std. Prod. Lead Time]]="N/A",Main[[#This Row],[Std. Prod. Lead Time]]=""), "",IF(AND(Main[[#This Row],[In Stock Date]]&lt;&gt;"",Main[[#This Row],[Revised Due Date]]&lt;&gt;"",Main[[#This Row],[In Stock Date]]&lt;&gt;""),Main[[#This Row],[In Stock Date]]-Main[[#This Row],[Revised Due Date]],""))</f>
        <v/>
      </c>
      <c r="I736" s="100" t="s">
        <v>4</v>
      </c>
      <c r="J736" s="94" t="s">
        <v>4</v>
      </c>
      <c r="K736" s="95" t="s">
        <v>4</v>
      </c>
      <c r="L736" s="84"/>
      <c r="M736" s="72" t="str">
        <f>IF(Main[[#This Row],[Tech Start Date]]&lt;1/1/1990,"",IF(Main[[#This Row],[Class]]="C",WORKDAY(Main[[#This Row],[Tech Start Date]],9),IF(Main[[#This Row],[Class]]="B", WORKDAY(Main[[#This Row],[Tech Start Date]],6),IF(Main[[#This Row],[Class]]="A",WORKDAY(Main[[#This Row],[Tech Start Date]],2),""))))</f>
        <v/>
      </c>
      <c r="N736" s="72" t="str">
        <f>IF(Main[[#This Row],[Tech Start Date]]&lt;1/1/1990,"",IF(Main[[#This Row],[Class]]="C",WORKDAY(Main[[#This Row],[Tech Start Date]],19),IF(Main[[#This Row],[Class]]="B", WORKDAY(Main[[#This Row],[Tech Start Date]],12),IF(Main[[#This Row],[Class]]="A",WORKDAY(Main[[#This Row],[Tech Start Date]],4),""))))</f>
        <v/>
      </c>
      <c r="O736" s="72" t="str">
        <f>IF(Main[[#This Row],[Tech Start Date]]&lt;1/1/1990,"",IF(Main[[#This Row],[Class]]="C",WORKDAY(Main[[#This Row],[Tech Start Date]],23),IF(Main[[#This Row],[Class]]="B", WORKDAY(Main[[#This Row],[Tech Start Date]],15),IF(Main[[#This Row],[Class]]="A",WORKDAY(Main[[#This Row],[Tech Start Date]],5),""))))</f>
        <v/>
      </c>
      <c r="P736" s="72" t="str">
        <f>IF(Main[[#This Row],[Tech Start Date]]&lt;1/1/1990,"",IF(Main[[#This Row],[Class]]="C",WORKDAY(Main[[#This Row],[Tech Start Date]],28),IF(Main[[#This Row],[Class]]="B", WORKDAY(Main[[#This Row],[Tech Start Date]],19),IF(Main[[#This Row],[Class]]="A",WORKDAY(Main[[#This Row],[Tech Start Date]],9),""))))</f>
        <v/>
      </c>
      <c r="Q736" s="84"/>
      <c r="R736" s="110"/>
      <c r="S736" s="94" t="s">
        <v>4</v>
      </c>
      <c r="T736" s="73" t="s">
        <v>4</v>
      </c>
      <c r="U736" s="94" t="s">
        <v>14</v>
      </c>
      <c r="V736" s="94" t="s">
        <v>1899</v>
      </c>
      <c r="W736" s="94" t="s">
        <v>4</v>
      </c>
      <c r="X736" s="94" t="s">
        <v>50</v>
      </c>
      <c r="Y736" s="71" t="s">
        <v>4</v>
      </c>
      <c r="Z736" s="71" t="s">
        <v>4</v>
      </c>
      <c r="AA736" s="94" t="s">
        <v>4</v>
      </c>
      <c r="AB736" s="128"/>
      <c r="AC736" s="128"/>
      <c r="AD736" s="128"/>
      <c r="AE736" s="62"/>
      <c r="AF736" s="62"/>
      <c r="AG736" s="62"/>
      <c r="BB736" s="60" t="str">
        <f>IF(AND(isFlagged(Main[[#This Row],[Comments]], "AIS++"),Main[ [#This Row],[In Stock Date] ]&lt;&gt;""),TEXT(Main[[#This Row],[In Stock Date]]-1, "M/d/yyyy"), TEXT("1/1/1990", "M/d/yyyy"))</f>
        <v>1/1/1990</v>
      </c>
    </row>
    <row r="737" spans="1:54" ht="17.25" customHeight="1">
      <c r="A737" s="63" t="str">
        <f>IF(priority(Main[[#This Row],[Comments]])&lt;&gt;0, priority(Main[[#This Row],[Comments]]),"")</f>
        <v/>
      </c>
      <c r="B737" s="151" t="s">
        <v>1419</v>
      </c>
      <c r="C737" s="71" t="s">
        <v>72</v>
      </c>
      <c r="D737" s="59" t="s">
        <v>512</v>
      </c>
      <c r="E737" s="84"/>
      <c r="F737" s="84">
        <v>40544</v>
      </c>
      <c r="G737" s="63" t="str">
        <f>IF(stdProdLT(Main[[#This Row],[Comments]])=0.1,"N/A",IF(stdProdLT(Main[[#This Row],[Comments]])=0,"",stdProdLT(Main[[#This Row],[Comments]])))</f>
        <v/>
      </c>
      <c r="H737" s="93" t="str">
        <f>IF(OR(Main[[#This Row],[Std. Prod. Lead Time]]="N/A",Main[[#This Row],[Std. Prod. Lead Time]]=""), "",IF(AND(Main[[#This Row],[In Stock Date]]&lt;&gt;"",Main[[#This Row],[Revised Due Date]]&lt;&gt;"",Main[[#This Row],[In Stock Date]]&lt;&gt;""),Main[[#This Row],[In Stock Date]]-Main[[#This Row],[Revised Due Date]],""))</f>
        <v/>
      </c>
      <c r="I737" s="100" t="s">
        <v>4</v>
      </c>
      <c r="J737" s="94" t="s">
        <v>4</v>
      </c>
      <c r="K737" s="95" t="s">
        <v>4</v>
      </c>
      <c r="L737" s="84"/>
      <c r="M737" s="72" t="str">
        <f>IF(Main[[#This Row],[Tech Start Date]]&lt;1/1/1990,"",IF(Main[[#This Row],[Class]]="C",WORKDAY(Main[[#This Row],[Tech Start Date]],9),IF(Main[[#This Row],[Class]]="B", WORKDAY(Main[[#This Row],[Tech Start Date]],6),IF(Main[[#This Row],[Class]]="A",WORKDAY(Main[[#This Row],[Tech Start Date]],2),""))))</f>
        <v/>
      </c>
      <c r="N737" s="72" t="str">
        <f>IF(Main[[#This Row],[Tech Start Date]]&lt;1/1/1990,"",IF(Main[[#This Row],[Class]]="C",WORKDAY(Main[[#This Row],[Tech Start Date]],19),IF(Main[[#This Row],[Class]]="B", WORKDAY(Main[[#This Row],[Tech Start Date]],12),IF(Main[[#This Row],[Class]]="A",WORKDAY(Main[[#This Row],[Tech Start Date]],4),""))))</f>
        <v/>
      </c>
      <c r="O737" s="72" t="str">
        <f>IF(Main[[#This Row],[Tech Start Date]]&lt;1/1/1990,"",IF(Main[[#This Row],[Class]]="C",WORKDAY(Main[[#This Row],[Tech Start Date]],23),IF(Main[[#This Row],[Class]]="B", WORKDAY(Main[[#This Row],[Tech Start Date]],15),IF(Main[[#This Row],[Class]]="A",WORKDAY(Main[[#This Row],[Tech Start Date]],5),""))))</f>
        <v/>
      </c>
      <c r="P737" s="72" t="str">
        <f>IF(Main[[#This Row],[Tech Start Date]]&lt;1/1/1990,"",IF(Main[[#This Row],[Class]]="C",WORKDAY(Main[[#This Row],[Tech Start Date]],28),IF(Main[[#This Row],[Class]]="B", WORKDAY(Main[[#This Row],[Tech Start Date]],19),IF(Main[[#This Row],[Class]]="A",WORKDAY(Main[[#This Row],[Tech Start Date]],9),""))))</f>
        <v/>
      </c>
      <c r="Q737" s="84"/>
      <c r="R737" s="110"/>
      <c r="S737" s="94" t="s">
        <v>11</v>
      </c>
      <c r="T737" s="73" t="s">
        <v>4</v>
      </c>
      <c r="U737" s="94" t="s">
        <v>14</v>
      </c>
      <c r="V737" s="94" t="s">
        <v>1899</v>
      </c>
      <c r="W737" s="94" t="s">
        <v>1904</v>
      </c>
      <c r="X737" s="94" t="s">
        <v>2750</v>
      </c>
      <c r="Y737" s="71" t="s">
        <v>2878</v>
      </c>
      <c r="Z737" s="71" t="s">
        <v>4</v>
      </c>
      <c r="AA737" s="94" t="s">
        <v>2750</v>
      </c>
      <c r="AB737" s="128"/>
      <c r="AC737" s="128"/>
      <c r="AD737" s="128"/>
      <c r="AE737" s="62"/>
      <c r="AF737" s="62"/>
      <c r="AG737" s="62"/>
      <c r="BB737" s="60" t="str">
        <f>IF(AND(isFlagged(Main[[#This Row],[Comments]], "AIS++"),Main[ [#This Row],[In Stock Date] ]&lt;&gt;""),TEXT(Main[[#This Row],[In Stock Date]]-1, "M/d/yyyy"), TEXT("1/1/1990", "M/d/yyyy"))</f>
        <v>1/1/1990</v>
      </c>
    </row>
    <row r="738" spans="1:54" ht="17.25" customHeight="1">
      <c r="A738" s="63" t="str">
        <f>IF(priority(Main[[#This Row],[Comments]])&lt;&gt;0, priority(Main[[#This Row],[Comments]]),"")</f>
        <v/>
      </c>
      <c r="B738" s="151" t="s">
        <v>1736</v>
      </c>
      <c r="C738" s="71" t="s">
        <v>72</v>
      </c>
      <c r="D738" s="59" t="s">
        <v>798</v>
      </c>
      <c r="E738" s="84"/>
      <c r="F738" s="84"/>
      <c r="G738" s="63" t="str">
        <f>IF(stdProdLT(Main[[#This Row],[Comments]])=0.1,"N/A",IF(stdProdLT(Main[[#This Row],[Comments]])=0,"",stdProdLT(Main[[#This Row],[Comments]])))</f>
        <v/>
      </c>
      <c r="H738" s="93" t="str">
        <f>IF(OR(Main[[#This Row],[Std. Prod. Lead Time]]="N/A",Main[[#This Row],[Std. Prod. Lead Time]]=""), "",IF(AND(Main[[#This Row],[In Stock Date]]&lt;&gt;"",Main[[#This Row],[Revised Due Date]]&lt;&gt;"",Main[[#This Row],[In Stock Date]]&lt;&gt;""),Main[[#This Row],[In Stock Date]]-Main[[#This Row],[Revised Due Date]],""))</f>
        <v/>
      </c>
      <c r="I738" s="100" t="s">
        <v>4</v>
      </c>
      <c r="J738" s="94" t="s">
        <v>52</v>
      </c>
      <c r="K738" s="94" t="s">
        <v>4</v>
      </c>
      <c r="L738" s="84"/>
      <c r="M738" s="72" t="str">
        <f>IF(Main[[#This Row],[Tech Start Date]]&lt;1/1/1990,"",IF(Main[[#This Row],[Class]]="C",WORKDAY(Main[[#This Row],[Tech Start Date]],9),IF(Main[[#This Row],[Class]]="B", WORKDAY(Main[[#This Row],[Tech Start Date]],6),IF(Main[[#This Row],[Class]]="A",WORKDAY(Main[[#This Row],[Tech Start Date]],2),""))))</f>
        <v/>
      </c>
      <c r="N738" s="72" t="str">
        <f>IF(Main[[#This Row],[Tech Start Date]]&lt;1/1/1990,"",IF(Main[[#This Row],[Class]]="C",WORKDAY(Main[[#This Row],[Tech Start Date]],19),IF(Main[[#This Row],[Class]]="B", WORKDAY(Main[[#This Row],[Tech Start Date]],12),IF(Main[[#This Row],[Class]]="A",WORKDAY(Main[[#This Row],[Tech Start Date]],4),""))))</f>
        <v/>
      </c>
      <c r="O738" s="72" t="str">
        <f>IF(Main[[#This Row],[Tech Start Date]]&lt;1/1/1990,"",IF(Main[[#This Row],[Class]]="C",WORKDAY(Main[[#This Row],[Tech Start Date]],23),IF(Main[[#This Row],[Class]]="B", WORKDAY(Main[[#This Row],[Tech Start Date]],15),IF(Main[[#This Row],[Class]]="A",WORKDAY(Main[[#This Row],[Tech Start Date]],5),""))))</f>
        <v/>
      </c>
      <c r="P738" s="72" t="str">
        <f>IF(Main[[#This Row],[Tech Start Date]]&lt;1/1/1990,"",IF(Main[[#This Row],[Class]]="C",WORKDAY(Main[[#This Row],[Tech Start Date]],28),IF(Main[[#This Row],[Class]]="B", WORKDAY(Main[[#This Row],[Tech Start Date]],19),IF(Main[[#This Row],[Class]]="A",WORKDAY(Main[[#This Row],[Tech Start Date]],9),""))))</f>
        <v/>
      </c>
      <c r="Q738" s="84">
        <v>40482</v>
      </c>
      <c r="R738" s="110"/>
      <c r="S738" s="94" t="s">
        <v>11</v>
      </c>
      <c r="T738" s="73" t="s">
        <v>4</v>
      </c>
      <c r="U738" s="94" t="s">
        <v>14</v>
      </c>
      <c r="V738" s="94" t="s">
        <v>1899</v>
      </c>
      <c r="W738" s="94" t="s">
        <v>1904</v>
      </c>
      <c r="X738" s="94" t="s">
        <v>2804</v>
      </c>
      <c r="Y738" s="71" t="s">
        <v>2878</v>
      </c>
      <c r="Z738" s="71" t="s">
        <v>2025</v>
      </c>
      <c r="AA738" s="94" t="s">
        <v>2750</v>
      </c>
      <c r="AB738" s="128"/>
      <c r="AC738" s="128"/>
      <c r="AD738" s="128"/>
      <c r="AE738" s="62"/>
      <c r="AF738" s="62"/>
      <c r="AG738" s="62"/>
      <c r="BB738" s="60" t="str">
        <f>IF(AND(isFlagged(Main[[#This Row],[Comments]], "AIS++"),Main[ [#This Row],[In Stock Date] ]&lt;&gt;""),TEXT(Main[[#This Row],[In Stock Date]]-1, "M/d/yyyy"), TEXT("1/1/1990", "M/d/yyyy"))</f>
        <v>1/1/1990</v>
      </c>
    </row>
    <row r="739" spans="1:54" ht="17.25" customHeight="1">
      <c r="A739" s="63" t="str">
        <f>IF(priority(Main[[#This Row],[Comments]])&lt;&gt;0, priority(Main[[#This Row],[Comments]]),"")</f>
        <v/>
      </c>
      <c r="B739" s="151" t="s">
        <v>1410</v>
      </c>
      <c r="C739" s="71" t="s">
        <v>4</v>
      </c>
      <c r="D739" s="59" t="s">
        <v>504</v>
      </c>
      <c r="E739" s="84"/>
      <c r="F739" s="84"/>
      <c r="G739" s="63" t="str">
        <f>IF(stdProdLT(Main[[#This Row],[Comments]])=0.1,"N/A",IF(stdProdLT(Main[[#This Row],[Comments]])=0,"",stdProdLT(Main[[#This Row],[Comments]])))</f>
        <v/>
      </c>
      <c r="H739" s="93" t="str">
        <f>IF(OR(Main[[#This Row],[Std. Prod. Lead Time]]="N/A",Main[[#This Row],[Std. Prod. Lead Time]]=""), "",IF(AND(Main[[#This Row],[In Stock Date]]&lt;&gt;"",Main[[#This Row],[Revised Due Date]]&lt;&gt;"",Main[[#This Row],[In Stock Date]]&lt;&gt;""),Main[[#This Row],[In Stock Date]]-Main[[#This Row],[Revised Due Date]],""))</f>
        <v/>
      </c>
      <c r="I739" s="100" t="s">
        <v>4</v>
      </c>
      <c r="J739" s="94" t="s">
        <v>4</v>
      </c>
      <c r="K739" s="95" t="s">
        <v>4</v>
      </c>
      <c r="L739" s="84"/>
      <c r="M739" s="72" t="str">
        <f>IF(Main[[#This Row],[Tech Start Date]]&lt;1/1/1990,"",IF(Main[[#This Row],[Class]]="C",WORKDAY(Main[[#This Row],[Tech Start Date]],9),IF(Main[[#This Row],[Class]]="B", WORKDAY(Main[[#This Row],[Tech Start Date]],6),IF(Main[[#This Row],[Class]]="A",WORKDAY(Main[[#This Row],[Tech Start Date]],2),""))))</f>
        <v/>
      </c>
      <c r="N739" s="72" t="str">
        <f>IF(Main[[#This Row],[Tech Start Date]]&lt;1/1/1990,"",IF(Main[[#This Row],[Class]]="C",WORKDAY(Main[[#This Row],[Tech Start Date]],19),IF(Main[[#This Row],[Class]]="B", WORKDAY(Main[[#This Row],[Tech Start Date]],12),IF(Main[[#This Row],[Class]]="A",WORKDAY(Main[[#This Row],[Tech Start Date]],4),""))))</f>
        <v/>
      </c>
      <c r="O739" s="72" t="str">
        <f>IF(Main[[#This Row],[Tech Start Date]]&lt;1/1/1990,"",IF(Main[[#This Row],[Class]]="C",WORKDAY(Main[[#This Row],[Tech Start Date]],23),IF(Main[[#This Row],[Class]]="B", WORKDAY(Main[[#This Row],[Tech Start Date]],15),IF(Main[[#This Row],[Class]]="A",WORKDAY(Main[[#This Row],[Tech Start Date]],5),""))))</f>
        <v/>
      </c>
      <c r="P739" s="72" t="str">
        <f>IF(Main[[#This Row],[Tech Start Date]]&lt;1/1/1990,"",IF(Main[[#This Row],[Class]]="C",WORKDAY(Main[[#This Row],[Tech Start Date]],28),IF(Main[[#This Row],[Class]]="B", WORKDAY(Main[[#This Row],[Tech Start Date]],19),IF(Main[[#This Row],[Class]]="A",WORKDAY(Main[[#This Row],[Tech Start Date]],9),""))))</f>
        <v/>
      </c>
      <c r="Q739" s="84"/>
      <c r="R739" s="110"/>
      <c r="S739" s="94" t="s">
        <v>11</v>
      </c>
      <c r="T739" s="73" t="s">
        <v>4</v>
      </c>
      <c r="U739" s="94" t="s">
        <v>14</v>
      </c>
      <c r="V739" s="94" t="s">
        <v>1899</v>
      </c>
      <c r="W739" s="94" t="s">
        <v>1904</v>
      </c>
      <c r="X739" s="94" t="s">
        <v>2750</v>
      </c>
      <c r="Y739" s="71" t="s">
        <v>2878</v>
      </c>
      <c r="Z739" s="71" t="s">
        <v>4</v>
      </c>
      <c r="AA739" s="94" t="s">
        <v>2750</v>
      </c>
      <c r="AB739" s="128"/>
      <c r="AC739" s="128"/>
      <c r="AD739" s="128"/>
      <c r="AE739" s="62"/>
      <c r="AF739" s="62"/>
      <c r="AG739" s="62"/>
      <c r="BB739" s="60" t="str">
        <f>IF(AND(isFlagged(Main[[#This Row],[Comments]], "AIS++"),Main[ [#This Row],[In Stock Date] ]&lt;&gt;""),TEXT(Main[[#This Row],[In Stock Date]]-1, "M/d/yyyy"), TEXT("1/1/1990", "M/d/yyyy"))</f>
        <v>1/1/1990</v>
      </c>
    </row>
    <row r="740" spans="1:54" ht="17.25" customHeight="1">
      <c r="A740" s="63" t="str">
        <f>IF(priority(Main[[#This Row],[Comments]])&lt;&gt;0, priority(Main[[#This Row],[Comments]]),"")</f>
        <v/>
      </c>
      <c r="B740" s="151" t="s">
        <v>1571</v>
      </c>
      <c r="C740" s="71" t="s">
        <v>72</v>
      </c>
      <c r="D740" s="59" t="s">
        <v>661</v>
      </c>
      <c r="E740" s="84"/>
      <c r="F740" s="84"/>
      <c r="G740" s="63" t="str">
        <f>IF(stdProdLT(Main[[#This Row],[Comments]])=0.1,"N/A",IF(stdProdLT(Main[[#This Row],[Comments]])=0,"",stdProdLT(Main[[#This Row],[Comments]])))</f>
        <v/>
      </c>
      <c r="H740" s="93" t="str">
        <f>IF(OR(Main[[#This Row],[Std. Prod. Lead Time]]="N/A",Main[[#This Row],[Std. Prod. Lead Time]]=""), "",IF(AND(Main[[#This Row],[In Stock Date]]&lt;&gt;"",Main[[#This Row],[Revised Due Date]]&lt;&gt;"",Main[[#This Row],[In Stock Date]]&lt;&gt;""),Main[[#This Row],[In Stock Date]]-Main[[#This Row],[Revised Due Date]],""))</f>
        <v/>
      </c>
      <c r="I740" s="100" t="s">
        <v>4</v>
      </c>
      <c r="J740" s="94" t="s">
        <v>4</v>
      </c>
      <c r="K740" s="94" t="s">
        <v>4</v>
      </c>
      <c r="L740" s="84"/>
      <c r="M740" s="72" t="str">
        <f>IF(Main[[#This Row],[Tech Start Date]]&lt;1/1/1990,"",IF(Main[[#This Row],[Class]]="C",WORKDAY(Main[[#This Row],[Tech Start Date]],9),IF(Main[[#This Row],[Class]]="B", WORKDAY(Main[[#This Row],[Tech Start Date]],6),IF(Main[[#This Row],[Class]]="A",WORKDAY(Main[[#This Row],[Tech Start Date]],2),""))))</f>
        <v/>
      </c>
      <c r="N740" s="72" t="str">
        <f>IF(Main[[#This Row],[Tech Start Date]]&lt;1/1/1990,"",IF(Main[[#This Row],[Class]]="C",WORKDAY(Main[[#This Row],[Tech Start Date]],19),IF(Main[[#This Row],[Class]]="B", WORKDAY(Main[[#This Row],[Tech Start Date]],12),IF(Main[[#This Row],[Class]]="A",WORKDAY(Main[[#This Row],[Tech Start Date]],4),""))))</f>
        <v/>
      </c>
      <c r="O740" s="72" t="str">
        <f>IF(Main[[#This Row],[Tech Start Date]]&lt;1/1/1990,"",IF(Main[[#This Row],[Class]]="C",WORKDAY(Main[[#This Row],[Tech Start Date]],23),IF(Main[[#This Row],[Class]]="B", WORKDAY(Main[[#This Row],[Tech Start Date]],15),IF(Main[[#This Row],[Class]]="A",WORKDAY(Main[[#This Row],[Tech Start Date]],5),""))))</f>
        <v/>
      </c>
      <c r="P740" s="72" t="str">
        <f>IF(Main[[#This Row],[Tech Start Date]]&lt;1/1/1990,"",IF(Main[[#This Row],[Class]]="C",WORKDAY(Main[[#This Row],[Tech Start Date]],28),IF(Main[[#This Row],[Class]]="B", WORKDAY(Main[[#This Row],[Tech Start Date]],19),IF(Main[[#This Row],[Class]]="A",WORKDAY(Main[[#This Row],[Tech Start Date]],9),""))))</f>
        <v/>
      </c>
      <c r="Q740" s="84"/>
      <c r="R740" s="110"/>
      <c r="S740" s="94" t="s">
        <v>49</v>
      </c>
      <c r="T740" s="73" t="s">
        <v>4</v>
      </c>
      <c r="U740" s="94" t="s">
        <v>12</v>
      </c>
      <c r="V740" s="94" t="s">
        <v>1897</v>
      </c>
      <c r="W740" s="94" t="s">
        <v>1898</v>
      </c>
      <c r="X740" s="94" t="s">
        <v>2804</v>
      </c>
      <c r="Y740" s="71" t="s">
        <v>2979</v>
      </c>
      <c r="Z740" s="71" t="s">
        <v>4</v>
      </c>
      <c r="AA740" s="94" t="s">
        <v>2804</v>
      </c>
      <c r="AB740" s="128"/>
      <c r="AC740" s="128"/>
      <c r="AD740" s="128"/>
      <c r="AE740" s="62"/>
      <c r="AF740" s="62"/>
      <c r="AG740" s="62"/>
      <c r="BB740" s="60" t="str">
        <f>IF(AND(isFlagged(Main[[#This Row],[Comments]], "AIS++"),Main[ [#This Row],[In Stock Date] ]&lt;&gt;""),TEXT(Main[[#This Row],[In Stock Date]]-1, "M/d/yyyy"), TEXT("1/1/1990", "M/d/yyyy"))</f>
        <v>1/1/1990</v>
      </c>
    </row>
    <row r="741" spans="1:54" ht="17.25" customHeight="1">
      <c r="A741" s="137" t="str">
        <f>IF(priority(Main[[#This Row],[Comments]])&lt;&gt;0, priority(Main[[#This Row],[Comments]]),"")</f>
        <v/>
      </c>
      <c r="B741" s="152" t="s">
        <v>1554</v>
      </c>
      <c r="C741" s="138" t="s">
        <v>72</v>
      </c>
      <c r="D741" s="139" t="s">
        <v>644</v>
      </c>
      <c r="E741" s="140"/>
      <c r="F741" s="140"/>
      <c r="G741" s="137" t="str">
        <f>IF(stdProdLT(Main[[#This Row],[Comments]])=0.1,"N/A",IF(stdProdLT(Main[[#This Row],[Comments]])=0,"",stdProdLT(Main[[#This Row],[Comments]])))</f>
        <v/>
      </c>
      <c r="H741" s="141" t="str">
        <f>IF(OR(Main[[#This Row],[Std. Prod. Lead Time]]="N/A",Main[[#This Row],[Std. Prod. Lead Time]]=""), "",IF(AND(Main[[#This Row],[In Stock Date]]&lt;&gt;"",Main[[#This Row],[Revised Due Date]]&lt;&gt;"",Main[[#This Row],[In Stock Date]]&lt;&gt;""),Main[[#This Row],[In Stock Date]]-Main[[#This Row],[Revised Due Date]],""))</f>
        <v/>
      </c>
      <c r="I741" s="142" t="s">
        <v>4</v>
      </c>
      <c r="J741" s="143" t="s">
        <v>4</v>
      </c>
      <c r="K741" s="144" t="s">
        <v>4</v>
      </c>
      <c r="L741" s="140"/>
      <c r="M741" s="145" t="str">
        <f>IF(Main[[#This Row],[Tech Start Date]]&lt;1/1/1990,"",IF(Main[[#This Row],[Class]]="C",WORKDAY(Main[[#This Row],[Tech Start Date]],9),IF(Main[[#This Row],[Class]]="B", WORKDAY(Main[[#This Row],[Tech Start Date]],6),IF(Main[[#This Row],[Class]]="A",WORKDAY(Main[[#This Row],[Tech Start Date]],2),""))))</f>
        <v/>
      </c>
      <c r="N741" s="145" t="str">
        <f>IF(Main[[#This Row],[Tech Start Date]]&lt;1/1/1990,"",IF(Main[[#This Row],[Class]]="C",WORKDAY(Main[[#This Row],[Tech Start Date]],19),IF(Main[[#This Row],[Class]]="B", WORKDAY(Main[[#This Row],[Tech Start Date]],12),IF(Main[[#This Row],[Class]]="A",WORKDAY(Main[[#This Row],[Tech Start Date]],4),""))))</f>
        <v/>
      </c>
      <c r="O741" s="145" t="str">
        <f>IF(Main[[#This Row],[Tech Start Date]]&lt;1/1/1990,"",IF(Main[[#This Row],[Class]]="C",WORKDAY(Main[[#This Row],[Tech Start Date]],23),IF(Main[[#This Row],[Class]]="B", WORKDAY(Main[[#This Row],[Tech Start Date]],15),IF(Main[[#This Row],[Class]]="A",WORKDAY(Main[[#This Row],[Tech Start Date]],5),""))))</f>
        <v/>
      </c>
      <c r="P741" s="145" t="str">
        <f>IF(Main[[#This Row],[Tech Start Date]]&lt;1/1/1990,"",IF(Main[[#This Row],[Class]]="C",WORKDAY(Main[[#This Row],[Tech Start Date]],28),IF(Main[[#This Row],[Class]]="B", WORKDAY(Main[[#This Row],[Tech Start Date]],19),IF(Main[[#This Row],[Class]]="A",WORKDAY(Main[[#This Row],[Tech Start Date]],9),""))))</f>
        <v/>
      </c>
      <c r="Q741" s="140"/>
      <c r="R741" s="146"/>
      <c r="S741" s="143" t="s">
        <v>49</v>
      </c>
      <c r="T741" s="147" t="s">
        <v>4</v>
      </c>
      <c r="U741" s="143" t="s">
        <v>12</v>
      </c>
      <c r="V741" s="143" t="s">
        <v>1897</v>
      </c>
      <c r="W741" s="143" t="s">
        <v>1898</v>
      </c>
      <c r="X741" s="143" t="s">
        <v>2804</v>
      </c>
      <c r="Y741" s="138" t="s">
        <v>2979</v>
      </c>
      <c r="Z741" s="138" t="s">
        <v>4</v>
      </c>
      <c r="AA741" s="143" t="s">
        <v>2804</v>
      </c>
      <c r="AB741" s="148"/>
      <c r="AC741" s="148"/>
      <c r="AD741" s="148"/>
      <c r="AE741" s="62"/>
      <c r="AF741" s="62"/>
      <c r="AG741" s="62"/>
      <c r="BB741" s="60" t="str">
        <f>IF(AND(isFlagged(Main[[#This Row],[Comments]], "AIS++"),Main[ [#This Row],[In Stock Date] ]&lt;&gt;""),TEXT(Main[[#This Row],[In Stock Date]]-1, "M/d/yyyy"), TEXT("1/1/1990", "M/d/yyyy"))</f>
        <v>1/1/1990</v>
      </c>
    </row>
    <row r="742" spans="1:54" ht="17.25" customHeight="1">
      <c r="A742" s="137" t="str">
        <f>IF(priority(Main[[#This Row],[Comments]])&lt;&gt;0, priority(Main[[#This Row],[Comments]]),"")</f>
        <v/>
      </c>
      <c r="B742" s="152" t="s">
        <v>1591</v>
      </c>
      <c r="C742" s="138" t="s">
        <v>72</v>
      </c>
      <c r="D742" s="139" t="s">
        <v>644</v>
      </c>
      <c r="E742" s="140"/>
      <c r="F742" s="140"/>
      <c r="G742" s="137" t="str">
        <f>IF(stdProdLT(Main[[#This Row],[Comments]])=0.1,"N/A",IF(stdProdLT(Main[[#This Row],[Comments]])=0,"",stdProdLT(Main[[#This Row],[Comments]])))</f>
        <v/>
      </c>
      <c r="H742" s="141" t="str">
        <f>IF(OR(Main[[#This Row],[Std. Prod. Lead Time]]="N/A",Main[[#This Row],[Std. Prod. Lead Time]]=""), "",IF(AND(Main[[#This Row],[In Stock Date]]&lt;&gt;"",Main[[#This Row],[Revised Due Date]]&lt;&gt;"",Main[[#This Row],[In Stock Date]]&lt;&gt;""),Main[[#This Row],[In Stock Date]]-Main[[#This Row],[Revised Due Date]],""))</f>
        <v/>
      </c>
      <c r="I742" s="142" t="s">
        <v>4</v>
      </c>
      <c r="J742" s="143" t="s">
        <v>4</v>
      </c>
      <c r="K742" s="144" t="s">
        <v>4</v>
      </c>
      <c r="L742" s="140"/>
      <c r="M742" s="145" t="str">
        <f>IF(Main[[#This Row],[Tech Start Date]]&lt;1/1/1990,"",IF(Main[[#This Row],[Class]]="C",WORKDAY(Main[[#This Row],[Tech Start Date]],9),IF(Main[[#This Row],[Class]]="B", WORKDAY(Main[[#This Row],[Tech Start Date]],6),IF(Main[[#This Row],[Class]]="A",WORKDAY(Main[[#This Row],[Tech Start Date]],2),""))))</f>
        <v/>
      </c>
      <c r="N742" s="145" t="str">
        <f>IF(Main[[#This Row],[Tech Start Date]]&lt;1/1/1990,"",IF(Main[[#This Row],[Class]]="C",WORKDAY(Main[[#This Row],[Tech Start Date]],19),IF(Main[[#This Row],[Class]]="B", WORKDAY(Main[[#This Row],[Tech Start Date]],12),IF(Main[[#This Row],[Class]]="A",WORKDAY(Main[[#This Row],[Tech Start Date]],4),""))))</f>
        <v/>
      </c>
      <c r="O742" s="145" t="str">
        <f>IF(Main[[#This Row],[Tech Start Date]]&lt;1/1/1990,"",IF(Main[[#This Row],[Class]]="C",WORKDAY(Main[[#This Row],[Tech Start Date]],23),IF(Main[[#This Row],[Class]]="B", WORKDAY(Main[[#This Row],[Tech Start Date]],15),IF(Main[[#This Row],[Class]]="A",WORKDAY(Main[[#This Row],[Tech Start Date]],5),""))))</f>
        <v/>
      </c>
      <c r="P742" s="145" t="str">
        <f>IF(Main[[#This Row],[Tech Start Date]]&lt;1/1/1990,"",IF(Main[[#This Row],[Class]]="C",WORKDAY(Main[[#This Row],[Tech Start Date]],28),IF(Main[[#This Row],[Class]]="B", WORKDAY(Main[[#This Row],[Tech Start Date]],19),IF(Main[[#This Row],[Class]]="A",WORKDAY(Main[[#This Row],[Tech Start Date]],9),""))))</f>
        <v/>
      </c>
      <c r="Q742" s="140"/>
      <c r="R742" s="146"/>
      <c r="S742" s="143" t="s">
        <v>49</v>
      </c>
      <c r="T742" s="147" t="s">
        <v>4</v>
      </c>
      <c r="U742" s="143" t="s">
        <v>12</v>
      </c>
      <c r="V742" s="143" t="s">
        <v>1897</v>
      </c>
      <c r="W742" s="143" t="s">
        <v>1898</v>
      </c>
      <c r="X742" s="143" t="s">
        <v>2804</v>
      </c>
      <c r="Y742" s="138" t="s">
        <v>2979</v>
      </c>
      <c r="Z742" s="138" t="s">
        <v>4</v>
      </c>
      <c r="AA742" s="143" t="s">
        <v>2804</v>
      </c>
      <c r="AB742" s="148"/>
      <c r="AC742" s="148"/>
      <c r="AD742" s="148"/>
      <c r="AE742" s="62"/>
      <c r="AF742" s="62"/>
      <c r="AG742" s="62"/>
      <c r="BB742" s="60" t="str">
        <f>IF(AND(isFlagged(Main[[#This Row],[Comments]], "AIS++"),Main[ [#This Row],[In Stock Date] ]&lt;&gt;""),TEXT(Main[[#This Row],[In Stock Date]]-1, "M/d/yyyy"), TEXT("1/1/1990", "M/d/yyyy"))</f>
        <v>1/1/1990</v>
      </c>
    </row>
    <row r="743" spans="1:54" ht="17.25" customHeight="1">
      <c r="A743" s="63" t="str">
        <f>IF(priority(Main[[#This Row],[Comments]])&lt;&gt;0, priority(Main[[#This Row],[Comments]]),"")</f>
        <v/>
      </c>
      <c r="B743" s="151" t="s">
        <v>3811</v>
      </c>
      <c r="C743" s="71" t="s">
        <v>3724</v>
      </c>
      <c r="D743" s="59" t="s">
        <v>3812</v>
      </c>
      <c r="E743" s="84">
        <v>41009.453842592593</v>
      </c>
      <c r="F743" s="84"/>
      <c r="G743" s="63" t="str">
        <f>IF(stdProdLT(Main[[#This Row],[Comments]])=0.1,"N/A",IF(stdProdLT(Main[[#This Row],[Comments]])=0,"",stdProdLT(Main[[#This Row],[Comments]])))</f>
        <v/>
      </c>
      <c r="H743" s="93" t="str">
        <f>IF(OR(Main[[#This Row],[Std. Prod. Lead Time]]="N/A",Main[[#This Row],[Std. Prod. Lead Time]]=""), "",IF(AND(Main[[#This Row],[In Stock Date]]&lt;&gt;"",Main[[#This Row],[Revised Due Date]]&lt;&gt;"",Main[[#This Row],[In Stock Date]]&lt;&gt;""),Main[[#This Row],[In Stock Date]]-Main[[#This Row],[Revised Due Date]],""))</f>
        <v/>
      </c>
      <c r="I743" s="100" t="s">
        <v>4</v>
      </c>
      <c r="J743" s="94" t="s">
        <v>4</v>
      </c>
      <c r="K743" s="94" t="s">
        <v>4</v>
      </c>
      <c r="L743" s="84"/>
      <c r="M743" s="72" t="str">
        <f>IF(Main[[#This Row],[Tech Start Date]]&lt;1/1/1990,"",IF(Main[[#This Row],[Class]]="C",WORKDAY(Main[[#This Row],[Tech Start Date]],9),IF(Main[[#This Row],[Class]]="B", WORKDAY(Main[[#This Row],[Tech Start Date]],6),IF(Main[[#This Row],[Class]]="A",WORKDAY(Main[[#This Row],[Tech Start Date]],2),""))))</f>
        <v/>
      </c>
      <c r="N743" s="72" t="str">
        <f>IF(Main[[#This Row],[Tech Start Date]]&lt;1/1/1990,"",IF(Main[[#This Row],[Class]]="C",WORKDAY(Main[[#This Row],[Tech Start Date]],19),IF(Main[[#This Row],[Class]]="B", WORKDAY(Main[[#This Row],[Tech Start Date]],12),IF(Main[[#This Row],[Class]]="A",WORKDAY(Main[[#This Row],[Tech Start Date]],4),""))))</f>
        <v/>
      </c>
      <c r="O743" s="72" t="str">
        <f>IF(Main[[#This Row],[Tech Start Date]]&lt;1/1/1990,"",IF(Main[[#This Row],[Class]]="C",WORKDAY(Main[[#This Row],[Tech Start Date]],23),IF(Main[[#This Row],[Class]]="B", WORKDAY(Main[[#This Row],[Tech Start Date]],15),IF(Main[[#This Row],[Class]]="A",WORKDAY(Main[[#This Row],[Tech Start Date]],5),""))))</f>
        <v/>
      </c>
      <c r="P743" s="72" t="str">
        <f>IF(Main[[#This Row],[Tech Start Date]]&lt;1/1/1990,"",IF(Main[[#This Row],[Class]]="C",WORKDAY(Main[[#This Row],[Tech Start Date]],28),IF(Main[[#This Row],[Class]]="B", WORKDAY(Main[[#This Row],[Tech Start Date]],19),IF(Main[[#This Row],[Class]]="A",WORKDAY(Main[[#This Row],[Tech Start Date]],9),""))))</f>
        <v/>
      </c>
      <c r="Q743" s="84">
        <v>41060</v>
      </c>
      <c r="R743" s="110"/>
      <c r="S743" s="94" t="s">
        <v>6</v>
      </c>
      <c r="T743" s="73" t="s">
        <v>3813</v>
      </c>
      <c r="U743" s="94" t="s">
        <v>29</v>
      </c>
      <c r="V743" s="94" t="s">
        <v>2247</v>
      </c>
      <c r="W743" s="94" t="s">
        <v>4</v>
      </c>
      <c r="X743" s="94" t="s">
        <v>3726</v>
      </c>
      <c r="Y743" s="71" t="s">
        <v>3727</v>
      </c>
      <c r="Z743" s="71" t="s">
        <v>4</v>
      </c>
      <c r="AA743" s="94" t="s">
        <v>3726</v>
      </c>
      <c r="AB743" s="128"/>
      <c r="AC743" s="128"/>
      <c r="AD743" s="128"/>
      <c r="AE743" s="62"/>
      <c r="AF743" s="62"/>
      <c r="AG743" s="62"/>
      <c r="BB743" s="60" t="str">
        <f>IF(AND(isFlagged(Main[[#This Row],[Comments]], "AIS++"),Main[ [#This Row],[In Stock Date] ]&lt;&gt;""),TEXT(Main[[#This Row],[In Stock Date]]-1, "M/d/yyyy"), TEXT("1/1/1990", "M/d/yyyy"))</f>
        <v>1/1/1990</v>
      </c>
    </row>
    <row r="744" spans="1:54" ht="17.25" customHeight="1">
      <c r="A744" s="63" t="str">
        <f>IF(priority(Main[[#This Row],[Comments]])&lt;&gt;0, priority(Main[[#This Row],[Comments]]),"")</f>
        <v/>
      </c>
      <c r="B744" s="151" t="s">
        <v>3912</v>
      </c>
      <c r="C744" s="71" t="s">
        <v>3724</v>
      </c>
      <c r="D744" s="59" t="s">
        <v>3913</v>
      </c>
      <c r="E744" s="84">
        <v>41009.448506944442</v>
      </c>
      <c r="F744" s="84"/>
      <c r="G744" s="63" t="str">
        <f>IF(stdProdLT(Main[[#This Row],[Comments]])=0.1,"N/A",IF(stdProdLT(Main[[#This Row],[Comments]])=0,"",stdProdLT(Main[[#This Row],[Comments]])))</f>
        <v/>
      </c>
      <c r="H744" s="93" t="str">
        <f>IF(OR(Main[[#This Row],[Std. Prod. Lead Time]]="N/A",Main[[#This Row],[Std. Prod. Lead Time]]=""), "",IF(AND(Main[[#This Row],[In Stock Date]]&lt;&gt;"",Main[[#This Row],[Revised Due Date]]&lt;&gt;"",Main[[#This Row],[In Stock Date]]&lt;&gt;""),Main[[#This Row],[In Stock Date]]-Main[[#This Row],[Revised Due Date]],""))</f>
        <v/>
      </c>
      <c r="I744" s="100" t="s">
        <v>4</v>
      </c>
      <c r="J744" s="94" t="s">
        <v>4</v>
      </c>
      <c r="K744" s="94" t="s">
        <v>4</v>
      </c>
      <c r="L744" s="84"/>
      <c r="M744" s="72" t="str">
        <f>IF(Main[[#This Row],[Tech Start Date]]&lt;1/1/1990,"",IF(Main[[#This Row],[Class]]="C",WORKDAY(Main[[#This Row],[Tech Start Date]],9),IF(Main[[#This Row],[Class]]="B", WORKDAY(Main[[#This Row],[Tech Start Date]],6),IF(Main[[#This Row],[Class]]="A",WORKDAY(Main[[#This Row],[Tech Start Date]],2),""))))</f>
        <v/>
      </c>
      <c r="N744" s="72" t="str">
        <f>IF(Main[[#This Row],[Tech Start Date]]&lt;1/1/1990,"",IF(Main[[#This Row],[Class]]="C",WORKDAY(Main[[#This Row],[Tech Start Date]],19),IF(Main[[#This Row],[Class]]="B", WORKDAY(Main[[#This Row],[Tech Start Date]],12),IF(Main[[#This Row],[Class]]="A",WORKDAY(Main[[#This Row],[Tech Start Date]],4),""))))</f>
        <v/>
      </c>
      <c r="O744" s="72" t="str">
        <f>IF(Main[[#This Row],[Tech Start Date]]&lt;1/1/1990,"",IF(Main[[#This Row],[Class]]="C",WORKDAY(Main[[#This Row],[Tech Start Date]],23),IF(Main[[#This Row],[Class]]="B", WORKDAY(Main[[#This Row],[Tech Start Date]],15),IF(Main[[#This Row],[Class]]="A",WORKDAY(Main[[#This Row],[Tech Start Date]],5),""))))</f>
        <v/>
      </c>
      <c r="P744" s="72" t="str">
        <f>IF(Main[[#This Row],[Tech Start Date]]&lt;1/1/1990,"",IF(Main[[#This Row],[Class]]="C",WORKDAY(Main[[#This Row],[Tech Start Date]],28),IF(Main[[#This Row],[Class]]="B", WORKDAY(Main[[#This Row],[Tech Start Date]],19),IF(Main[[#This Row],[Class]]="A",WORKDAY(Main[[#This Row],[Tech Start Date]],9),""))))</f>
        <v/>
      </c>
      <c r="Q744" s="84">
        <v>41026</v>
      </c>
      <c r="R744" s="110"/>
      <c r="S744" s="94" t="s">
        <v>6</v>
      </c>
      <c r="T744" s="73" t="s">
        <v>3914</v>
      </c>
      <c r="U744" s="94" t="s">
        <v>29</v>
      </c>
      <c r="V744" s="94" t="s">
        <v>2247</v>
      </c>
      <c r="W744" s="94" t="s">
        <v>4</v>
      </c>
      <c r="X744" s="94" t="s">
        <v>3726</v>
      </c>
      <c r="Y744" s="71" t="s">
        <v>3727</v>
      </c>
      <c r="Z744" s="71" t="s">
        <v>4</v>
      </c>
      <c r="AA744" s="94" t="s">
        <v>3726</v>
      </c>
      <c r="AB744" s="128"/>
      <c r="AC744" s="128"/>
      <c r="AD744" s="128"/>
      <c r="AE744" s="62"/>
      <c r="AF744" s="62"/>
      <c r="AG744" s="62"/>
      <c r="BB744" s="60" t="str">
        <f>IF(AND(isFlagged(Main[[#This Row],[Comments]], "AIS++"),Main[ [#This Row],[In Stock Date] ]&lt;&gt;""),TEXT(Main[[#This Row],[In Stock Date]]-1, "M/d/yyyy"), TEXT("1/1/1990", "M/d/yyyy"))</f>
        <v>1/1/1990</v>
      </c>
    </row>
    <row r="745" spans="1:54" ht="17.25" customHeight="1">
      <c r="A745" s="63" t="str">
        <f>IF(priority(Main[[#This Row],[Comments]])&lt;&gt;0, priority(Main[[#This Row],[Comments]]),"")</f>
        <v/>
      </c>
      <c r="B745" s="151" t="s">
        <v>3723</v>
      </c>
      <c r="C745" s="71" t="s">
        <v>3724</v>
      </c>
      <c r="D745" s="59" t="s">
        <v>3725</v>
      </c>
      <c r="E745" s="84">
        <v>41002.458923611113</v>
      </c>
      <c r="F745" s="84"/>
      <c r="G745" s="63" t="str">
        <f>IF(stdProdLT(Main[[#This Row],[Comments]])=0.1,"N/A",IF(stdProdLT(Main[[#This Row],[Comments]])=0,"",stdProdLT(Main[[#This Row],[Comments]])))</f>
        <v/>
      </c>
      <c r="H745" s="93" t="str">
        <f>IF(OR(Main[[#This Row],[Std. Prod. Lead Time]]="N/A",Main[[#This Row],[Std. Prod. Lead Time]]=""), "",IF(AND(Main[[#This Row],[In Stock Date]]&lt;&gt;"",Main[[#This Row],[Revised Due Date]]&lt;&gt;"",Main[[#This Row],[In Stock Date]]&lt;&gt;""),Main[[#This Row],[In Stock Date]]-Main[[#This Row],[Revised Due Date]],""))</f>
        <v/>
      </c>
      <c r="I745" s="100" t="s">
        <v>4</v>
      </c>
      <c r="J745" s="94" t="s">
        <v>4</v>
      </c>
      <c r="K745" s="95" t="s">
        <v>4</v>
      </c>
      <c r="L745" s="84"/>
      <c r="M745" s="72" t="str">
        <f>IF(Main[[#This Row],[Tech Start Date]]&lt;1/1/1990,"",IF(Main[[#This Row],[Class]]="C",WORKDAY(Main[[#This Row],[Tech Start Date]],9),IF(Main[[#This Row],[Class]]="B", WORKDAY(Main[[#This Row],[Tech Start Date]],6),IF(Main[[#This Row],[Class]]="A",WORKDAY(Main[[#This Row],[Tech Start Date]],2),""))))</f>
        <v/>
      </c>
      <c r="N745" s="72" t="str">
        <f>IF(Main[[#This Row],[Tech Start Date]]&lt;1/1/1990,"",IF(Main[[#This Row],[Class]]="C",WORKDAY(Main[[#This Row],[Tech Start Date]],19),IF(Main[[#This Row],[Class]]="B", WORKDAY(Main[[#This Row],[Tech Start Date]],12),IF(Main[[#This Row],[Class]]="A",WORKDAY(Main[[#This Row],[Tech Start Date]],4),""))))</f>
        <v/>
      </c>
      <c r="O745" s="72" t="str">
        <f>IF(Main[[#This Row],[Tech Start Date]]&lt;1/1/1990,"",IF(Main[[#This Row],[Class]]="C",WORKDAY(Main[[#This Row],[Tech Start Date]],23),IF(Main[[#This Row],[Class]]="B", WORKDAY(Main[[#This Row],[Tech Start Date]],15),IF(Main[[#This Row],[Class]]="A",WORKDAY(Main[[#This Row],[Tech Start Date]],5),""))))</f>
        <v/>
      </c>
      <c r="P745" s="72" t="str">
        <f>IF(Main[[#This Row],[Tech Start Date]]&lt;1/1/1990,"",IF(Main[[#This Row],[Class]]="C",WORKDAY(Main[[#This Row],[Tech Start Date]],28),IF(Main[[#This Row],[Class]]="B", WORKDAY(Main[[#This Row],[Tech Start Date]],19),IF(Main[[#This Row],[Class]]="A",WORKDAY(Main[[#This Row],[Tech Start Date]],9),""))))</f>
        <v/>
      </c>
      <c r="Q745" s="84">
        <v>41029</v>
      </c>
      <c r="R745" s="110"/>
      <c r="S745" s="94" t="s">
        <v>6</v>
      </c>
      <c r="T745" s="73" t="s">
        <v>4</v>
      </c>
      <c r="U745" s="94" t="s">
        <v>29</v>
      </c>
      <c r="V745" s="94" t="s">
        <v>2247</v>
      </c>
      <c r="W745" s="94" t="s">
        <v>4</v>
      </c>
      <c r="X745" s="94" t="s">
        <v>3726</v>
      </c>
      <c r="Y745" s="71" t="s">
        <v>3727</v>
      </c>
      <c r="Z745" s="71" t="s">
        <v>2768</v>
      </c>
      <c r="AA745" s="94" t="s">
        <v>3726</v>
      </c>
      <c r="AB745" s="128"/>
      <c r="AC745" s="128"/>
      <c r="AD745" s="128"/>
      <c r="AE745" s="62"/>
      <c r="AF745" s="62"/>
      <c r="AG745" s="62"/>
      <c r="BB745" s="60" t="str">
        <f>IF(AND(isFlagged(Main[[#This Row],[Comments]], "AIS++"),Main[ [#This Row],[In Stock Date] ]&lt;&gt;""),TEXT(Main[[#This Row],[In Stock Date]]-1, "M/d/yyyy"), TEXT("1/1/1990", "M/d/yyyy"))</f>
        <v>1/1/1990</v>
      </c>
    </row>
    <row r="746" spans="1:54" ht="17.25" customHeight="1">
      <c r="A746" s="63" t="str">
        <f>IF(priority(Main[[#This Row],[Comments]])&lt;&gt;0, priority(Main[[#This Row],[Comments]]),"")</f>
        <v/>
      </c>
      <c r="B746" s="151" t="s">
        <v>3349</v>
      </c>
      <c r="C746" s="71" t="s">
        <v>4</v>
      </c>
      <c r="D746" s="59" t="s">
        <v>3350</v>
      </c>
      <c r="E746" s="84"/>
      <c r="F746" s="84"/>
      <c r="G746" s="63" t="str">
        <f>IF(stdProdLT(Main[[#This Row],[Comments]])=0.1,"N/A",IF(stdProdLT(Main[[#This Row],[Comments]])=0,"",stdProdLT(Main[[#This Row],[Comments]])))</f>
        <v/>
      </c>
      <c r="H746" s="93" t="str">
        <f>IF(OR(Main[[#This Row],[Std. Prod. Lead Time]]="N/A",Main[[#This Row],[Std. Prod. Lead Time]]=""), "",IF(AND(Main[[#This Row],[In Stock Date]]&lt;&gt;"",Main[[#This Row],[Revised Due Date]]&lt;&gt;"",Main[[#This Row],[In Stock Date]]&lt;&gt;""),Main[[#This Row],[In Stock Date]]-Main[[#This Row],[Revised Due Date]],""))</f>
        <v/>
      </c>
      <c r="I746" s="100" t="s">
        <v>4</v>
      </c>
      <c r="J746" s="94" t="s">
        <v>4</v>
      </c>
      <c r="K746" s="94" t="s">
        <v>4</v>
      </c>
      <c r="L746" s="84"/>
      <c r="M746" s="72" t="str">
        <f>IF(Main[[#This Row],[Tech Start Date]]&lt;1/1/1990,"",IF(Main[[#This Row],[Class]]="C",WORKDAY(Main[[#This Row],[Tech Start Date]],9),IF(Main[[#This Row],[Class]]="B", WORKDAY(Main[[#This Row],[Tech Start Date]],6),IF(Main[[#This Row],[Class]]="A",WORKDAY(Main[[#This Row],[Tech Start Date]],2),""))))</f>
        <v/>
      </c>
      <c r="N746" s="72" t="str">
        <f>IF(Main[[#This Row],[Tech Start Date]]&lt;1/1/1990,"",IF(Main[[#This Row],[Class]]="C",WORKDAY(Main[[#This Row],[Tech Start Date]],19),IF(Main[[#This Row],[Class]]="B", WORKDAY(Main[[#This Row],[Tech Start Date]],12),IF(Main[[#This Row],[Class]]="A",WORKDAY(Main[[#This Row],[Tech Start Date]],4),""))))</f>
        <v/>
      </c>
      <c r="O746" s="72" t="str">
        <f>IF(Main[[#This Row],[Tech Start Date]]&lt;1/1/1990,"",IF(Main[[#This Row],[Class]]="C",WORKDAY(Main[[#This Row],[Tech Start Date]],23),IF(Main[[#This Row],[Class]]="B", WORKDAY(Main[[#This Row],[Tech Start Date]],15),IF(Main[[#This Row],[Class]]="A",WORKDAY(Main[[#This Row],[Tech Start Date]],5),""))))</f>
        <v/>
      </c>
      <c r="P746" s="72" t="str">
        <f>IF(Main[[#This Row],[Tech Start Date]]&lt;1/1/1990,"",IF(Main[[#This Row],[Class]]="C",WORKDAY(Main[[#This Row],[Tech Start Date]],28),IF(Main[[#This Row],[Class]]="B", WORKDAY(Main[[#This Row],[Tech Start Date]],19),IF(Main[[#This Row],[Class]]="A",WORKDAY(Main[[#This Row],[Tech Start Date]],9),""))))</f>
        <v/>
      </c>
      <c r="Q746" s="84"/>
      <c r="R746" s="110"/>
      <c r="S746" s="94" t="s">
        <v>6</v>
      </c>
      <c r="T746" s="73" t="s">
        <v>4</v>
      </c>
      <c r="U746" s="94" t="s">
        <v>14</v>
      </c>
      <c r="V746" s="94" t="s">
        <v>2247</v>
      </c>
      <c r="W746" s="94" t="s">
        <v>1900</v>
      </c>
      <c r="X746" s="94" t="s">
        <v>2744</v>
      </c>
      <c r="Y746" s="71" t="s">
        <v>2871</v>
      </c>
      <c r="Z746" s="71" t="s">
        <v>4</v>
      </c>
      <c r="AA746" s="94" t="s">
        <v>2744</v>
      </c>
      <c r="AB746" s="128"/>
      <c r="AC746" s="128"/>
      <c r="AD746" s="128"/>
      <c r="AE746" s="62"/>
      <c r="AF746" s="62"/>
      <c r="AG746" s="62"/>
      <c r="BB746" s="60" t="str">
        <f>IF(AND(isFlagged(Main[[#This Row],[Comments]], "AIS++"),Main[ [#This Row],[In Stock Date] ]&lt;&gt;""),TEXT(Main[[#This Row],[In Stock Date]]-1, "M/d/yyyy"), TEXT("1/1/1990", "M/d/yyyy"))</f>
        <v>1/1/1990</v>
      </c>
    </row>
    <row r="747" spans="1:54" ht="17.25" customHeight="1">
      <c r="A747" s="63" t="str">
        <f>IF(priority(Main[[#This Row],[Comments]])&lt;&gt;0, priority(Main[[#This Row],[Comments]]),"")</f>
        <v/>
      </c>
      <c r="B747" s="151" t="s">
        <v>3977</v>
      </c>
      <c r="C747" s="71" t="s">
        <v>4</v>
      </c>
      <c r="D747" s="59" t="s">
        <v>3978</v>
      </c>
      <c r="E747" s="84">
        <v>41040.36347222222</v>
      </c>
      <c r="F747" s="84"/>
      <c r="G747" s="63" t="str">
        <f>IF(stdProdLT(Main[[#This Row],[Comments]])=0.1,"N/A",IF(stdProdLT(Main[[#This Row],[Comments]])=0,"",stdProdLT(Main[[#This Row],[Comments]])))</f>
        <v/>
      </c>
      <c r="H747" s="93" t="str">
        <f>IF(OR(Main[[#This Row],[Std. Prod. Lead Time]]="N/A",Main[[#This Row],[Std. Prod. Lead Time]]=""), "",IF(AND(Main[[#This Row],[In Stock Date]]&lt;&gt;"",Main[[#This Row],[Revised Due Date]]&lt;&gt;"",Main[[#This Row],[In Stock Date]]&lt;&gt;""),Main[[#This Row],[In Stock Date]]-Main[[#This Row],[Revised Due Date]],""))</f>
        <v/>
      </c>
      <c r="I747" s="100" t="s">
        <v>4</v>
      </c>
      <c r="J747" s="94" t="s">
        <v>4</v>
      </c>
      <c r="K747" s="94" t="s">
        <v>4</v>
      </c>
      <c r="L747" s="84"/>
      <c r="M747" s="72" t="str">
        <f>IF(Main[[#This Row],[Tech Start Date]]&lt;1/1/1990,"",IF(Main[[#This Row],[Class]]="C",WORKDAY(Main[[#This Row],[Tech Start Date]],9),IF(Main[[#This Row],[Class]]="B", WORKDAY(Main[[#This Row],[Tech Start Date]],6),IF(Main[[#This Row],[Class]]="A",WORKDAY(Main[[#This Row],[Tech Start Date]],2),""))))</f>
        <v/>
      </c>
      <c r="N747" s="72" t="str">
        <f>IF(Main[[#This Row],[Tech Start Date]]&lt;1/1/1990,"",IF(Main[[#This Row],[Class]]="C",WORKDAY(Main[[#This Row],[Tech Start Date]],19),IF(Main[[#This Row],[Class]]="B", WORKDAY(Main[[#This Row],[Tech Start Date]],12),IF(Main[[#This Row],[Class]]="A",WORKDAY(Main[[#This Row],[Tech Start Date]],4),""))))</f>
        <v/>
      </c>
      <c r="O747" s="72" t="str">
        <f>IF(Main[[#This Row],[Tech Start Date]]&lt;1/1/1990,"",IF(Main[[#This Row],[Class]]="C",WORKDAY(Main[[#This Row],[Tech Start Date]],23),IF(Main[[#This Row],[Class]]="B", WORKDAY(Main[[#This Row],[Tech Start Date]],15),IF(Main[[#This Row],[Class]]="A",WORKDAY(Main[[#This Row],[Tech Start Date]],5),""))))</f>
        <v/>
      </c>
      <c r="P747" s="72" t="str">
        <f>IF(Main[[#This Row],[Tech Start Date]]&lt;1/1/1990,"",IF(Main[[#This Row],[Class]]="C",WORKDAY(Main[[#This Row],[Tech Start Date]],28),IF(Main[[#This Row],[Class]]="B", WORKDAY(Main[[#This Row],[Tech Start Date]],19),IF(Main[[#This Row],[Class]]="A",WORKDAY(Main[[#This Row],[Tech Start Date]],9),""))))</f>
        <v/>
      </c>
      <c r="Q747" s="84">
        <v>41047</v>
      </c>
      <c r="R747" s="110"/>
      <c r="S747" s="94" t="s">
        <v>6</v>
      </c>
      <c r="T747" s="73" t="s">
        <v>4</v>
      </c>
      <c r="U747" s="94" t="s">
        <v>29</v>
      </c>
      <c r="V747" s="94" t="s">
        <v>2247</v>
      </c>
      <c r="W747" s="94" t="s">
        <v>4</v>
      </c>
      <c r="X747" s="94" t="s">
        <v>2768</v>
      </c>
      <c r="Y747" s="71" t="s">
        <v>3980</v>
      </c>
      <c r="Z747" s="71" t="s">
        <v>4</v>
      </c>
      <c r="AA747" s="94" t="s">
        <v>3979</v>
      </c>
      <c r="AB747" s="128"/>
      <c r="AC747" s="128"/>
      <c r="AD747" s="128"/>
      <c r="AE747" s="62"/>
      <c r="AF747" s="62"/>
      <c r="AG747" s="62"/>
      <c r="BB747" s="60" t="str">
        <f>IF(AND(isFlagged(Main[[#This Row],[Comments]], "AIS++"),Main[ [#This Row],[In Stock Date] ]&lt;&gt;""),TEXT(Main[[#This Row],[In Stock Date]]-1, "M/d/yyyy"), TEXT("1/1/1990", "M/d/yyyy"))</f>
        <v>1/1/1990</v>
      </c>
    </row>
    <row r="748" spans="1:54" ht="17.25" customHeight="1">
      <c r="A748" s="63" t="str">
        <f>IF(priority(Main[[#This Row],[Comments]])&lt;&gt;0, priority(Main[[#This Row],[Comments]]),"")</f>
        <v/>
      </c>
      <c r="B748" s="151" t="s">
        <v>3800</v>
      </c>
      <c r="C748" s="71" t="s">
        <v>3724</v>
      </c>
      <c r="D748" s="59" t="s">
        <v>3801</v>
      </c>
      <c r="E748" s="84">
        <v>41019.802268518521</v>
      </c>
      <c r="F748" s="84"/>
      <c r="G748" s="63" t="str">
        <f>IF(stdProdLT(Main[[#This Row],[Comments]])=0.1,"N/A",IF(stdProdLT(Main[[#This Row],[Comments]])=0,"",stdProdLT(Main[[#This Row],[Comments]])))</f>
        <v/>
      </c>
      <c r="H748" s="93" t="str">
        <f>IF(OR(Main[[#This Row],[Std. Prod. Lead Time]]="N/A",Main[[#This Row],[Std. Prod. Lead Time]]=""), "",IF(AND(Main[[#This Row],[In Stock Date]]&lt;&gt;"",Main[[#This Row],[Revised Due Date]]&lt;&gt;"",Main[[#This Row],[In Stock Date]]&lt;&gt;""),Main[[#This Row],[In Stock Date]]-Main[[#This Row],[Revised Due Date]],""))</f>
        <v/>
      </c>
      <c r="I748" s="100" t="s">
        <v>4</v>
      </c>
      <c r="J748" s="94" t="s">
        <v>4</v>
      </c>
      <c r="K748" s="94" t="s">
        <v>4</v>
      </c>
      <c r="L748" s="84"/>
      <c r="M748" s="72" t="str">
        <f>IF(Main[[#This Row],[Tech Start Date]]&lt;1/1/1990,"",IF(Main[[#This Row],[Class]]="C",WORKDAY(Main[[#This Row],[Tech Start Date]],9),IF(Main[[#This Row],[Class]]="B", WORKDAY(Main[[#This Row],[Tech Start Date]],6),IF(Main[[#This Row],[Class]]="A",WORKDAY(Main[[#This Row],[Tech Start Date]],2),""))))</f>
        <v/>
      </c>
      <c r="N748" s="72" t="str">
        <f>IF(Main[[#This Row],[Tech Start Date]]&lt;1/1/1990,"",IF(Main[[#This Row],[Class]]="C",WORKDAY(Main[[#This Row],[Tech Start Date]],19),IF(Main[[#This Row],[Class]]="B", WORKDAY(Main[[#This Row],[Tech Start Date]],12),IF(Main[[#This Row],[Class]]="A",WORKDAY(Main[[#This Row],[Tech Start Date]],4),""))))</f>
        <v/>
      </c>
      <c r="O748" s="72" t="str">
        <f>IF(Main[[#This Row],[Tech Start Date]]&lt;1/1/1990,"",IF(Main[[#This Row],[Class]]="C",WORKDAY(Main[[#This Row],[Tech Start Date]],23),IF(Main[[#This Row],[Class]]="B", WORKDAY(Main[[#This Row],[Tech Start Date]],15),IF(Main[[#This Row],[Class]]="A",WORKDAY(Main[[#This Row],[Tech Start Date]],5),""))))</f>
        <v/>
      </c>
      <c r="P748" s="72" t="str">
        <f>IF(Main[[#This Row],[Tech Start Date]]&lt;1/1/1990,"",IF(Main[[#This Row],[Class]]="C",WORKDAY(Main[[#This Row],[Tech Start Date]],28),IF(Main[[#This Row],[Class]]="B", WORKDAY(Main[[#This Row],[Tech Start Date]],19),IF(Main[[#This Row],[Class]]="A",WORKDAY(Main[[#This Row],[Tech Start Date]],9),""))))</f>
        <v/>
      </c>
      <c r="Q748" s="84">
        <v>41049</v>
      </c>
      <c r="R748" s="110"/>
      <c r="S748" s="94" t="s">
        <v>6</v>
      </c>
      <c r="T748" s="73" t="s">
        <v>3952</v>
      </c>
      <c r="U748" s="94" t="s">
        <v>29</v>
      </c>
      <c r="V748" s="94" t="s">
        <v>2247</v>
      </c>
      <c r="W748" s="94" t="s">
        <v>4</v>
      </c>
      <c r="X748" s="94" t="s">
        <v>2798</v>
      </c>
      <c r="Y748" s="71" t="s">
        <v>2960</v>
      </c>
      <c r="Z748" s="71" t="s">
        <v>4</v>
      </c>
      <c r="AA748" s="94" t="s">
        <v>2798</v>
      </c>
      <c r="AB748" s="128"/>
      <c r="AC748" s="128"/>
      <c r="AD748" s="128"/>
      <c r="AE748" s="62"/>
      <c r="AF748" s="62"/>
      <c r="AG748" s="62"/>
      <c r="BB748" s="60" t="str">
        <f>IF(AND(isFlagged(Main[[#This Row],[Comments]], "AIS++"),Main[ [#This Row],[In Stock Date] ]&lt;&gt;""),TEXT(Main[[#This Row],[In Stock Date]]-1, "M/d/yyyy"), TEXT("1/1/1990", "M/d/yyyy"))</f>
        <v>1/1/1990</v>
      </c>
    </row>
    <row r="749" spans="1:54" ht="17.25" customHeight="1">
      <c r="A749" s="63" t="str">
        <f>IF(priority(Main[[#This Row],[Comments]])&lt;&gt;0, priority(Main[[#This Row],[Comments]]),"")</f>
        <v/>
      </c>
      <c r="B749" s="151" t="s">
        <v>3736</v>
      </c>
      <c r="C749" s="71" t="s">
        <v>3724</v>
      </c>
      <c r="D749" s="59" t="s">
        <v>4460</v>
      </c>
      <c r="E749" s="84">
        <v>41002.58792824074</v>
      </c>
      <c r="F749" s="84"/>
      <c r="G749" s="63" t="str">
        <f>IF(stdProdLT(Main[[#This Row],[Comments]])=0.1,"N/A",IF(stdProdLT(Main[[#This Row],[Comments]])=0,"",stdProdLT(Main[[#This Row],[Comments]])))</f>
        <v/>
      </c>
      <c r="H749" s="93" t="str">
        <f>IF(OR(Main[[#This Row],[Std. Prod. Lead Time]]="N/A",Main[[#This Row],[Std. Prod. Lead Time]]=""), "",IF(AND(Main[[#This Row],[In Stock Date]]&lt;&gt;"",Main[[#This Row],[Revised Due Date]]&lt;&gt;"",Main[[#This Row],[In Stock Date]]&lt;&gt;""),Main[[#This Row],[In Stock Date]]-Main[[#This Row],[Revised Due Date]],""))</f>
        <v/>
      </c>
      <c r="I749" s="100" t="s">
        <v>2175</v>
      </c>
      <c r="J749" s="94" t="s">
        <v>75</v>
      </c>
      <c r="K749" s="94" t="s">
        <v>1905</v>
      </c>
      <c r="L749" s="84"/>
      <c r="M749" s="72" t="str">
        <f>IF(Main[[#This Row],[Tech Start Date]]&lt;1/1/1990,"",IF(Main[[#This Row],[Class]]="C",WORKDAY(Main[[#This Row],[Tech Start Date]],9),IF(Main[[#This Row],[Class]]="B", WORKDAY(Main[[#This Row],[Tech Start Date]],6),IF(Main[[#This Row],[Class]]="A",WORKDAY(Main[[#This Row],[Tech Start Date]],2),""))))</f>
        <v/>
      </c>
      <c r="N749" s="72" t="str">
        <f>IF(Main[[#This Row],[Tech Start Date]]&lt;1/1/1990,"",IF(Main[[#This Row],[Class]]="C",WORKDAY(Main[[#This Row],[Tech Start Date]],19),IF(Main[[#This Row],[Class]]="B", WORKDAY(Main[[#This Row],[Tech Start Date]],12),IF(Main[[#This Row],[Class]]="A",WORKDAY(Main[[#This Row],[Tech Start Date]],4),""))))</f>
        <v/>
      </c>
      <c r="O749" s="72" t="str">
        <f>IF(Main[[#This Row],[Tech Start Date]]&lt;1/1/1990,"",IF(Main[[#This Row],[Class]]="C",WORKDAY(Main[[#This Row],[Tech Start Date]],23),IF(Main[[#This Row],[Class]]="B", WORKDAY(Main[[#This Row],[Tech Start Date]],15),IF(Main[[#This Row],[Class]]="A",WORKDAY(Main[[#This Row],[Tech Start Date]],5),""))))</f>
        <v/>
      </c>
      <c r="P749" s="72" t="str">
        <f>IF(Main[[#This Row],[Tech Start Date]]&lt;1/1/1990,"",IF(Main[[#This Row],[Class]]="C",WORKDAY(Main[[#This Row],[Tech Start Date]],28),IF(Main[[#This Row],[Class]]="B", WORKDAY(Main[[#This Row],[Tech Start Date]],19),IF(Main[[#This Row],[Class]]="A",WORKDAY(Main[[#This Row],[Tech Start Date]],9),""))))</f>
        <v/>
      </c>
      <c r="Q749" s="84">
        <v>41029</v>
      </c>
      <c r="R749" s="110"/>
      <c r="S749" s="94" t="s">
        <v>6</v>
      </c>
      <c r="T749" s="73" t="s">
        <v>3976</v>
      </c>
      <c r="U749" s="94" t="s">
        <v>29</v>
      </c>
      <c r="V749" s="94" t="s">
        <v>2247</v>
      </c>
      <c r="W749" s="94" t="s">
        <v>1900</v>
      </c>
      <c r="X749" s="94" t="s">
        <v>3726</v>
      </c>
      <c r="Y749" s="71" t="s">
        <v>3727</v>
      </c>
      <c r="Z749" s="71" t="s">
        <v>2768</v>
      </c>
      <c r="AA749" s="94" t="s">
        <v>3726</v>
      </c>
      <c r="AB749" s="128">
        <v>41061</v>
      </c>
      <c r="AC749" s="128">
        <v>41073</v>
      </c>
      <c r="AD749" s="128"/>
      <c r="AE749" s="62"/>
      <c r="AF749" s="62"/>
      <c r="AG749" s="62"/>
      <c r="BB749" s="60" t="str">
        <f>IF(AND(isFlagged(Main[[#This Row],[Comments]], "AIS++"),Main[ [#This Row],[In Stock Date] ]&lt;&gt;""),TEXT(Main[[#This Row],[In Stock Date]]-1, "M/d/yyyy"), TEXT("1/1/1990", "M/d/yyyy"))</f>
        <v>1/1/1990</v>
      </c>
    </row>
    <row r="750" spans="1:54" ht="17.25" customHeight="1">
      <c r="A750" s="63" t="str">
        <f>IF(priority(Main[[#This Row],[Comments]])&lt;&gt;0, priority(Main[[#This Row],[Comments]]),"")</f>
        <v/>
      </c>
      <c r="B750" s="151" t="s">
        <v>2599</v>
      </c>
      <c r="C750" s="71" t="s">
        <v>47</v>
      </c>
      <c r="D750" s="59" t="s">
        <v>3200</v>
      </c>
      <c r="E750" s="84">
        <v>40938.399201388886</v>
      </c>
      <c r="F750" s="84"/>
      <c r="G750" s="63" t="str">
        <f>IF(stdProdLT(Main[[#This Row],[Comments]])=0.1,"N/A",IF(stdProdLT(Main[[#This Row],[Comments]])=0,"",stdProdLT(Main[[#This Row],[Comments]])))</f>
        <v/>
      </c>
      <c r="H750" s="93" t="str">
        <f>IF(OR(Main[[#This Row],[Std. Prod. Lead Time]]="N/A",Main[[#This Row],[Std. Prod. Lead Time]]=""), "",IF(AND(Main[[#This Row],[In Stock Date]]&lt;&gt;"",Main[[#This Row],[Revised Due Date]]&lt;&gt;"",Main[[#This Row],[In Stock Date]]&lt;&gt;""),Main[[#This Row],[In Stock Date]]-Main[[#This Row],[Revised Due Date]],""))</f>
        <v/>
      </c>
      <c r="I750" s="100" t="s">
        <v>2768</v>
      </c>
      <c r="J750" s="94" t="s">
        <v>4</v>
      </c>
      <c r="K750" s="94" t="s">
        <v>4</v>
      </c>
      <c r="L750" s="84"/>
      <c r="M750" s="72" t="str">
        <f>IF(Main[[#This Row],[Tech Start Date]]&lt;1/1/1990,"",IF(Main[[#This Row],[Class]]="C",WORKDAY(Main[[#This Row],[Tech Start Date]],9),IF(Main[[#This Row],[Class]]="B", WORKDAY(Main[[#This Row],[Tech Start Date]],6),IF(Main[[#This Row],[Class]]="A",WORKDAY(Main[[#This Row],[Tech Start Date]],2),""))))</f>
        <v/>
      </c>
      <c r="N750" s="72" t="str">
        <f>IF(Main[[#This Row],[Tech Start Date]]&lt;1/1/1990,"",IF(Main[[#This Row],[Class]]="C",WORKDAY(Main[[#This Row],[Tech Start Date]],19),IF(Main[[#This Row],[Class]]="B", WORKDAY(Main[[#This Row],[Tech Start Date]],12),IF(Main[[#This Row],[Class]]="A",WORKDAY(Main[[#This Row],[Tech Start Date]],4),""))))</f>
        <v/>
      </c>
      <c r="O750" s="72" t="str">
        <f>IF(Main[[#This Row],[Tech Start Date]]&lt;1/1/1990,"",IF(Main[[#This Row],[Class]]="C",WORKDAY(Main[[#This Row],[Tech Start Date]],23),IF(Main[[#This Row],[Class]]="B", WORKDAY(Main[[#This Row],[Tech Start Date]],15),IF(Main[[#This Row],[Class]]="A",WORKDAY(Main[[#This Row],[Tech Start Date]],5),""))))</f>
        <v/>
      </c>
      <c r="P750" s="72" t="str">
        <f>IF(Main[[#This Row],[Tech Start Date]]&lt;1/1/1990,"",IF(Main[[#This Row],[Class]]="C",WORKDAY(Main[[#This Row],[Tech Start Date]],28),IF(Main[[#This Row],[Class]]="B", WORKDAY(Main[[#This Row],[Tech Start Date]],19),IF(Main[[#This Row],[Class]]="A",WORKDAY(Main[[#This Row],[Tech Start Date]],9),""))))</f>
        <v/>
      </c>
      <c r="Q750" s="84">
        <v>40913</v>
      </c>
      <c r="R750" s="110"/>
      <c r="S750" s="94" t="s">
        <v>6</v>
      </c>
      <c r="T750" s="73" t="s">
        <v>4</v>
      </c>
      <c r="U750" s="94" t="s">
        <v>29</v>
      </c>
      <c r="V750" s="94" t="s">
        <v>2247</v>
      </c>
      <c r="W750" s="94" t="s">
        <v>4</v>
      </c>
      <c r="X750" s="94" t="s">
        <v>2768</v>
      </c>
      <c r="Y750" s="71" t="s">
        <v>2910</v>
      </c>
      <c r="Z750" s="71" t="s">
        <v>2768</v>
      </c>
      <c r="AA750" s="94" t="s">
        <v>2768</v>
      </c>
      <c r="AB750" s="128"/>
      <c r="AC750" s="128"/>
      <c r="AD750" s="128"/>
      <c r="AE750" s="62"/>
      <c r="AF750" s="62"/>
      <c r="AG750" s="62"/>
      <c r="BB750" s="60" t="str">
        <f>IF(AND(isFlagged(Main[[#This Row],[Comments]], "AIS++"),Main[ [#This Row],[In Stock Date] ]&lt;&gt;""),TEXT(Main[[#This Row],[In Stock Date]]-1, "M/d/yyyy"), TEXT("1/1/1990", "M/d/yyyy"))</f>
        <v>1/1/1990</v>
      </c>
    </row>
    <row r="751" spans="1:54" ht="17.25" customHeight="1">
      <c r="A751" s="63" t="str">
        <f>IF(priority(Main[[#This Row],[Comments]])&lt;&gt;0, priority(Main[[#This Row],[Comments]]),"")</f>
        <v/>
      </c>
      <c r="B751" s="151" t="s">
        <v>3960</v>
      </c>
      <c r="C751" s="71" t="s">
        <v>4</v>
      </c>
      <c r="D751" s="59" t="s">
        <v>3961</v>
      </c>
      <c r="E751" s="84"/>
      <c r="F751" s="84"/>
      <c r="G751" s="63" t="str">
        <f>IF(stdProdLT(Main[[#This Row],[Comments]])=0.1,"N/A",IF(stdProdLT(Main[[#This Row],[Comments]])=0,"",stdProdLT(Main[[#This Row],[Comments]])))</f>
        <v/>
      </c>
      <c r="H751" s="93" t="str">
        <f>IF(OR(Main[[#This Row],[Std. Prod. Lead Time]]="N/A",Main[[#This Row],[Std. Prod. Lead Time]]=""), "",IF(AND(Main[[#This Row],[In Stock Date]]&lt;&gt;"",Main[[#This Row],[Revised Due Date]]&lt;&gt;"",Main[[#This Row],[In Stock Date]]&lt;&gt;""),Main[[#This Row],[In Stock Date]]-Main[[#This Row],[Revised Due Date]],""))</f>
        <v/>
      </c>
      <c r="I751" s="100" t="s">
        <v>4</v>
      </c>
      <c r="J751" s="94" t="s">
        <v>4</v>
      </c>
      <c r="K751" s="94" t="s">
        <v>4</v>
      </c>
      <c r="L751" s="84"/>
      <c r="M751" s="72" t="str">
        <f>IF(Main[[#This Row],[Tech Start Date]]&lt;1/1/1990,"",IF(Main[[#This Row],[Class]]="C",WORKDAY(Main[[#This Row],[Tech Start Date]],9),IF(Main[[#This Row],[Class]]="B", WORKDAY(Main[[#This Row],[Tech Start Date]],6),IF(Main[[#This Row],[Class]]="A",WORKDAY(Main[[#This Row],[Tech Start Date]],2),""))))</f>
        <v/>
      </c>
      <c r="N751" s="72" t="str">
        <f>IF(Main[[#This Row],[Tech Start Date]]&lt;1/1/1990,"",IF(Main[[#This Row],[Class]]="C",WORKDAY(Main[[#This Row],[Tech Start Date]],19),IF(Main[[#This Row],[Class]]="B", WORKDAY(Main[[#This Row],[Tech Start Date]],12),IF(Main[[#This Row],[Class]]="A",WORKDAY(Main[[#This Row],[Tech Start Date]],4),""))))</f>
        <v/>
      </c>
      <c r="O751" s="72" t="str">
        <f>IF(Main[[#This Row],[Tech Start Date]]&lt;1/1/1990,"",IF(Main[[#This Row],[Class]]="C",WORKDAY(Main[[#This Row],[Tech Start Date]],23),IF(Main[[#This Row],[Class]]="B", WORKDAY(Main[[#This Row],[Tech Start Date]],15),IF(Main[[#This Row],[Class]]="A",WORKDAY(Main[[#This Row],[Tech Start Date]],5),""))))</f>
        <v/>
      </c>
      <c r="P751" s="72" t="str">
        <f>IF(Main[[#This Row],[Tech Start Date]]&lt;1/1/1990,"",IF(Main[[#This Row],[Class]]="C",WORKDAY(Main[[#This Row],[Tech Start Date]],28),IF(Main[[#This Row],[Class]]="B", WORKDAY(Main[[#This Row],[Tech Start Date]],19),IF(Main[[#This Row],[Class]]="A",WORKDAY(Main[[#This Row],[Tech Start Date]],9),""))))</f>
        <v/>
      </c>
      <c r="Q751" s="84">
        <v>41036</v>
      </c>
      <c r="R751" s="110"/>
      <c r="S751" s="94" t="s">
        <v>11</v>
      </c>
      <c r="T751" s="73" t="s">
        <v>4</v>
      </c>
      <c r="U751" s="94" t="s">
        <v>14</v>
      </c>
      <c r="V751" s="94" t="s">
        <v>1897</v>
      </c>
      <c r="W751" s="94" t="s">
        <v>1898</v>
      </c>
      <c r="X751" s="94" t="s">
        <v>2760</v>
      </c>
      <c r="Y751" s="71" t="s">
        <v>2898</v>
      </c>
      <c r="Z751" s="71" t="s">
        <v>4</v>
      </c>
      <c r="AA751" s="94" t="s">
        <v>2760</v>
      </c>
      <c r="AB751" s="128"/>
      <c r="AC751" s="128"/>
      <c r="AD751" s="128"/>
      <c r="AE751" s="62"/>
      <c r="AF751" s="62"/>
      <c r="AG751" s="62"/>
      <c r="BB751" s="60" t="str">
        <f>IF(AND(isFlagged(Main[[#This Row],[Comments]], "AIS++"),Main[ [#This Row],[In Stock Date] ]&lt;&gt;""),TEXT(Main[[#This Row],[In Stock Date]]-1, "M/d/yyyy"), TEXT("1/1/1990", "M/d/yyyy"))</f>
        <v>1/1/1990</v>
      </c>
    </row>
    <row r="752" spans="1:54" ht="17.25" customHeight="1">
      <c r="A752" s="63" t="str">
        <f>IF(priority(Main[[#This Row],[Comments]])&lt;&gt;0, priority(Main[[#This Row],[Comments]]),"")</f>
        <v/>
      </c>
      <c r="B752" s="151" t="s">
        <v>2457</v>
      </c>
      <c r="C752" s="71" t="s">
        <v>2458</v>
      </c>
      <c r="D752" s="59" t="s">
        <v>2459</v>
      </c>
      <c r="E752" s="84"/>
      <c r="F752" s="84"/>
      <c r="G752" s="63" t="str">
        <f>IF(stdProdLT(Main[[#This Row],[Comments]])=0.1,"N/A",IF(stdProdLT(Main[[#This Row],[Comments]])=0,"",stdProdLT(Main[[#This Row],[Comments]])))</f>
        <v/>
      </c>
      <c r="H752" s="93" t="str">
        <f>IF(OR(Main[[#This Row],[Std. Prod. Lead Time]]="N/A",Main[[#This Row],[Std. Prod. Lead Time]]=""), "",IF(AND(Main[[#This Row],[In Stock Date]]&lt;&gt;"",Main[[#This Row],[Revised Due Date]]&lt;&gt;"",Main[[#This Row],[In Stock Date]]&lt;&gt;""),Main[[#This Row],[In Stock Date]]-Main[[#This Row],[Revised Due Date]],""))</f>
        <v/>
      </c>
      <c r="I752" s="100" t="s">
        <v>4</v>
      </c>
      <c r="J752" s="94" t="s">
        <v>4</v>
      </c>
      <c r="K752" s="94" t="s">
        <v>4</v>
      </c>
      <c r="L752" s="84"/>
      <c r="M752" s="72" t="str">
        <f>IF(Main[[#This Row],[Tech Start Date]]&lt;1/1/1990,"",IF(Main[[#This Row],[Class]]="C",WORKDAY(Main[[#This Row],[Tech Start Date]],9),IF(Main[[#This Row],[Class]]="B", WORKDAY(Main[[#This Row],[Tech Start Date]],6),IF(Main[[#This Row],[Class]]="A",WORKDAY(Main[[#This Row],[Tech Start Date]],2),""))))</f>
        <v/>
      </c>
      <c r="N752" s="72" t="str">
        <f>IF(Main[[#This Row],[Tech Start Date]]&lt;1/1/1990,"",IF(Main[[#This Row],[Class]]="C",WORKDAY(Main[[#This Row],[Tech Start Date]],19),IF(Main[[#This Row],[Class]]="B", WORKDAY(Main[[#This Row],[Tech Start Date]],12),IF(Main[[#This Row],[Class]]="A",WORKDAY(Main[[#This Row],[Tech Start Date]],4),""))))</f>
        <v/>
      </c>
      <c r="O752" s="72" t="str">
        <f>IF(Main[[#This Row],[Tech Start Date]]&lt;1/1/1990,"",IF(Main[[#This Row],[Class]]="C",WORKDAY(Main[[#This Row],[Tech Start Date]],23),IF(Main[[#This Row],[Class]]="B", WORKDAY(Main[[#This Row],[Tech Start Date]],15),IF(Main[[#This Row],[Class]]="A",WORKDAY(Main[[#This Row],[Tech Start Date]],5),""))))</f>
        <v/>
      </c>
      <c r="P752" s="72" t="str">
        <f>IF(Main[[#This Row],[Tech Start Date]]&lt;1/1/1990,"",IF(Main[[#This Row],[Class]]="C",WORKDAY(Main[[#This Row],[Tech Start Date]],28),IF(Main[[#This Row],[Class]]="B", WORKDAY(Main[[#This Row],[Tech Start Date]],19),IF(Main[[#This Row],[Class]]="A",WORKDAY(Main[[#This Row],[Tech Start Date]],9),""))))</f>
        <v/>
      </c>
      <c r="Q752" s="84"/>
      <c r="R752" s="110"/>
      <c r="S752" s="94" t="s">
        <v>11</v>
      </c>
      <c r="T752" s="73" t="s">
        <v>4</v>
      </c>
      <c r="U752" s="94" t="s">
        <v>14</v>
      </c>
      <c r="V752" s="94" t="s">
        <v>1897</v>
      </c>
      <c r="W752" s="94" t="s">
        <v>1904</v>
      </c>
      <c r="X752" s="94" t="s">
        <v>2213</v>
      </c>
      <c r="Y752" s="71" t="s">
        <v>4</v>
      </c>
      <c r="Z752" s="71" t="s">
        <v>4</v>
      </c>
      <c r="AA752" s="94" t="s">
        <v>3299</v>
      </c>
      <c r="AB752" s="128"/>
      <c r="AC752" s="128"/>
      <c r="AD752" s="128"/>
      <c r="AE752" s="62"/>
      <c r="AF752" s="62"/>
      <c r="AG752" s="62"/>
      <c r="BB752" s="60" t="str">
        <f>IF(AND(isFlagged(Main[[#This Row],[Comments]], "AIS++"),Main[ [#This Row],[In Stock Date] ]&lt;&gt;""),TEXT(Main[[#This Row],[In Stock Date]]-1, "M/d/yyyy"), TEXT("1/1/1990", "M/d/yyyy"))</f>
        <v>1/1/1990</v>
      </c>
    </row>
    <row r="753" spans="1:54" ht="17.25" customHeight="1">
      <c r="A753" s="63" t="str">
        <f>IF(priority(Main[[#This Row],[Comments]])&lt;&gt;0, priority(Main[[#This Row],[Comments]]),"")</f>
        <v/>
      </c>
      <c r="B753" s="151" t="s">
        <v>2466</v>
      </c>
      <c r="C753" s="71" t="s">
        <v>2458</v>
      </c>
      <c r="D753" s="59" t="s">
        <v>2467</v>
      </c>
      <c r="E753" s="84"/>
      <c r="F753" s="84"/>
      <c r="G753" s="63" t="str">
        <f>IF(stdProdLT(Main[[#This Row],[Comments]])=0.1,"N/A",IF(stdProdLT(Main[[#This Row],[Comments]])=0,"",stdProdLT(Main[[#This Row],[Comments]])))</f>
        <v/>
      </c>
      <c r="H753" s="93" t="str">
        <f>IF(OR(Main[[#This Row],[Std. Prod. Lead Time]]="N/A",Main[[#This Row],[Std. Prod. Lead Time]]=""), "",IF(AND(Main[[#This Row],[In Stock Date]]&lt;&gt;"",Main[[#This Row],[Revised Due Date]]&lt;&gt;"",Main[[#This Row],[In Stock Date]]&lt;&gt;""),Main[[#This Row],[In Stock Date]]-Main[[#This Row],[Revised Due Date]],""))</f>
        <v/>
      </c>
      <c r="I753" s="100" t="s">
        <v>4</v>
      </c>
      <c r="J753" s="94" t="s">
        <v>4</v>
      </c>
      <c r="K753" s="94" t="s">
        <v>4</v>
      </c>
      <c r="L753" s="84"/>
      <c r="M753" s="72" t="str">
        <f>IF(Main[[#This Row],[Tech Start Date]]&lt;1/1/1990,"",IF(Main[[#This Row],[Class]]="C",WORKDAY(Main[[#This Row],[Tech Start Date]],9),IF(Main[[#This Row],[Class]]="B", WORKDAY(Main[[#This Row],[Tech Start Date]],6),IF(Main[[#This Row],[Class]]="A",WORKDAY(Main[[#This Row],[Tech Start Date]],2),""))))</f>
        <v/>
      </c>
      <c r="N753" s="72" t="str">
        <f>IF(Main[[#This Row],[Tech Start Date]]&lt;1/1/1990,"",IF(Main[[#This Row],[Class]]="C",WORKDAY(Main[[#This Row],[Tech Start Date]],19),IF(Main[[#This Row],[Class]]="B", WORKDAY(Main[[#This Row],[Tech Start Date]],12),IF(Main[[#This Row],[Class]]="A",WORKDAY(Main[[#This Row],[Tech Start Date]],4),""))))</f>
        <v/>
      </c>
      <c r="O753" s="72" t="str">
        <f>IF(Main[[#This Row],[Tech Start Date]]&lt;1/1/1990,"",IF(Main[[#This Row],[Class]]="C",WORKDAY(Main[[#This Row],[Tech Start Date]],23),IF(Main[[#This Row],[Class]]="B", WORKDAY(Main[[#This Row],[Tech Start Date]],15),IF(Main[[#This Row],[Class]]="A",WORKDAY(Main[[#This Row],[Tech Start Date]],5),""))))</f>
        <v/>
      </c>
      <c r="P753" s="72" t="str">
        <f>IF(Main[[#This Row],[Tech Start Date]]&lt;1/1/1990,"",IF(Main[[#This Row],[Class]]="C",WORKDAY(Main[[#This Row],[Tech Start Date]],28),IF(Main[[#This Row],[Class]]="B", WORKDAY(Main[[#This Row],[Tech Start Date]],19),IF(Main[[#This Row],[Class]]="A",WORKDAY(Main[[#This Row],[Tech Start Date]],9),""))))</f>
        <v/>
      </c>
      <c r="Q753" s="84"/>
      <c r="R753" s="110"/>
      <c r="S753" s="94" t="s">
        <v>11</v>
      </c>
      <c r="T753" s="73" t="s">
        <v>4</v>
      </c>
      <c r="U753" s="94" t="s">
        <v>14</v>
      </c>
      <c r="V753" s="94" t="s">
        <v>1897</v>
      </c>
      <c r="W753" s="94" t="s">
        <v>1904</v>
      </c>
      <c r="X753" s="94" t="s">
        <v>305</v>
      </c>
      <c r="Y753" s="71" t="s">
        <v>4</v>
      </c>
      <c r="Z753" s="71" t="s">
        <v>4</v>
      </c>
      <c r="AA753" s="94" t="s">
        <v>3299</v>
      </c>
      <c r="AB753" s="128"/>
      <c r="AC753" s="128"/>
      <c r="AD753" s="128"/>
      <c r="AE753" s="62"/>
      <c r="AF753" s="62"/>
      <c r="AG753" s="62"/>
      <c r="BB753" s="60" t="str">
        <f>IF(AND(isFlagged(Main[[#This Row],[Comments]], "AIS++"),Main[ [#This Row],[In Stock Date] ]&lt;&gt;""),TEXT(Main[[#This Row],[In Stock Date]]-1, "M/d/yyyy"), TEXT("1/1/1990", "M/d/yyyy"))</f>
        <v>1/1/1990</v>
      </c>
    </row>
    <row r="754" spans="1:54" ht="17.25" customHeight="1">
      <c r="A754" s="63" t="str">
        <f>IF(priority(Main[[#This Row],[Comments]])&lt;&gt;0, priority(Main[[#This Row],[Comments]]),"")</f>
        <v/>
      </c>
      <c r="B754" s="151" t="s">
        <v>2303</v>
      </c>
      <c r="C754" s="71" t="s">
        <v>4</v>
      </c>
      <c r="D754" s="59" t="s">
        <v>2304</v>
      </c>
      <c r="E754" s="84">
        <v>40876.410104166665</v>
      </c>
      <c r="F754" s="84"/>
      <c r="G754" s="63" t="str">
        <f>IF(stdProdLT(Main[[#This Row],[Comments]])=0.1,"N/A",IF(stdProdLT(Main[[#This Row],[Comments]])=0,"",stdProdLT(Main[[#This Row],[Comments]])))</f>
        <v/>
      </c>
      <c r="H754" s="93" t="str">
        <f>IF(OR(Main[[#This Row],[Std. Prod. Lead Time]]="N/A",Main[[#This Row],[Std. Prod. Lead Time]]=""), "",IF(AND(Main[[#This Row],[In Stock Date]]&lt;&gt;"",Main[[#This Row],[Revised Due Date]]&lt;&gt;"",Main[[#This Row],[In Stock Date]]&lt;&gt;""),Main[[#This Row],[In Stock Date]]-Main[[#This Row],[Revised Due Date]],""))</f>
        <v/>
      </c>
      <c r="I754" s="100" t="s">
        <v>4</v>
      </c>
      <c r="J754" s="94" t="s">
        <v>4</v>
      </c>
      <c r="K754" s="94" t="s">
        <v>4</v>
      </c>
      <c r="L754" s="84"/>
      <c r="M754" s="72" t="str">
        <f>IF(Main[[#This Row],[Tech Start Date]]&lt;1/1/1990,"",IF(Main[[#This Row],[Class]]="C",WORKDAY(Main[[#This Row],[Tech Start Date]],9),IF(Main[[#This Row],[Class]]="B", WORKDAY(Main[[#This Row],[Tech Start Date]],6),IF(Main[[#This Row],[Class]]="A",WORKDAY(Main[[#This Row],[Tech Start Date]],2),""))))</f>
        <v/>
      </c>
      <c r="N754" s="72" t="str">
        <f>IF(Main[[#This Row],[Tech Start Date]]&lt;1/1/1990,"",IF(Main[[#This Row],[Class]]="C",WORKDAY(Main[[#This Row],[Tech Start Date]],19),IF(Main[[#This Row],[Class]]="B", WORKDAY(Main[[#This Row],[Tech Start Date]],12),IF(Main[[#This Row],[Class]]="A",WORKDAY(Main[[#This Row],[Tech Start Date]],4),""))))</f>
        <v/>
      </c>
      <c r="O754" s="72" t="str">
        <f>IF(Main[[#This Row],[Tech Start Date]]&lt;1/1/1990,"",IF(Main[[#This Row],[Class]]="C",WORKDAY(Main[[#This Row],[Tech Start Date]],23),IF(Main[[#This Row],[Class]]="B", WORKDAY(Main[[#This Row],[Tech Start Date]],15),IF(Main[[#This Row],[Class]]="A",WORKDAY(Main[[#This Row],[Tech Start Date]],5),""))))</f>
        <v/>
      </c>
      <c r="P754" s="72" t="str">
        <f>IF(Main[[#This Row],[Tech Start Date]]&lt;1/1/1990,"",IF(Main[[#This Row],[Class]]="C",WORKDAY(Main[[#This Row],[Tech Start Date]],28),IF(Main[[#This Row],[Class]]="B", WORKDAY(Main[[#This Row],[Tech Start Date]],19),IF(Main[[#This Row],[Class]]="A",WORKDAY(Main[[#This Row],[Tech Start Date]],9),""))))</f>
        <v/>
      </c>
      <c r="Q754" s="84">
        <v>40879</v>
      </c>
      <c r="R754" s="110"/>
      <c r="S754" s="94" t="s">
        <v>6</v>
      </c>
      <c r="T754" s="73" t="s">
        <v>4</v>
      </c>
      <c r="U754" s="94" t="s">
        <v>29</v>
      </c>
      <c r="V754" s="94" t="s">
        <v>1897</v>
      </c>
      <c r="W754" s="94" t="s">
        <v>1900</v>
      </c>
      <c r="X754" s="94" t="s">
        <v>937</v>
      </c>
      <c r="Y754" s="71" t="s">
        <v>2895</v>
      </c>
      <c r="Z754" s="71" t="s">
        <v>4</v>
      </c>
      <c r="AA754" s="94" t="s">
        <v>937</v>
      </c>
      <c r="AB754" s="128"/>
      <c r="AC754" s="128"/>
      <c r="AD754" s="128"/>
      <c r="AE754" s="62"/>
      <c r="AF754" s="62"/>
      <c r="AG754" s="62"/>
      <c r="BB754" s="60" t="str">
        <f>IF(AND(isFlagged(Main[[#This Row],[Comments]], "AIS++"),Main[ [#This Row],[In Stock Date] ]&lt;&gt;""),TEXT(Main[[#This Row],[In Stock Date]]-1, "M/d/yyyy"), TEXT("1/1/1990", "M/d/yyyy"))</f>
        <v>1/1/1990</v>
      </c>
    </row>
    <row r="755" spans="1:54" ht="17.25" customHeight="1">
      <c r="A755" s="137" t="str">
        <f>IF(priority(Main[[#This Row],[Comments]])&lt;&gt;0, priority(Main[[#This Row],[Comments]]),"")</f>
        <v/>
      </c>
      <c r="B755" s="152" t="s">
        <v>3441</v>
      </c>
      <c r="C755" s="138" t="s">
        <v>4</v>
      </c>
      <c r="D755" s="139" t="s">
        <v>3954</v>
      </c>
      <c r="E755" s="140">
        <v>40966.546724537038</v>
      </c>
      <c r="F755" s="140"/>
      <c r="G755" s="137" t="str">
        <f>IF(stdProdLT(Main[[#This Row],[Comments]])=0.1,"N/A",IF(stdProdLT(Main[[#This Row],[Comments]])=0,"",stdProdLT(Main[[#This Row],[Comments]])))</f>
        <v/>
      </c>
      <c r="H755" s="141" t="str">
        <f>IF(OR(Main[[#This Row],[Std. Prod. Lead Time]]="N/A",Main[[#This Row],[Std. Prod. Lead Time]]=""), "",IF(AND(Main[[#This Row],[In Stock Date]]&lt;&gt;"",Main[[#This Row],[Revised Due Date]]&lt;&gt;"",Main[[#This Row],[In Stock Date]]&lt;&gt;""),Main[[#This Row],[In Stock Date]]-Main[[#This Row],[Revised Due Date]],""))</f>
        <v/>
      </c>
      <c r="I755" s="142" t="s">
        <v>4</v>
      </c>
      <c r="J755" s="143" t="s">
        <v>4</v>
      </c>
      <c r="K755" s="144" t="s">
        <v>4</v>
      </c>
      <c r="L755" s="140"/>
      <c r="M755" s="145" t="str">
        <f>IF(Main[[#This Row],[Tech Start Date]]&lt;1/1/1990,"",IF(Main[[#This Row],[Class]]="C",WORKDAY(Main[[#This Row],[Tech Start Date]],9),IF(Main[[#This Row],[Class]]="B", WORKDAY(Main[[#This Row],[Tech Start Date]],6),IF(Main[[#This Row],[Class]]="A",WORKDAY(Main[[#This Row],[Tech Start Date]],2),""))))</f>
        <v/>
      </c>
      <c r="N755" s="145" t="str">
        <f>IF(Main[[#This Row],[Tech Start Date]]&lt;1/1/1990,"",IF(Main[[#This Row],[Class]]="C",WORKDAY(Main[[#This Row],[Tech Start Date]],19),IF(Main[[#This Row],[Class]]="B", WORKDAY(Main[[#This Row],[Tech Start Date]],12),IF(Main[[#This Row],[Class]]="A",WORKDAY(Main[[#This Row],[Tech Start Date]],4),""))))</f>
        <v/>
      </c>
      <c r="O755" s="145" t="str">
        <f>IF(Main[[#This Row],[Tech Start Date]]&lt;1/1/1990,"",IF(Main[[#This Row],[Class]]="C",WORKDAY(Main[[#This Row],[Tech Start Date]],23),IF(Main[[#This Row],[Class]]="B", WORKDAY(Main[[#This Row],[Tech Start Date]],15),IF(Main[[#This Row],[Class]]="A",WORKDAY(Main[[#This Row],[Tech Start Date]],5),""))))</f>
        <v/>
      </c>
      <c r="P755" s="145" t="str">
        <f>IF(Main[[#This Row],[Tech Start Date]]&lt;1/1/1990,"",IF(Main[[#This Row],[Class]]="C",WORKDAY(Main[[#This Row],[Tech Start Date]],28),IF(Main[[#This Row],[Class]]="B", WORKDAY(Main[[#This Row],[Tech Start Date]],19),IF(Main[[#This Row],[Class]]="A",WORKDAY(Main[[#This Row],[Tech Start Date]],9),""))))</f>
        <v/>
      </c>
      <c r="Q755" s="140"/>
      <c r="R755" s="146"/>
      <c r="S755" s="143" t="s">
        <v>6</v>
      </c>
      <c r="T755" s="147" t="s">
        <v>4</v>
      </c>
      <c r="U755" s="143" t="s">
        <v>29</v>
      </c>
      <c r="V755" s="143" t="s">
        <v>1899</v>
      </c>
      <c r="W755" s="143" t="s">
        <v>1900</v>
      </c>
      <c r="X755" s="143" t="s">
        <v>102</v>
      </c>
      <c r="Y755" s="138" t="s">
        <v>3442</v>
      </c>
      <c r="Z755" s="138" t="s">
        <v>4</v>
      </c>
      <c r="AA755" s="143" t="s">
        <v>81</v>
      </c>
      <c r="AB755" s="148"/>
      <c r="AC755" s="148"/>
      <c r="AD755" s="148"/>
      <c r="AE755" s="62"/>
      <c r="AF755" s="62"/>
      <c r="AG755" s="62"/>
      <c r="BB755" s="60" t="str">
        <f>IF(AND(isFlagged(Main[[#This Row],[Comments]], "AIS++"),Main[ [#This Row],[In Stock Date] ]&lt;&gt;""),TEXT(Main[[#This Row],[In Stock Date]]-1, "M/d/yyyy"), TEXT("1/1/1990", "M/d/yyyy"))</f>
        <v>1/1/1990</v>
      </c>
    </row>
    <row r="756" spans="1:54" ht="17.25" customHeight="1">
      <c r="A756" s="63" t="str">
        <f>IF(priority(Main[[#This Row],[Comments]])&lt;&gt;0, priority(Main[[#This Row],[Comments]]),"")</f>
        <v/>
      </c>
      <c r="B756" s="151" t="s">
        <v>3558</v>
      </c>
      <c r="C756" s="71" t="s">
        <v>4</v>
      </c>
      <c r="D756" s="59" t="s">
        <v>3559</v>
      </c>
      <c r="E756" s="84">
        <v>40973.78056712963</v>
      </c>
      <c r="F756" s="84"/>
      <c r="G756" s="63" t="str">
        <f>IF(stdProdLT(Main[[#This Row],[Comments]])=0.1,"N/A",IF(stdProdLT(Main[[#This Row],[Comments]])=0,"",stdProdLT(Main[[#This Row],[Comments]])))</f>
        <v/>
      </c>
      <c r="H756" s="93" t="str">
        <f>IF(OR(Main[[#This Row],[Std. Prod. Lead Time]]="N/A",Main[[#This Row],[Std. Prod. Lead Time]]=""), "",IF(AND(Main[[#This Row],[In Stock Date]]&lt;&gt;"",Main[[#This Row],[Revised Due Date]]&lt;&gt;"",Main[[#This Row],[In Stock Date]]&lt;&gt;""),Main[[#This Row],[In Stock Date]]-Main[[#This Row],[Revised Due Date]],""))</f>
        <v/>
      </c>
      <c r="I756" s="100" t="s">
        <v>4</v>
      </c>
      <c r="J756" s="94" t="s">
        <v>4</v>
      </c>
      <c r="K756" s="94" t="s">
        <v>4</v>
      </c>
      <c r="L756" s="84"/>
      <c r="M756" s="72" t="str">
        <f>IF(Main[[#This Row],[Tech Start Date]]&lt;1/1/1990,"",IF(Main[[#This Row],[Class]]="C",WORKDAY(Main[[#This Row],[Tech Start Date]],9),IF(Main[[#This Row],[Class]]="B", WORKDAY(Main[[#This Row],[Tech Start Date]],6),IF(Main[[#This Row],[Class]]="A",WORKDAY(Main[[#This Row],[Tech Start Date]],2),""))))</f>
        <v/>
      </c>
      <c r="N756" s="72" t="str">
        <f>IF(Main[[#This Row],[Tech Start Date]]&lt;1/1/1990,"",IF(Main[[#This Row],[Class]]="C",WORKDAY(Main[[#This Row],[Tech Start Date]],19),IF(Main[[#This Row],[Class]]="B", WORKDAY(Main[[#This Row],[Tech Start Date]],12),IF(Main[[#This Row],[Class]]="A",WORKDAY(Main[[#This Row],[Tech Start Date]],4),""))))</f>
        <v/>
      </c>
      <c r="O756" s="72" t="str">
        <f>IF(Main[[#This Row],[Tech Start Date]]&lt;1/1/1990,"",IF(Main[[#This Row],[Class]]="C",WORKDAY(Main[[#This Row],[Tech Start Date]],23),IF(Main[[#This Row],[Class]]="B", WORKDAY(Main[[#This Row],[Tech Start Date]],15),IF(Main[[#This Row],[Class]]="A",WORKDAY(Main[[#This Row],[Tech Start Date]],5),""))))</f>
        <v/>
      </c>
      <c r="P756" s="72" t="str">
        <f>IF(Main[[#This Row],[Tech Start Date]]&lt;1/1/1990,"",IF(Main[[#This Row],[Class]]="C",WORKDAY(Main[[#This Row],[Tech Start Date]],28),IF(Main[[#This Row],[Class]]="B", WORKDAY(Main[[#This Row],[Tech Start Date]],19),IF(Main[[#This Row],[Class]]="A",WORKDAY(Main[[#This Row],[Tech Start Date]],9),""))))</f>
        <v/>
      </c>
      <c r="Q756" s="84"/>
      <c r="R756" s="110"/>
      <c r="S756" s="94" t="s">
        <v>6</v>
      </c>
      <c r="T756" s="73" t="s">
        <v>4</v>
      </c>
      <c r="U756" s="94" t="s">
        <v>29</v>
      </c>
      <c r="V756" s="94" t="s">
        <v>1899</v>
      </c>
      <c r="W756" s="94" t="s">
        <v>1900</v>
      </c>
      <c r="X756" s="94" t="s">
        <v>2025</v>
      </c>
      <c r="Y756" s="71" t="s">
        <v>3560</v>
      </c>
      <c r="Z756" s="71" t="s">
        <v>4</v>
      </c>
      <c r="AA756" s="94" t="s">
        <v>2025</v>
      </c>
      <c r="AB756" s="128"/>
      <c r="AC756" s="128"/>
      <c r="AD756" s="128"/>
      <c r="AE756" s="62"/>
      <c r="AF756" s="62"/>
      <c r="AG756" s="62"/>
      <c r="BB756" s="60" t="str">
        <f>IF(AND(isFlagged(Main[[#This Row],[Comments]], "AIS++"),Main[ [#This Row],[In Stock Date] ]&lt;&gt;""),TEXT(Main[[#This Row],[In Stock Date]]-1, "M/d/yyyy"), TEXT("1/1/1990", "M/d/yyyy"))</f>
        <v>1/1/1990</v>
      </c>
    </row>
    <row r="757" spans="1:54" ht="17.25" customHeight="1">
      <c r="A757" s="63" t="str">
        <f>IF(priority(Main[[#This Row],[Comments]])&lt;&gt;0, priority(Main[[#This Row],[Comments]]),"")</f>
        <v/>
      </c>
      <c r="B757" s="151" t="s">
        <v>3561</v>
      </c>
      <c r="C757" s="71" t="s">
        <v>4</v>
      </c>
      <c r="D757" s="59" t="s">
        <v>3559</v>
      </c>
      <c r="E757" s="84"/>
      <c r="F757" s="84"/>
      <c r="G757" s="63" t="str">
        <f>IF(stdProdLT(Main[[#This Row],[Comments]])=0.1,"N/A",IF(stdProdLT(Main[[#This Row],[Comments]])=0,"",stdProdLT(Main[[#This Row],[Comments]])))</f>
        <v/>
      </c>
      <c r="H757" s="93" t="str">
        <f>IF(OR(Main[[#This Row],[Std. Prod. Lead Time]]="N/A",Main[[#This Row],[Std. Prod. Lead Time]]=""), "",IF(AND(Main[[#This Row],[In Stock Date]]&lt;&gt;"",Main[[#This Row],[Revised Due Date]]&lt;&gt;"",Main[[#This Row],[In Stock Date]]&lt;&gt;""),Main[[#This Row],[In Stock Date]]-Main[[#This Row],[Revised Due Date]],""))</f>
        <v/>
      </c>
      <c r="I757" s="100" t="s">
        <v>4</v>
      </c>
      <c r="J757" s="94" t="s">
        <v>4</v>
      </c>
      <c r="K757" s="94" t="s">
        <v>4</v>
      </c>
      <c r="L757" s="84"/>
      <c r="M757" s="72" t="str">
        <f>IF(Main[[#This Row],[Tech Start Date]]&lt;1/1/1990,"",IF(Main[[#This Row],[Class]]="C",WORKDAY(Main[[#This Row],[Tech Start Date]],9),IF(Main[[#This Row],[Class]]="B", WORKDAY(Main[[#This Row],[Tech Start Date]],6),IF(Main[[#This Row],[Class]]="A",WORKDAY(Main[[#This Row],[Tech Start Date]],2),""))))</f>
        <v/>
      </c>
      <c r="N757" s="72" t="str">
        <f>IF(Main[[#This Row],[Tech Start Date]]&lt;1/1/1990,"",IF(Main[[#This Row],[Class]]="C",WORKDAY(Main[[#This Row],[Tech Start Date]],19),IF(Main[[#This Row],[Class]]="B", WORKDAY(Main[[#This Row],[Tech Start Date]],12),IF(Main[[#This Row],[Class]]="A",WORKDAY(Main[[#This Row],[Tech Start Date]],4),""))))</f>
        <v/>
      </c>
      <c r="O757" s="72" t="str">
        <f>IF(Main[[#This Row],[Tech Start Date]]&lt;1/1/1990,"",IF(Main[[#This Row],[Class]]="C",WORKDAY(Main[[#This Row],[Tech Start Date]],23),IF(Main[[#This Row],[Class]]="B", WORKDAY(Main[[#This Row],[Tech Start Date]],15),IF(Main[[#This Row],[Class]]="A",WORKDAY(Main[[#This Row],[Tech Start Date]],5),""))))</f>
        <v/>
      </c>
      <c r="P757" s="72" t="str">
        <f>IF(Main[[#This Row],[Tech Start Date]]&lt;1/1/1990,"",IF(Main[[#This Row],[Class]]="C",WORKDAY(Main[[#This Row],[Tech Start Date]],28),IF(Main[[#This Row],[Class]]="B", WORKDAY(Main[[#This Row],[Tech Start Date]],19),IF(Main[[#This Row],[Class]]="A",WORKDAY(Main[[#This Row],[Tech Start Date]],9),""))))</f>
        <v/>
      </c>
      <c r="Q757" s="84"/>
      <c r="R757" s="110"/>
      <c r="S757" s="94" t="s">
        <v>6</v>
      </c>
      <c r="T757" s="73" t="s">
        <v>4</v>
      </c>
      <c r="U757" s="94" t="s">
        <v>12</v>
      </c>
      <c r="V757" s="94" t="s">
        <v>1899</v>
      </c>
      <c r="W757" s="94" t="s">
        <v>1900</v>
      </c>
      <c r="X757" s="94" t="s">
        <v>2025</v>
      </c>
      <c r="Y757" s="71" t="s">
        <v>3560</v>
      </c>
      <c r="Z757" s="71" t="s">
        <v>4</v>
      </c>
      <c r="AA757" s="94" t="s">
        <v>2025</v>
      </c>
      <c r="AB757" s="128"/>
      <c r="AC757" s="128"/>
      <c r="AD757" s="128"/>
      <c r="AE757" s="62"/>
      <c r="AF757" s="62"/>
      <c r="AG757" s="62"/>
      <c r="BB757" s="60" t="str">
        <f>IF(AND(isFlagged(Main[[#This Row],[Comments]], "AIS++"),Main[ [#This Row],[In Stock Date] ]&lt;&gt;""),TEXT(Main[[#This Row],[In Stock Date]]-1, "M/d/yyyy"), TEXT("1/1/1990", "M/d/yyyy"))</f>
        <v>1/1/1990</v>
      </c>
    </row>
    <row r="758" spans="1:54" ht="17.25" customHeight="1">
      <c r="A758" s="63" t="str">
        <f>IF(priority(Main[[#This Row],[Comments]])&lt;&gt;0, priority(Main[[#This Row],[Comments]]),"")</f>
        <v/>
      </c>
      <c r="B758" s="151" t="s">
        <v>1428</v>
      </c>
      <c r="C758" s="71" t="s">
        <v>4</v>
      </c>
      <c r="D758" s="59" t="s">
        <v>515</v>
      </c>
      <c r="E758" s="84">
        <v>40584.460439814815</v>
      </c>
      <c r="F758" s="84">
        <v>40599</v>
      </c>
      <c r="G758" s="63" t="str">
        <f>IF(stdProdLT(Main[[#This Row],[Comments]])=0.1,"N/A",IF(stdProdLT(Main[[#This Row],[Comments]])=0,"",stdProdLT(Main[[#This Row],[Comments]])))</f>
        <v/>
      </c>
      <c r="H758" s="93" t="str">
        <f>IF(OR(Main[[#This Row],[Std. Prod. Lead Time]]="N/A",Main[[#This Row],[Std. Prod. Lead Time]]=""), "",IF(AND(Main[[#This Row],[In Stock Date]]&lt;&gt;"",Main[[#This Row],[Revised Due Date]]&lt;&gt;"",Main[[#This Row],[In Stock Date]]&lt;&gt;""),Main[[#This Row],[In Stock Date]]-Main[[#This Row],[Revised Due Date]],""))</f>
        <v/>
      </c>
      <c r="I758" s="100" t="s">
        <v>414</v>
      </c>
      <c r="J758" s="94" t="s">
        <v>21</v>
      </c>
      <c r="K758" s="94" t="s">
        <v>1905</v>
      </c>
      <c r="L758" s="84"/>
      <c r="M758" s="72" t="str">
        <f>IF(Main[[#This Row],[Tech Start Date]]&lt;1/1/1990,"",IF(Main[[#This Row],[Class]]="C",WORKDAY(Main[[#This Row],[Tech Start Date]],9),IF(Main[[#This Row],[Class]]="B", WORKDAY(Main[[#This Row],[Tech Start Date]],6),IF(Main[[#This Row],[Class]]="A",WORKDAY(Main[[#This Row],[Tech Start Date]],2),""))))</f>
        <v/>
      </c>
      <c r="N758" s="72" t="str">
        <f>IF(Main[[#This Row],[Tech Start Date]]&lt;1/1/1990,"",IF(Main[[#This Row],[Class]]="C",WORKDAY(Main[[#This Row],[Tech Start Date]],19),IF(Main[[#This Row],[Class]]="B", WORKDAY(Main[[#This Row],[Tech Start Date]],12),IF(Main[[#This Row],[Class]]="A",WORKDAY(Main[[#This Row],[Tech Start Date]],4),""))))</f>
        <v/>
      </c>
      <c r="O758" s="72" t="str">
        <f>IF(Main[[#This Row],[Tech Start Date]]&lt;1/1/1990,"",IF(Main[[#This Row],[Class]]="C",WORKDAY(Main[[#This Row],[Tech Start Date]],23),IF(Main[[#This Row],[Class]]="B", WORKDAY(Main[[#This Row],[Tech Start Date]],15),IF(Main[[#This Row],[Class]]="A",WORKDAY(Main[[#This Row],[Tech Start Date]],5),""))))</f>
        <v/>
      </c>
      <c r="P758" s="72" t="str">
        <f>IF(Main[[#This Row],[Tech Start Date]]&lt;1/1/1990,"",IF(Main[[#This Row],[Class]]="C",WORKDAY(Main[[#This Row],[Tech Start Date]],28),IF(Main[[#This Row],[Class]]="B", WORKDAY(Main[[#This Row],[Tech Start Date]],19),IF(Main[[#This Row],[Class]]="A",WORKDAY(Main[[#This Row],[Tech Start Date]],9),""))))</f>
        <v/>
      </c>
      <c r="Q758" s="84">
        <v>40599</v>
      </c>
      <c r="R758" s="110"/>
      <c r="S758" s="94" t="s">
        <v>6</v>
      </c>
      <c r="T758" s="73" t="s">
        <v>4</v>
      </c>
      <c r="U758" s="94" t="s">
        <v>29</v>
      </c>
      <c r="V758" s="94" t="s">
        <v>1906</v>
      </c>
      <c r="W758" s="94" t="s">
        <v>1898</v>
      </c>
      <c r="X758" s="94" t="s">
        <v>414</v>
      </c>
      <c r="Y758" s="71" t="s">
        <v>2875</v>
      </c>
      <c r="Z758" s="71" t="s">
        <v>414</v>
      </c>
      <c r="AA758" s="94" t="s">
        <v>414</v>
      </c>
      <c r="AB758" s="128"/>
      <c r="AC758" s="128"/>
      <c r="AD758" s="128"/>
      <c r="AE758" s="62"/>
      <c r="AF758" s="62"/>
      <c r="AG758" s="62"/>
      <c r="BB758" s="60" t="str">
        <f>IF(AND(isFlagged(Main[[#This Row],[Comments]], "AIS++"),Main[ [#This Row],[In Stock Date] ]&lt;&gt;""),TEXT(Main[[#This Row],[In Stock Date]]-1, "M/d/yyyy"), TEXT("1/1/1990", "M/d/yyyy"))</f>
        <v>1/1/1990</v>
      </c>
    </row>
    <row r="759" spans="1:54" ht="17.25" customHeight="1">
      <c r="A759" s="63" t="str">
        <f>IF(priority(Main[[#This Row],[Comments]])&lt;&gt;0, priority(Main[[#This Row],[Comments]]),"")</f>
        <v/>
      </c>
      <c r="B759" s="151" t="s">
        <v>4164</v>
      </c>
      <c r="C759" s="71" t="s">
        <v>4</v>
      </c>
      <c r="D759" s="59" t="s">
        <v>4165</v>
      </c>
      <c r="E759" s="84">
        <v>41045.37296296296</v>
      </c>
      <c r="F759" s="84">
        <v>41053</v>
      </c>
      <c r="G759" s="63" t="str">
        <f>IF(stdProdLT(Main[[#This Row],[Comments]])=0.1,"N/A",IF(stdProdLT(Main[[#This Row],[Comments]])=0,"",stdProdLT(Main[[#This Row],[Comments]])))</f>
        <v/>
      </c>
      <c r="H759" s="93" t="str">
        <f>IF(OR(Main[[#This Row],[Std. Prod. Lead Time]]="N/A",Main[[#This Row],[Std. Prod. Lead Time]]=""), "",IF(AND(Main[[#This Row],[In Stock Date]]&lt;&gt;"",Main[[#This Row],[Revised Due Date]]&lt;&gt;"",Main[[#This Row],[In Stock Date]]&lt;&gt;""),Main[[#This Row],[In Stock Date]]-Main[[#This Row],[Revised Due Date]],""))</f>
        <v/>
      </c>
      <c r="I759" s="100" t="s">
        <v>4</v>
      </c>
      <c r="J759" s="94" t="s">
        <v>4</v>
      </c>
      <c r="K759" s="94" t="s">
        <v>4</v>
      </c>
      <c r="L759" s="84"/>
      <c r="M759" s="72" t="str">
        <f>IF(Main[[#This Row],[Tech Start Date]]&lt;1/1/1990,"",IF(Main[[#This Row],[Class]]="C",WORKDAY(Main[[#This Row],[Tech Start Date]],9),IF(Main[[#This Row],[Class]]="B", WORKDAY(Main[[#This Row],[Tech Start Date]],6),IF(Main[[#This Row],[Class]]="A",WORKDAY(Main[[#This Row],[Tech Start Date]],2),""))))</f>
        <v/>
      </c>
      <c r="N759" s="72" t="str">
        <f>IF(Main[[#This Row],[Tech Start Date]]&lt;1/1/1990,"",IF(Main[[#This Row],[Class]]="C",WORKDAY(Main[[#This Row],[Tech Start Date]],19),IF(Main[[#This Row],[Class]]="B", WORKDAY(Main[[#This Row],[Tech Start Date]],12),IF(Main[[#This Row],[Class]]="A",WORKDAY(Main[[#This Row],[Tech Start Date]],4),""))))</f>
        <v/>
      </c>
      <c r="O759" s="72" t="str">
        <f>IF(Main[[#This Row],[Tech Start Date]]&lt;1/1/1990,"",IF(Main[[#This Row],[Class]]="C",WORKDAY(Main[[#This Row],[Tech Start Date]],23),IF(Main[[#This Row],[Class]]="B", WORKDAY(Main[[#This Row],[Tech Start Date]],15),IF(Main[[#This Row],[Class]]="A",WORKDAY(Main[[#This Row],[Tech Start Date]],5),""))))</f>
        <v/>
      </c>
      <c r="P759" s="72" t="str">
        <f>IF(Main[[#This Row],[Tech Start Date]]&lt;1/1/1990,"",IF(Main[[#This Row],[Class]]="C",WORKDAY(Main[[#This Row],[Tech Start Date]],28),IF(Main[[#This Row],[Class]]="B", WORKDAY(Main[[#This Row],[Tech Start Date]],19),IF(Main[[#This Row],[Class]]="A",WORKDAY(Main[[#This Row],[Tech Start Date]],9),""))))</f>
        <v/>
      </c>
      <c r="Q759" s="84"/>
      <c r="R759" s="110"/>
      <c r="S759" s="94" t="s">
        <v>6</v>
      </c>
      <c r="T759" s="73" t="s">
        <v>4</v>
      </c>
      <c r="U759" s="94" t="s">
        <v>7</v>
      </c>
      <c r="V759" s="94" t="s">
        <v>1897</v>
      </c>
      <c r="W759" s="94" t="s">
        <v>4</v>
      </c>
      <c r="X759" s="94" t="s">
        <v>3255</v>
      </c>
      <c r="Y759" s="71" t="s">
        <v>3834</v>
      </c>
      <c r="Z759" s="71" t="s">
        <v>4</v>
      </c>
      <c r="AA759" s="94" t="s">
        <v>3255</v>
      </c>
      <c r="AB759" s="128"/>
      <c r="AC759" s="128"/>
      <c r="AD759" s="128"/>
      <c r="AE759" s="62"/>
      <c r="AF759" s="62"/>
      <c r="AG759" s="62"/>
      <c r="BB759" s="60" t="str">
        <f>IF(AND(isFlagged(Main[[#This Row],[Comments]], "AIS++"),Main[ [#This Row],[In Stock Date] ]&lt;&gt;""),TEXT(Main[[#This Row],[In Stock Date]]-1, "M/d/yyyy"), TEXT("1/1/1990", "M/d/yyyy"))</f>
        <v>1/1/1990</v>
      </c>
    </row>
    <row r="760" spans="1:54" ht="17.25" customHeight="1">
      <c r="A760" s="63" t="str">
        <f>IF(priority(Main[[#This Row],[Comments]])&lt;&gt;0, priority(Main[[#This Row],[Comments]]),"")</f>
        <v/>
      </c>
      <c r="B760" s="151" t="s">
        <v>2414</v>
      </c>
      <c r="C760" s="71" t="s">
        <v>95</v>
      </c>
      <c r="D760" s="59" t="s">
        <v>2611</v>
      </c>
      <c r="E760" s="84">
        <v>40876.601030092592</v>
      </c>
      <c r="F760" s="84"/>
      <c r="G760" s="63" t="str">
        <f>IF(stdProdLT(Main[[#This Row],[Comments]])=0.1,"N/A",IF(stdProdLT(Main[[#This Row],[Comments]])=0,"",stdProdLT(Main[[#This Row],[Comments]])))</f>
        <v/>
      </c>
      <c r="H760" s="93" t="str">
        <f>IF(OR(Main[[#This Row],[Std. Prod. Lead Time]]="N/A",Main[[#This Row],[Std. Prod. Lead Time]]=""), "",IF(AND(Main[[#This Row],[In Stock Date]]&lt;&gt;"",Main[[#This Row],[Revised Due Date]]&lt;&gt;"",Main[[#This Row],[In Stock Date]]&lt;&gt;""),Main[[#This Row],[In Stock Date]]-Main[[#This Row],[Revised Due Date]],""))</f>
        <v/>
      </c>
      <c r="I760" s="100" t="s">
        <v>30</v>
      </c>
      <c r="J760" s="94" t="s">
        <v>52</v>
      </c>
      <c r="K760" s="94" t="s">
        <v>1905</v>
      </c>
      <c r="L760" s="84"/>
      <c r="M760" s="72" t="str">
        <f>IF(Main[[#This Row],[Tech Start Date]]&lt;1/1/1990,"",IF(Main[[#This Row],[Class]]="C",WORKDAY(Main[[#This Row],[Tech Start Date]],9),IF(Main[[#This Row],[Class]]="B", WORKDAY(Main[[#This Row],[Tech Start Date]],6),IF(Main[[#This Row],[Class]]="A",WORKDAY(Main[[#This Row],[Tech Start Date]],2),""))))</f>
        <v/>
      </c>
      <c r="N760" s="72" t="str">
        <f>IF(Main[[#This Row],[Tech Start Date]]&lt;1/1/1990,"",IF(Main[[#This Row],[Class]]="C",WORKDAY(Main[[#This Row],[Tech Start Date]],19),IF(Main[[#This Row],[Class]]="B", WORKDAY(Main[[#This Row],[Tech Start Date]],12),IF(Main[[#This Row],[Class]]="A",WORKDAY(Main[[#This Row],[Tech Start Date]],4),""))))</f>
        <v/>
      </c>
      <c r="O760" s="72" t="str">
        <f>IF(Main[[#This Row],[Tech Start Date]]&lt;1/1/1990,"",IF(Main[[#This Row],[Class]]="C",WORKDAY(Main[[#This Row],[Tech Start Date]],23),IF(Main[[#This Row],[Class]]="B", WORKDAY(Main[[#This Row],[Tech Start Date]],15),IF(Main[[#This Row],[Class]]="A",WORKDAY(Main[[#This Row],[Tech Start Date]],5),""))))</f>
        <v/>
      </c>
      <c r="P760" s="72" t="str">
        <f>IF(Main[[#This Row],[Tech Start Date]]&lt;1/1/1990,"",IF(Main[[#This Row],[Class]]="C",WORKDAY(Main[[#This Row],[Tech Start Date]],28),IF(Main[[#This Row],[Class]]="B", WORKDAY(Main[[#This Row],[Tech Start Date]],19),IF(Main[[#This Row],[Class]]="A",WORKDAY(Main[[#This Row],[Tech Start Date]],9),""))))</f>
        <v/>
      </c>
      <c r="Q760" s="84">
        <v>40900</v>
      </c>
      <c r="R760" s="110"/>
      <c r="S760" s="94" t="s">
        <v>6</v>
      </c>
      <c r="T760" s="73" t="s">
        <v>4</v>
      </c>
      <c r="U760" s="94" t="s">
        <v>533</v>
      </c>
      <c r="V760" s="94" t="s">
        <v>1906</v>
      </c>
      <c r="W760" s="94" t="s">
        <v>1904</v>
      </c>
      <c r="X760" s="94" t="s">
        <v>880</v>
      </c>
      <c r="Y760" s="71" t="s">
        <v>2863</v>
      </c>
      <c r="Z760" s="71" t="s">
        <v>30</v>
      </c>
      <c r="AA760" s="94" t="s">
        <v>880</v>
      </c>
      <c r="AB760" s="128"/>
      <c r="AC760" s="128"/>
      <c r="AD760" s="128"/>
      <c r="AE760" s="62"/>
      <c r="AF760" s="62"/>
      <c r="AG760" s="62"/>
      <c r="BB760" s="60" t="str">
        <f>IF(AND(isFlagged(Main[[#This Row],[Comments]], "AIS++"),Main[ [#This Row],[In Stock Date] ]&lt;&gt;""),TEXT(Main[[#This Row],[In Stock Date]]-1, "M/d/yyyy"), TEXT("1/1/1990", "M/d/yyyy"))</f>
        <v>1/1/1990</v>
      </c>
    </row>
    <row r="761" spans="1:54" ht="17.25" customHeight="1">
      <c r="A761" s="63" t="str">
        <f>IF(priority(Main[[#This Row],[Comments]])&lt;&gt;0, priority(Main[[#This Row],[Comments]]),"")</f>
        <v/>
      </c>
      <c r="B761" s="151" t="s">
        <v>1766</v>
      </c>
      <c r="C761" s="71" t="s">
        <v>822</v>
      </c>
      <c r="D761" s="59" t="s">
        <v>823</v>
      </c>
      <c r="E761" s="84"/>
      <c r="F761" s="84"/>
      <c r="G761" s="63" t="str">
        <f>IF(stdProdLT(Main[[#This Row],[Comments]])=0.1,"N/A",IF(stdProdLT(Main[[#This Row],[Comments]])=0,"",stdProdLT(Main[[#This Row],[Comments]])))</f>
        <v/>
      </c>
      <c r="H761" s="93" t="str">
        <f>IF(OR(Main[[#This Row],[Std. Prod. Lead Time]]="N/A",Main[[#This Row],[Std. Prod. Lead Time]]=""), "",IF(AND(Main[[#This Row],[In Stock Date]]&lt;&gt;"",Main[[#This Row],[Revised Due Date]]&lt;&gt;"",Main[[#This Row],[In Stock Date]]&lt;&gt;""),Main[[#This Row],[In Stock Date]]-Main[[#This Row],[Revised Due Date]],""))</f>
        <v/>
      </c>
      <c r="I761" s="100" t="s">
        <v>4</v>
      </c>
      <c r="J761" s="94" t="s">
        <v>4</v>
      </c>
      <c r="K761" s="94" t="s">
        <v>4</v>
      </c>
      <c r="L761" s="84"/>
      <c r="M761" s="72" t="str">
        <f>IF(Main[[#This Row],[Tech Start Date]]&lt;1/1/1990,"",IF(Main[[#This Row],[Class]]="C",WORKDAY(Main[[#This Row],[Tech Start Date]],9),IF(Main[[#This Row],[Class]]="B", WORKDAY(Main[[#This Row],[Tech Start Date]],6),IF(Main[[#This Row],[Class]]="A",WORKDAY(Main[[#This Row],[Tech Start Date]],2),""))))</f>
        <v/>
      </c>
      <c r="N761" s="72" t="str">
        <f>IF(Main[[#This Row],[Tech Start Date]]&lt;1/1/1990,"",IF(Main[[#This Row],[Class]]="C",WORKDAY(Main[[#This Row],[Tech Start Date]],19),IF(Main[[#This Row],[Class]]="B", WORKDAY(Main[[#This Row],[Tech Start Date]],12),IF(Main[[#This Row],[Class]]="A",WORKDAY(Main[[#This Row],[Tech Start Date]],4),""))))</f>
        <v/>
      </c>
      <c r="O761" s="72" t="str">
        <f>IF(Main[[#This Row],[Tech Start Date]]&lt;1/1/1990,"",IF(Main[[#This Row],[Class]]="C",WORKDAY(Main[[#This Row],[Tech Start Date]],23),IF(Main[[#This Row],[Class]]="B", WORKDAY(Main[[#This Row],[Tech Start Date]],15),IF(Main[[#This Row],[Class]]="A",WORKDAY(Main[[#This Row],[Tech Start Date]],5),""))))</f>
        <v/>
      </c>
      <c r="P761" s="72" t="str">
        <f>IF(Main[[#This Row],[Tech Start Date]]&lt;1/1/1990,"",IF(Main[[#This Row],[Class]]="C",WORKDAY(Main[[#This Row],[Tech Start Date]],28),IF(Main[[#This Row],[Class]]="B", WORKDAY(Main[[#This Row],[Tech Start Date]],19),IF(Main[[#This Row],[Class]]="A",WORKDAY(Main[[#This Row],[Tech Start Date]],9),""))))</f>
        <v/>
      </c>
      <c r="Q761" s="84"/>
      <c r="R761" s="110"/>
      <c r="S761" s="94" t="s">
        <v>11</v>
      </c>
      <c r="T761" s="73" t="s">
        <v>4</v>
      </c>
      <c r="U761" s="94" t="s">
        <v>14</v>
      </c>
      <c r="V761" s="94" t="s">
        <v>1899</v>
      </c>
      <c r="W761" s="94" t="s">
        <v>1907</v>
      </c>
      <c r="X761" s="94" t="s">
        <v>2771</v>
      </c>
      <c r="Y761" s="71" t="s">
        <v>2912</v>
      </c>
      <c r="Z761" s="71" t="s">
        <v>4</v>
      </c>
      <c r="AA761" s="94" t="s">
        <v>3284</v>
      </c>
      <c r="AB761" s="128"/>
      <c r="AC761" s="128"/>
      <c r="AD761" s="128"/>
      <c r="AE761" s="62"/>
      <c r="AF761" s="62"/>
      <c r="AG761" s="62"/>
      <c r="BB761" s="60" t="str">
        <f>IF(AND(isFlagged(Main[[#This Row],[Comments]], "AIS++"),Main[ [#This Row],[In Stock Date] ]&lt;&gt;""),TEXT(Main[[#This Row],[In Stock Date]]-1, "M/d/yyyy"), TEXT("1/1/1990", "M/d/yyyy"))</f>
        <v>1/1/1990</v>
      </c>
    </row>
    <row r="762" spans="1:54" ht="17.25" customHeight="1">
      <c r="A762" s="64" t="str">
        <f>IF(priority(Main[[#This Row],[Comments]])&lt;&gt;0, priority(Main[[#This Row],[Comments]]),"")</f>
        <v/>
      </c>
      <c r="B762" s="151" t="s">
        <v>1605</v>
      </c>
      <c r="C762" s="77" t="s">
        <v>4</v>
      </c>
      <c r="D762" s="133" t="s">
        <v>694</v>
      </c>
      <c r="E762" s="86"/>
      <c r="F762" s="86"/>
      <c r="G762" s="64" t="str">
        <f>IF(stdProdLT(Main[[#This Row],[Comments]])=0.1,"N/A",IF(stdProdLT(Main[[#This Row],[Comments]])=0,"",stdProdLT(Main[[#This Row],[Comments]])))</f>
        <v/>
      </c>
      <c r="H762" s="97" t="str">
        <f>IF(OR(Main[[#This Row],[Std. Prod. Lead Time]]="N/A",Main[[#This Row],[Std. Prod. Lead Time]]=""), "",IF(AND(Main[[#This Row],[In Stock Date]]&lt;&gt;"",Main[[#This Row],[Revised Due Date]]&lt;&gt;"",Main[[#This Row],[In Stock Date]]&lt;&gt;""),Main[[#This Row],[In Stock Date]]-Main[[#This Row],[Revised Due Date]],""))</f>
        <v/>
      </c>
      <c r="I762" s="102" t="s">
        <v>4</v>
      </c>
      <c r="J762" s="98" t="s">
        <v>4</v>
      </c>
      <c r="K762" s="98" t="s">
        <v>4</v>
      </c>
      <c r="L762" s="86"/>
      <c r="M762" s="78" t="str">
        <f>IF(Main[[#This Row],[Tech Start Date]]&lt;1/1/1990,"",IF(Main[[#This Row],[Class]]="C",WORKDAY(Main[[#This Row],[Tech Start Date]],9),IF(Main[[#This Row],[Class]]="B", WORKDAY(Main[[#This Row],[Tech Start Date]],6),IF(Main[[#This Row],[Class]]="A",WORKDAY(Main[[#This Row],[Tech Start Date]],2),""))))</f>
        <v/>
      </c>
      <c r="N762" s="78" t="str">
        <f>IF(Main[[#This Row],[Tech Start Date]]&lt;1/1/1990,"",IF(Main[[#This Row],[Class]]="C",WORKDAY(Main[[#This Row],[Tech Start Date]],19),IF(Main[[#This Row],[Class]]="B", WORKDAY(Main[[#This Row],[Tech Start Date]],12),IF(Main[[#This Row],[Class]]="A",WORKDAY(Main[[#This Row],[Tech Start Date]],4),""))))</f>
        <v/>
      </c>
      <c r="O762" s="78" t="str">
        <f>IF(Main[[#This Row],[Tech Start Date]]&lt;1/1/1990,"",IF(Main[[#This Row],[Class]]="C",WORKDAY(Main[[#This Row],[Tech Start Date]],23),IF(Main[[#This Row],[Class]]="B", WORKDAY(Main[[#This Row],[Tech Start Date]],15),IF(Main[[#This Row],[Class]]="A",WORKDAY(Main[[#This Row],[Tech Start Date]],5),""))))</f>
        <v/>
      </c>
      <c r="P762" s="78" t="str">
        <f>IF(Main[[#This Row],[Tech Start Date]]&lt;1/1/1990,"",IF(Main[[#This Row],[Class]]="C",WORKDAY(Main[[#This Row],[Tech Start Date]],28),IF(Main[[#This Row],[Class]]="B", WORKDAY(Main[[#This Row],[Tech Start Date]],19),IF(Main[[#This Row],[Class]]="A",WORKDAY(Main[[#This Row],[Tech Start Date]],9),""))))</f>
        <v/>
      </c>
      <c r="Q762" s="86"/>
      <c r="R762" s="111"/>
      <c r="S762" s="98" t="s">
        <v>23</v>
      </c>
      <c r="T762" s="79" t="s">
        <v>4</v>
      </c>
      <c r="U762" s="98" t="s">
        <v>14</v>
      </c>
      <c r="V762" s="98" t="s">
        <v>1899</v>
      </c>
      <c r="W762" s="98" t="s">
        <v>1900</v>
      </c>
      <c r="X762" s="98" t="s">
        <v>398</v>
      </c>
      <c r="Y762" s="77" t="s">
        <v>4</v>
      </c>
      <c r="Z762" s="77" t="s">
        <v>4</v>
      </c>
      <c r="AA762" s="98" t="s">
        <v>3274</v>
      </c>
      <c r="AB762" s="130"/>
      <c r="AC762" s="130"/>
      <c r="AD762" s="130"/>
      <c r="AE762" s="62"/>
      <c r="AF762" s="62"/>
      <c r="AG762" s="62"/>
      <c r="BB762" s="60" t="str">
        <f>IF(AND(isFlagged(Main[[#This Row],[Comments]], "AIS++"),Main[ [#This Row],[In Stock Date] ]&lt;&gt;""),TEXT(Main[[#This Row],[In Stock Date]]-1, "M/d/yyyy"), TEXT("1/1/1990", "M/d/yyyy"))</f>
        <v>1/1/1990</v>
      </c>
    </row>
    <row r="763" spans="1:54" ht="17.25" customHeight="1">
      <c r="A763" s="63" t="str">
        <f>IF(priority(Main[[#This Row],[Comments]])&lt;&gt;0, priority(Main[[#This Row],[Comments]]),"")</f>
        <v/>
      </c>
      <c r="B763" s="151" t="s">
        <v>1616</v>
      </c>
      <c r="C763" s="71" t="s">
        <v>79</v>
      </c>
      <c r="D763" s="59" t="s">
        <v>702</v>
      </c>
      <c r="E763" s="84">
        <v>40610.683993055558</v>
      </c>
      <c r="F763" s="84"/>
      <c r="G763" s="63" t="str">
        <f>IF(stdProdLT(Main[[#This Row],[Comments]])=0.1,"N/A",IF(stdProdLT(Main[[#This Row],[Comments]])=0,"",stdProdLT(Main[[#This Row],[Comments]])))</f>
        <v/>
      </c>
      <c r="H763" s="93" t="str">
        <f>IF(OR(Main[[#This Row],[Std. Prod. Lead Time]]="N/A",Main[[#This Row],[Std. Prod. Lead Time]]=""), "",IF(AND(Main[[#This Row],[In Stock Date]]&lt;&gt;"",Main[[#This Row],[Revised Due Date]]&lt;&gt;"",Main[[#This Row],[In Stock Date]]&lt;&gt;""),Main[[#This Row],[In Stock Date]]-Main[[#This Row],[Revised Due Date]],""))</f>
        <v/>
      </c>
      <c r="I763" s="100" t="s">
        <v>529</v>
      </c>
      <c r="J763" s="94" t="s">
        <v>28</v>
      </c>
      <c r="K763" s="94" t="s">
        <v>1908</v>
      </c>
      <c r="L763" s="84"/>
      <c r="M763" s="72" t="str">
        <f>IF(Main[[#This Row],[Tech Start Date]]&lt;1/1/1990,"",IF(Main[[#This Row],[Class]]="C",WORKDAY(Main[[#This Row],[Tech Start Date]],9),IF(Main[[#This Row],[Class]]="B", WORKDAY(Main[[#This Row],[Tech Start Date]],6),IF(Main[[#This Row],[Class]]="A",WORKDAY(Main[[#This Row],[Tech Start Date]],2),""))))</f>
        <v/>
      </c>
      <c r="N763" s="72" t="str">
        <f>IF(Main[[#This Row],[Tech Start Date]]&lt;1/1/1990,"",IF(Main[[#This Row],[Class]]="C",WORKDAY(Main[[#This Row],[Tech Start Date]],19),IF(Main[[#This Row],[Class]]="B", WORKDAY(Main[[#This Row],[Tech Start Date]],12),IF(Main[[#This Row],[Class]]="A",WORKDAY(Main[[#This Row],[Tech Start Date]],4),""))))</f>
        <v/>
      </c>
      <c r="O763" s="72" t="str">
        <f>IF(Main[[#This Row],[Tech Start Date]]&lt;1/1/1990,"",IF(Main[[#This Row],[Class]]="C",WORKDAY(Main[[#This Row],[Tech Start Date]],23),IF(Main[[#This Row],[Class]]="B", WORKDAY(Main[[#This Row],[Tech Start Date]],15),IF(Main[[#This Row],[Class]]="A",WORKDAY(Main[[#This Row],[Tech Start Date]],5),""))))</f>
        <v/>
      </c>
      <c r="P763" s="72" t="str">
        <f>IF(Main[[#This Row],[Tech Start Date]]&lt;1/1/1990,"",IF(Main[[#This Row],[Class]]="C",WORKDAY(Main[[#This Row],[Tech Start Date]],28),IF(Main[[#This Row],[Class]]="B", WORKDAY(Main[[#This Row],[Tech Start Date]],19),IF(Main[[#This Row],[Class]]="A",WORKDAY(Main[[#This Row],[Tech Start Date]],9),""))))</f>
        <v/>
      </c>
      <c r="Q763" s="84">
        <v>40725</v>
      </c>
      <c r="R763" s="110"/>
      <c r="S763" s="94" t="s">
        <v>6</v>
      </c>
      <c r="T763" s="73" t="s">
        <v>4</v>
      </c>
      <c r="U763" s="94" t="s">
        <v>29</v>
      </c>
      <c r="V763" s="94" t="s">
        <v>1899</v>
      </c>
      <c r="W763" s="94" t="s">
        <v>1898</v>
      </c>
      <c r="X763" s="94" t="s">
        <v>552</v>
      </c>
      <c r="Y763" s="71" t="s">
        <v>2852</v>
      </c>
      <c r="Z763" s="71" t="s">
        <v>30</v>
      </c>
      <c r="AA763" s="94" t="s">
        <v>552</v>
      </c>
      <c r="AB763" s="128"/>
      <c r="AC763" s="128"/>
      <c r="AD763" s="128"/>
      <c r="AE763" s="62"/>
      <c r="AF763" s="62"/>
      <c r="AG763" s="62"/>
      <c r="BB763" s="60" t="str">
        <f>IF(AND(isFlagged(Main[[#This Row],[Comments]], "AIS++"),Main[ [#This Row],[In Stock Date] ]&lt;&gt;""),TEXT(Main[[#This Row],[In Stock Date]]-1, "M/d/yyyy"), TEXT("1/1/1990", "M/d/yyyy"))</f>
        <v>1/1/1990</v>
      </c>
    </row>
    <row r="764" spans="1:54" ht="17.25" customHeight="1">
      <c r="A764" s="113" t="str">
        <f>IF(priority(Main[[#This Row],[Comments]])&lt;&gt;0, priority(Main[[#This Row],[Comments]]),"")</f>
        <v/>
      </c>
      <c r="B764" s="153" t="s">
        <v>1574</v>
      </c>
      <c r="C764" s="121" t="s">
        <v>4</v>
      </c>
      <c r="D764" s="133" t="s">
        <v>664</v>
      </c>
      <c r="E764" s="114">
        <v>40462.471782407411</v>
      </c>
      <c r="F764" s="114"/>
      <c r="G764" s="113" t="str">
        <f>IF(stdProdLT(Main[[#This Row],[Comments]])=0.1,"N/A",IF(stdProdLT(Main[[#This Row],[Comments]])=0,"",stdProdLT(Main[[#This Row],[Comments]])))</f>
        <v/>
      </c>
      <c r="H764" s="115" t="str">
        <f>IF(OR(Main[[#This Row],[Std. Prod. Lead Time]]="N/A",Main[[#This Row],[Std. Prod. Lead Time]]=""), "",IF(AND(Main[[#This Row],[In Stock Date]]&lt;&gt;"",Main[[#This Row],[Revised Due Date]]&lt;&gt;"",Main[[#This Row],[In Stock Date]]&lt;&gt;""),Main[[#This Row],[In Stock Date]]-Main[[#This Row],[Revised Due Date]],""))</f>
        <v/>
      </c>
      <c r="I764" s="116" t="s">
        <v>4</v>
      </c>
      <c r="J764" s="117" t="s">
        <v>4</v>
      </c>
      <c r="K764" s="117" t="s">
        <v>4</v>
      </c>
      <c r="L764" s="114"/>
      <c r="M764" s="118" t="str">
        <f>IF(Main[[#This Row],[Tech Start Date]]&lt;1/1/1990,"",IF(Main[[#This Row],[Class]]="C",WORKDAY(Main[[#This Row],[Tech Start Date]],9),IF(Main[[#This Row],[Class]]="B", WORKDAY(Main[[#This Row],[Tech Start Date]],6),IF(Main[[#This Row],[Class]]="A",WORKDAY(Main[[#This Row],[Tech Start Date]],2),""))))</f>
        <v/>
      </c>
      <c r="N764" s="118" t="str">
        <f>IF(Main[[#This Row],[Tech Start Date]]&lt;1/1/1990,"",IF(Main[[#This Row],[Class]]="C",WORKDAY(Main[[#This Row],[Tech Start Date]],19),IF(Main[[#This Row],[Class]]="B", WORKDAY(Main[[#This Row],[Tech Start Date]],12),IF(Main[[#This Row],[Class]]="A",WORKDAY(Main[[#This Row],[Tech Start Date]],4),""))))</f>
        <v/>
      </c>
      <c r="O764" s="118" t="str">
        <f>IF(Main[[#This Row],[Tech Start Date]]&lt;1/1/1990,"",IF(Main[[#This Row],[Class]]="C",WORKDAY(Main[[#This Row],[Tech Start Date]],23),IF(Main[[#This Row],[Class]]="B", WORKDAY(Main[[#This Row],[Tech Start Date]],15),IF(Main[[#This Row],[Class]]="A",WORKDAY(Main[[#This Row],[Tech Start Date]],5),""))))</f>
        <v/>
      </c>
      <c r="P764" s="118" t="str">
        <f>IF(Main[[#This Row],[Tech Start Date]]&lt;1/1/1990,"",IF(Main[[#This Row],[Class]]="C",WORKDAY(Main[[#This Row],[Tech Start Date]],28),IF(Main[[#This Row],[Class]]="B", WORKDAY(Main[[#This Row],[Tech Start Date]],19),IF(Main[[#This Row],[Class]]="A",WORKDAY(Main[[#This Row],[Tech Start Date]],9),""))))</f>
        <v/>
      </c>
      <c r="Q764" s="114"/>
      <c r="R764" s="119"/>
      <c r="S764" s="117" t="s">
        <v>6</v>
      </c>
      <c r="T764" s="120" t="s">
        <v>4</v>
      </c>
      <c r="U764" s="117" t="s">
        <v>7</v>
      </c>
      <c r="V764" s="117" t="s">
        <v>1896</v>
      </c>
      <c r="W764" s="117" t="s">
        <v>1900</v>
      </c>
      <c r="X764" s="117" t="s">
        <v>2769</v>
      </c>
      <c r="Y764" s="121" t="s">
        <v>2900</v>
      </c>
      <c r="Z764" s="121" t="s">
        <v>4</v>
      </c>
      <c r="AA764" s="117" t="s">
        <v>2769</v>
      </c>
      <c r="AB764" s="128"/>
      <c r="AC764" s="128"/>
      <c r="AD764" s="128"/>
      <c r="AE764" s="62"/>
      <c r="AF764" s="62"/>
      <c r="AG764" s="62"/>
      <c r="BB764" s="60" t="str">
        <f>IF(AND(isFlagged(Main[[#This Row],[Comments]], "AIS++"),Main[ [#This Row],[In Stock Date] ]&lt;&gt;""),TEXT(Main[[#This Row],[In Stock Date]]-1, "M/d/yyyy"), TEXT("1/1/1990", "M/d/yyyy"))</f>
        <v>1/1/1990</v>
      </c>
    </row>
    <row r="765" spans="1:54" ht="17.25" customHeight="1">
      <c r="A765" s="63" t="str">
        <f>IF(priority(Main[[#This Row],[Comments]])&lt;&gt;0, priority(Main[[#This Row],[Comments]]),"")</f>
        <v/>
      </c>
      <c r="B765" s="151" t="s">
        <v>1418</v>
      </c>
      <c r="C765" s="71" t="s">
        <v>4</v>
      </c>
      <c r="D765" s="59" t="s">
        <v>511</v>
      </c>
      <c r="E765" s="84">
        <v>40465.986851851849</v>
      </c>
      <c r="F765" s="84"/>
      <c r="G765" s="63" t="str">
        <f>IF(stdProdLT(Main[[#This Row],[Comments]])=0.1,"N/A",IF(stdProdLT(Main[[#This Row],[Comments]])=0,"",stdProdLT(Main[[#This Row],[Comments]])))</f>
        <v/>
      </c>
      <c r="H765" s="93" t="str">
        <f>IF(OR(Main[[#This Row],[Std. Prod. Lead Time]]="N/A",Main[[#This Row],[Std. Prod. Lead Time]]=""), "",IF(AND(Main[[#This Row],[In Stock Date]]&lt;&gt;"",Main[[#This Row],[Revised Due Date]]&lt;&gt;"",Main[[#This Row],[In Stock Date]]&lt;&gt;""),Main[[#This Row],[In Stock Date]]-Main[[#This Row],[Revised Due Date]],""))</f>
        <v/>
      </c>
      <c r="I765" s="100" t="s">
        <v>4</v>
      </c>
      <c r="J765" s="94" t="s">
        <v>28</v>
      </c>
      <c r="K765" s="94" t="s">
        <v>4</v>
      </c>
      <c r="L765" s="84"/>
      <c r="M765" s="72" t="str">
        <f>IF(Main[[#This Row],[Tech Start Date]]&lt;1/1/1990,"",IF(Main[[#This Row],[Class]]="C",WORKDAY(Main[[#This Row],[Tech Start Date]],9),IF(Main[[#This Row],[Class]]="B", WORKDAY(Main[[#This Row],[Tech Start Date]],6),IF(Main[[#This Row],[Class]]="A",WORKDAY(Main[[#This Row],[Tech Start Date]],2),""))))</f>
        <v/>
      </c>
      <c r="N765" s="72" t="str">
        <f>IF(Main[[#This Row],[Tech Start Date]]&lt;1/1/1990,"",IF(Main[[#This Row],[Class]]="C",WORKDAY(Main[[#This Row],[Tech Start Date]],19),IF(Main[[#This Row],[Class]]="B", WORKDAY(Main[[#This Row],[Tech Start Date]],12),IF(Main[[#This Row],[Class]]="A",WORKDAY(Main[[#This Row],[Tech Start Date]],4),""))))</f>
        <v/>
      </c>
      <c r="O765" s="72" t="str">
        <f>IF(Main[[#This Row],[Tech Start Date]]&lt;1/1/1990,"",IF(Main[[#This Row],[Class]]="C",WORKDAY(Main[[#This Row],[Tech Start Date]],23),IF(Main[[#This Row],[Class]]="B", WORKDAY(Main[[#This Row],[Tech Start Date]],15),IF(Main[[#This Row],[Class]]="A",WORKDAY(Main[[#This Row],[Tech Start Date]],5),""))))</f>
        <v/>
      </c>
      <c r="P765" s="72" t="str">
        <f>IF(Main[[#This Row],[Tech Start Date]]&lt;1/1/1990,"",IF(Main[[#This Row],[Class]]="C",WORKDAY(Main[[#This Row],[Tech Start Date]],28),IF(Main[[#This Row],[Class]]="B", WORKDAY(Main[[#This Row],[Tech Start Date]],19),IF(Main[[#This Row],[Class]]="A",WORKDAY(Main[[#This Row],[Tech Start Date]],9),""))))</f>
        <v/>
      </c>
      <c r="Q765" s="84"/>
      <c r="R765" s="110"/>
      <c r="S765" s="94" t="s">
        <v>6</v>
      </c>
      <c r="T765" s="73" t="s">
        <v>4</v>
      </c>
      <c r="U765" s="94" t="s">
        <v>7</v>
      </c>
      <c r="V765" s="94" t="s">
        <v>1896</v>
      </c>
      <c r="W765" s="94" t="s">
        <v>1900</v>
      </c>
      <c r="X765" s="94" t="s">
        <v>2769</v>
      </c>
      <c r="Y765" s="71" t="s">
        <v>2900</v>
      </c>
      <c r="Z765" s="71" t="s">
        <v>129</v>
      </c>
      <c r="AA765" s="94" t="s">
        <v>2769</v>
      </c>
      <c r="AB765" s="128"/>
      <c r="AC765" s="128"/>
      <c r="AD765" s="128"/>
      <c r="AE765" s="62"/>
      <c r="AF765" s="62"/>
      <c r="AG765" s="62"/>
      <c r="BB765" s="60" t="str">
        <f>IF(AND(isFlagged(Main[[#This Row],[Comments]], "AIS++"),Main[ [#This Row],[In Stock Date] ]&lt;&gt;""),TEXT(Main[[#This Row],[In Stock Date]]-1, "M/d/yyyy"), TEXT("1/1/1990", "M/d/yyyy"))</f>
        <v>1/1/1990</v>
      </c>
    </row>
    <row r="766" spans="1:54" ht="17.25" customHeight="1">
      <c r="A766" s="63" t="str">
        <f>IF(priority(Main[[#This Row],[Comments]])&lt;&gt;0, priority(Main[[#This Row],[Comments]]),"")</f>
        <v/>
      </c>
      <c r="B766" s="151" t="s">
        <v>2397</v>
      </c>
      <c r="C766" s="71" t="s">
        <v>2313</v>
      </c>
      <c r="D766" s="59" t="s">
        <v>2398</v>
      </c>
      <c r="E766" s="84"/>
      <c r="F766" s="84">
        <v>40940</v>
      </c>
      <c r="G766" s="63" t="str">
        <f>IF(stdProdLT(Main[[#This Row],[Comments]])=0.1,"N/A",IF(stdProdLT(Main[[#This Row],[Comments]])=0,"",stdProdLT(Main[[#This Row],[Comments]])))</f>
        <v/>
      </c>
      <c r="H766" s="93" t="str">
        <f>IF(OR(Main[[#This Row],[Std. Prod. Lead Time]]="N/A",Main[[#This Row],[Std. Prod. Lead Time]]=""), "",IF(AND(Main[[#This Row],[In Stock Date]]&lt;&gt;"",Main[[#This Row],[Revised Due Date]]&lt;&gt;"",Main[[#This Row],[In Stock Date]]&lt;&gt;""),Main[[#This Row],[In Stock Date]]-Main[[#This Row],[Revised Due Date]],""))</f>
        <v/>
      </c>
      <c r="I766" s="100" t="s">
        <v>4</v>
      </c>
      <c r="J766" s="94" t="s">
        <v>4</v>
      </c>
      <c r="K766" s="95" t="s">
        <v>4</v>
      </c>
      <c r="L766" s="84"/>
      <c r="M766" s="72" t="str">
        <f>IF(Main[[#This Row],[Tech Start Date]]&lt;1/1/1990,"",IF(Main[[#This Row],[Class]]="C",WORKDAY(Main[[#This Row],[Tech Start Date]],9),IF(Main[[#This Row],[Class]]="B", WORKDAY(Main[[#This Row],[Tech Start Date]],6),IF(Main[[#This Row],[Class]]="A",WORKDAY(Main[[#This Row],[Tech Start Date]],2),""))))</f>
        <v/>
      </c>
      <c r="N766" s="72" t="str">
        <f>IF(Main[[#This Row],[Tech Start Date]]&lt;1/1/1990,"",IF(Main[[#This Row],[Class]]="C",WORKDAY(Main[[#This Row],[Tech Start Date]],19),IF(Main[[#This Row],[Class]]="B", WORKDAY(Main[[#This Row],[Tech Start Date]],12),IF(Main[[#This Row],[Class]]="A",WORKDAY(Main[[#This Row],[Tech Start Date]],4),""))))</f>
        <v/>
      </c>
      <c r="O766" s="72" t="str">
        <f>IF(Main[[#This Row],[Tech Start Date]]&lt;1/1/1990,"",IF(Main[[#This Row],[Class]]="C",WORKDAY(Main[[#This Row],[Tech Start Date]],23),IF(Main[[#This Row],[Class]]="B", WORKDAY(Main[[#This Row],[Tech Start Date]],15),IF(Main[[#This Row],[Class]]="A",WORKDAY(Main[[#This Row],[Tech Start Date]],5),""))))</f>
        <v/>
      </c>
      <c r="P766" s="72" t="str">
        <f>IF(Main[[#This Row],[Tech Start Date]]&lt;1/1/1990,"",IF(Main[[#This Row],[Class]]="C",WORKDAY(Main[[#This Row],[Tech Start Date]],28),IF(Main[[#This Row],[Class]]="B", WORKDAY(Main[[#This Row],[Tech Start Date]],19),IF(Main[[#This Row],[Class]]="A",WORKDAY(Main[[#This Row],[Tech Start Date]],9),""))))</f>
        <v/>
      </c>
      <c r="Q766" s="84">
        <v>40878</v>
      </c>
      <c r="R766" s="110"/>
      <c r="S766" s="94" t="s">
        <v>11</v>
      </c>
      <c r="T766" s="73" t="s">
        <v>4</v>
      </c>
      <c r="U766" s="94" t="s">
        <v>14</v>
      </c>
      <c r="V766" s="94" t="s">
        <v>1906</v>
      </c>
      <c r="W766" s="94" t="s">
        <v>1904</v>
      </c>
      <c r="X766" s="94" t="s">
        <v>2751</v>
      </c>
      <c r="Y766" s="71" t="s">
        <v>2879</v>
      </c>
      <c r="Z766" s="71" t="s">
        <v>4</v>
      </c>
      <c r="AA766" s="94" t="s">
        <v>2751</v>
      </c>
      <c r="AB766" s="128"/>
      <c r="AC766" s="128"/>
      <c r="AD766" s="128"/>
      <c r="AE766" s="62"/>
      <c r="AF766" s="62"/>
      <c r="AG766" s="62"/>
      <c r="BB766" s="60" t="str">
        <f>IF(AND(isFlagged(Main[[#This Row],[Comments]], "AIS++"),Main[ [#This Row],[In Stock Date] ]&lt;&gt;""),TEXT(Main[[#This Row],[In Stock Date]]-1, "M/d/yyyy"), TEXT("1/1/1990", "M/d/yyyy"))</f>
        <v>1/1/1990</v>
      </c>
    </row>
    <row r="767" spans="1:54" ht="17.25" customHeight="1">
      <c r="A767" s="63" t="str">
        <f>IF(priority(Main[[#This Row],[Comments]])&lt;&gt;0, priority(Main[[#This Row],[Comments]]),"")</f>
        <v/>
      </c>
      <c r="B767" s="151" t="s">
        <v>2483</v>
      </c>
      <c r="C767" s="71" t="s">
        <v>2313</v>
      </c>
      <c r="D767" s="59" t="s">
        <v>2484</v>
      </c>
      <c r="E767" s="84"/>
      <c r="F767" s="84">
        <v>41030</v>
      </c>
      <c r="G767" s="63" t="str">
        <f>IF(stdProdLT(Main[[#This Row],[Comments]])=0.1,"N/A",IF(stdProdLT(Main[[#This Row],[Comments]])=0,"",stdProdLT(Main[[#This Row],[Comments]])))</f>
        <v/>
      </c>
      <c r="H767" s="93" t="str">
        <f>IF(OR(Main[[#This Row],[Std. Prod. Lead Time]]="N/A",Main[[#This Row],[Std. Prod. Lead Time]]=""), "",IF(AND(Main[[#This Row],[In Stock Date]]&lt;&gt;"",Main[[#This Row],[Revised Due Date]]&lt;&gt;"",Main[[#This Row],[In Stock Date]]&lt;&gt;""),Main[[#This Row],[In Stock Date]]-Main[[#This Row],[Revised Due Date]],""))</f>
        <v/>
      </c>
      <c r="I767" s="100" t="s">
        <v>4</v>
      </c>
      <c r="J767" s="94" t="s">
        <v>75</v>
      </c>
      <c r="K767" s="94" t="s">
        <v>4</v>
      </c>
      <c r="L767" s="84"/>
      <c r="M767" s="72" t="str">
        <f>IF(Main[[#This Row],[Tech Start Date]]&lt;1/1/1990,"",IF(Main[[#This Row],[Class]]="C",WORKDAY(Main[[#This Row],[Tech Start Date]],9),IF(Main[[#This Row],[Class]]="B", WORKDAY(Main[[#This Row],[Tech Start Date]],6),IF(Main[[#This Row],[Class]]="A",WORKDAY(Main[[#This Row],[Tech Start Date]],2),""))))</f>
        <v/>
      </c>
      <c r="N767" s="72" t="str">
        <f>IF(Main[[#This Row],[Tech Start Date]]&lt;1/1/1990,"",IF(Main[[#This Row],[Class]]="C",WORKDAY(Main[[#This Row],[Tech Start Date]],19),IF(Main[[#This Row],[Class]]="B", WORKDAY(Main[[#This Row],[Tech Start Date]],12),IF(Main[[#This Row],[Class]]="A",WORKDAY(Main[[#This Row],[Tech Start Date]],4),""))))</f>
        <v/>
      </c>
      <c r="O767" s="72" t="str">
        <f>IF(Main[[#This Row],[Tech Start Date]]&lt;1/1/1990,"",IF(Main[[#This Row],[Class]]="C",WORKDAY(Main[[#This Row],[Tech Start Date]],23),IF(Main[[#This Row],[Class]]="B", WORKDAY(Main[[#This Row],[Tech Start Date]],15),IF(Main[[#This Row],[Class]]="A",WORKDAY(Main[[#This Row],[Tech Start Date]],5),""))))</f>
        <v/>
      </c>
      <c r="P767" s="72" t="str">
        <f>IF(Main[[#This Row],[Tech Start Date]]&lt;1/1/1990,"",IF(Main[[#This Row],[Class]]="C",WORKDAY(Main[[#This Row],[Tech Start Date]],28),IF(Main[[#This Row],[Class]]="B", WORKDAY(Main[[#This Row],[Tech Start Date]],19),IF(Main[[#This Row],[Class]]="A",WORKDAY(Main[[#This Row],[Tech Start Date]],9),""))))</f>
        <v/>
      </c>
      <c r="Q767" s="84">
        <v>40923</v>
      </c>
      <c r="R767" s="110"/>
      <c r="S767" s="94" t="s">
        <v>11</v>
      </c>
      <c r="T767" s="73" t="s">
        <v>4</v>
      </c>
      <c r="U767" s="94" t="s">
        <v>14</v>
      </c>
      <c r="V767" s="94" t="s">
        <v>1906</v>
      </c>
      <c r="W767" s="94" t="s">
        <v>1902</v>
      </c>
      <c r="X767" s="94" t="s">
        <v>2751</v>
      </c>
      <c r="Y767" s="71" t="s">
        <v>2879</v>
      </c>
      <c r="Z767" s="71" t="s">
        <v>529</v>
      </c>
      <c r="AA767" s="94" t="s">
        <v>2751</v>
      </c>
      <c r="AB767" s="128"/>
      <c r="AC767" s="128"/>
      <c r="AD767" s="128"/>
      <c r="AE767" s="62"/>
      <c r="AF767" s="62"/>
      <c r="AG767" s="62"/>
      <c r="BB767" s="60" t="str">
        <f>IF(AND(isFlagged(Main[[#This Row],[Comments]], "AIS++"),Main[ [#This Row],[In Stock Date] ]&lt;&gt;""),TEXT(Main[[#This Row],[In Stock Date]]-1, "M/d/yyyy"), TEXT("1/1/1990", "M/d/yyyy"))</f>
        <v>1/1/1990</v>
      </c>
    </row>
    <row r="768" spans="1:54" ht="17.25" customHeight="1">
      <c r="A768" s="137" t="str">
        <f>IF(priority(Main[[#This Row],[Comments]])&lt;&gt;0, priority(Main[[#This Row],[Comments]]),"")</f>
        <v/>
      </c>
      <c r="B768" s="152" t="s">
        <v>3134</v>
      </c>
      <c r="C768" s="138" t="s">
        <v>3087</v>
      </c>
      <c r="D768" s="139" t="s">
        <v>3135</v>
      </c>
      <c r="E768" s="140"/>
      <c r="F768" s="140">
        <v>41153</v>
      </c>
      <c r="G768" s="137">
        <f>IF(stdProdLT(Main[[#This Row],[Comments]])=0.1,"N/A",IF(stdProdLT(Main[[#This Row],[Comments]])=0,"",stdProdLT(Main[[#This Row],[Comments]])))</f>
        <v>168</v>
      </c>
      <c r="H768" s="141" t="str">
        <f>IF(OR(Main[[#This Row],[Std. Prod. Lead Time]]="N/A",Main[[#This Row],[Std. Prod. Lead Time]]=""), "",IF(AND(Main[[#This Row],[In Stock Date]]&lt;&gt;"",Main[[#This Row],[Revised Due Date]]&lt;&gt;"",Main[[#This Row],[In Stock Date]]&lt;&gt;""),Main[[#This Row],[In Stock Date]]-Main[[#This Row],[Revised Due Date]],""))</f>
        <v/>
      </c>
      <c r="I768" s="142" t="s">
        <v>763</v>
      </c>
      <c r="J768" s="143" t="s">
        <v>28</v>
      </c>
      <c r="K768" s="144" t="s">
        <v>1903</v>
      </c>
      <c r="L768" s="140">
        <v>40948</v>
      </c>
      <c r="M768" s="145">
        <f>IF(Main[[#This Row],[Tech Start Date]]&lt;1/1/1990,"",IF(Main[[#This Row],[Class]]="C",WORKDAY(Main[[#This Row],[Tech Start Date]],9),IF(Main[[#This Row],[Class]]="B", WORKDAY(Main[[#This Row],[Tech Start Date]],6),IF(Main[[#This Row],[Class]]="A",WORKDAY(Main[[#This Row],[Tech Start Date]],2),""))))</f>
        <v>40956</v>
      </c>
      <c r="N768" s="145">
        <f>IF(Main[[#This Row],[Tech Start Date]]&lt;1/1/1990,"",IF(Main[[#This Row],[Class]]="C",WORKDAY(Main[[#This Row],[Tech Start Date]],19),IF(Main[[#This Row],[Class]]="B", WORKDAY(Main[[#This Row],[Tech Start Date]],12),IF(Main[[#This Row],[Class]]="A",WORKDAY(Main[[#This Row],[Tech Start Date]],4),""))))</f>
        <v>40966</v>
      </c>
      <c r="O768" s="145">
        <f>IF(Main[[#This Row],[Tech Start Date]]&lt;1/1/1990,"",IF(Main[[#This Row],[Class]]="C",WORKDAY(Main[[#This Row],[Tech Start Date]],23),IF(Main[[#This Row],[Class]]="B", WORKDAY(Main[[#This Row],[Tech Start Date]],15),IF(Main[[#This Row],[Class]]="A",WORKDAY(Main[[#This Row],[Tech Start Date]],5),""))))</f>
        <v>40969</v>
      </c>
      <c r="P768" s="145">
        <f>IF(Main[[#This Row],[Tech Start Date]]&lt;1/1/1990,"",IF(Main[[#This Row],[Class]]="C",WORKDAY(Main[[#This Row],[Tech Start Date]],28),IF(Main[[#This Row],[Class]]="B", WORKDAY(Main[[#This Row],[Tech Start Date]],19),IF(Main[[#This Row],[Class]]="A",WORKDAY(Main[[#This Row],[Tech Start Date]],9),""))))</f>
        <v>40975</v>
      </c>
      <c r="Q768" s="140">
        <v>40983</v>
      </c>
      <c r="R768" s="146"/>
      <c r="S768" s="143" t="s">
        <v>11</v>
      </c>
      <c r="T768" s="147" t="s">
        <v>3503</v>
      </c>
      <c r="U768" s="143" t="s">
        <v>14</v>
      </c>
      <c r="V768" s="143" t="s">
        <v>1899</v>
      </c>
      <c r="W768" s="143" t="s">
        <v>1902</v>
      </c>
      <c r="X768" s="143" t="s">
        <v>2751</v>
      </c>
      <c r="Y768" s="138" t="s">
        <v>2879</v>
      </c>
      <c r="Z768" s="138" t="s">
        <v>529</v>
      </c>
      <c r="AA768" s="143" t="s">
        <v>2751</v>
      </c>
      <c r="AB768" s="148"/>
      <c r="AC768" s="148"/>
      <c r="AD768" s="148"/>
      <c r="AE768" s="62"/>
      <c r="AF768" s="62"/>
      <c r="AG768" s="62"/>
      <c r="BB768" s="60" t="str">
        <f>IF(AND(isFlagged(Main[[#This Row],[Comments]], "AIS++"),Main[ [#This Row],[In Stock Date] ]&lt;&gt;""),TEXT(Main[[#This Row],[In Stock Date]]-1, "M/d/yyyy"), TEXT("1/1/1990", "M/d/yyyy"))</f>
        <v>1/1/1990</v>
      </c>
    </row>
    <row r="769" spans="1:54" ht="17.25" customHeight="1">
      <c r="A769" s="63" t="str">
        <f>IF(priority(Main[[#This Row],[Comments]])&lt;&gt;0, priority(Main[[#This Row],[Comments]]),"")</f>
        <v/>
      </c>
      <c r="B769" s="151" t="s">
        <v>1823</v>
      </c>
      <c r="C769" s="71" t="s">
        <v>4</v>
      </c>
      <c r="D769" s="59" t="s">
        <v>893</v>
      </c>
      <c r="E769" s="84">
        <v>40241.453090277777</v>
      </c>
      <c r="F769" s="84"/>
      <c r="G769" s="63" t="str">
        <f>IF(stdProdLT(Main[[#This Row],[Comments]])=0.1,"N/A",IF(stdProdLT(Main[[#This Row],[Comments]])=0,"",stdProdLT(Main[[#This Row],[Comments]])))</f>
        <v/>
      </c>
      <c r="H769" s="93" t="str">
        <f>IF(OR(Main[[#This Row],[Std. Prod. Lead Time]]="N/A",Main[[#This Row],[Std. Prod. Lead Time]]=""), "",IF(AND(Main[[#This Row],[In Stock Date]]&lt;&gt;"",Main[[#This Row],[Revised Due Date]]&lt;&gt;"",Main[[#This Row],[In Stock Date]]&lt;&gt;""),Main[[#This Row],[In Stock Date]]-Main[[#This Row],[Revised Due Date]],""))</f>
        <v/>
      </c>
      <c r="I769" s="100" t="s">
        <v>74</v>
      </c>
      <c r="J769" s="94" t="s">
        <v>4</v>
      </c>
      <c r="K769" s="94" t="s">
        <v>1908</v>
      </c>
      <c r="L769" s="84"/>
      <c r="M769" s="72" t="str">
        <f>IF(Main[[#This Row],[Tech Start Date]]&lt;1/1/1990,"",IF(Main[[#This Row],[Class]]="C",WORKDAY(Main[[#This Row],[Tech Start Date]],9),IF(Main[[#This Row],[Class]]="B", WORKDAY(Main[[#This Row],[Tech Start Date]],6),IF(Main[[#This Row],[Class]]="A",WORKDAY(Main[[#This Row],[Tech Start Date]],2),""))))</f>
        <v/>
      </c>
      <c r="N769" s="72" t="str">
        <f>IF(Main[[#This Row],[Tech Start Date]]&lt;1/1/1990,"",IF(Main[[#This Row],[Class]]="C",WORKDAY(Main[[#This Row],[Tech Start Date]],19),IF(Main[[#This Row],[Class]]="B", WORKDAY(Main[[#This Row],[Tech Start Date]],12),IF(Main[[#This Row],[Class]]="A",WORKDAY(Main[[#This Row],[Tech Start Date]],4),""))))</f>
        <v/>
      </c>
      <c r="O769" s="72" t="str">
        <f>IF(Main[[#This Row],[Tech Start Date]]&lt;1/1/1990,"",IF(Main[[#This Row],[Class]]="C",WORKDAY(Main[[#This Row],[Tech Start Date]],23),IF(Main[[#This Row],[Class]]="B", WORKDAY(Main[[#This Row],[Tech Start Date]],15),IF(Main[[#This Row],[Class]]="A",WORKDAY(Main[[#This Row],[Tech Start Date]],5),""))))</f>
        <v/>
      </c>
      <c r="P769" s="72" t="str">
        <f>IF(Main[[#This Row],[Tech Start Date]]&lt;1/1/1990,"",IF(Main[[#This Row],[Class]]="C",WORKDAY(Main[[#This Row],[Tech Start Date]],28),IF(Main[[#This Row],[Class]]="B", WORKDAY(Main[[#This Row],[Tech Start Date]],19),IF(Main[[#This Row],[Class]]="A",WORKDAY(Main[[#This Row],[Tech Start Date]],9),""))))</f>
        <v/>
      </c>
      <c r="Q769" s="84"/>
      <c r="R769" s="110">
        <v>40967</v>
      </c>
      <c r="S769" s="94" t="s">
        <v>17</v>
      </c>
      <c r="T769" s="73" t="s">
        <v>4</v>
      </c>
      <c r="U769" s="94" t="s">
        <v>29</v>
      </c>
      <c r="V769" s="94" t="s">
        <v>1899</v>
      </c>
      <c r="W769" s="94" t="s">
        <v>4</v>
      </c>
      <c r="X769" s="94" t="s">
        <v>305</v>
      </c>
      <c r="Y769" s="71" t="s">
        <v>2849</v>
      </c>
      <c r="Z769" s="71" t="s">
        <v>414</v>
      </c>
      <c r="AA769" s="94" t="s">
        <v>3277</v>
      </c>
      <c r="AB769" s="128"/>
      <c r="AC769" s="128"/>
      <c r="AD769" s="128"/>
      <c r="AE769" s="62"/>
      <c r="AF769" s="62"/>
      <c r="AG769" s="62"/>
      <c r="BB769" s="60" t="str">
        <f>IF(AND(isFlagged(Main[[#This Row],[Comments]], "AIS++"),Main[ [#This Row],[In Stock Date] ]&lt;&gt;""),TEXT(Main[[#This Row],[In Stock Date]]-1, "M/d/yyyy"), TEXT("1/1/1990", "M/d/yyyy"))</f>
        <v>1/1/1990</v>
      </c>
    </row>
    <row r="770" spans="1:54" ht="17.25" customHeight="1">
      <c r="A770" s="63" t="str">
        <f>IF(priority(Main[[#This Row],[Comments]])&lt;&gt;0, priority(Main[[#This Row],[Comments]]),"")</f>
        <v/>
      </c>
      <c r="B770" s="151" t="s">
        <v>1612</v>
      </c>
      <c r="C770" s="71" t="s">
        <v>346</v>
      </c>
      <c r="D770" s="59" t="s">
        <v>700</v>
      </c>
      <c r="E770" s="84"/>
      <c r="F770" s="84">
        <v>40664</v>
      </c>
      <c r="G770" s="63" t="str">
        <f>IF(stdProdLT(Main[[#This Row],[Comments]])=0.1,"N/A",IF(stdProdLT(Main[[#This Row],[Comments]])=0,"",stdProdLT(Main[[#This Row],[Comments]])))</f>
        <v/>
      </c>
      <c r="H770" s="93" t="str">
        <f>IF(OR(Main[[#This Row],[Std. Prod. Lead Time]]="N/A",Main[[#This Row],[Std. Prod. Lead Time]]=""), "",IF(AND(Main[[#This Row],[In Stock Date]]&lt;&gt;"",Main[[#This Row],[Revised Due Date]]&lt;&gt;"",Main[[#This Row],[In Stock Date]]&lt;&gt;""),Main[[#This Row],[In Stock Date]]-Main[[#This Row],[Revised Due Date]],""))</f>
        <v/>
      </c>
      <c r="I770" s="100" t="s">
        <v>398</v>
      </c>
      <c r="J770" s="94" t="s">
        <v>75</v>
      </c>
      <c r="K770" s="94" t="s">
        <v>1903</v>
      </c>
      <c r="L770" s="84"/>
      <c r="M770" s="72" t="str">
        <f>IF(Main[[#This Row],[Tech Start Date]]&lt;1/1/1990,"",IF(Main[[#This Row],[Class]]="C",WORKDAY(Main[[#This Row],[Tech Start Date]],9),IF(Main[[#This Row],[Class]]="B", WORKDAY(Main[[#This Row],[Tech Start Date]],6),IF(Main[[#This Row],[Class]]="A",WORKDAY(Main[[#This Row],[Tech Start Date]],2),""))))</f>
        <v/>
      </c>
      <c r="N770" s="72" t="str">
        <f>IF(Main[[#This Row],[Tech Start Date]]&lt;1/1/1990,"",IF(Main[[#This Row],[Class]]="C",WORKDAY(Main[[#This Row],[Tech Start Date]],19),IF(Main[[#This Row],[Class]]="B", WORKDAY(Main[[#This Row],[Tech Start Date]],12),IF(Main[[#This Row],[Class]]="A",WORKDAY(Main[[#This Row],[Tech Start Date]],4),""))))</f>
        <v/>
      </c>
      <c r="O770" s="72" t="str">
        <f>IF(Main[[#This Row],[Tech Start Date]]&lt;1/1/1990,"",IF(Main[[#This Row],[Class]]="C",WORKDAY(Main[[#This Row],[Tech Start Date]],23),IF(Main[[#This Row],[Class]]="B", WORKDAY(Main[[#This Row],[Tech Start Date]],15),IF(Main[[#This Row],[Class]]="A",WORKDAY(Main[[#This Row],[Tech Start Date]],5),""))))</f>
        <v/>
      </c>
      <c r="P770" s="72" t="str">
        <f>IF(Main[[#This Row],[Tech Start Date]]&lt;1/1/1990,"",IF(Main[[#This Row],[Class]]="C",WORKDAY(Main[[#This Row],[Tech Start Date]],28),IF(Main[[#This Row],[Class]]="B", WORKDAY(Main[[#This Row],[Tech Start Date]],19),IF(Main[[#This Row],[Class]]="A",WORKDAY(Main[[#This Row],[Tech Start Date]],9),""))))</f>
        <v/>
      </c>
      <c r="Q770" s="84"/>
      <c r="R770" s="110"/>
      <c r="S770" s="94" t="s">
        <v>11</v>
      </c>
      <c r="T770" s="73" t="s">
        <v>4</v>
      </c>
      <c r="U770" s="94" t="s">
        <v>14</v>
      </c>
      <c r="V770" s="94" t="s">
        <v>1899</v>
      </c>
      <c r="W770" s="94" t="s">
        <v>1902</v>
      </c>
      <c r="X770" s="94" t="s">
        <v>50</v>
      </c>
      <c r="Y770" s="71" t="s">
        <v>2993</v>
      </c>
      <c r="Z770" s="71" t="s">
        <v>305</v>
      </c>
      <c r="AA770" s="94" t="s">
        <v>2775</v>
      </c>
      <c r="AB770" s="128">
        <v>40555</v>
      </c>
      <c r="AC770" s="128">
        <v>40561</v>
      </c>
      <c r="AD770" s="128"/>
      <c r="AE770" s="62"/>
      <c r="AF770" s="62"/>
      <c r="AG770" s="62"/>
      <c r="BB770" s="60" t="str">
        <f>IF(AND(isFlagged(Main[[#This Row],[Comments]], "AIS++"),Main[ [#This Row],[In Stock Date] ]&lt;&gt;""),TEXT(Main[[#This Row],[In Stock Date]]-1, "M/d/yyyy"), TEXT("1/1/1990", "M/d/yyyy"))</f>
        <v>1/1/1990</v>
      </c>
    </row>
    <row r="771" spans="1:54" ht="17.25" customHeight="1">
      <c r="A771" s="63" t="str">
        <f>IF(priority(Main[[#This Row],[Comments]])&lt;&gt;0, priority(Main[[#This Row],[Comments]]),"")</f>
        <v/>
      </c>
      <c r="B771" s="151" t="s">
        <v>1798</v>
      </c>
      <c r="C771" s="71" t="s">
        <v>47</v>
      </c>
      <c r="D771" s="59" t="s">
        <v>863</v>
      </c>
      <c r="E771" s="84"/>
      <c r="F771" s="84"/>
      <c r="G771" s="63" t="str">
        <f>IF(stdProdLT(Main[[#This Row],[Comments]])=0.1,"N/A",IF(stdProdLT(Main[[#This Row],[Comments]])=0,"",stdProdLT(Main[[#This Row],[Comments]])))</f>
        <v/>
      </c>
      <c r="H771" s="93" t="str">
        <f>IF(OR(Main[[#This Row],[Std. Prod. Lead Time]]="N/A",Main[[#This Row],[Std. Prod. Lead Time]]=""), "",IF(AND(Main[[#This Row],[In Stock Date]]&lt;&gt;"",Main[[#This Row],[Revised Due Date]]&lt;&gt;"",Main[[#This Row],[In Stock Date]]&lt;&gt;""),Main[[#This Row],[In Stock Date]]-Main[[#This Row],[Revised Due Date]],""))</f>
        <v/>
      </c>
      <c r="I771" s="100" t="s">
        <v>430</v>
      </c>
      <c r="J771" s="94" t="s">
        <v>4</v>
      </c>
      <c r="K771" s="95" t="s">
        <v>1908</v>
      </c>
      <c r="L771" s="84">
        <v>40248</v>
      </c>
      <c r="M771" s="72" t="str">
        <f>IF(Main[[#This Row],[Tech Start Date]]&lt;1/1/1990,"",IF(Main[[#This Row],[Class]]="C",WORKDAY(Main[[#This Row],[Tech Start Date]],9),IF(Main[[#This Row],[Class]]="B", WORKDAY(Main[[#This Row],[Tech Start Date]],6),IF(Main[[#This Row],[Class]]="A",WORKDAY(Main[[#This Row],[Tech Start Date]],2),""))))</f>
        <v/>
      </c>
      <c r="N771" s="72" t="str">
        <f>IF(Main[[#This Row],[Tech Start Date]]&lt;1/1/1990,"",IF(Main[[#This Row],[Class]]="C",WORKDAY(Main[[#This Row],[Tech Start Date]],19),IF(Main[[#This Row],[Class]]="B", WORKDAY(Main[[#This Row],[Tech Start Date]],12),IF(Main[[#This Row],[Class]]="A",WORKDAY(Main[[#This Row],[Tech Start Date]],4),""))))</f>
        <v/>
      </c>
      <c r="O771" s="72" t="str">
        <f>IF(Main[[#This Row],[Tech Start Date]]&lt;1/1/1990,"",IF(Main[[#This Row],[Class]]="C",WORKDAY(Main[[#This Row],[Tech Start Date]],23),IF(Main[[#This Row],[Class]]="B", WORKDAY(Main[[#This Row],[Tech Start Date]],15),IF(Main[[#This Row],[Class]]="A",WORKDAY(Main[[#This Row],[Tech Start Date]],5),""))))</f>
        <v/>
      </c>
      <c r="P771" s="72" t="str">
        <f>IF(Main[[#This Row],[Tech Start Date]]&lt;1/1/1990,"",IF(Main[[#This Row],[Class]]="C",WORKDAY(Main[[#This Row],[Tech Start Date]],28),IF(Main[[#This Row],[Class]]="B", WORKDAY(Main[[#This Row],[Tech Start Date]],19),IF(Main[[#This Row],[Class]]="A",WORKDAY(Main[[#This Row],[Tech Start Date]],9),""))))</f>
        <v/>
      </c>
      <c r="Q771" s="84">
        <v>40289</v>
      </c>
      <c r="R771" s="110">
        <v>40289</v>
      </c>
      <c r="S771" s="94" t="s">
        <v>17</v>
      </c>
      <c r="T771" s="73" t="s">
        <v>4</v>
      </c>
      <c r="U771" s="94" t="s">
        <v>14</v>
      </c>
      <c r="V771" s="94" t="s">
        <v>1899</v>
      </c>
      <c r="W771" s="94" t="s">
        <v>1902</v>
      </c>
      <c r="X771" s="94" t="s">
        <v>529</v>
      </c>
      <c r="Y771" s="71" t="s">
        <v>3040</v>
      </c>
      <c r="Z771" s="71" t="s">
        <v>4</v>
      </c>
      <c r="AA771" s="94" t="s">
        <v>529</v>
      </c>
      <c r="AB771" s="128"/>
      <c r="AC771" s="128"/>
      <c r="AD771" s="128"/>
      <c r="AE771" s="62"/>
      <c r="AF771" s="62"/>
      <c r="AG771" s="62"/>
      <c r="BB771" s="60" t="str">
        <f>IF(AND(isFlagged(Main[[#This Row],[Comments]], "AIS++"),Main[ [#This Row],[In Stock Date] ]&lt;&gt;""),TEXT(Main[[#This Row],[In Stock Date]]-1, "M/d/yyyy"), TEXT("1/1/1990", "M/d/yyyy"))</f>
        <v>1/1/1990</v>
      </c>
    </row>
    <row r="772" spans="1:54" ht="17.25" customHeight="1">
      <c r="A772" s="63" t="str">
        <f>IF(priority(Main[[#This Row],[Comments]])&lt;&gt;0, priority(Main[[#This Row],[Comments]]),"")</f>
        <v/>
      </c>
      <c r="B772" s="151" t="s">
        <v>1015</v>
      </c>
      <c r="C772" s="71" t="s">
        <v>4</v>
      </c>
      <c r="D772" s="59" t="s">
        <v>36</v>
      </c>
      <c r="E772" s="84"/>
      <c r="F772" s="84"/>
      <c r="G772" s="63" t="str">
        <f>IF(stdProdLT(Main[[#This Row],[Comments]])=0.1,"N/A",IF(stdProdLT(Main[[#This Row],[Comments]])=0,"",stdProdLT(Main[[#This Row],[Comments]])))</f>
        <v/>
      </c>
      <c r="H772" s="93" t="str">
        <f>IF(OR(Main[[#This Row],[Std. Prod. Lead Time]]="N/A",Main[[#This Row],[Std. Prod. Lead Time]]=""), "",IF(AND(Main[[#This Row],[In Stock Date]]&lt;&gt;"",Main[[#This Row],[Revised Due Date]]&lt;&gt;"",Main[[#This Row],[In Stock Date]]&lt;&gt;""),Main[[#This Row],[In Stock Date]]-Main[[#This Row],[Revised Due Date]],""))</f>
        <v/>
      </c>
      <c r="I772" s="100" t="s">
        <v>4</v>
      </c>
      <c r="J772" s="94" t="s">
        <v>4</v>
      </c>
      <c r="K772" s="94" t="s">
        <v>4</v>
      </c>
      <c r="L772" s="84"/>
      <c r="M772" s="72" t="str">
        <f>IF(Main[[#This Row],[Tech Start Date]]&lt;1/1/1990,"",IF(Main[[#This Row],[Class]]="C",WORKDAY(Main[[#This Row],[Tech Start Date]],9),IF(Main[[#This Row],[Class]]="B", WORKDAY(Main[[#This Row],[Tech Start Date]],6),IF(Main[[#This Row],[Class]]="A",WORKDAY(Main[[#This Row],[Tech Start Date]],2),""))))</f>
        <v/>
      </c>
      <c r="N772" s="72" t="str">
        <f>IF(Main[[#This Row],[Tech Start Date]]&lt;1/1/1990,"",IF(Main[[#This Row],[Class]]="C",WORKDAY(Main[[#This Row],[Tech Start Date]],19),IF(Main[[#This Row],[Class]]="B", WORKDAY(Main[[#This Row],[Tech Start Date]],12),IF(Main[[#This Row],[Class]]="A",WORKDAY(Main[[#This Row],[Tech Start Date]],4),""))))</f>
        <v/>
      </c>
      <c r="O772" s="72" t="str">
        <f>IF(Main[[#This Row],[Tech Start Date]]&lt;1/1/1990,"",IF(Main[[#This Row],[Class]]="C",WORKDAY(Main[[#This Row],[Tech Start Date]],23),IF(Main[[#This Row],[Class]]="B", WORKDAY(Main[[#This Row],[Tech Start Date]],15),IF(Main[[#This Row],[Class]]="A",WORKDAY(Main[[#This Row],[Tech Start Date]],5),""))))</f>
        <v/>
      </c>
      <c r="P772" s="72" t="str">
        <f>IF(Main[[#This Row],[Tech Start Date]]&lt;1/1/1990,"",IF(Main[[#This Row],[Class]]="C",WORKDAY(Main[[#This Row],[Tech Start Date]],28),IF(Main[[#This Row],[Class]]="B", WORKDAY(Main[[#This Row],[Tech Start Date]],19),IF(Main[[#This Row],[Class]]="A",WORKDAY(Main[[#This Row],[Tech Start Date]],9),""))))</f>
        <v/>
      </c>
      <c r="Q772" s="84">
        <v>40781</v>
      </c>
      <c r="R772" s="110"/>
      <c r="S772" s="94" t="s">
        <v>11</v>
      </c>
      <c r="T772" s="73" t="s">
        <v>4</v>
      </c>
      <c r="U772" s="94" t="s">
        <v>14</v>
      </c>
      <c r="V772" s="94" t="s">
        <v>1896</v>
      </c>
      <c r="W772" s="94" t="s">
        <v>1900</v>
      </c>
      <c r="X772" s="94" t="s">
        <v>2724</v>
      </c>
      <c r="Y772" s="71" t="s">
        <v>2836</v>
      </c>
      <c r="Z772" s="71" t="s">
        <v>4</v>
      </c>
      <c r="AA772" s="94" t="s">
        <v>2724</v>
      </c>
      <c r="AB772" s="128"/>
      <c r="AC772" s="128"/>
      <c r="AD772" s="128"/>
      <c r="AE772" s="62"/>
      <c r="AF772" s="62"/>
      <c r="AG772" s="62"/>
      <c r="BB772" s="60" t="str">
        <f>IF(AND(isFlagged(Main[[#This Row],[Comments]], "AIS++"),Main[ [#This Row],[In Stock Date] ]&lt;&gt;""),TEXT(Main[[#This Row],[In Stock Date]]-1, "M/d/yyyy"), TEXT("1/1/1990", "M/d/yyyy"))</f>
        <v>1/1/1990</v>
      </c>
    </row>
    <row r="773" spans="1:54" ht="17.25" customHeight="1">
      <c r="A773" s="63" t="str">
        <f>IF(priority(Main[[#This Row],[Comments]])&lt;&gt;0, priority(Main[[#This Row],[Comments]]),"")</f>
        <v/>
      </c>
      <c r="B773" s="151" t="s">
        <v>1372</v>
      </c>
      <c r="C773" s="71" t="s">
        <v>470</v>
      </c>
      <c r="D773" s="59" t="s">
        <v>471</v>
      </c>
      <c r="E773" s="84"/>
      <c r="F773" s="84">
        <v>40450</v>
      </c>
      <c r="G773" s="63" t="str">
        <f>IF(stdProdLT(Main[[#This Row],[Comments]])=0.1,"N/A",IF(stdProdLT(Main[[#This Row],[Comments]])=0,"",stdProdLT(Main[[#This Row],[Comments]])))</f>
        <v/>
      </c>
      <c r="H773" s="93" t="str">
        <f>IF(OR(Main[[#This Row],[Std. Prod. Lead Time]]="N/A",Main[[#This Row],[Std. Prod. Lead Time]]=""), "",IF(AND(Main[[#This Row],[In Stock Date]]&lt;&gt;"",Main[[#This Row],[Revised Due Date]]&lt;&gt;"",Main[[#This Row],[In Stock Date]]&lt;&gt;""),Main[[#This Row],[In Stock Date]]-Main[[#This Row],[Revised Due Date]],""))</f>
        <v/>
      </c>
      <c r="I773" s="100" t="s">
        <v>4</v>
      </c>
      <c r="J773" s="94" t="s">
        <v>4</v>
      </c>
      <c r="K773" s="94" t="s">
        <v>4</v>
      </c>
      <c r="L773" s="84"/>
      <c r="M773" s="72" t="str">
        <f>IF(Main[[#This Row],[Tech Start Date]]&lt;1/1/1990,"",IF(Main[[#This Row],[Class]]="C",WORKDAY(Main[[#This Row],[Tech Start Date]],9),IF(Main[[#This Row],[Class]]="B", WORKDAY(Main[[#This Row],[Tech Start Date]],6),IF(Main[[#This Row],[Class]]="A",WORKDAY(Main[[#This Row],[Tech Start Date]],2),""))))</f>
        <v/>
      </c>
      <c r="N773" s="72" t="str">
        <f>IF(Main[[#This Row],[Tech Start Date]]&lt;1/1/1990,"",IF(Main[[#This Row],[Class]]="C",WORKDAY(Main[[#This Row],[Tech Start Date]],19),IF(Main[[#This Row],[Class]]="B", WORKDAY(Main[[#This Row],[Tech Start Date]],12),IF(Main[[#This Row],[Class]]="A",WORKDAY(Main[[#This Row],[Tech Start Date]],4),""))))</f>
        <v/>
      </c>
      <c r="O773" s="72" t="str">
        <f>IF(Main[[#This Row],[Tech Start Date]]&lt;1/1/1990,"",IF(Main[[#This Row],[Class]]="C",WORKDAY(Main[[#This Row],[Tech Start Date]],23),IF(Main[[#This Row],[Class]]="B", WORKDAY(Main[[#This Row],[Tech Start Date]],15),IF(Main[[#This Row],[Class]]="A",WORKDAY(Main[[#This Row],[Tech Start Date]],5),""))))</f>
        <v/>
      </c>
      <c r="P773" s="72" t="str">
        <f>IF(Main[[#This Row],[Tech Start Date]]&lt;1/1/1990,"",IF(Main[[#This Row],[Class]]="C",WORKDAY(Main[[#This Row],[Tech Start Date]],28),IF(Main[[#This Row],[Class]]="B", WORKDAY(Main[[#This Row],[Tech Start Date]],19),IF(Main[[#This Row],[Class]]="A",WORKDAY(Main[[#This Row],[Tech Start Date]],9),""))))</f>
        <v/>
      </c>
      <c r="Q773" s="84">
        <v>40421</v>
      </c>
      <c r="R773" s="110"/>
      <c r="S773" s="94" t="s">
        <v>11</v>
      </c>
      <c r="T773" s="73" t="s">
        <v>4</v>
      </c>
      <c r="U773" s="94" t="s">
        <v>14</v>
      </c>
      <c r="V773" s="94" t="s">
        <v>1899</v>
      </c>
      <c r="W773" s="94" t="s">
        <v>1901</v>
      </c>
      <c r="X773" s="94" t="s">
        <v>2759</v>
      </c>
      <c r="Y773" s="71" t="s">
        <v>2897</v>
      </c>
      <c r="Z773" s="71" t="s">
        <v>4</v>
      </c>
      <c r="AA773" s="94" t="s">
        <v>2759</v>
      </c>
      <c r="AB773" s="128"/>
      <c r="AC773" s="128"/>
      <c r="AD773" s="128"/>
      <c r="AE773" s="62"/>
      <c r="AF773" s="62"/>
      <c r="AG773" s="62"/>
      <c r="BB773" s="60" t="str">
        <f>IF(AND(isFlagged(Main[[#This Row],[Comments]], "AIS++"),Main[ [#This Row],[In Stock Date] ]&lt;&gt;""),TEXT(Main[[#This Row],[In Stock Date]]-1, "M/d/yyyy"), TEXT("1/1/1990", "M/d/yyyy"))</f>
        <v>1/1/1990</v>
      </c>
    </row>
    <row r="774" spans="1:54" ht="17.25" customHeight="1">
      <c r="A774" s="63" t="str">
        <f>IF(priority(Main[[#This Row],[Comments]])&lt;&gt;0, priority(Main[[#This Row],[Comments]]),"")</f>
        <v/>
      </c>
      <c r="B774" s="151" t="s">
        <v>1185</v>
      </c>
      <c r="C774" s="71" t="s">
        <v>4</v>
      </c>
      <c r="D774" s="59" t="s">
        <v>253</v>
      </c>
      <c r="E774" s="84">
        <v>40703.393472222226</v>
      </c>
      <c r="F774" s="84"/>
      <c r="G774" s="63" t="str">
        <f>IF(stdProdLT(Main[[#This Row],[Comments]])=0.1,"N/A",IF(stdProdLT(Main[[#This Row],[Comments]])=0,"",stdProdLT(Main[[#This Row],[Comments]])))</f>
        <v/>
      </c>
      <c r="H774" s="93" t="str">
        <f>IF(OR(Main[[#This Row],[Std. Prod. Lead Time]]="N/A",Main[[#This Row],[Std. Prod. Lead Time]]=""), "",IF(AND(Main[[#This Row],[In Stock Date]]&lt;&gt;"",Main[[#This Row],[Revised Due Date]]&lt;&gt;"",Main[[#This Row],[In Stock Date]]&lt;&gt;""),Main[[#This Row],[In Stock Date]]-Main[[#This Row],[Revised Due Date]],""))</f>
        <v/>
      </c>
      <c r="I774" s="100" t="s">
        <v>4</v>
      </c>
      <c r="J774" s="94" t="s">
        <v>4</v>
      </c>
      <c r="K774" s="95" t="s">
        <v>4</v>
      </c>
      <c r="L774" s="84"/>
      <c r="M774" s="72" t="str">
        <f>IF(Main[[#This Row],[Tech Start Date]]&lt;1/1/1990,"",IF(Main[[#This Row],[Class]]="C",WORKDAY(Main[[#This Row],[Tech Start Date]],9),IF(Main[[#This Row],[Class]]="B", WORKDAY(Main[[#This Row],[Tech Start Date]],6),IF(Main[[#This Row],[Class]]="A",WORKDAY(Main[[#This Row],[Tech Start Date]],2),""))))</f>
        <v/>
      </c>
      <c r="N774" s="72" t="str">
        <f>IF(Main[[#This Row],[Tech Start Date]]&lt;1/1/1990,"",IF(Main[[#This Row],[Class]]="C",WORKDAY(Main[[#This Row],[Tech Start Date]],19),IF(Main[[#This Row],[Class]]="B", WORKDAY(Main[[#This Row],[Tech Start Date]],12),IF(Main[[#This Row],[Class]]="A",WORKDAY(Main[[#This Row],[Tech Start Date]],4),""))))</f>
        <v/>
      </c>
      <c r="O774" s="72" t="str">
        <f>IF(Main[[#This Row],[Tech Start Date]]&lt;1/1/1990,"",IF(Main[[#This Row],[Class]]="C",WORKDAY(Main[[#This Row],[Tech Start Date]],23),IF(Main[[#This Row],[Class]]="B", WORKDAY(Main[[#This Row],[Tech Start Date]],15),IF(Main[[#This Row],[Class]]="A",WORKDAY(Main[[#This Row],[Tech Start Date]],5),""))))</f>
        <v/>
      </c>
      <c r="P774" s="72" t="str">
        <f>IF(Main[[#This Row],[Tech Start Date]]&lt;1/1/1990,"",IF(Main[[#This Row],[Class]]="C",WORKDAY(Main[[#This Row],[Tech Start Date]],28),IF(Main[[#This Row],[Class]]="B", WORKDAY(Main[[#This Row],[Tech Start Date]],19),IF(Main[[#This Row],[Class]]="A",WORKDAY(Main[[#This Row],[Tech Start Date]],9),""))))</f>
        <v/>
      </c>
      <c r="Q774" s="84">
        <v>40724</v>
      </c>
      <c r="R774" s="110"/>
      <c r="S774" s="94" t="s">
        <v>6</v>
      </c>
      <c r="T774" s="73" t="s">
        <v>4</v>
      </c>
      <c r="U774" s="94" t="s">
        <v>7</v>
      </c>
      <c r="V774" s="94" t="s">
        <v>1896</v>
      </c>
      <c r="W774" s="94" t="s">
        <v>1900</v>
      </c>
      <c r="X774" s="94" t="s">
        <v>2739</v>
      </c>
      <c r="Y774" s="71" t="s">
        <v>2865</v>
      </c>
      <c r="Z774" s="71" t="s">
        <v>4</v>
      </c>
      <c r="AA774" s="94" t="s">
        <v>2739</v>
      </c>
      <c r="AB774" s="128"/>
      <c r="AC774" s="128"/>
      <c r="AD774" s="128"/>
      <c r="AE774" s="62"/>
      <c r="AF774" s="62"/>
      <c r="AG774" s="62"/>
      <c r="BB774" s="60" t="str">
        <f>IF(AND(isFlagged(Main[[#This Row],[Comments]], "AIS++"),Main[ [#This Row],[In Stock Date] ]&lt;&gt;""),TEXT(Main[[#This Row],[In Stock Date]]-1, "M/d/yyyy"), TEXT("1/1/1990", "M/d/yyyy"))</f>
        <v>1/1/1990</v>
      </c>
    </row>
    <row r="775" spans="1:54" ht="17.25" customHeight="1">
      <c r="A775" s="63" t="str">
        <f>IF(priority(Main[[#This Row],[Comments]])&lt;&gt;0, priority(Main[[#This Row],[Comments]]),"")</f>
        <v/>
      </c>
      <c r="B775" s="151" t="s">
        <v>1496</v>
      </c>
      <c r="C775" s="71" t="s">
        <v>4</v>
      </c>
      <c r="D775" s="59" t="s">
        <v>582</v>
      </c>
      <c r="E775" s="84"/>
      <c r="F775" s="84"/>
      <c r="G775" s="63" t="str">
        <f>IF(stdProdLT(Main[[#This Row],[Comments]])=0.1,"N/A",IF(stdProdLT(Main[[#This Row],[Comments]])=0,"",stdProdLT(Main[[#This Row],[Comments]])))</f>
        <v/>
      </c>
      <c r="H775" s="93" t="str">
        <f>IF(OR(Main[[#This Row],[Std. Prod. Lead Time]]="N/A",Main[[#This Row],[Std. Prod. Lead Time]]=""), "",IF(AND(Main[[#This Row],[In Stock Date]]&lt;&gt;"",Main[[#This Row],[Revised Due Date]]&lt;&gt;"",Main[[#This Row],[In Stock Date]]&lt;&gt;""),Main[[#This Row],[In Stock Date]]-Main[[#This Row],[Revised Due Date]],""))</f>
        <v/>
      </c>
      <c r="I775" s="100" t="s">
        <v>4</v>
      </c>
      <c r="J775" s="94" t="s">
        <v>4</v>
      </c>
      <c r="K775" s="94" t="s">
        <v>4</v>
      </c>
      <c r="L775" s="84"/>
      <c r="M775" s="72" t="str">
        <f>IF(Main[[#This Row],[Tech Start Date]]&lt;1/1/1990,"",IF(Main[[#This Row],[Class]]="C",WORKDAY(Main[[#This Row],[Tech Start Date]],9),IF(Main[[#This Row],[Class]]="B", WORKDAY(Main[[#This Row],[Tech Start Date]],6),IF(Main[[#This Row],[Class]]="A",WORKDAY(Main[[#This Row],[Tech Start Date]],2),""))))</f>
        <v/>
      </c>
      <c r="N775" s="72" t="str">
        <f>IF(Main[[#This Row],[Tech Start Date]]&lt;1/1/1990,"",IF(Main[[#This Row],[Class]]="C",WORKDAY(Main[[#This Row],[Tech Start Date]],19),IF(Main[[#This Row],[Class]]="B", WORKDAY(Main[[#This Row],[Tech Start Date]],12),IF(Main[[#This Row],[Class]]="A",WORKDAY(Main[[#This Row],[Tech Start Date]],4),""))))</f>
        <v/>
      </c>
      <c r="O775" s="72" t="str">
        <f>IF(Main[[#This Row],[Tech Start Date]]&lt;1/1/1990,"",IF(Main[[#This Row],[Class]]="C",WORKDAY(Main[[#This Row],[Tech Start Date]],23),IF(Main[[#This Row],[Class]]="B", WORKDAY(Main[[#This Row],[Tech Start Date]],15),IF(Main[[#This Row],[Class]]="A",WORKDAY(Main[[#This Row],[Tech Start Date]],5),""))))</f>
        <v/>
      </c>
      <c r="P775" s="72" t="str">
        <f>IF(Main[[#This Row],[Tech Start Date]]&lt;1/1/1990,"",IF(Main[[#This Row],[Class]]="C",WORKDAY(Main[[#This Row],[Tech Start Date]],28),IF(Main[[#This Row],[Class]]="B", WORKDAY(Main[[#This Row],[Tech Start Date]],19),IF(Main[[#This Row],[Class]]="A",WORKDAY(Main[[#This Row],[Tech Start Date]],9),""))))</f>
        <v/>
      </c>
      <c r="Q775" s="84">
        <v>40543</v>
      </c>
      <c r="R775" s="110"/>
      <c r="S775" s="94" t="s">
        <v>17</v>
      </c>
      <c r="T775" s="73" t="s">
        <v>4</v>
      </c>
      <c r="U775" s="94" t="s">
        <v>14</v>
      </c>
      <c r="V775" s="94" t="s">
        <v>1911</v>
      </c>
      <c r="W775" s="94" t="s">
        <v>1898</v>
      </c>
      <c r="X775" s="94" t="s">
        <v>129</v>
      </c>
      <c r="Y775" s="71" t="s">
        <v>2834</v>
      </c>
      <c r="Z775" s="71" t="s">
        <v>4</v>
      </c>
      <c r="AA775" s="94" t="s">
        <v>129</v>
      </c>
      <c r="AB775" s="128"/>
      <c r="AC775" s="128"/>
      <c r="AD775" s="128"/>
      <c r="AE775" s="62"/>
      <c r="AF775" s="62"/>
      <c r="AG775" s="62"/>
      <c r="BB775" s="60" t="str">
        <f>IF(AND(isFlagged(Main[[#This Row],[Comments]], "AIS++"),Main[ [#This Row],[In Stock Date] ]&lt;&gt;""),TEXT(Main[[#This Row],[In Stock Date]]-1, "M/d/yyyy"), TEXT("1/1/1990", "M/d/yyyy"))</f>
        <v>1/1/1990</v>
      </c>
    </row>
    <row r="776" spans="1:54" ht="17.25" customHeight="1">
      <c r="A776" s="63" t="str">
        <f>IF(priority(Main[[#This Row],[Comments]])&lt;&gt;0, priority(Main[[#This Row],[Comments]]),"")</f>
        <v/>
      </c>
      <c r="B776" s="151" t="s">
        <v>1131</v>
      </c>
      <c r="C776" s="71" t="s">
        <v>53</v>
      </c>
      <c r="D776" s="59" t="s">
        <v>193</v>
      </c>
      <c r="E776" s="84"/>
      <c r="F776" s="84"/>
      <c r="G776" s="63" t="str">
        <f>IF(stdProdLT(Main[[#This Row],[Comments]])=0.1,"N/A",IF(stdProdLT(Main[[#This Row],[Comments]])=0,"",stdProdLT(Main[[#This Row],[Comments]])))</f>
        <v/>
      </c>
      <c r="H776" s="93" t="str">
        <f>IF(OR(Main[[#This Row],[Std. Prod. Lead Time]]="N/A",Main[[#This Row],[Std. Prod. Lead Time]]=""), "",IF(AND(Main[[#This Row],[In Stock Date]]&lt;&gt;"",Main[[#This Row],[Revised Due Date]]&lt;&gt;"",Main[[#This Row],[In Stock Date]]&lt;&gt;""),Main[[#This Row],[In Stock Date]]-Main[[#This Row],[Revised Due Date]],""))</f>
        <v/>
      </c>
      <c r="I776" s="100" t="s">
        <v>4</v>
      </c>
      <c r="J776" s="94" t="s">
        <v>28</v>
      </c>
      <c r="K776" s="94" t="s">
        <v>1903</v>
      </c>
      <c r="L776" s="84"/>
      <c r="M776" s="72" t="str">
        <f>IF(Main[[#This Row],[Tech Start Date]]&lt;1/1/1990,"",IF(Main[[#This Row],[Class]]="C",WORKDAY(Main[[#This Row],[Tech Start Date]],9),IF(Main[[#This Row],[Class]]="B", WORKDAY(Main[[#This Row],[Tech Start Date]],6),IF(Main[[#This Row],[Class]]="A",WORKDAY(Main[[#This Row],[Tech Start Date]],2),""))))</f>
        <v/>
      </c>
      <c r="N776" s="72" t="str">
        <f>IF(Main[[#This Row],[Tech Start Date]]&lt;1/1/1990,"",IF(Main[[#This Row],[Class]]="C",WORKDAY(Main[[#This Row],[Tech Start Date]],19),IF(Main[[#This Row],[Class]]="B", WORKDAY(Main[[#This Row],[Tech Start Date]],12),IF(Main[[#This Row],[Class]]="A",WORKDAY(Main[[#This Row],[Tech Start Date]],4),""))))</f>
        <v/>
      </c>
      <c r="O776" s="72" t="str">
        <f>IF(Main[[#This Row],[Tech Start Date]]&lt;1/1/1990,"",IF(Main[[#This Row],[Class]]="C",WORKDAY(Main[[#This Row],[Tech Start Date]],23),IF(Main[[#This Row],[Class]]="B", WORKDAY(Main[[#This Row],[Tech Start Date]],15),IF(Main[[#This Row],[Class]]="A",WORKDAY(Main[[#This Row],[Tech Start Date]],5),""))))</f>
        <v/>
      </c>
      <c r="P776" s="72" t="str">
        <f>IF(Main[[#This Row],[Tech Start Date]]&lt;1/1/1990,"",IF(Main[[#This Row],[Class]]="C",WORKDAY(Main[[#This Row],[Tech Start Date]],28),IF(Main[[#This Row],[Class]]="B", WORKDAY(Main[[#This Row],[Tech Start Date]],19),IF(Main[[#This Row],[Class]]="A",WORKDAY(Main[[#This Row],[Tech Start Date]],9),""))))</f>
        <v/>
      </c>
      <c r="Q776" s="84">
        <v>40581</v>
      </c>
      <c r="R776" s="110"/>
      <c r="S776" s="94" t="s">
        <v>11</v>
      </c>
      <c r="T776" s="73" t="s">
        <v>4</v>
      </c>
      <c r="U776" s="94" t="s">
        <v>14</v>
      </c>
      <c r="V776" s="94" t="s">
        <v>1897</v>
      </c>
      <c r="W776" s="94" t="s">
        <v>1898</v>
      </c>
      <c r="X776" s="94" t="s">
        <v>2719</v>
      </c>
      <c r="Y776" s="71" t="s">
        <v>2830</v>
      </c>
      <c r="Z776" s="71" t="s">
        <v>3054</v>
      </c>
      <c r="AA776" s="94" t="s">
        <v>2719</v>
      </c>
      <c r="AB776" s="128"/>
      <c r="AC776" s="128"/>
      <c r="AD776" s="128"/>
      <c r="AE776" s="62"/>
      <c r="AF776" s="62"/>
      <c r="AG776" s="62"/>
      <c r="BB776" s="60" t="str">
        <f>IF(AND(isFlagged(Main[[#This Row],[Comments]], "AIS++"),Main[ [#This Row],[In Stock Date] ]&lt;&gt;""),TEXT(Main[[#This Row],[In Stock Date]]-1, "M/d/yyyy"), TEXT("1/1/1990", "M/d/yyyy"))</f>
        <v>1/1/1990</v>
      </c>
    </row>
    <row r="777" spans="1:54" ht="17.25" customHeight="1">
      <c r="A777" s="63" t="str">
        <f>IF(priority(Main[[#This Row],[Comments]])&lt;&gt;0, priority(Main[[#This Row],[Comments]]),"")</f>
        <v/>
      </c>
      <c r="B777" s="151" t="s">
        <v>1010</v>
      </c>
      <c r="C777" s="71" t="s">
        <v>26</v>
      </c>
      <c r="D777" s="59" t="s">
        <v>27</v>
      </c>
      <c r="E777" s="84"/>
      <c r="F777" s="84">
        <v>40563</v>
      </c>
      <c r="G777" s="63" t="str">
        <f>IF(stdProdLT(Main[[#This Row],[Comments]])=0.1,"N/A",IF(stdProdLT(Main[[#This Row],[Comments]])=0,"",stdProdLT(Main[[#This Row],[Comments]])))</f>
        <v/>
      </c>
      <c r="H777" s="93" t="str">
        <f>IF(OR(Main[[#This Row],[Std. Prod. Lead Time]]="N/A",Main[[#This Row],[Std. Prod. Lead Time]]=""), "",IF(AND(Main[[#This Row],[In Stock Date]]&lt;&gt;"",Main[[#This Row],[Revised Due Date]]&lt;&gt;"",Main[[#This Row],[In Stock Date]]&lt;&gt;""),Main[[#This Row],[In Stock Date]]-Main[[#This Row],[Revised Due Date]],""))</f>
        <v/>
      </c>
      <c r="I777" s="100" t="s">
        <v>4</v>
      </c>
      <c r="J777" s="94" t="s">
        <v>28</v>
      </c>
      <c r="K777" s="94" t="s">
        <v>1903</v>
      </c>
      <c r="L777" s="84"/>
      <c r="M777" s="72" t="str">
        <f>IF(Main[[#This Row],[Tech Start Date]]&lt;1/1/1990,"",IF(Main[[#This Row],[Class]]="C",WORKDAY(Main[[#This Row],[Tech Start Date]],9),IF(Main[[#This Row],[Class]]="B", WORKDAY(Main[[#This Row],[Tech Start Date]],6),IF(Main[[#This Row],[Class]]="A",WORKDAY(Main[[#This Row],[Tech Start Date]],2),""))))</f>
        <v/>
      </c>
      <c r="N777" s="72" t="str">
        <f>IF(Main[[#This Row],[Tech Start Date]]&lt;1/1/1990,"",IF(Main[[#This Row],[Class]]="C",WORKDAY(Main[[#This Row],[Tech Start Date]],19),IF(Main[[#This Row],[Class]]="B", WORKDAY(Main[[#This Row],[Tech Start Date]],12),IF(Main[[#This Row],[Class]]="A",WORKDAY(Main[[#This Row],[Tech Start Date]],4),""))))</f>
        <v/>
      </c>
      <c r="O777" s="72" t="str">
        <f>IF(Main[[#This Row],[Tech Start Date]]&lt;1/1/1990,"",IF(Main[[#This Row],[Class]]="C",WORKDAY(Main[[#This Row],[Tech Start Date]],23),IF(Main[[#This Row],[Class]]="B", WORKDAY(Main[[#This Row],[Tech Start Date]],15),IF(Main[[#This Row],[Class]]="A",WORKDAY(Main[[#This Row],[Tech Start Date]],5),""))))</f>
        <v/>
      </c>
      <c r="P777" s="72" t="str">
        <f>IF(Main[[#This Row],[Tech Start Date]]&lt;1/1/1990,"",IF(Main[[#This Row],[Class]]="C",WORKDAY(Main[[#This Row],[Tech Start Date]],28),IF(Main[[#This Row],[Class]]="B", WORKDAY(Main[[#This Row],[Tech Start Date]],19),IF(Main[[#This Row],[Class]]="A",WORKDAY(Main[[#This Row],[Tech Start Date]],9),""))))</f>
        <v/>
      </c>
      <c r="Q777" s="84">
        <v>40563</v>
      </c>
      <c r="R777" s="110"/>
      <c r="S777" s="94" t="s">
        <v>11</v>
      </c>
      <c r="T777" s="73" t="s">
        <v>4</v>
      </c>
      <c r="U777" s="94" t="s">
        <v>14</v>
      </c>
      <c r="V777" s="94" t="s">
        <v>1897</v>
      </c>
      <c r="W777" s="94" t="s">
        <v>1898</v>
      </c>
      <c r="X777" s="94" t="s">
        <v>2719</v>
      </c>
      <c r="Y777" s="71" t="s">
        <v>2830</v>
      </c>
      <c r="Z777" s="71" t="s">
        <v>3054</v>
      </c>
      <c r="AA777" s="94" t="s">
        <v>2719</v>
      </c>
      <c r="AB777" s="128"/>
      <c r="AC777" s="128"/>
      <c r="AD777" s="128"/>
      <c r="AE777" s="62"/>
      <c r="AF777" s="62"/>
      <c r="AG777" s="62"/>
      <c r="BB777" s="60" t="str">
        <f>IF(AND(isFlagged(Main[[#This Row],[Comments]], "AIS++"),Main[ [#This Row],[In Stock Date] ]&lt;&gt;""),TEXT(Main[[#This Row],[In Stock Date]]-1, "M/d/yyyy"), TEXT("1/1/1990", "M/d/yyyy"))</f>
        <v>1/1/1990</v>
      </c>
    </row>
    <row r="778" spans="1:54" ht="17.25" customHeight="1">
      <c r="A778" s="63" t="str">
        <f>IF(priority(Main[[#This Row],[Comments]])&lt;&gt;0, priority(Main[[#This Row],[Comments]]),"")</f>
        <v/>
      </c>
      <c r="B778" s="151" t="s">
        <v>2310</v>
      </c>
      <c r="C778" s="71" t="s">
        <v>53</v>
      </c>
      <c r="D778" s="59" t="s">
        <v>2311</v>
      </c>
      <c r="E778" s="84"/>
      <c r="F778" s="84">
        <v>40845</v>
      </c>
      <c r="G778" s="63" t="str">
        <f>IF(stdProdLT(Main[[#This Row],[Comments]])=0.1,"N/A",IF(stdProdLT(Main[[#This Row],[Comments]])=0,"",stdProdLT(Main[[#This Row],[Comments]])))</f>
        <v/>
      </c>
      <c r="H778" s="93" t="str">
        <f>IF(OR(Main[[#This Row],[Std. Prod. Lead Time]]="N/A",Main[[#This Row],[Std. Prod. Lead Time]]=""), "",IF(AND(Main[[#This Row],[In Stock Date]]&lt;&gt;"",Main[[#This Row],[Revised Due Date]]&lt;&gt;"",Main[[#This Row],[In Stock Date]]&lt;&gt;""),Main[[#This Row],[In Stock Date]]-Main[[#This Row],[Revised Due Date]],""))</f>
        <v/>
      </c>
      <c r="I778" s="100" t="s">
        <v>4</v>
      </c>
      <c r="J778" s="94" t="s">
        <v>28</v>
      </c>
      <c r="K778" s="94" t="s">
        <v>4</v>
      </c>
      <c r="L778" s="84"/>
      <c r="M778" s="72" t="str">
        <f>IF(Main[[#This Row],[Tech Start Date]]&lt;1/1/1990,"",IF(Main[[#This Row],[Class]]="C",WORKDAY(Main[[#This Row],[Tech Start Date]],9),IF(Main[[#This Row],[Class]]="B", WORKDAY(Main[[#This Row],[Tech Start Date]],6),IF(Main[[#This Row],[Class]]="A",WORKDAY(Main[[#This Row],[Tech Start Date]],2),""))))</f>
        <v/>
      </c>
      <c r="N778" s="72" t="str">
        <f>IF(Main[[#This Row],[Tech Start Date]]&lt;1/1/1990,"",IF(Main[[#This Row],[Class]]="C",WORKDAY(Main[[#This Row],[Tech Start Date]],19),IF(Main[[#This Row],[Class]]="B", WORKDAY(Main[[#This Row],[Tech Start Date]],12),IF(Main[[#This Row],[Class]]="A",WORKDAY(Main[[#This Row],[Tech Start Date]],4),""))))</f>
        <v/>
      </c>
      <c r="O778" s="72" t="str">
        <f>IF(Main[[#This Row],[Tech Start Date]]&lt;1/1/1990,"",IF(Main[[#This Row],[Class]]="C",WORKDAY(Main[[#This Row],[Tech Start Date]],23),IF(Main[[#This Row],[Class]]="B", WORKDAY(Main[[#This Row],[Tech Start Date]],15),IF(Main[[#This Row],[Class]]="A",WORKDAY(Main[[#This Row],[Tech Start Date]],5),""))))</f>
        <v/>
      </c>
      <c r="P778" s="72" t="str">
        <f>IF(Main[[#This Row],[Tech Start Date]]&lt;1/1/1990,"",IF(Main[[#This Row],[Class]]="C",WORKDAY(Main[[#This Row],[Tech Start Date]],28),IF(Main[[#This Row],[Class]]="B", WORKDAY(Main[[#This Row],[Tech Start Date]],19),IF(Main[[#This Row],[Class]]="A",WORKDAY(Main[[#This Row],[Tech Start Date]],9),""))))</f>
        <v/>
      </c>
      <c r="Q778" s="84">
        <v>40840</v>
      </c>
      <c r="R778" s="110"/>
      <c r="S778" s="94" t="s">
        <v>11</v>
      </c>
      <c r="T778" s="73" t="s">
        <v>2312</v>
      </c>
      <c r="U778" s="94" t="s">
        <v>12</v>
      </c>
      <c r="V778" s="94" t="s">
        <v>1897</v>
      </c>
      <c r="W778" s="94" t="s">
        <v>1898</v>
      </c>
      <c r="X778" s="94" t="s">
        <v>2213</v>
      </c>
      <c r="Y778" s="71" t="s">
        <v>4</v>
      </c>
      <c r="Z778" s="71" t="s">
        <v>2027</v>
      </c>
      <c r="AA778" s="94" t="s">
        <v>2719</v>
      </c>
      <c r="AB778" s="128"/>
      <c r="AC778" s="128"/>
      <c r="AD778" s="128"/>
      <c r="AE778" s="62"/>
      <c r="AF778" s="62"/>
      <c r="AG778" s="62"/>
      <c r="BB778" s="60" t="str">
        <f>IF(AND(isFlagged(Main[[#This Row],[Comments]], "AIS++"),Main[ [#This Row],[In Stock Date] ]&lt;&gt;""),TEXT(Main[[#This Row],[In Stock Date]]-1, "M/d/yyyy"), TEXT("1/1/1990", "M/d/yyyy"))</f>
        <v>1/1/1990</v>
      </c>
    </row>
    <row r="779" spans="1:54" ht="17.25" customHeight="1">
      <c r="A779" s="63" t="str">
        <f>IF(priority(Main[[#This Row],[Comments]])&lt;&gt;0, priority(Main[[#This Row],[Comments]]),"")</f>
        <v/>
      </c>
      <c r="B779" s="151" t="s">
        <v>2608</v>
      </c>
      <c r="C779" s="71" t="s">
        <v>2609</v>
      </c>
      <c r="D779" s="59" t="s">
        <v>2610</v>
      </c>
      <c r="E779" s="84"/>
      <c r="F779" s="84"/>
      <c r="G779" s="63" t="str">
        <f>IF(stdProdLT(Main[[#This Row],[Comments]])=0.1,"N/A",IF(stdProdLT(Main[[#This Row],[Comments]])=0,"",stdProdLT(Main[[#This Row],[Comments]])))</f>
        <v/>
      </c>
      <c r="H779" s="93" t="str">
        <f>IF(OR(Main[[#This Row],[Std. Prod. Lead Time]]="N/A",Main[[#This Row],[Std. Prod. Lead Time]]=""), "",IF(AND(Main[[#This Row],[In Stock Date]]&lt;&gt;"",Main[[#This Row],[Revised Due Date]]&lt;&gt;"",Main[[#This Row],[In Stock Date]]&lt;&gt;""),Main[[#This Row],[In Stock Date]]-Main[[#This Row],[Revised Due Date]],""))</f>
        <v/>
      </c>
      <c r="I779" s="100" t="s">
        <v>4</v>
      </c>
      <c r="J779" s="94" t="s">
        <v>4</v>
      </c>
      <c r="K779" s="94" t="s">
        <v>4</v>
      </c>
      <c r="L779" s="84"/>
      <c r="M779" s="72" t="str">
        <f>IF(Main[[#This Row],[Tech Start Date]]&lt;1/1/1990,"",IF(Main[[#This Row],[Class]]="C",WORKDAY(Main[[#This Row],[Tech Start Date]],9),IF(Main[[#This Row],[Class]]="B", WORKDAY(Main[[#This Row],[Tech Start Date]],6),IF(Main[[#This Row],[Class]]="A",WORKDAY(Main[[#This Row],[Tech Start Date]],2),""))))</f>
        <v/>
      </c>
      <c r="N779" s="72" t="str">
        <f>IF(Main[[#This Row],[Tech Start Date]]&lt;1/1/1990,"",IF(Main[[#This Row],[Class]]="C",WORKDAY(Main[[#This Row],[Tech Start Date]],19),IF(Main[[#This Row],[Class]]="B", WORKDAY(Main[[#This Row],[Tech Start Date]],12),IF(Main[[#This Row],[Class]]="A",WORKDAY(Main[[#This Row],[Tech Start Date]],4),""))))</f>
        <v/>
      </c>
      <c r="O779" s="72" t="str">
        <f>IF(Main[[#This Row],[Tech Start Date]]&lt;1/1/1990,"",IF(Main[[#This Row],[Class]]="C",WORKDAY(Main[[#This Row],[Tech Start Date]],23),IF(Main[[#This Row],[Class]]="B", WORKDAY(Main[[#This Row],[Tech Start Date]],15),IF(Main[[#This Row],[Class]]="A",WORKDAY(Main[[#This Row],[Tech Start Date]],5),""))))</f>
        <v/>
      </c>
      <c r="P779" s="72" t="str">
        <f>IF(Main[[#This Row],[Tech Start Date]]&lt;1/1/1990,"",IF(Main[[#This Row],[Class]]="C",WORKDAY(Main[[#This Row],[Tech Start Date]],28),IF(Main[[#This Row],[Class]]="B", WORKDAY(Main[[#This Row],[Tech Start Date]],19),IF(Main[[#This Row],[Class]]="A",WORKDAY(Main[[#This Row],[Tech Start Date]],9),""))))</f>
        <v/>
      </c>
      <c r="Q779" s="84"/>
      <c r="R779" s="110"/>
      <c r="S779" s="94" t="s">
        <v>6</v>
      </c>
      <c r="T779" s="73" t="s">
        <v>4</v>
      </c>
      <c r="U779" s="94" t="s">
        <v>14</v>
      </c>
      <c r="V779" s="94" t="s">
        <v>1899</v>
      </c>
      <c r="W779" s="94" t="s">
        <v>1904</v>
      </c>
      <c r="X779" s="94" t="s">
        <v>880</v>
      </c>
      <c r="Y779" s="71" t="s">
        <v>2858</v>
      </c>
      <c r="Z779" s="71" t="s">
        <v>4</v>
      </c>
      <c r="AA779" s="94" t="s">
        <v>3220</v>
      </c>
      <c r="AB779" s="128"/>
      <c r="AC779" s="128"/>
      <c r="AD779" s="128"/>
      <c r="AE779" s="62"/>
      <c r="AF779" s="62"/>
      <c r="AG779" s="62"/>
      <c r="BB779" s="60" t="str">
        <f>IF(AND(isFlagged(Main[[#This Row],[Comments]], "AIS++"),Main[ [#This Row],[In Stock Date] ]&lt;&gt;""),TEXT(Main[[#This Row],[In Stock Date]]-1, "M/d/yyyy"), TEXT("1/1/1990", "M/d/yyyy"))</f>
        <v>1/1/1990</v>
      </c>
    </row>
    <row r="780" spans="1:54" ht="17.25" customHeight="1">
      <c r="A780" s="63" t="str">
        <f>IF(priority(Main[[#This Row],[Comments]])&lt;&gt;0, priority(Main[[#This Row],[Comments]]),"")</f>
        <v/>
      </c>
      <c r="B780" s="151" t="s">
        <v>1176</v>
      </c>
      <c r="C780" s="71" t="s">
        <v>244</v>
      </c>
      <c r="D780" s="59" t="s">
        <v>245</v>
      </c>
      <c r="E780" s="84"/>
      <c r="F780" s="84"/>
      <c r="G780" s="63" t="str">
        <f>IF(stdProdLT(Main[[#This Row],[Comments]])=0.1,"N/A",IF(stdProdLT(Main[[#This Row],[Comments]])=0,"",stdProdLT(Main[[#This Row],[Comments]])))</f>
        <v/>
      </c>
      <c r="H780" s="93" t="str">
        <f>IF(OR(Main[[#This Row],[Std. Prod. Lead Time]]="N/A",Main[[#This Row],[Std. Prod. Lead Time]]=""), "",IF(AND(Main[[#This Row],[In Stock Date]]&lt;&gt;"",Main[[#This Row],[Revised Due Date]]&lt;&gt;"",Main[[#This Row],[In Stock Date]]&lt;&gt;""),Main[[#This Row],[In Stock Date]]-Main[[#This Row],[Revised Due Date]],""))</f>
        <v/>
      </c>
      <c r="I780" s="100" t="s">
        <v>4</v>
      </c>
      <c r="J780" s="94" t="s">
        <v>4</v>
      </c>
      <c r="K780" s="95" t="s">
        <v>4</v>
      </c>
      <c r="L780" s="84"/>
      <c r="M780" s="72" t="str">
        <f>IF(Main[[#This Row],[Tech Start Date]]&lt;1/1/1990,"",IF(Main[[#This Row],[Class]]="C",WORKDAY(Main[[#This Row],[Tech Start Date]],9),IF(Main[[#This Row],[Class]]="B", WORKDAY(Main[[#This Row],[Tech Start Date]],6),IF(Main[[#This Row],[Class]]="A",WORKDAY(Main[[#This Row],[Tech Start Date]],2),""))))</f>
        <v/>
      </c>
      <c r="N780" s="72" t="str">
        <f>IF(Main[[#This Row],[Tech Start Date]]&lt;1/1/1990,"",IF(Main[[#This Row],[Class]]="C",WORKDAY(Main[[#This Row],[Tech Start Date]],19),IF(Main[[#This Row],[Class]]="B", WORKDAY(Main[[#This Row],[Tech Start Date]],12),IF(Main[[#This Row],[Class]]="A",WORKDAY(Main[[#This Row],[Tech Start Date]],4),""))))</f>
        <v/>
      </c>
      <c r="O780" s="72" t="str">
        <f>IF(Main[[#This Row],[Tech Start Date]]&lt;1/1/1990,"",IF(Main[[#This Row],[Class]]="C",WORKDAY(Main[[#This Row],[Tech Start Date]],23),IF(Main[[#This Row],[Class]]="B", WORKDAY(Main[[#This Row],[Tech Start Date]],15),IF(Main[[#This Row],[Class]]="A",WORKDAY(Main[[#This Row],[Tech Start Date]],5),""))))</f>
        <v/>
      </c>
      <c r="P780" s="72" t="str">
        <f>IF(Main[[#This Row],[Tech Start Date]]&lt;1/1/1990,"",IF(Main[[#This Row],[Class]]="C",WORKDAY(Main[[#This Row],[Tech Start Date]],28),IF(Main[[#This Row],[Class]]="B", WORKDAY(Main[[#This Row],[Tech Start Date]],19),IF(Main[[#This Row],[Class]]="A",WORKDAY(Main[[#This Row],[Tech Start Date]],9),""))))</f>
        <v/>
      </c>
      <c r="Q780" s="84">
        <v>40325</v>
      </c>
      <c r="R780" s="110"/>
      <c r="S780" s="94" t="s">
        <v>11</v>
      </c>
      <c r="T780" s="73" t="s">
        <v>4</v>
      </c>
      <c r="U780" s="94" t="s">
        <v>12</v>
      </c>
      <c r="V780" s="94" t="s">
        <v>1897</v>
      </c>
      <c r="W780" s="94" t="s">
        <v>1902</v>
      </c>
      <c r="X780" s="94" t="s">
        <v>50</v>
      </c>
      <c r="Y780" s="71" t="s">
        <v>2913</v>
      </c>
      <c r="Z780" s="71" t="s">
        <v>4</v>
      </c>
      <c r="AA780" s="94" t="s">
        <v>3242</v>
      </c>
      <c r="AB780" s="128"/>
      <c r="AC780" s="128"/>
      <c r="AD780" s="128"/>
      <c r="AE780" s="62"/>
      <c r="AF780" s="62"/>
      <c r="AG780" s="62"/>
      <c r="BB780" s="60" t="str">
        <f>IF(AND(isFlagged(Main[[#This Row],[Comments]], "AIS++"),Main[ [#This Row],[In Stock Date] ]&lt;&gt;""),TEXT(Main[[#This Row],[In Stock Date]]-1, "M/d/yyyy"), TEXT("1/1/1990", "M/d/yyyy"))</f>
        <v>1/1/1990</v>
      </c>
    </row>
    <row r="781" spans="1:54" ht="17.25" customHeight="1">
      <c r="A781" s="63" t="str">
        <f>IF(priority(Main[[#This Row],[Comments]])&lt;&gt;0, priority(Main[[#This Row],[Comments]]),"")</f>
        <v/>
      </c>
      <c r="B781" s="151" t="s">
        <v>1336</v>
      </c>
      <c r="C781" s="71" t="s">
        <v>432</v>
      </c>
      <c r="D781" s="59" t="s">
        <v>433</v>
      </c>
      <c r="E781" s="84">
        <v>40505.653032407405</v>
      </c>
      <c r="F781" s="84"/>
      <c r="G781" s="63" t="str">
        <f>IF(stdProdLT(Main[[#This Row],[Comments]])=0.1,"N/A",IF(stdProdLT(Main[[#This Row],[Comments]])=0,"",stdProdLT(Main[[#This Row],[Comments]])))</f>
        <v/>
      </c>
      <c r="H781" s="93" t="str">
        <f>IF(OR(Main[[#This Row],[Std. Prod. Lead Time]]="N/A",Main[[#This Row],[Std. Prod. Lead Time]]=""), "",IF(AND(Main[[#This Row],[In Stock Date]]&lt;&gt;"",Main[[#This Row],[Revised Due Date]]&lt;&gt;"",Main[[#This Row],[In Stock Date]]&lt;&gt;""),Main[[#This Row],[In Stock Date]]-Main[[#This Row],[Revised Due Date]],""))</f>
        <v/>
      </c>
      <c r="I781" s="100" t="s">
        <v>30</v>
      </c>
      <c r="J781" s="94" t="s">
        <v>28</v>
      </c>
      <c r="K781" s="94" t="s">
        <v>1908</v>
      </c>
      <c r="L781" s="84"/>
      <c r="M781" s="72" t="str">
        <f>IF(Main[[#This Row],[Tech Start Date]]&lt;1/1/1990,"",IF(Main[[#This Row],[Class]]="C",WORKDAY(Main[[#This Row],[Tech Start Date]],9),IF(Main[[#This Row],[Class]]="B", WORKDAY(Main[[#This Row],[Tech Start Date]],6),IF(Main[[#This Row],[Class]]="A",WORKDAY(Main[[#This Row],[Tech Start Date]],2),""))))</f>
        <v/>
      </c>
      <c r="N781" s="72" t="str">
        <f>IF(Main[[#This Row],[Tech Start Date]]&lt;1/1/1990,"",IF(Main[[#This Row],[Class]]="C",WORKDAY(Main[[#This Row],[Tech Start Date]],19),IF(Main[[#This Row],[Class]]="B", WORKDAY(Main[[#This Row],[Tech Start Date]],12),IF(Main[[#This Row],[Class]]="A",WORKDAY(Main[[#This Row],[Tech Start Date]],4),""))))</f>
        <v/>
      </c>
      <c r="O781" s="72" t="str">
        <f>IF(Main[[#This Row],[Tech Start Date]]&lt;1/1/1990,"",IF(Main[[#This Row],[Class]]="C",WORKDAY(Main[[#This Row],[Tech Start Date]],23),IF(Main[[#This Row],[Class]]="B", WORKDAY(Main[[#This Row],[Tech Start Date]],15),IF(Main[[#This Row],[Class]]="A",WORKDAY(Main[[#This Row],[Tech Start Date]],5),""))))</f>
        <v/>
      </c>
      <c r="P781" s="72" t="str">
        <f>IF(Main[[#This Row],[Tech Start Date]]&lt;1/1/1990,"",IF(Main[[#This Row],[Class]]="C",WORKDAY(Main[[#This Row],[Tech Start Date]],28),IF(Main[[#This Row],[Class]]="B", WORKDAY(Main[[#This Row],[Tech Start Date]],19),IF(Main[[#This Row],[Class]]="A",WORKDAY(Main[[#This Row],[Tech Start Date]],9),""))))</f>
        <v/>
      </c>
      <c r="Q781" s="84">
        <v>40620</v>
      </c>
      <c r="R781" s="110"/>
      <c r="S781" s="94" t="s">
        <v>17</v>
      </c>
      <c r="T781" s="73" t="s">
        <v>4</v>
      </c>
      <c r="U781" s="94" t="s">
        <v>29</v>
      </c>
      <c r="V781" s="94" t="s">
        <v>1899</v>
      </c>
      <c r="W781" s="94" t="s">
        <v>1901</v>
      </c>
      <c r="X781" s="94" t="s">
        <v>763</v>
      </c>
      <c r="Y781" s="71" t="s">
        <v>3018</v>
      </c>
      <c r="Z781" s="71" t="s">
        <v>30</v>
      </c>
      <c r="AA781" s="94" t="s">
        <v>3291</v>
      </c>
      <c r="AB781" s="128"/>
      <c r="AC781" s="128"/>
      <c r="AD781" s="128"/>
      <c r="AE781" s="62"/>
      <c r="AF781" s="62"/>
      <c r="AG781" s="62"/>
      <c r="BB781" s="60" t="str">
        <f>IF(AND(isFlagged(Main[[#This Row],[Comments]], "AIS++"),Main[ [#This Row],[In Stock Date] ]&lt;&gt;""),TEXT(Main[[#This Row],[In Stock Date]]-1, "M/d/yyyy"), TEXT("1/1/1990", "M/d/yyyy"))</f>
        <v>1/1/1990</v>
      </c>
    </row>
    <row r="782" spans="1:54" ht="17.25" customHeight="1">
      <c r="A782" s="63" t="str">
        <f>IF(priority(Main[[#This Row],[Comments]])&lt;&gt;0, priority(Main[[#This Row],[Comments]]),"")</f>
        <v/>
      </c>
      <c r="B782" s="151" t="s">
        <v>1637</v>
      </c>
      <c r="C782" s="71" t="s">
        <v>346</v>
      </c>
      <c r="D782" s="59" t="s">
        <v>717</v>
      </c>
      <c r="E782" s="84"/>
      <c r="F782" s="84"/>
      <c r="G782" s="63" t="str">
        <f>IF(stdProdLT(Main[[#This Row],[Comments]])=0.1,"N/A",IF(stdProdLT(Main[[#This Row],[Comments]])=0,"",stdProdLT(Main[[#This Row],[Comments]])))</f>
        <v/>
      </c>
      <c r="H782" s="93" t="str">
        <f>IF(OR(Main[[#This Row],[Std. Prod. Lead Time]]="N/A",Main[[#This Row],[Std. Prod. Lead Time]]=""), "",IF(AND(Main[[#This Row],[In Stock Date]]&lt;&gt;"",Main[[#This Row],[Revised Due Date]]&lt;&gt;"",Main[[#This Row],[In Stock Date]]&lt;&gt;""),Main[[#This Row],[In Stock Date]]-Main[[#This Row],[Revised Due Date]],""))</f>
        <v/>
      </c>
      <c r="I782" s="100" t="s">
        <v>4</v>
      </c>
      <c r="J782" s="94" t="s">
        <v>28</v>
      </c>
      <c r="K782" s="94" t="s">
        <v>1908</v>
      </c>
      <c r="L782" s="84"/>
      <c r="M782" s="72" t="str">
        <f>IF(Main[[#This Row],[Tech Start Date]]&lt;1/1/1990,"",IF(Main[[#This Row],[Class]]="C",WORKDAY(Main[[#This Row],[Tech Start Date]],9),IF(Main[[#This Row],[Class]]="B", WORKDAY(Main[[#This Row],[Tech Start Date]],6),IF(Main[[#This Row],[Class]]="A",WORKDAY(Main[[#This Row],[Tech Start Date]],2),""))))</f>
        <v/>
      </c>
      <c r="N782" s="72" t="str">
        <f>IF(Main[[#This Row],[Tech Start Date]]&lt;1/1/1990,"",IF(Main[[#This Row],[Class]]="C",WORKDAY(Main[[#This Row],[Tech Start Date]],19),IF(Main[[#This Row],[Class]]="B", WORKDAY(Main[[#This Row],[Tech Start Date]],12),IF(Main[[#This Row],[Class]]="A",WORKDAY(Main[[#This Row],[Tech Start Date]],4),""))))</f>
        <v/>
      </c>
      <c r="O782" s="72" t="str">
        <f>IF(Main[[#This Row],[Tech Start Date]]&lt;1/1/1990,"",IF(Main[[#This Row],[Class]]="C",WORKDAY(Main[[#This Row],[Tech Start Date]],23),IF(Main[[#This Row],[Class]]="B", WORKDAY(Main[[#This Row],[Tech Start Date]],15),IF(Main[[#This Row],[Class]]="A",WORKDAY(Main[[#This Row],[Tech Start Date]],5),""))))</f>
        <v/>
      </c>
      <c r="P782" s="72" t="str">
        <f>IF(Main[[#This Row],[Tech Start Date]]&lt;1/1/1990,"",IF(Main[[#This Row],[Class]]="C",WORKDAY(Main[[#This Row],[Tech Start Date]],28),IF(Main[[#This Row],[Class]]="B", WORKDAY(Main[[#This Row],[Tech Start Date]],19),IF(Main[[#This Row],[Class]]="A",WORKDAY(Main[[#This Row],[Tech Start Date]],9),""))))</f>
        <v/>
      </c>
      <c r="Q782" s="84"/>
      <c r="R782" s="110"/>
      <c r="S782" s="94" t="s">
        <v>17</v>
      </c>
      <c r="T782" s="73" t="s">
        <v>4</v>
      </c>
      <c r="U782" s="94" t="s">
        <v>14</v>
      </c>
      <c r="V782" s="94" t="s">
        <v>1899</v>
      </c>
      <c r="W782" s="94" t="s">
        <v>1901</v>
      </c>
      <c r="X782" s="94" t="s">
        <v>50</v>
      </c>
      <c r="Y782" s="71" t="s">
        <v>2993</v>
      </c>
      <c r="Z782" s="71" t="s">
        <v>414</v>
      </c>
      <c r="AA782" s="94" t="s">
        <v>2775</v>
      </c>
      <c r="AB782" s="128"/>
      <c r="AC782" s="128"/>
      <c r="AD782" s="128"/>
      <c r="AE782" s="62"/>
      <c r="AF782" s="62"/>
      <c r="AG782" s="62"/>
      <c r="BB782" s="60" t="str">
        <f>IF(AND(isFlagged(Main[[#This Row],[Comments]], "AIS++"),Main[ [#This Row],[In Stock Date] ]&lt;&gt;""),TEXT(Main[[#This Row],[In Stock Date]]-1, "M/d/yyyy"), TEXT("1/1/1990", "M/d/yyyy"))</f>
        <v>1/1/1990</v>
      </c>
    </row>
    <row r="783" spans="1:54" ht="17.25" customHeight="1">
      <c r="A783" s="63" t="str">
        <f>IF(priority(Main[[#This Row],[Comments]])&lt;&gt;0, priority(Main[[#This Row],[Comments]]),"")</f>
        <v/>
      </c>
      <c r="B783" s="151" t="s">
        <v>2474</v>
      </c>
      <c r="C783" s="71" t="s">
        <v>4</v>
      </c>
      <c r="D783" s="59" t="s">
        <v>2475</v>
      </c>
      <c r="E783" s="84"/>
      <c r="F783" s="84"/>
      <c r="G783" s="63" t="str">
        <f>IF(stdProdLT(Main[[#This Row],[Comments]])=0.1,"N/A",IF(stdProdLT(Main[[#This Row],[Comments]])=0,"",stdProdLT(Main[[#This Row],[Comments]])))</f>
        <v/>
      </c>
      <c r="H783" s="93" t="str">
        <f>IF(OR(Main[[#This Row],[Std. Prod. Lead Time]]="N/A",Main[[#This Row],[Std. Prod. Lead Time]]=""), "",IF(AND(Main[[#This Row],[In Stock Date]]&lt;&gt;"",Main[[#This Row],[Revised Due Date]]&lt;&gt;"",Main[[#This Row],[In Stock Date]]&lt;&gt;""),Main[[#This Row],[In Stock Date]]-Main[[#This Row],[Revised Due Date]],""))</f>
        <v/>
      </c>
      <c r="I783" s="100" t="s">
        <v>4</v>
      </c>
      <c r="J783" s="94" t="s">
        <v>4</v>
      </c>
      <c r="K783" s="95" t="s">
        <v>4</v>
      </c>
      <c r="L783" s="84"/>
      <c r="M783" s="72" t="str">
        <f>IF(Main[[#This Row],[Tech Start Date]]&lt;1/1/1990,"",IF(Main[[#This Row],[Class]]="C",WORKDAY(Main[[#This Row],[Tech Start Date]],9),IF(Main[[#This Row],[Class]]="B", WORKDAY(Main[[#This Row],[Tech Start Date]],6),IF(Main[[#This Row],[Class]]="A",WORKDAY(Main[[#This Row],[Tech Start Date]],2),""))))</f>
        <v/>
      </c>
      <c r="N783" s="72" t="str">
        <f>IF(Main[[#This Row],[Tech Start Date]]&lt;1/1/1990,"",IF(Main[[#This Row],[Class]]="C",WORKDAY(Main[[#This Row],[Tech Start Date]],19),IF(Main[[#This Row],[Class]]="B", WORKDAY(Main[[#This Row],[Tech Start Date]],12),IF(Main[[#This Row],[Class]]="A",WORKDAY(Main[[#This Row],[Tech Start Date]],4),""))))</f>
        <v/>
      </c>
      <c r="O783" s="72" t="str">
        <f>IF(Main[[#This Row],[Tech Start Date]]&lt;1/1/1990,"",IF(Main[[#This Row],[Class]]="C",WORKDAY(Main[[#This Row],[Tech Start Date]],23),IF(Main[[#This Row],[Class]]="B", WORKDAY(Main[[#This Row],[Tech Start Date]],15),IF(Main[[#This Row],[Class]]="A",WORKDAY(Main[[#This Row],[Tech Start Date]],5),""))))</f>
        <v/>
      </c>
      <c r="P783" s="72" t="str">
        <f>IF(Main[[#This Row],[Tech Start Date]]&lt;1/1/1990,"",IF(Main[[#This Row],[Class]]="C",WORKDAY(Main[[#This Row],[Tech Start Date]],28),IF(Main[[#This Row],[Class]]="B", WORKDAY(Main[[#This Row],[Tech Start Date]],19),IF(Main[[#This Row],[Class]]="A",WORKDAY(Main[[#This Row],[Tech Start Date]],9),""))))</f>
        <v/>
      </c>
      <c r="Q783" s="84"/>
      <c r="R783" s="110"/>
      <c r="S783" s="94" t="s">
        <v>11</v>
      </c>
      <c r="T783" s="73" t="s">
        <v>4</v>
      </c>
      <c r="U783" s="94" t="s">
        <v>14</v>
      </c>
      <c r="V783" s="94" t="s">
        <v>1897</v>
      </c>
      <c r="W783" s="94" t="s">
        <v>4</v>
      </c>
      <c r="X783" s="94" t="s">
        <v>2213</v>
      </c>
      <c r="Y783" s="71" t="s">
        <v>4</v>
      </c>
      <c r="Z783" s="71" t="s">
        <v>4</v>
      </c>
      <c r="AA783" s="94" t="s">
        <v>4</v>
      </c>
      <c r="AB783" s="128"/>
      <c r="AC783" s="128"/>
      <c r="AD783" s="128"/>
      <c r="AE783" s="62"/>
      <c r="AF783" s="62"/>
      <c r="AG783" s="62"/>
      <c r="BB783" s="60" t="str">
        <f>IF(AND(isFlagged(Main[[#This Row],[Comments]], "AIS++"),Main[ [#This Row],[In Stock Date] ]&lt;&gt;""),TEXT(Main[[#This Row],[In Stock Date]]-1, "M/d/yyyy"), TEXT("1/1/1990", "M/d/yyyy"))</f>
        <v>1/1/1990</v>
      </c>
    </row>
    <row r="784" spans="1:54" ht="17.25" customHeight="1">
      <c r="A784" s="63" t="str">
        <f>IF(priority(Main[[#This Row],[Comments]])&lt;&gt;0, priority(Main[[#This Row],[Comments]]),"")</f>
        <v/>
      </c>
      <c r="B784" s="151" t="s">
        <v>2330</v>
      </c>
      <c r="C784" s="71" t="s">
        <v>4</v>
      </c>
      <c r="D784" s="59" t="s">
        <v>2331</v>
      </c>
      <c r="E784" s="84"/>
      <c r="F784" s="84"/>
      <c r="G784" s="63" t="str">
        <f>IF(stdProdLT(Main[[#This Row],[Comments]])=0.1,"N/A",IF(stdProdLT(Main[[#This Row],[Comments]])=0,"",stdProdLT(Main[[#This Row],[Comments]])))</f>
        <v/>
      </c>
      <c r="H784" s="93" t="str">
        <f>IF(OR(Main[[#This Row],[Std. Prod. Lead Time]]="N/A",Main[[#This Row],[Std. Prod. Lead Time]]=""), "",IF(AND(Main[[#This Row],[In Stock Date]]&lt;&gt;"",Main[[#This Row],[Revised Due Date]]&lt;&gt;"",Main[[#This Row],[In Stock Date]]&lt;&gt;""),Main[[#This Row],[In Stock Date]]-Main[[#This Row],[Revised Due Date]],""))</f>
        <v/>
      </c>
      <c r="I784" s="100" t="s">
        <v>4</v>
      </c>
      <c r="J784" s="94" t="s">
        <v>4</v>
      </c>
      <c r="K784" s="94" t="s">
        <v>4</v>
      </c>
      <c r="L784" s="84"/>
      <c r="M784" s="72" t="str">
        <f>IF(Main[[#This Row],[Tech Start Date]]&lt;1/1/1990,"",IF(Main[[#This Row],[Class]]="C",WORKDAY(Main[[#This Row],[Tech Start Date]],9),IF(Main[[#This Row],[Class]]="B", WORKDAY(Main[[#This Row],[Tech Start Date]],6),IF(Main[[#This Row],[Class]]="A",WORKDAY(Main[[#This Row],[Tech Start Date]],2),""))))</f>
        <v/>
      </c>
      <c r="N784" s="72" t="str">
        <f>IF(Main[[#This Row],[Tech Start Date]]&lt;1/1/1990,"",IF(Main[[#This Row],[Class]]="C",WORKDAY(Main[[#This Row],[Tech Start Date]],19),IF(Main[[#This Row],[Class]]="B", WORKDAY(Main[[#This Row],[Tech Start Date]],12),IF(Main[[#This Row],[Class]]="A",WORKDAY(Main[[#This Row],[Tech Start Date]],4),""))))</f>
        <v/>
      </c>
      <c r="O784" s="72" t="str">
        <f>IF(Main[[#This Row],[Tech Start Date]]&lt;1/1/1990,"",IF(Main[[#This Row],[Class]]="C",WORKDAY(Main[[#This Row],[Tech Start Date]],23),IF(Main[[#This Row],[Class]]="B", WORKDAY(Main[[#This Row],[Tech Start Date]],15),IF(Main[[#This Row],[Class]]="A",WORKDAY(Main[[#This Row],[Tech Start Date]],5),""))))</f>
        <v/>
      </c>
      <c r="P784" s="72" t="str">
        <f>IF(Main[[#This Row],[Tech Start Date]]&lt;1/1/1990,"",IF(Main[[#This Row],[Class]]="C",WORKDAY(Main[[#This Row],[Tech Start Date]],28),IF(Main[[#This Row],[Class]]="B", WORKDAY(Main[[#This Row],[Tech Start Date]],19),IF(Main[[#This Row],[Class]]="A",WORKDAY(Main[[#This Row],[Tech Start Date]],9),""))))</f>
        <v/>
      </c>
      <c r="Q784" s="84"/>
      <c r="R784" s="110"/>
      <c r="S784" s="94" t="s">
        <v>11</v>
      </c>
      <c r="T784" s="73" t="s">
        <v>4</v>
      </c>
      <c r="U784" s="94" t="s">
        <v>14</v>
      </c>
      <c r="V784" s="94" t="s">
        <v>1897</v>
      </c>
      <c r="W784" s="94" t="s">
        <v>4</v>
      </c>
      <c r="X784" s="94" t="s">
        <v>2213</v>
      </c>
      <c r="Y784" s="71" t="s">
        <v>4</v>
      </c>
      <c r="Z784" s="71" t="s">
        <v>4</v>
      </c>
      <c r="AA784" s="94" t="s">
        <v>4</v>
      </c>
      <c r="AB784" s="128"/>
      <c r="AC784" s="128"/>
      <c r="AD784" s="128"/>
      <c r="AE784" s="62"/>
      <c r="AF784" s="62"/>
      <c r="AG784" s="62"/>
      <c r="BB784" s="60" t="str">
        <f>IF(AND(isFlagged(Main[[#This Row],[Comments]], "AIS++"),Main[ [#This Row],[In Stock Date] ]&lt;&gt;""),TEXT(Main[[#This Row],[In Stock Date]]-1, "M/d/yyyy"), TEXT("1/1/1990", "M/d/yyyy"))</f>
        <v>1/1/1990</v>
      </c>
    </row>
    <row r="785" spans="1:54" ht="17.25" customHeight="1">
      <c r="A785" s="63" t="str">
        <f>IF(priority(Main[[#This Row],[Comments]])&lt;&gt;0, priority(Main[[#This Row],[Comments]]),"")</f>
        <v/>
      </c>
      <c r="B785" s="151" t="s">
        <v>2323</v>
      </c>
      <c r="C785" s="71" t="s">
        <v>4</v>
      </c>
      <c r="D785" s="59" t="s">
        <v>2324</v>
      </c>
      <c r="E785" s="84"/>
      <c r="F785" s="84"/>
      <c r="G785" s="63" t="str">
        <f>IF(stdProdLT(Main[[#This Row],[Comments]])=0.1,"N/A",IF(stdProdLT(Main[[#This Row],[Comments]])=0,"",stdProdLT(Main[[#This Row],[Comments]])))</f>
        <v/>
      </c>
      <c r="H785" s="93" t="str">
        <f>IF(OR(Main[[#This Row],[Std. Prod. Lead Time]]="N/A",Main[[#This Row],[Std. Prod. Lead Time]]=""), "",IF(AND(Main[[#This Row],[In Stock Date]]&lt;&gt;"",Main[[#This Row],[Revised Due Date]]&lt;&gt;"",Main[[#This Row],[In Stock Date]]&lt;&gt;""),Main[[#This Row],[In Stock Date]]-Main[[#This Row],[Revised Due Date]],""))</f>
        <v/>
      </c>
      <c r="I785" s="100" t="s">
        <v>4</v>
      </c>
      <c r="J785" s="94" t="s">
        <v>4</v>
      </c>
      <c r="K785" s="94" t="s">
        <v>4</v>
      </c>
      <c r="L785" s="84"/>
      <c r="M785" s="72" t="str">
        <f>IF(Main[[#This Row],[Tech Start Date]]&lt;1/1/1990,"",IF(Main[[#This Row],[Class]]="C",WORKDAY(Main[[#This Row],[Tech Start Date]],9),IF(Main[[#This Row],[Class]]="B", WORKDAY(Main[[#This Row],[Tech Start Date]],6),IF(Main[[#This Row],[Class]]="A",WORKDAY(Main[[#This Row],[Tech Start Date]],2),""))))</f>
        <v/>
      </c>
      <c r="N785" s="72" t="str">
        <f>IF(Main[[#This Row],[Tech Start Date]]&lt;1/1/1990,"",IF(Main[[#This Row],[Class]]="C",WORKDAY(Main[[#This Row],[Tech Start Date]],19),IF(Main[[#This Row],[Class]]="B", WORKDAY(Main[[#This Row],[Tech Start Date]],12),IF(Main[[#This Row],[Class]]="A",WORKDAY(Main[[#This Row],[Tech Start Date]],4),""))))</f>
        <v/>
      </c>
      <c r="O785" s="72" t="str">
        <f>IF(Main[[#This Row],[Tech Start Date]]&lt;1/1/1990,"",IF(Main[[#This Row],[Class]]="C",WORKDAY(Main[[#This Row],[Tech Start Date]],23),IF(Main[[#This Row],[Class]]="B", WORKDAY(Main[[#This Row],[Tech Start Date]],15),IF(Main[[#This Row],[Class]]="A",WORKDAY(Main[[#This Row],[Tech Start Date]],5),""))))</f>
        <v/>
      </c>
      <c r="P785" s="72" t="str">
        <f>IF(Main[[#This Row],[Tech Start Date]]&lt;1/1/1990,"",IF(Main[[#This Row],[Class]]="C",WORKDAY(Main[[#This Row],[Tech Start Date]],28),IF(Main[[#This Row],[Class]]="B", WORKDAY(Main[[#This Row],[Tech Start Date]],19),IF(Main[[#This Row],[Class]]="A",WORKDAY(Main[[#This Row],[Tech Start Date]],9),""))))</f>
        <v/>
      </c>
      <c r="Q785" s="84"/>
      <c r="R785" s="110"/>
      <c r="S785" s="94" t="s">
        <v>11</v>
      </c>
      <c r="T785" s="73" t="s">
        <v>4</v>
      </c>
      <c r="U785" s="94" t="s">
        <v>14</v>
      </c>
      <c r="V785" s="94" t="s">
        <v>1897</v>
      </c>
      <c r="W785" s="94" t="s">
        <v>4</v>
      </c>
      <c r="X785" s="94" t="s">
        <v>2213</v>
      </c>
      <c r="Y785" s="71" t="s">
        <v>4</v>
      </c>
      <c r="Z785" s="71" t="s">
        <v>4</v>
      </c>
      <c r="AA785" s="94" t="s">
        <v>4</v>
      </c>
      <c r="AB785" s="128"/>
      <c r="AC785" s="128"/>
      <c r="AD785" s="128"/>
      <c r="AE785" s="62"/>
      <c r="AF785" s="62"/>
      <c r="AG785" s="62"/>
      <c r="BB785" s="60" t="str">
        <f>IF(AND(isFlagged(Main[[#This Row],[Comments]], "AIS++"),Main[ [#This Row],[In Stock Date] ]&lt;&gt;""),TEXT(Main[[#This Row],[In Stock Date]]-1, "M/d/yyyy"), TEXT("1/1/1990", "M/d/yyyy"))</f>
        <v>1/1/1990</v>
      </c>
    </row>
    <row r="786" spans="1:54" ht="17.25" customHeight="1">
      <c r="A786" s="63" t="str">
        <f>IF(priority(Main[[#This Row],[Comments]])&lt;&gt;0, priority(Main[[#This Row],[Comments]]),"")</f>
        <v/>
      </c>
      <c r="B786" s="151" t="s">
        <v>2432</v>
      </c>
      <c r="C786" s="71" t="s">
        <v>4</v>
      </c>
      <c r="D786" s="59" t="s">
        <v>2433</v>
      </c>
      <c r="E786" s="84"/>
      <c r="F786" s="84"/>
      <c r="G786" s="63" t="str">
        <f>IF(stdProdLT(Main[[#This Row],[Comments]])=0.1,"N/A",IF(stdProdLT(Main[[#This Row],[Comments]])=0,"",stdProdLT(Main[[#This Row],[Comments]])))</f>
        <v/>
      </c>
      <c r="H786" s="93" t="str">
        <f>IF(OR(Main[[#This Row],[Std. Prod. Lead Time]]="N/A",Main[[#This Row],[Std. Prod. Lead Time]]=""), "",IF(AND(Main[[#This Row],[In Stock Date]]&lt;&gt;"",Main[[#This Row],[Revised Due Date]]&lt;&gt;"",Main[[#This Row],[In Stock Date]]&lt;&gt;""),Main[[#This Row],[In Stock Date]]-Main[[#This Row],[Revised Due Date]],""))</f>
        <v/>
      </c>
      <c r="I786" s="100" t="s">
        <v>4</v>
      </c>
      <c r="J786" s="94" t="s">
        <v>4</v>
      </c>
      <c r="K786" s="94" t="s">
        <v>4</v>
      </c>
      <c r="L786" s="84"/>
      <c r="M786" s="72" t="str">
        <f>IF(Main[[#This Row],[Tech Start Date]]&lt;1/1/1990,"",IF(Main[[#This Row],[Class]]="C",WORKDAY(Main[[#This Row],[Tech Start Date]],9),IF(Main[[#This Row],[Class]]="B", WORKDAY(Main[[#This Row],[Tech Start Date]],6),IF(Main[[#This Row],[Class]]="A",WORKDAY(Main[[#This Row],[Tech Start Date]],2),""))))</f>
        <v/>
      </c>
      <c r="N786" s="72" t="str">
        <f>IF(Main[[#This Row],[Tech Start Date]]&lt;1/1/1990,"",IF(Main[[#This Row],[Class]]="C",WORKDAY(Main[[#This Row],[Tech Start Date]],19),IF(Main[[#This Row],[Class]]="B", WORKDAY(Main[[#This Row],[Tech Start Date]],12),IF(Main[[#This Row],[Class]]="A",WORKDAY(Main[[#This Row],[Tech Start Date]],4),""))))</f>
        <v/>
      </c>
      <c r="O786" s="72" t="str">
        <f>IF(Main[[#This Row],[Tech Start Date]]&lt;1/1/1990,"",IF(Main[[#This Row],[Class]]="C",WORKDAY(Main[[#This Row],[Tech Start Date]],23),IF(Main[[#This Row],[Class]]="B", WORKDAY(Main[[#This Row],[Tech Start Date]],15),IF(Main[[#This Row],[Class]]="A",WORKDAY(Main[[#This Row],[Tech Start Date]],5),""))))</f>
        <v/>
      </c>
      <c r="P786" s="72" t="str">
        <f>IF(Main[[#This Row],[Tech Start Date]]&lt;1/1/1990,"",IF(Main[[#This Row],[Class]]="C",WORKDAY(Main[[#This Row],[Tech Start Date]],28),IF(Main[[#This Row],[Class]]="B", WORKDAY(Main[[#This Row],[Tech Start Date]],19),IF(Main[[#This Row],[Class]]="A",WORKDAY(Main[[#This Row],[Tech Start Date]],9),""))))</f>
        <v/>
      </c>
      <c r="Q786" s="84"/>
      <c r="R786" s="110"/>
      <c r="S786" s="94" t="s">
        <v>11</v>
      </c>
      <c r="T786" s="73" t="s">
        <v>4</v>
      </c>
      <c r="U786" s="94" t="s">
        <v>14</v>
      </c>
      <c r="V786" s="94" t="s">
        <v>1897</v>
      </c>
      <c r="W786" s="94" t="s">
        <v>4</v>
      </c>
      <c r="X786" s="94" t="s">
        <v>2213</v>
      </c>
      <c r="Y786" s="71" t="s">
        <v>4</v>
      </c>
      <c r="Z786" s="71" t="s">
        <v>4</v>
      </c>
      <c r="AA786" s="94" t="s">
        <v>4</v>
      </c>
      <c r="AB786" s="128"/>
      <c r="AC786" s="128"/>
      <c r="AD786" s="128"/>
      <c r="AE786" s="62"/>
      <c r="AF786" s="62"/>
      <c r="AG786" s="62"/>
      <c r="BB786" s="60" t="str">
        <f>IF(AND(isFlagged(Main[[#This Row],[Comments]], "AIS++"),Main[ [#This Row],[In Stock Date] ]&lt;&gt;""),TEXT(Main[[#This Row],[In Stock Date]]-1, "M/d/yyyy"), TEXT("1/1/1990", "M/d/yyyy"))</f>
        <v>1/1/1990</v>
      </c>
    </row>
    <row r="787" spans="1:54" ht="17.25" customHeight="1">
      <c r="A787" s="63" t="str">
        <f>IF(priority(Main[[#This Row],[Comments]])&lt;&gt;0, priority(Main[[#This Row],[Comments]]),"")</f>
        <v/>
      </c>
      <c r="B787" s="151" t="s">
        <v>2008</v>
      </c>
      <c r="C787" s="71" t="s">
        <v>37</v>
      </c>
      <c r="D787" s="59" t="s">
        <v>484</v>
      </c>
      <c r="E787" s="84"/>
      <c r="F787" s="84"/>
      <c r="G787" s="63" t="str">
        <f>IF(stdProdLT(Main[[#This Row],[Comments]])=0.1,"N/A",IF(stdProdLT(Main[[#This Row],[Comments]])=0,"",stdProdLT(Main[[#This Row],[Comments]])))</f>
        <v/>
      </c>
      <c r="H787" s="93" t="str">
        <f>IF(OR(Main[[#This Row],[Std. Prod. Lead Time]]="N/A",Main[[#This Row],[Std. Prod. Lead Time]]=""), "",IF(AND(Main[[#This Row],[In Stock Date]]&lt;&gt;"",Main[[#This Row],[Revised Due Date]]&lt;&gt;"",Main[[#This Row],[In Stock Date]]&lt;&gt;""),Main[[#This Row],[In Stock Date]]-Main[[#This Row],[Revised Due Date]],""))</f>
        <v/>
      </c>
      <c r="I787" s="100" t="s">
        <v>4</v>
      </c>
      <c r="J787" s="94" t="s">
        <v>21</v>
      </c>
      <c r="K787" s="94" t="s">
        <v>4</v>
      </c>
      <c r="L787" s="84"/>
      <c r="M787" s="72" t="str">
        <f>IF(Main[[#This Row],[Tech Start Date]]&lt;1/1/1990,"",IF(Main[[#This Row],[Class]]="C",WORKDAY(Main[[#This Row],[Tech Start Date]],9),IF(Main[[#This Row],[Class]]="B", WORKDAY(Main[[#This Row],[Tech Start Date]],6),IF(Main[[#This Row],[Class]]="A",WORKDAY(Main[[#This Row],[Tech Start Date]],2),""))))</f>
        <v/>
      </c>
      <c r="N787" s="72" t="str">
        <f>IF(Main[[#This Row],[Tech Start Date]]&lt;1/1/1990,"",IF(Main[[#This Row],[Class]]="C",WORKDAY(Main[[#This Row],[Tech Start Date]],19),IF(Main[[#This Row],[Class]]="B", WORKDAY(Main[[#This Row],[Tech Start Date]],12),IF(Main[[#This Row],[Class]]="A",WORKDAY(Main[[#This Row],[Tech Start Date]],4),""))))</f>
        <v/>
      </c>
      <c r="O787" s="72" t="str">
        <f>IF(Main[[#This Row],[Tech Start Date]]&lt;1/1/1990,"",IF(Main[[#This Row],[Class]]="C",WORKDAY(Main[[#This Row],[Tech Start Date]],23),IF(Main[[#This Row],[Class]]="B", WORKDAY(Main[[#This Row],[Tech Start Date]],15),IF(Main[[#This Row],[Class]]="A",WORKDAY(Main[[#This Row],[Tech Start Date]],5),""))))</f>
        <v/>
      </c>
      <c r="P787" s="72" t="str">
        <f>IF(Main[[#This Row],[Tech Start Date]]&lt;1/1/1990,"",IF(Main[[#This Row],[Class]]="C",WORKDAY(Main[[#This Row],[Tech Start Date]],28),IF(Main[[#This Row],[Class]]="B", WORKDAY(Main[[#This Row],[Tech Start Date]],19),IF(Main[[#This Row],[Class]]="A",WORKDAY(Main[[#This Row],[Tech Start Date]],9),""))))</f>
        <v/>
      </c>
      <c r="Q787" s="84">
        <v>40696</v>
      </c>
      <c r="R787" s="110"/>
      <c r="S787" s="94" t="s">
        <v>6</v>
      </c>
      <c r="T787" s="73" t="s">
        <v>4</v>
      </c>
      <c r="U787" s="94" t="s">
        <v>12</v>
      </c>
      <c r="V787" s="94" t="s">
        <v>1896</v>
      </c>
      <c r="W787" s="94" t="s">
        <v>1907</v>
      </c>
      <c r="X787" s="94" t="s">
        <v>50</v>
      </c>
      <c r="Y787" s="71" t="s">
        <v>2997</v>
      </c>
      <c r="Z787" s="71" t="s">
        <v>3055</v>
      </c>
      <c r="AA787" s="94" t="s">
        <v>966</v>
      </c>
      <c r="AB787" s="128"/>
      <c r="AC787" s="128"/>
      <c r="AD787" s="128"/>
      <c r="AE787" s="62"/>
      <c r="AF787" s="62"/>
      <c r="AG787" s="62"/>
      <c r="BB787" s="60" t="str">
        <f>IF(AND(isFlagged(Main[[#This Row],[Comments]], "AIS++"),Main[ [#This Row],[In Stock Date] ]&lt;&gt;""),TEXT(Main[[#This Row],[In Stock Date]]-1, "M/d/yyyy"), TEXT("1/1/1990", "M/d/yyyy"))</f>
        <v>1/1/1990</v>
      </c>
    </row>
    <row r="788" spans="1:54" ht="17.25" customHeight="1">
      <c r="A788" s="63" t="str">
        <f>IF(priority(Main[[#This Row],[Comments]])&lt;&gt;0, priority(Main[[#This Row],[Comments]]),"")</f>
        <v/>
      </c>
      <c r="B788" s="151" t="s">
        <v>1594</v>
      </c>
      <c r="C788" s="71" t="s">
        <v>113</v>
      </c>
      <c r="D788" s="59" t="s">
        <v>679</v>
      </c>
      <c r="E788" s="84"/>
      <c r="F788" s="84">
        <v>40193</v>
      </c>
      <c r="G788" s="63" t="str">
        <f>IF(stdProdLT(Main[[#This Row],[Comments]])=0.1,"N/A",IF(stdProdLT(Main[[#This Row],[Comments]])=0,"",stdProdLT(Main[[#This Row],[Comments]])))</f>
        <v/>
      </c>
      <c r="H788" s="93" t="str">
        <f>IF(OR(Main[[#This Row],[Std. Prod. Lead Time]]="N/A",Main[[#This Row],[Std. Prod. Lead Time]]=""), "",IF(AND(Main[[#This Row],[In Stock Date]]&lt;&gt;"",Main[[#This Row],[Revised Due Date]]&lt;&gt;"",Main[[#This Row],[In Stock Date]]&lt;&gt;""),Main[[#This Row],[In Stock Date]]-Main[[#This Row],[Revised Due Date]],""))</f>
        <v/>
      </c>
      <c r="I788" s="100" t="s">
        <v>4</v>
      </c>
      <c r="J788" s="94" t="s">
        <v>4</v>
      </c>
      <c r="K788" s="94" t="s">
        <v>4</v>
      </c>
      <c r="L788" s="84"/>
      <c r="M788" s="72" t="str">
        <f>IF(Main[[#This Row],[Tech Start Date]]&lt;1/1/1990,"",IF(Main[[#This Row],[Class]]="C",WORKDAY(Main[[#This Row],[Tech Start Date]],9),IF(Main[[#This Row],[Class]]="B", WORKDAY(Main[[#This Row],[Tech Start Date]],6),IF(Main[[#This Row],[Class]]="A",WORKDAY(Main[[#This Row],[Tech Start Date]],2),""))))</f>
        <v/>
      </c>
      <c r="N788" s="72" t="str">
        <f>IF(Main[[#This Row],[Tech Start Date]]&lt;1/1/1990,"",IF(Main[[#This Row],[Class]]="C",WORKDAY(Main[[#This Row],[Tech Start Date]],19),IF(Main[[#This Row],[Class]]="B", WORKDAY(Main[[#This Row],[Tech Start Date]],12),IF(Main[[#This Row],[Class]]="A",WORKDAY(Main[[#This Row],[Tech Start Date]],4),""))))</f>
        <v/>
      </c>
      <c r="O788" s="72" t="str">
        <f>IF(Main[[#This Row],[Tech Start Date]]&lt;1/1/1990,"",IF(Main[[#This Row],[Class]]="C",WORKDAY(Main[[#This Row],[Tech Start Date]],23),IF(Main[[#This Row],[Class]]="B", WORKDAY(Main[[#This Row],[Tech Start Date]],15),IF(Main[[#This Row],[Class]]="A",WORKDAY(Main[[#This Row],[Tech Start Date]],5),""))))</f>
        <v/>
      </c>
      <c r="P788" s="72" t="str">
        <f>IF(Main[[#This Row],[Tech Start Date]]&lt;1/1/1990,"",IF(Main[[#This Row],[Class]]="C",WORKDAY(Main[[#This Row],[Tech Start Date]],28),IF(Main[[#This Row],[Class]]="B", WORKDAY(Main[[#This Row],[Tech Start Date]],19),IF(Main[[#This Row],[Class]]="A",WORKDAY(Main[[#This Row],[Tech Start Date]],9),""))))</f>
        <v/>
      </c>
      <c r="Q788" s="84">
        <v>40470</v>
      </c>
      <c r="R788" s="110"/>
      <c r="S788" s="94" t="s">
        <v>11</v>
      </c>
      <c r="T788" s="73" t="s">
        <v>4</v>
      </c>
      <c r="U788" s="94" t="s">
        <v>14</v>
      </c>
      <c r="V788" s="94" t="s">
        <v>1906</v>
      </c>
      <c r="W788" s="94" t="s">
        <v>1902</v>
      </c>
      <c r="X788" s="94" t="s">
        <v>2747</v>
      </c>
      <c r="Y788" s="71" t="s">
        <v>2877</v>
      </c>
      <c r="Z788" s="71" t="s">
        <v>4</v>
      </c>
      <c r="AA788" s="94" t="s">
        <v>2747</v>
      </c>
      <c r="AB788" s="128"/>
      <c r="AC788" s="128"/>
      <c r="AD788" s="128"/>
      <c r="AE788" s="62"/>
      <c r="AF788" s="62"/>
      <c r="AG788" s="62"/>
      <c r="BB788" s="60" t="str">
        <f>IF(AND(isFlagged(Main[[#This Row],[Comments]], "AIS++"),Main[ [#This Row],[In Stock Date] ]&lt;&gt;""),TEXT(Main[[#This Row],[In Stock Date]]-1, "M/d/yyyy"), TEXT("1/1/1990", "M/d/yyyy"))</f>
        <v>1/1/1990</v>
      </c>
    </row>
    <row r="789" spans="1:54" ht="17.25" customHeight="1">
      <c r="A789" s="63" t="str">
        <f>IF(priority(Main[[#This Row],[Comments]])&lt;&gt;0, priority(Main[[#This Row],[Comments]]),"")</f>
        <v/>
      </c>
      <c r="B789" s="151" t="s">
        <v>1221</v>
      </c>
      <c r="C789" s="71" t="s">
        <v>113</v>
      </c>
      <c r="D789" s="59" t="s">
        <v>291</v>
      </c>
      <c r="E789" s="84"/>
      <c r="F789" s="84">
        <v>40193</v>
      </c>
      <c r="G789" s="63" t="str">
        <f>IF(stdProdLT(Main[[#This Row],[Comments]])=0.1,"N/A",IF(stdProdLT(Main[[#This Row],[Comments]])=0,"",stdProdLT(Main[[#This Row],[Comments]])))</f>
        <v/>
      </c>
      <c r="H789" s="93" t="str">
        <f>IF(OR(Main[[#This Row],[Std. Prod. Lead Time]]="N/A",Main[[#This Row],[Std. Prod. Lead Time]]=""), "",IF(AND(Main[[#This Row],[In Stock Date]]&lt;&gt;"",Main[[#This Row],[Revised Due Date]]&lt;&gt;"",Main[[#This Row],[In Stock Date]]&lt;&gt;""),Main[[#This Row],[In Stock Date]]-Main[[#This Row],[Revised Due Date]],""))</f>
        <v/>
      </c>
      <c r="I789" s="100" t="s">
        <v>4</v>
      </c>
      <c r="J789" s="94" t="s">
        <v>4</v>
      </c>
      <c r="K789" s="94" t="s">
        <v>4</v>
      </c>
      <c r="L789" s="84"/>
      <c r="M789" s="72" t="str">
        <f>IF(Main[[#This Row],[Tech Start Date]]&lt;1/1/1990,"",IF(Main[[#This Row],[Class]]="C",WORKDAY(Main[[#This Row],[Tech Start Date]],9),IF(Main[[#This Row],[Class]]="B", WORKDAY(Main[[#This Row],[Tech Start Date]],6),IF(Main[[#This Row],[Class]]="A",WORKDAY(Main[[#This Row],[Tech Start Date]],2),""))))</f>
        <v/>
      </c>
      <c r="N789" s="72" t="str">
        <f>IF(Main[[#This Row],[Tech Start Date]]&lt;1/1/1990,"",IF(Main[[#This Row],[Class]]="C",WORKDAY(Main[[#This Row],[Tech Start Date]],19),IF(Main[[#This Row],[Class]]="B", WORKDAY(Main[[#This Row],[Tech Start Date]],12),IF(Main[[#This Row],[Class]]="A",WORKDAY(Main[[#This Row],[Tech Start Date]],4),""))))</f>
        <v/>
      </c>
      <c r="O789" s="72" t="str">
        <f>IF(Main[[#This Row],[Tech Start Date]]&lt;1/1/1990,"",IF(Main[[#This Row],[Class]]="C",WORKDAY(Main[[#This Row],[Tech Start Date]],23),IF(Main[[#This Row],[Class]]="B", WORKDAY(Main[[#This Row],[Tech Start Date]],15),IF(Main[[#This Row],[Class]]="A",WORKDAY(Main[[#This Row],[Tech Start Date]],5),""))))</f>
        <v/>
      </c>
      <c r="P789" s="72" t="str">
        <f>IF(Main[[#This Row],[Tech Start Date]]&lt;1/1/1990,"",IF(Main[[#This Row],[Class]]="C",WORKDAY(Main[[#This Row],[Tech Start Date]],28),IF(Main[[#This Row],[Class]]="B", WORKDAY(Main[[#This Row],[Tech Start Date]],19),IF(Main[[#This Row],[Class]]="A",WORKDAY(Main[[#This Row],[Tech Start Date]],9),""))))</f>
        <v/>
      </c>
      <c r="Q789" s="84"/>
      <c r="R789" s="110"/>
      <c r="S789" s="94" t="s">
        <v>11</v>
      </c>
      <c r="T789" s="73" t="s">
        <v>4</v>
      </c>
      <c r="U789" s="94" t="s">
        <v>14</v>
      </c>
      <c r="V789" s="94" t="s">
        <v>1906</v>
      </c>
      <c r="W789" s="94" t="s">
        <v>1902</v>
      </c>
      <c r="X789" s="94" t="s">
        <v>2747</v>
      </c>
      <c r="Y789" s="71" t="s">
        <v>2877</v>
      </c>
      <c r="Z789" s="71" t="s">
        <v>4</v>
      </c>
      <c r="AA789" s="94" t="s">
        <v>2747</v>
      </c>
      <c r="AB789" s="128"/>
      <c r="AC789" s="128"/>
      <c r="AD789" s="128"/>
      <c r="AE789" s="62"/>
      <c r="AF789" s="62"/>
      <c r="AG789" s="62"/>
      <c r="BB789" s="60" t="str">
        <f>IF(AND(isFlagged(Main[[#This Row],[Comments]], "AIS++"),Main[ [#This Row],[In Stock Date] ]&lt;&gt;""),TEXT(Main[[#This Row],[In Stock Date]]-1, "M/d/yyyy"), TEXT("1/1/1990", "M/d/yyyy"))</f>
        <v>1/1/1990</v>
      </c>
    </row>
    <row r="790" spans="1:54" ht="17.25" customHeight="1">
      <c r="A790" s="63" t="str">
        <f>IF(priority(Main[[#This Row],[Comments]])&lt;&gt;0, priority(Main[[#This Row],[Comments]]),"")</f>
        <v/>
      </c>
      <c r="B790" s="151" t="s">
        <v>1156</v>
      </c>
      <c r="C790" s="71" t="s">
        <v>113</v>
      </c>
      <c r="D790" s="59" t="s">
        <v>219</v>
      </c>
      <c r="E790" s="84"/>
      <c r="F790" s="84">
        <v>40193</v>
      </c>
      <c r="G790" s="63" t="str">
        <f>IF(stdProdLT(Main[[#This Row],[Comments]])=0.1,"N/A",IF(stdProdLT(Main[[#This Row],[Comments]])=0,"",stdProdLT(Main[[#This Row],[Comments]])))</f>
        <v/>
      </c>
      <c r="H790" s="93" t="str">
        <f>IF(OR(Main[[#This Row],[Std. Prod. Lead Time]]="N/A",Main[[#This Row],[Std. Prod. Lead Time]]=""), "",IF(AND(Main[[#This Row],[In Stock Date]]&lt;&gt;"",Main[[#This Row],[Revised Due Date]]&lt;&gt;"",Main[[#This Row],[In Stock Date]]&lt;&gt;""),Main[[#This Row],[In Stock Date]]-Main[[#This Row],[Revised Due Date]],""))</f>
        <v/>
      </c>
      <c r="I790" s="100" t="s">
        <v>4</v>
      </c>
      <c r="J790" s="94" t="s">
        <v>4</v>
      </c>
      <c r="K790" s="95" t="s">
        <v>4</v>
      </c>
      <c r="L790" s="84"/>
      <c r="M790" s="72" t="str">
        <f>IF(Main[[#This Row],[Tech Start Date]]&lt;1/1/1990,"",IF(Main[[#This Row],[Class]]="C",WORKDAY(Main[[#This Row],[Tech Start Date]],9),IF(Main[[#This Row],[Class]]="B", WORKDAY(Main[[#This Row],[Tech Start Date]],6),IF(Main[[#This Row],[Class]]="A",WORKDAY(Main[[#This Row],[Tech Start Date]],2),""))))</f>
        <v/>
      </c>
      <c r="N790" s="72" t="str">
        <f>IF(Main[[#This Row],[Tech Start Date]]&lt;1/1/1990,"",IF(Main[[#This Row],[Class]]="C",WORKDAY(Main[[#This Row],[Tech Start Date]],19),IF(Main[[#This Row],[Class]]="B", WORKDAY(Main[[#This Row],[Tech Start Date]],12),IF(Main[[#This Row],[Class]]="A",WORKDAY(Main[[#This Row],[Tech Start Date]],4),""))))</f>
        <v/>
      </c>
      <c r="O790" s="72" t="str">
        <f>IF(Main[[#This Row],[Tech Start Date]]&lt;1/1/1990,"",IF(Main[[#This Row],[Class]]="C",WORKDAY(Main[[#This Row],[Tech Start Date]],23),IF(Main[[#This Row],[Class]]="B", WORKDAY(Main[[#This Row],[Tech Start Date]],15),IF(Main[[#This Row],[Class]]="A",WORKDAY(Main[[#This Row],[Tech Start Date]],5),""))))</f>
        <v/>
      </c>
      <c r="P790" s="72" t="str">
        <f>IF(Main[[#This Row],[Tech Start Date]]&lt;1/1/1990,"",IF(Main[[#This Row],[Class]]="C",WORKDAY(Main[[#This Row],[Tech Start Date]],28),IF(Main[[#This Row],[Class]]="B", WORKDAY(Main[[#This Row],[Tech Start Date]],19),IF(Main[[#This Row],[Class]]="A",WORKDAY(Main[[#This Row],[Tech Start Date]],9),""))))</f>
        <v/>
      </c>
      <c r="Q790" s="84">
        <v>40448</v>
      </c>
      <c r="R790" s="110"/>
      <c r="S790" s="94" t="s">
        <v>11</v>
      </c>
      <c r="T790" s="73" t="s">
        <v>4</v>
      </c>
      <c r="U790" s="94" t="s">
        <v>14</v>
      </c>
      <c r="V790" s="94" t="s">
        <v>1906</v>
      </c>
      <c r="W790" s="94" t="s">
        <v>1902</v>
      </c>
      <c r="X790" s="94" t="s">
        <v>2747</v>
      </c>
      <c r="Y790" s="71" t="s">
        <v>2877</v>
      </c>
      <c r="Z790" s="71" t="s">
        <v>4</v>
      </c>
      <c r="AA790" s="94" t="s">
        <v>2747</v>
      </c>
      <c r="AB790" s="128"/>
      <c r="AC790" s="128"/>
      <c r="AD790" s="128"/>
      <c r="AE790" s="62"/>
      <c r="AF790" s="62"/>
      <c r="AG790" s="62"/>
      <c r="BB790" s="60" t="str">
        <f>IF(AND(isFlagged(Main[[#This Row],[Comments]], "AIS++"),Main[ [#This Row],[In Stock Date] ]&lt;&gt;""),TEXT(Main[[#This Row],[In Stock Date]]-1, "M/d/yyyy"), TEXT("1/1/1990", "M/d/yyyy"))</f>
        <v>1/1/1990</v>
      </c>
    </row>
    <row r="791" spans="1:54" ht="17.25" customHeight="1">
      <c r="A791" s="63" t="str">
        <f>IF(priority(Main[[#This Row],[Comments]])&lt;&gt;0, priority(Main[[#This Row],[Comments]]),"")</f>
        <v/>
      </c>
      <c r="B791" s="151" t="s">
        <v>1740</v>
      </c>
      <c r="C791" s="71" t="s">
        <v>4</v>
      </c>
      <c r="D791" s="59" t="s">
        <v>792</v>
      </c>
      <c r="E791" s="84"/>
      <c r="F791" s="84"/>
      <c r="G791" s="63" t="str">
        <f>IF(stdProdLT(Main[[#This Row],[Comments]])=0.1,"N/A",IF(stdProdLT(Main[[#This Row],[Comments]])=0,"",stdProdLT(Main[[#This Row],[Comments]])))</f>
        <v/>
      </c>
      <c r="H791" s="93" t="str">
        <f>IF(OR(Main[[#This Row],[Std. Prod. Lead Time]]="N/A",Main[[#This Row],[Std. Prod. Lead Time]]=""), "",IF(AND(Main[[#This Row],[In Stock Date]]&lt;&gt;"",Main[[#This Row],[Revised Due Date]]&lt;&gt;"",Main[[#This Row],[In Stock Date]]&lt;&gt;""),Main[[#This Row],[In Stock Date]]-Main[[#This Row],[Revised Due Date]],""))</f>
        <v/>
      </c>
      <c r="I791" s="100" t="s">
        <v>4</v>
      </c>
      <c r="J791" s="94" t="s">
        <v>4</v>
      </c>
      <c r="K791" s="94" t="s">
        <v>4</v>
      </c>
      <c r="L791" s="84"/>
      <c r="M791" s="72" t="str">
        <f>IF(Main[[#This Row],[Tech Start Date]]&lt;1/1/1990,"",IF(Main[[#This Row],[Class]]="C",WORKDAY(Main[[#This Row],[Tech Start Date]],9),IF(Main[[#This Row],[Class]]="B", WORKDAY(Main[[#This Row],[Tech Start Date]],6),IF(Main[[#This Row],[Class]]="A",WORKDAY(Main[[#This Row],[Tech Start Date]],2),""))))</f>
        <v/>
      </c>
      <c r="N791" s="72" t="str">
        <f>IF(Main[[#This Row],[Tech Start Date]]&lt;1/1/1990,"",IF(Main[[#This Row],[Class]]="C",WORKDAY(Main[[#This Row],[Tech Start Date]],19),IF(Main[[#This Row],[Class]]="B", WORKDAY(Main[[#This Row],[Tech Start Date]],12),IF(Main[[#This Row],[Class]]="A",WORKDAY(Main[[#This Row],[Tech Start Date]],4),""))))</f>
        <v/>
      </c>
      <c r="O791" s="72" t="str">
        <f>IF(Main[[#This Row],[Tech Start Date]]&lt;1/1/1990,"",IF(Main[[#This Row],[Class]]="C",WORKDAY(Main[[#This Row],[Tech Start Date]],23),IF(Main[[#This Row],[Class]]="B", WORKDAY(Main[[#This Row],[Tech Start Date]],15),IF(Main[[#This Row],[Class]]="A",WORKDAY(Main[[#This Row],[Tech Start Date]],5),""))))</f>
        <v/>
      </c>
      <c r="P791" s="72" t="str">
        <f>IF(Main[[#This Row],[Tech Start Date]]&lt;1/1/1990,"",IF(Main[[#This Row],[Class]]="C",WORKDAY(Main[[#This Row],[Tech Start Date]],28),IF(Main[[#This Row],[Class]]="B", WORKDAY(Main[[#This Row],[Tech Start Date]],19),IF(Main[[#This Row],[Class]]="A",WORKDAY(Main[[#This Row],[Tech Start Date]],9),""))))</f>
        <v/>
      </c>
      <c r="Q791" s="84"/>
      <c r="R791" s="110"/>
      <c r="S791" s="94" t="s">
        <v>23</v>
      </c>
      <c r="T791" s="73" t="s">
        <v>4</v>
      </c>
      <c r="U791" s="94" t="s">
        <v>14</v>
      </c>
      <c r="V791" s="94" t="s">
        <v>1899</v>
      </c>
      <c r="W791" s="94" t="s">
        <v>1900</v>
      </c>
      <c r="X791" s="94" t="s">
        <v>305</v>
      </c>
      <c r="Y791" s="71" t="s">
        <v>4</v>
      </c>
      <c r="Z791" s="71" t="s">
        <v>4</v>
      </c>
      <c r="AA791" s="94" t="s">
        <v>4</v>
      </c>
      <c r="AB791" s="128"/>
      <c r="AC791" s="128"/>
      <c r="AD791" s="128"/>
      <c r="AE791" s="62"/>
      <c r="AF791" s="62"/>
      <c r="AG791" s="62"/>
      <c r="BB791" s="60" t="str">
        <f>IF(AND(isFlagged(Main[[#This Row],[Comments]], "AIS++"),Main[ [#This Row],[In Stock Date] ]&lt;&gt;""),TEXT(Main[[#This Row],[In Stock Date]]-1, "M/d/yyyy"), TEXT("1/1/1990", "M/d/yyyy"))</f>
        <v>1/1/1990</v>
      </c>
    </row>
    <row r="792" spans="1:54" ht="17.25" customHeight="1">
      <c r="A792" s="63" t="str">
        <f>IF(priority(Main[[#This Row],[Comments]])&lt;&gt;0, priority(Main[[#This Row],[Comments]]),"")</f>
        <v/>
      </c>
      <c r="B792" s="151" t="s">
        <v>1702</v>
      </c>
      <c r="C792" s="71" t="s">
        <v>4</v>
      </c>
      <c r="D792" s="59" t="s">
        <v>770</v>
      </c>
      <c r="E792" s="84"/>
      <c r="F792" s="84"/>
      <c r="G792" s="63" t="str">
        <f>IF(stdProdLT(Main[[#This Row],[Comments]])=0.1,"N/A",IF(stdProdLT(Main[[#This Row],[Comments]])=0,"",stdProdLT(Main[[#This Row],[Comments]])))</f>
        <v/>
      </c>
      <c r="H792" s="93" t="str">
        <f>IF(OR(Main[[#This Row],[Std. Prod. Lead Time]]="N/A",Main[[#This Row],[Std. Prod. Lead Time]]=""), "",IF(AND(Main[[#This Row],[In Stock Date]]&lt;&gt;"",Main[[#This Row],[Revised Due Date]]&lt;&gt;"",Main[[#This Row],[In Stock Date]]&lt;&gt;""),Main[[#This Row],[In Stock Date]]-Main[[#This Row],[Revised Due Date]],""))</f>
        <v/>
      </c>
      <c r="I792" s="100" t="s">
        <v>4</v>
      </c>
      <c r="J792" s="94" t="s">
        <v>28</v>
      </c>
      <c r="K792" s="94" t="s">
        <v>1908</v>
      </c>
      <c r="L792" s="84"/>
      <c r="M792" s="72" t="str">
        <f>IF(Main[[#This Row],[Tech Start Date]]&lt;1/1/1990,"",IF(Main[[#This Row],[Class]]="C",WORKDAY(Main[[#This Row],[Tech Start Date]],9),IF(Main[[#This Row],[Class]]="B", WORKDAY(Main[[#This Row],[Tech Start Date]],6),IF(Main[[#This Row],[Class]]="A",WORKDAY(Main[[#This Row],[Tech Start Date]],2),""))))</f>
        <v/>
      </c>
      <c r="N792" s="72" t="str">
        <f>IF(Main[[#This Row],[Tech Start Date]]&lt;1/1/1990,"",IF(Main[[#This Row],[Class]]="C",WORKDAY(Main[[#This Row],[Tech Start Date]],19),IF(Main[[#This Row],[Class]]="B", WORKDAY(Main[[#This Row],[Tech Start Date]],12),IF(Main[[#This Row],[Class]]="A",WORKDAY(Main[[#This Row],[Tech Start Date]],4),""))))</f>
        <v/>
      </c>
      <c r="O792" s="72" t="str">
        <f>IF(Main[[#This Row],[Tech Start Date]]&lt;1/1/1990,"",IF(Main[[#This Row],[Class]]="C",WORKDAY(Main[[#This Row],[Tech Start Date]],23),IF(Main[[#This Row],[Class]]="B", WORKDAY(Main[[#This Row],[Tech Start Date]],15),IF(Main[[#This Row],[Class]]="A",WORKDAY(Main[[#This Row],[Tech Start Date]],5),""))))</f>
        <v/>
      </c>
      <c r="P792" s="72" t="str">
        <f>IF(Main[[#This Row],[Tech Start Date]]&lt;1/1/1990,"",IF(Main[[#This Row],[Class]]="C",WORKDAY(Main[[#This Row],[Tech Start Date]],28),IF(Main[[#This Row],[Class]]="B", WORKDAY(Main[[#This Row],[Tech Start Date]],19),IF(Main[[#This Row],[Class]]="A",WORKDAY(Main[[#This Row],[Tech Start Date]],9),""))))</f>
        <v/>
      </c>
      <c r="Q792" s="84">
        <v>40633</v>
      </c>
      <c r="R792" s="110"/>
      <c r="S792" s="94" t="s">
        <v>17</v>
      </c>
      <c r="T792" s="73" t="s">
        <v>4</v>
      </c>
      <c r="U792" s="94" t="s">
        <v>14</v>
      </c>
      <c r="V792" s="94" t="s">
        <v>1896</v>
      </c>
      <c r="W792" s="94" t="s">
        <v>1901</v>
      </c>
      <c r="X792" s="94" t="s">
        <v>129</v>
      </c>
      <c r="Y792" s="71" t="s">
        <v>2834</v>
      </c>
      <c r="Z792" s="71" t="s">
        <v>129</v>
      </c>
      <c r="AA792" s="94" t="s">
        <v>129</v>
      </c>
      <c r="AB792" s="128"/>
      <c r="AC792" s="128"/>
      <c r="AD792" s="128"/>
      <c r="AE792" s="62"/>
      <c r="AF792" s="62"/>
      <c r="AG792" s="62"/>
      <c r="BB792" s="60" t="str">
        <f>IF(AND(isFlagged(Main[[#This Row],[Comments]], "AIS++"),Main[ [#This Row],[In Stock Date] ]&lt;&gt;""),TEXT(Main[[#This Row],[In Stock Date]]-1, "M/d/yyyy"), TEXT("1/1/1990", "M/d/yyyy"))</f>
        <v>1/1/1990</v>
      </c>
    </row>
    <row r="793" spans="1:54" ht="17.25" customHeight="1">
      <c r="A793" s="137" t="str">
        <f>IF(priority(Main[[#This Row],[Comments]])&lt;&gt;0, priority(Main[[#This Row],[Comments]]),"")</f>
        <v/>
      </c>
      <c r="B793" s="152" t="s">
        <v>1803</v>
      </c>
      <c r="C793" s="138" t="s">
        <v>4</v>
      </c>
      <c r="D793" s="139" t="s">
        <v>869</v>
      </c>
      <c r="E793" s="140"/>
      <c r="F793" s="140"/>
      <c r="G793" s="137" t="str">
        <f>IF(stdProdLT(Main[[#This Row],[Comments]])=0.1,"N/A",IF(stdProdLT(Main[[#This Row],[Comments]])=0,"",stdProdLT(Main[[#This Row],[Comments]])))</f>
        <v/>
      </c>
      <c r="H793" s="141" t="str">
        <f>IF(OR(Main[[#This Row],[Std. Prod. Lead Time]]="N/A",Main[[#This Row],[Std. Prod. Lead Time]]=""), "",IF(AND(Main[[#This Row],[In Stock Date]]&lt;&gt;"",Main[[#This Row],[Revised Due Date]]&lt;&gt;"",Main[[#This Row],[In Stock Date]]&lt;&gt;""),Main[[#This Row],[In Stock Date]]-Main[[#This Row],[Revised Due Date]],""))</f>
        <v/>
      </c>
      <c r="I793" s="142" t="s">
        <v>763</v>
      </c>
      <c r="J793" s="143" t="s">
        <v>4</v>
      </c>
      <c r="K793" s="144" t="s">
        <v>1903</v>
      </c>
      <c r="L793" s="140">
        <v>40291</v>
      </c>
      <c r="M793" s="145">
        <f>IF(Main[[#This Row],[Tech Start Date]]&lt;1/1/1990,"",IF(Main[[#This Row],[Class]]="C",WORKDAY(Main[[#This Row],[Tech Start Date]],9),IF(Main[[#This Row],[Class]]="B", WORKDAY(Main[[#This Row],[Tech Start Date]],6),IF(Main[[#This Row],[Class]]="A",WORKDAY(Main[[#This Row],[Tech Start Date]],2),""))))</f>
        <v>40301</v>
      </c>
      <c r="N793" s="145">
        <f>IF(Main[[#This Row],[Tech Start Date]]&lt;1/1/1990,"",IF(Main[[#This Row],[Class]]="C",WORKDAY(Main[[#This Row],[Tech Start Date]],19),IF(Main[[#This Row],[Class]]="B", WORKDAY(Main[[#This Row],[Tech Start Date]],12),IF(Main[[#This Row],[Class]]="A",WORKDAY(Main[[#This Row],[Tech Start Date]],4),""))))</f>
        <v>40309</v>
      </c>
      <c r="O793" s="145">
        <f>IF(Main[[#This Row],[Tech Start Date]]&lt;1/1/1990,"",IF(Main[[#This Row],[Class]]="C",WORKDAY(Main[[#This Row],[Tech Start Date]],23),IF(Main[[#This Row],[Class]]="B", WORKDAY(Main[[#This Row],[Tech Start Date]],15),IF(Main[[#This Row],[Class]]="A",WORKDAY(Main[[#This Row],[Tech Start Date]],5),""))))</f>
        <v>40312</v>
      </c>
      <c r="P793" s="145">
        <f>IF(Main[[#This Row],[Tech Start Date]]&lt;1/1/1990,"",IF(Main[[#This Row],[Class]]="C",WORKDAY(Main[[#This Row],[Tech Start Date]],28),IF(Main[[#This Row],[Class]]="B", WORKDAY(Main[[#This Row],[Tech Start Date]],19),IF(Main[[#This Row],[Class]]="A",WORKDAY(Main[[#This Row],[Tech Start Date]],9),""))))</f>
        <v>40318</v>
      </c>
      <c r="Q793" s="140">
        <v>40312</v>
      </c>
      <c r="R793" s="146">
        <v>40312</v>
      </c>
      <c r="S793" s="143" t="s">
        <v>6</v>
      </c>
      <c r="T793" s="147" t="s">
        <v>4</v>
      </c>
      <c r="U793" s="143" t="s">
        <v>14</v>
      </c>
      <c r="V793" s="143" t="s">
        <v>1899</v>
      </c>
      <c r="W793" s="143" t="s">
        <v>4</v>
      </c>
      <c r="X793" s="143" t="s">
        <v>2820</v>
      </c>
      <c r="Y793" s="138" t="s">
        <v>3041</v>
      </c>
      <c r="Z793" s="138" t="s">
        <v>4</v>
      </c>
      <c r="AA793" s="143" t="s">
        <v>2820</v>
      </c>
      <c r="AB793" s="148"/>
      <c r="AC793" s="148"/>
      <c r="AD793" s="148"/>
      <c r="AE793" s="62"/>
      <c r="AF793" s="62"/>
      <c r="AG793" s="62"/>
      <c r="BB793" s="60" t="str">
        <f>IF(AND(isFlagged(Main[[#This Row],[Comments]], "AIS++"),Main[ [#This Row],[In Stock Date] ]&lt;&gt;""),TEXT(Main[[#This Row],[In Stock Date]]-1, "M/d/yyyy"), TEXT("1/1/1990", "M/d/yyyy"))</f>
        <v>1/1/1990</v>
      </c>
    </row>
    <row r="794" spans="1:54" ht="17.25" customHeight="1">
      <c r="A794" s="63" t="str">
        <f>IF(priority(Main[[#This Row],[Comments]])&lt;&gt;0, priority(Main[[#This Row],[Comments]]),"")</f>
        <v/>
      </c>
      <c r="B794" s="151" t="s">
        <v>3367</v>
      </c>
      <c r="C794" s="71" t="s">
        <v>2171</v>
      </c>
      <c r="D794" s="59" t="s">
        <v>3368</v>
      </c>
      <c r="E794" s="84"/>
      <c r="F794" s="84"/>
      <c r="G794" s="63" t="str">
        <f>IF(stdProdLT(Main[[#This Row],[Comments]])=0.1,"N/A",IF(stdProdLT(Main[[#This Row],[Comments]])=0,"",stdProdLT(Main[[#This Row],[Comments]])))</f>
        <v/>
      </c>
      <c r="H794" s="93" t="str">
        <f>IF(OR(Main[[#This Row],[Std. Prod. Lead Time]]="N/A",Main[[#This Row],[Std. Prod. Lead Time]]=""), "",IF(AND(Main[[#This Row],[In Stock Date]]&lt;&gt;"",Main[[#This Row],[Revised Due Date]]&lt;&gt;"",Main[[#This Row],[In Stock Date]]&lt;&gt;""),Main[[#This Row],[In Stock Date]]-Main[[#This Row],[Revised Due Date]],""))</f>
        <v/>
      </c>
      <c r="I794" s="100" t="s">
        <v>4</v>
      </c>
      <c r="J794" s="94" t="s">
        <v>4</v>
      </c>
      <c r="K794" s="94" t="s">
        <v>4</v>
      </c>
      <c r="L794" s="84"/>
      <c r="M794" s="72" t="str">
        <f>IF(Main[[#This Row],[Tech Start Date]]&lt;1/1/1990,"",IF(Main[[#This Row],[Class]]="C",WORKDAY(Main[[#This Row],[Tech Start Date]],9),IF(Main[[#This Row],[Class]]="B", WORKDAY(Main[[#This Row],[Tech Start Date]],6),IF(Main[[#This Row],[Class]]="A",WORKDAY(Main[[#This Row],[Tech Start Date]],2),""))))</f>
        <v/>
      </c>
      <c r="N794" s="72" t="str">
        <f>IF(Main[[#This Row],[Tech Start Date]]&lt;1/1/1990,"",IF(Main[[#This Row],[Class]]="C",WORKDAY(Main[[#This Row],[Tech Start Date]],19),IF(Main[[#This Row],[Class]]="B", WORKDAY(Main[[#This Row],[Tech Start Date]],12),IF(Main[[#This Row],[Class]]="A",WORKDAY(Main[[#This Row],[Tech Start Date]],4),""))))</f>
        <v/>
      </c>
      <c r="O794" s="72" t="str">
        <f>IF(Main[[#This Row],[Tech Start Date]]&lt;1/1/1990,"",IF(Main[[#This Row],[Class]]="C",WORKDAY(Main[[#This Row],[Tech Start Date]],23),IF(Main[[#This Row],[Class]]="B", WORKDAY(Main[[#This Row],[Tech Start Date]],15),IF(Main[[#This Row],[Class]]="A",WORKDAY(Main[[#This Row],[Tech Start Date]],5),""))))</f>
        <v/>
      </c>
      <c r="P794" s="72" t="str">
        <f>IF(Main[[#This Row],[Tech Start Date]]&lt;1/1/1990,"",IF(Main[[#This Row],[Class]]="C",WORKDAY(Main[[#This Row],[Tech Start Date]],28),IF(Main[[#This Row],[Class]]="B", WORKDAY(Main[[#This Row],[Tech Start Date]],19),IF(Main[[#This Row],[Class]]="A",WORKDAY(Main[[#This Row],[Tech Start Date]],9),""))))</f>
        <v/>
      </c>
      <c r="Q794" s="84">
        <v>40984</v>
      </c>
      <c r="R794" s="110"/>
      <c r="S794" s="94" t="s">
        <v>11</v>
      </c>
      <c r="T794" s="73" t="s">
        <v>4</v>
      </c>
      <c r="U794" s="94" t="s">
        <v>14</v>
      </c>
      <c r="V794" s="94" t="s">
        <v>1896</v>
      </c>
      <c r="W794" s="94" t="s">
        <v>1904</v>
      </c>
      <c r="X794" s="94" t="s">
        <v>2813</v>
      </c>
      <c r="Y794" s="71" t="s">
        <v>4</v>
      </c>
      <c r="Z794" s="71" t="s">
        <v>4</v>
      </c>
      <c r="AA794" s="94" t="s">
        <v>3301</v>
      </c>
      <c r="AB794" s="128"/>
      <c r="AC794" s="128"/>
      <c r="AD794" s="128"/>
      <c r="AE794" s="62"/>
      <c r="AF794" s="62"/>
      <c r="AG794" s="62"/>
      <c r="BB794" s="60" t="str">
        <f>IF(AND(isFlagged(Main[[#This Row],[Comments]], "AIS++"),Main[ [#This Row],[In Stock Date] ]&lt;&gt;""),TEXT(Main[[#This Row],[In Stock Date]]-1, "M/d/yyyy"), TEXT("1/1/1990", "M/d/yyyy"))</f>
        <v>1/1/1990</v>
      </c>
    </row>
    <row r="795" spans="1:54" ht="17.25" customHeight="1">
      <c r="A795" s="63" t="str">
        <f>IF(priority(Main[[#This Row],[Comments]])&lt;&gt;0, priority(Main[[#This Row],[Comments]]),"")</f>
        <v/>
      </c>
      <c r="B795" s="151" t="s">
        <v>1388</v>
      </c>
      <c r="C795" s="71" t="s">
        <v>47</v>
      </c>
      <c r="D795" s="59" t="s">
        <v>481</v>
      </c>
      <c r="E795" s="84">
        <v>39937.619513888887</v>
      </c>
      <c r="F795" s="84"/>
      <c r="G795" s="63" t="str">
        <f>IF(stdProdLT(Main[[#This Row],[Comments]])=0.1,"N/A",IF(stdProdLT(Main[[#This Row],[Comments]])=0,"",stdProdLT(Main[[#This Row],[Comments]])))</f>
        <v/>
      </c>
      <c r="H795" s="93" t="str">
        <f>IF(OR(Main[[#This Row],[Std. Prod. Lead Time]]="N/A",Main[[#This Row],[Std. Prod. Lead Time]]=""), "",IF(AND(Main[[#This Row],[In Stock Date]]&lt;&gt;"",Main[[#This Row],[Revised Due Date]]&lt;&gt;"",Main[[#This Row],[In Stock Date]]&lt;&gt;""),Main[[#This Row],[In Stock Date]]-Main[[#This Row],[Revised Due Date]],""))</f>
        <v/>
      </c>
      <c r="I795" s="100" t="s">
        <v>4</v>
      </c>
      <c r="J795" s="94" t="s">
        <v>4</v>
      </c>
      <c r="K795" s="94" t="s">
        <v>4</v>
      </c>
      <c r="L795" s="84"/>
      <c r="M795" s="72" t="str">
        <f>IF(Main[[#This Row],[Tech Start Date]]&lt;1/1/1990,"",IF(Main[[#This Row],[Class]]="C",WORKDAY(Main[[#This Row],[Tech Start Date]],9),IF(Main[[#This Row],[Class]]="B", WORKDAY(Main[[#This Row],[Tech Start Date]],6),IF(Main[[#This Row],[Class]]="A",WORKDAY(Main[[#This Row],[Tech Start Date]],2),""))))</f>
        <v/>
      </c>
      <c r="N795" s="72" t="str">
        <f>IF(Main[[#This Row],[Tech Start Date]]&lt;1/1/1990,"",IF(Main[[#This Row],[Class]]="C",WORKDAY(Main[[#This Row],[Tech Start Date]],19),IF(Main[[#This Row],[Class]]="B", WORKDAY(Main[[#This Row],[Tech Start Date]],12),IF(Main[[#This Row],[Class]]="A",WORKDAY(Main[[#This Row],[Tech Start Date]],4),""))))</f>
        <v/>
      </c>
      <c r="O795" s="72" t="str">
        <f>IF(Main[[#This Row],[Tech Start Date]]&lt;1/1/1990,"",IF(Main[[#This Row],[Class]]="C",WORKDAY(Main[[#This Row],[Tech Start Date]],23),IF(Main[[#This Row],[Class]]="B", WORKDAY(Main[[#This Row],[Tech Start Date]],15),IF(Main[[#This Row],[Class]]="A",WORKDAY(Main[[#This Row],[Tech Start Date]],5),""))))</f>
        <v/>
      </c>
      <c r="P795" s="72" t="str">
        <f>IF(Main[[#This Row],[Tech Start Date]]&lt;1/1/1990,"",IF(Main[[#This Row],[Class]]="C",WORKDAY(Main[[#This Row],[Tech Start Date]],28),IF(Main[[#This Row],[Class]]="B", WORKDAY(Main[[#This Row],[Tech Start Date]],19),IF(Main[[#This Row],[Class]]="A",WORKDAY(Main[[#This Row],[Tech Start Date]],9),""))))</f>
        <v/>
      </c>
      <c r="Q795" s="84"/>
      <c r="R795" s="110"/>
      <c r="S795" s="94" t="s">
        <v>17</v>
      </c>
      <c r="T795" s="73" t="s">
        <v>4</v>
      </c>
      <c r="U795" s="94" t="s">
        <v>7</v>
      </c>
      <c r="V795" s="94" t="s">
        <v>1899</v>
      </c>
      <c r="W795" s="94" t="s">
        <v>4</v>
      </c>
      <c r="X795" s="94" t="s">
        <v>2730</v>
      </c>
      <c r="Y795" s="71" t="s">
        <v>2848</v>
      </c>
      <c r="Z795" s="71" t="s">
        <v>4</v>
      </c>
      <c r="AA795" s="94" t="s">
        <v>2730</v>
      </c>
      <c r="AB795" s="128"/>
      <c r="AC795" s="128"/>
      <c r="AD795" s="128"/>
      <c r="AE795" s="62"/>
      <c r="AF795" s="62"/>
      <c r="AG795" s="62"/>
      <c r="BB795" s="60" t="str">
        <f>IF(AND(isFlagged(Main[[#This Row],[Comments]], "AIS++"),Main[ [#This Row],[In Stock Date] ]&lt;&gt;""),TEXT(Main[[#This Row],[In Stock Date]]-1, "M/d/yyyy"), TEXT("1/1/1990", "M/d/yyyy"))</f>
        <v>1/1/1990</v>
      </c>
    </row>
    <row r="796" spans="1:54" ht="17.25" customHeight="1">
      <c r="A796" s="63" t="str">
        <f>IF(priority(Main[[#This Row],[Comments]])&lt;&gt;0, priority(Main[[#This Row],[Comments]]),"")</f>
        <v/>
      </c>
      <c r="B796" s="151" t="s">
        <v>4008</v>
      </c>
      <c r="C796" s="71" t="s">
        <v>4</v>
      </c>
      <c r="D796" s="59" t="s">
        <v>4009</v>
      </c>
      <c r="E796" s="84">
        <v>41026.551828703705</v>
      </c>
      <c r="F796" s="84"/>
      <c r="G796" s="63" t="str">
        <f>IF(stdProdLT(Main[[#This Row],[Comments]])=0.1,"N/A",IF(stdProdLT(Main[[#This Row],[Comments]])=0,"",stdProdLT(Main[[#This Row],[Comments]])))</f>
        <v/>
      </c>
      <c r="H796" s="93" t="str">
        <f>IF(OR(Main[[#This Row],[Std. Prod. Lead Time]]="N/A",Main[[#This Row],[Std. Prod. Lead Time]]=""), "",IF(AND(Main[[#This Row],[In Stock Date]]&lt;&gt;"",Main[[#This Row],[Revised Due Date]]&lt;&gt;"",Main[[#This Row],[In Stock Date]]&lt;&gt;""),Main[[#This Row],[In Stock Date]]-Main[[#This Row],[Revised Due Date]],""))</f>
        <v/>
      </c>
      <c r="I796" s="100" t="s">
        <v>4</v>
      </c>
      <c r="J796" s="94" t="s">
        <v>4</v>
      </c>
      <c r="K796" s="94" t="s">
        <v>4</v>
      </c>
      <c r="L796" s="84"/>
      <c r="M796" s="72" t="str">
        <f>IF(Main[[#This Row],[Tech Start Date]]&lt;1/1/1990,"",IF(Main[[#This Row],[Class]]="C",WORKDAY(Main[[#This Row],[Tech Start Date]],9),IF(Main[[#This Row],[Class]]="B", WORKDAY(Main[[#This Row],[Tech Start Date]],6),IF(Main[[#This Row],[Class]]="A",WORKDAY(Main[[#This Row],[Tech Start Date]],2),""))))</f>
        <v/>
      </c>
      <c r="N796" s="72" t="str">
        <f>IF(Main[[#This Row],[Tech Start Date]]&lt;1/1/1990,"",IF(Main[[#This Row],[Class]]="C",WORKDAY(Main[[#This Row],[Tech Start Date]],19),IF(Main[[#This Row],[Class]]="B", WORKDAY(Main[[#This Row],[Tech Start Date]],12),IF(Main[[#This Row],[Class]]="A",WORKDAY(Main[[#This Row],[Tech Start Date]],4),""))))</f>
        <v/>
      </c>
      <c r="O796" s="72" t="str">
        <f>IF(Main[[#This Row],[Tech Start Date]]&lt;1/1/1990,"",IF(Main[[#This Row],[Class]]="C",WORKDAY(Main[[#This Row],[Tech Start Date]],23),IF(Main[[#This Row],[Class]]="B", WORKDAY(Main[[#This Row],[Tech Start Date]],15),IF(Main[[#This Row],[Class]]="A",WORKDAY(Main[[#This Row],[Tech Start Date]],5),""))))</f>
        <v/>
      </c>
      <c r="P796" s="72" t="str">
        <f>IF(Main[[#This Row],[Tech Start Date]]&lt;1/1/1990,"",IF(Main[[#This Row],[Class]]="C",WORKDAY(Main[[#This Row],[Tech Start Date]],28),IF(Main[[#This Row],[Class]]="B", WORKDAY(Main[[#This Row],[Tech Start Date]],19),IF(Main[[#This Row],[Class]]="A",WORKDAY(Main[[#This Row],[Tech Start Date]],9),""))))</f>
        <v/>
      </c>
      <c r="Q796" s="84">
        <v>41033</v>
      </c>
      <c r="R796" s="110"/>
      <c r="S796" s="94" t="s">
        <v>6</v>
      </c>
      <c r="T796" s="73" t="s">
        <v>4</v>
      </c>
      <c r="U796" s="94" t="s">
        <v>7</v>
      </c>
      <c r="V796" s="94" t="s">
        <v>1896</v>
      </c>
      <c r="W796" s="94" t="s">
        <v>4</v>
      </c>
      <c r="X796" s="94" t="s">
        <v>3795</v>
      </c>
      <c r="Y796" s="71" t="s">
        <v>3796</v>
      </c>
      <c r="Z796" s="71" t="s">
        <v>4</v>
      </c>
      <c r="AA796" s="94" t="s">
        <v>3795</v>
      </c>
      <c r="AB796" s="128"/>
      <c r="AC796" s="128"/>
      <c r="AD796" s="128"/>
      <c r="AE796" s="62"/>
      <c r="AF796" s="62"/>
      <c r="AG796" s="62"/>
      <c r="BB796" s="60" t="str">
        <f>IF(AND(isFlagged(Main[[#This Row],[Comments]], "AIS++"),Main[ [#This Row],[In Stock Date] ]&lt;&gt;""),TEXT(Main[[#This Row],[In Stock Date]]-1, "M/d/yyyy"), TEXT("1/1/1990", "M/d/yyyy"))</f>
        <v>1/1/1990</v>
      </c>
    </row>
    <row r="797" spans="1:54" ht="17.25" customHeight="1">
      <c r="A797" s="63" t="str">
        <f>IF(priority(Main[[#This Row],[Comments]])&lt;&gt;0, priority(Main[[#This Row],[Comments]]),"")</f>
        <v/>
      </c>
      <c r="B797" s="151" t="s">
        <v>3844</v>
      </c>
      <c r="C797" s="71" t="s">
        <v>4</v>
      </c>
      <c r="D797" s="59" t="s">
        <v>3845</v>
      </c>
      <c r="E797" s="84">
        <v>41011.583275462966</v>
      </c>
      <c r="F797" s="84"/>
      <c r="G797" s="63" t="str">
        <f>IF(stdProdLT(Main[[#This Row],[Comments]])=0.1,"N/A",IF(stdProdLT(Main[[#This Row],[Comments]])=0,"",stdProdLT(Main[[#This Row],[Comments]])))</f>
        <v/>
      </c>
      <c r="H797" s="93" t="str">
        <f>IF(OR(Main[[#This Row],[Std. Prod. Lead Time]]="N/A",Main[[#This Row],[Std. Prod. Lead Time]]=""), "",IF(AND(Main[[#This Row],[In Stock Date]]&lt;&gt;"",Main[[#This Row],[Revised Due Date]]&lt;&gt;"",Main[[#This Row],[In Stock Date]]&lt;&gt;""),Main[[#This Row],[In Stock Date]]-Main[[#This Row],[Revised Due Date]],""))</f>
        <v/>
      </c>
      <c r="I797" s="100" t="s">
        <v>2025</v>
      </c>
      <c r="J797" s="94" t="s">
        <v>28</v>
      </c>
      <c r="K797" s="94" t="s">
        <v>4</v>
      </c>
      <c r="L797" s="84"/>
      <c r="M797" s="72" t="str">
        <f>IF(Main[[#This Row],[Tech Start Date]]&lt;1/1/1990,"",IF(Main[[#This Row],[Class]]="C",WORKDAY(Main[[#This Row],[Tech Start Date]],9),IF(Main[[#This Row],[Class]]="B", WORKDAY(Main[[#This Row],[Tech Start Date]],6),IF(Main[[#This Row],[Class]]="A",WORKDAY(Main[[#This Row],[Tech Start Date]],2),""))))</f>
        <v/>
      </c>
      <c r="N797" s="72" t="str">
        <f>IF(Main[[#This Row],[Tech Start Date]]&lt;1/1/1990,"",IF(Main[[#This Row],[Class]]="C",WORKDAY(Main[[#This Row],[Tech Start Date]],19),IF(Main[[#This Row],[Class]]="B", WORKDAY(Main[[#This Row],[Tech Start Date]],12),IF(Main[[#This Row],[Class]]="A",WORKDAY(Main[[#This Row],[Tech Start Date]],4),""))))</f>
        <v/>
      </c>
      <c r="O797" s="72" t="str">
        <f>IF(Main[[#This Row],[Tech Start Date]]&lt;1/1/1990,"",IF(Main[[#This Row],[Class]]="C",WORKDAY(Main[[#This Row],[Tech Start Date]],23),IF(Main[[#This Row],[Class]]="B", WORKDAY(Main[[#This Row],[Tech Start Date]],15),IF(Main[[#This Row],[Class]]="A",WORKDAY(Main[[#This Row],[Tech Start Date]],5),""))))</f>
        <v/>
      </c>
      <c r="P797" s="72" t="str">
        <f>IF(Main[[#This Row],[Tech Start Date]]&lt;1/1/1990,"",IF(Main[[#This Row],[Class]]="C",WORKDAY(Main[[#This Row],[Tech Start Date]],28),IF(Main[[#This Row],[Class]]="B", WORKDAY(Main[[#This Row],[Tech Start Date]],19),IF(Main[[#This Row],[Class]]="A",WORKDAY(Main[[#This Row],[Tech Start Date]],9),""))))</f>
        <v/>
      </c>
      <c r="Q797" s="84">
        <v>41029</v>
      </c>
      <c r="R797" s="110"/>
      <c r="S797" s="94" t="s">
        <v>6</v>
      </c>
      <c r="T797" s="73" t="s">
        <v>4</v>
      </c>
      <c r="U797" s="94" t="s">
        <v>29</v>
      </c>
      <c r="V797" s="94" t="s">
        <v>1899</v>
      </c>
      <c r="W797" s="94" t="s">
        <v>1900</v>
      </c>
      <c r="X797" s="94" t="s">
        <v>2798</v>
      </c>
      <c r="Y797" s="71" t="s">
        <v>2960</v>
      </c>
      <c r="Z797" s="71" t="s">
        <v>2025</v>
      </c>
      <c r="AA797" s="94" t="s">
        <v>2798</v>
      </c>
      <c r="AB797" s="128"/>
      <c r="AC797" s="128"/>
      <c r="AD797" s="128"/>
      <c r="AE797" s="62"/>
      <c r="AF797" s="62"/>
      <c r="AG797" s="62"/>
      <c r="BB797" s="60" t="str">
        <f>IF(AND(isFlagged(Main[[#This Row],[Comments]], "AIS++"),Main[ [#This Row],[In Stock Date] ]&lt;&gt;""),TEXT(Main[[#This Row],[In Stock Date]]-1, "M/d/yyyy"), TEXT("1/1/1990", "M/d/yyyy"))</f>
        <v>1/1/1990</v>
      </c>
    </row>
    <row r="798" spans="1:54" ht="17.25" customHeight="1">
      <c r="A798" s="63" t="str">
        <f>IF(priority(Main[[#This Row],[Comments]])&lt;&gt;0, priority(Main[[#This Row],[Comments]]),"")</f>
        <v/>
      </c>
      <c r="B798" s="151" t="s">
        <v>1020</v>
      </c>
      <c r="C798" s="71" t="s">
        <v>4</v>
      </c>
      <c r="D798" s="59" t="s">
        <v>43</v>
      </c>
      <c r="E798" s="84">
        <v>40500.605023148149</v>
      </c>
      <c r="F798" s="84"/>
      <c r="G798" s="63" t="str">
        <f>IF(stdProdLT(Main[[#This Row],[Comments]])=0.1,"N/A",IF(stdProdLT(Main[[#This Row],[Comments]])=0,"",stdProdLT(Main[[#This Row],[Comments]])))</f>
        <v/>
      </c>
      <c r="H798" s="93" t="str">
        <f>IF(OR(Main[[#This Row],[Std. Prod. Lead Time]]="N/A",Main[[#This Row],[Std. Prod. Lead Time]]=""), "",IF(AND(Main[[#This Row],[In Stock Date]]&lt;&gt;"",Main[[#This Row],[Revised Due Date]]&lt;&gt;"",Main[[#This Row],[In Stock Date]]&lt;&gt;""),Main[[#This Row],[In Stock Date]]-Main[[#This Row],[Revised Due Date]],""))</f>
        <v/>
      </c>
      <c r="I798" s="100" t="s">
        <v>4</v>
      </c>
      <c r="J798" s="94" t="s">
        <v>4</v>
      </c>
      <c r="K798" s="95" t="s">
        <v>4</v>
      </c>
      <c r="L798" s="84"/>
      <c r="M798" s="72" t="str">
        <f>IF(Main[[#This Row],[Tech Start Date]]&lt;1/1/1990,"",IF(Main[[#This Row],[Class]]="C",WORKDAY(Main[[#This Row],[Tech Start Date]],9),IF(Main[[#This Row],[Class]]="B", WORKDAY(Main[[#This Row],[Tech Start Date]],6),IF(Main[[#This Row],[Class]]="A",WORKDAY(Main[[#This Row],[Tech Start Date]],2),""))))</f>
        <v/>
      </c>
      <c r="N798" s="72" t="str">
        <f>IF(Main[[#This Row],[Tech Start Date]]&lt;1/1/1990,"",IF(Main[[#This Row],[Class]]="C",WORKDAY(Main[[#This Row],[Tech Start Date]],19),IF(Main[[#This Row],[Class]]="B", WORKDAY(Main[[#This Row],[Tech Start Date]],12),IF(Main[[#This Row],[Class]]="A",WORKDAY(Main[[#This Row],[Tech Start Date]],4),""))))</f>
        <v/>
      </c>
      <c r="O798" s="72" t="str">
        <f>IF(Main[[#This Row],[Tech Start Date]]&lt;1/1/1990,"",IF(Main[[#This Row],[Class]]="C",WORKDAY(Main[[#This Row],[Tech Start Date]],23),IF(Main[[#This Row],[Class]]="B", WORKDAY(Main[[#This Row],[Tech Start Date]],15),IF(Main[[#This Row],[Class]]="A",WORKDAY(Main[[#This Row],[Tech Start Date]],5),""))))</f>
        <v/>
      </c>
      <c r="P798" s="72" t="str">
        <f>IF(Main[[#This Row],[Tech Start Date]]&lt;1/1/1990,"",IF(Main[[#This Row],[Class]]="C",WORKDAY(Main[[#This Row],[Tech Start Date]],28),IF(Main[[#This Row],[Class]]="B", WORKDAY(Main[[#This Row],[Tech Start Date]],19),IF(Main[[#This Row],[Class]]="A",WORKDAY(Main[[#This Row],[Tech Start Date]],9),""))))</f>
        <v/>
      </c>
      <c r="Q798" s="84">
        <v>40519</v>
      </c>
      <c r="R798" s="110"/>
      <c r="S798" s="94" t="s">
        <v>4</v>
      </c>
      <c r="T798" s="73" t="s">
        <v>4</v>
      </c>
      <c r="U798" s="94" t="s">
        <v>7</v>
      </c>
      <c r="V798" s="94" t="s">
        <v>1896</v>
      </c>
      <c r="W798" s="94" t="s">
        <v>4</v>
      </c>
      <c r="X798" s="94" t="s">
        <v>2724</v>
      </c>
      <c r="Y798" s="71" t="s">
        <v>2836</v>
      </c>
      <c r="Z798" s="71" t="s">
        <v>4</v>
      </c>
      <c r="AA798" s="94" t="s">
        <v>2724</v>
      </c>
      <c r="AB798" s="128"/>
      <c r="AC798" s="128"/>
      <c r="AD798" s="128"/>
      <c r="AE798" s="62"/>
      <c r="AF798" s="62"/>
      <c r="AG798" s="62"/>
      <c r="BB798" s="60" t="str">
        <f>IF(AND(isFlagged(Main[[#This Row],[Comments]], "AIS++"),Main[ [#This Row],[In Stock Date] ]&lt;&gt;""),TEXT(Main[[#This Row],[In Stock Date]]-1, "M/d/yyyy"), TEXT("1/1/1990", "M/d/yyyy"))</f>
        <v>1/1/1990</v>
      </c>
    </row>
    <row r="799" spans="1:54" ht="17.25" customHeight="1">
      <c r="A799" s="63" t="str">
        <f>IF(priority(Main[[#This Row],[Comments]])&lt;&gt;0, priority(Main[[#This Row],[Comments]]),"")</f>
        <v/>
      </c>
      <c r="B799" s="151" t="s">
        <v>2632</v>
      </c>
      <c r="C799" s="71" t="s">
        <v>4</v>
      </c>
      <c r="D799" s="59" t="s">
        <v>2633</v>
      </c>
      <c r="E799" s="84"/>
      <c r="F799" s="84"/>
      <c r="G799" s="63" t="str">
        <f>IF(stdProdLT(Main[[#This Row],[Comments]])=0.1,"N/A",IF(stdProdLT(Main[[#This Row],[Comments]])=0,"",stdProdLT(Main[[#This Row],[Comments]])))</f>
        <v/>
      </c>
      <c r="H799" s="93" t="str">
        <f>IF(OR(Main[[#This Row],[Std. Prod. Lead Time]]="N/A",Main[[#This Row],[Std. Prod. Lead Time]]=""), "",IF(AND(Main[[#This Row],[In Stock Date]]&lt;&gt;"",Main[[#This Row],[Revised Due Date]]&lt;&gt;"",Main[[#This Row],[In Stock Date]]&lt;&gt;""),Main[[#This Row],[In Stock Date]]-Main[[#This Row],[Revised Due Date]],""))</f>
        <v/>
      </c>
      <c r="I799" s="100" t="s">
        <v>4</v>
      </c>
      <c r="J799" s="94" t="s">
        <v>4</v>
      </c>
      <c r="K799" s="94" t="s">
        <v>4</v>
      </c>
      <c r="L799" s="84"/>
      <c r="M799" s="72" t="str">
        <f>IF(Main[[#This Row],[Tech Start Date]]&lt;1/1/1990,"",IF(Main[[#This Row],[Class]]="C",WORKDAY(Main[[#This Row],[Tech Start Date]],9),IF(Main[[#This Row],[Class]]="B", WORKDAY(Main[[#This Row],[Tech Start Date]],6),IF(Main[[#This Row],[Class]]="A",WORKDAY(Main[[#This Row],[Tech Start Date]],2),""))))</f>
        <v/>
      </c>
      <c r="N799" s="72" t="str">
        <f>IF(Main[[#This Row],[Tech Start Date]]&lt;1/1/1990,"",IF(Main[[#This Row],[Class]]="C",WORKDAY(Main[[#This Row],[Tech Start Date]],19),IF(Main[[#This Row],[Class]]="B", WORKDAY(Main[[#This Row],[Tech Start Date]],12),IF(Main[[#This Row],[Class]]="A",WORKDAY(Main[[#This Row],[Tech Start Date]],4),""))))</f>
        <v/>
      </c>
      <c r="O799" s="72" t="str">
        <f>IF(Main[[#This Row],[Tech Start Date]]&lt;1/1/1990,"",IF(Main[[#This Row],[Class]]="C",WORKDAY(Main[[#This Row],[Tech Start Date]],23),IF(Main[[#This Row],[Class]]="B", WORKDAY(Main[[#This Row],[Tech Start Date]],15),IF(Main[[#This Row],[Class]]="A",WORKDAY(Main[[#This Row],[Tech Start Date]],5),""))))</f>
        <v/>
      </c>
      <c r="P799" s="72" t="str">
        <f>IF(Main[[#This Row],[Tech Start Date]]&lt;1/1/1990,"",IF(Main[[#This Row],[Class]]="C",WORKDAY(Main[[#This Row],[Tech Start Date]],28),IF(Main[[#This Row],[Class]]="B", WORKDAY(Main[[#This Row],[Tech Start Date]],19),IF(Main[[#This Row],[Class]]="A",WORKDAY(Main[[#This Row],[Tech Start Date]],9),""))))</f>
        <v/>
      </c>
      <c r="Q799" s="84">
        <v>40896</v>
      </c>
      <c r="R799" s="110"/>
      <c r="S799" s="94" t="s">
        <v>17</v>
      </c>
      <c r="T799" s="73" t="s">
        <v>4</v>
      </c>
      <c r="U799" s="94" t="s">
        <v>14</v>
      </c>
      <c r="V799" s="94" t="s">
        <v>1899</v>
      </c>
      <c r="W799" s="94" t="s">
        <v>1904</v>
      </c>
      <c r="X799" s="94" t="s">
        <v>2782</v>
      </c>
      <c r="Y799" s="71" t="s">
        <v>2927</v>
      </c>
      <c r="Z799" s="71" t="s">
        <v>4</v>
      </c>
      <c r="AA799" s="94" t="s">
        <v>2782</v>
      </c>
      <c r="AB799" s="128"/>
      <c r="AC799" s="128"/>
      <c r="AD799" s="128"/>
      <c r="AE799" s="62"/>
      <c r="AF799" s="62"/>
      <c r="AG799" s="62"/>
      <c r="BB799" s="60" t="str">
        <f>IF(AND(isFlagged(Main[[#This Row],[Comments]], "AIS++"),Main[ [#This Row],[In Stock Date] ]&lt;&gt;""),TEXT(Main[[#This Row],[In Stock Date]]-1, "M/d/yyyy"), TEXT("1/1/1990", "M/d/yyyy"))</f>
        <v>1/1/1990</v>
      </c>
    </row>
    <row r="800" spans="1:54" ht="17.25" customHeight="1">
      <c r="A800" s="63" t="str">
        <f>IF(priority(Main[[#This Row],[Comments]])&lt;&gt;0, priority(Main[[#This Row],[Comments]]),"")</f>
        <v/>
      </c>
      <c r="B800" s="151" t="s">
        <v>1202</v>
      </c>
      <c r="C800" s="71" t="s">
        <v>4</v>
      </c>
      <c r="D800" s="59" t="s">
        <v>270</v>
      </c>
      <c r="E800" s="84">
        <v>40683.573206018518</v>
      </c>
      <c r="F800" s="84"/>
      <c r="G800" s="63" t="str">
        <f>IF(stdProdLT(Main[[#This Row],[Comments]])=0.1,"N/A",IF(stdProdLT(Main[[#This Row],[Comments]])=0,"",stdProdLT(Main[[#This Row],[Comments]])))</f>
        <v/>
      </c>
      <c r="H800" s="93" t="str">
        <f>IF(OR(Main[[#This Row],[Std. Prod. Lead Time]]="N/A",Main[[#This Row],[Std. Prod. Lead Time]]=""), "",IF(AND(Main[[#This Row],[In Stock Date]]&lt;&gt;"",Main[[#This Row],[Revised Due Date]]&lt;&gt;"",Main[[#This Row],[In Stock Date]]&lt;&gt;""),Main[[#This Row],[In Stock Date]]-Main[[#This Row],[Revised Due Date]],""))</f>
        <v/>
      </c>
      <c r="I800" s="100" t="s">
        <v>271</v>
      </c>
      <c r="J800" s="94" t="s">
        <v>28</v>
      </c>
      <c r="K800" s="94" t="s">
        <v>1908</v>
      </c>
      <c r="L800" s="84">
        <v>40687</v>
      </c>
      <c r="M800" s="72" t="str">
        <f>IF(Main[[#This Row],[Tech Start Date]]&lt;1/1/1990,"",IF(Main[[#This Row],[Class]]="C",WORKDAY(Main[[#This Row],[Tech Start Date]],9),IF(Main[[#This Row],[Class]]="B", WORKDAY(Main[[#This Row],[Tech Start Date]],6),IF(Main[[#This Row],[Class]]="A",WORKDAY(Main[[#This Row],[Tech Start Date]],2),""))))</f>
        <v/>
      </c>
      <c r="N800" s="72" t="str">
        <f>IF(Main[[#This Row],[Tech Start Date]]&lt;1/1/1990,"",IF(Main[[#This Row],[Class]]="C",WORKDAY(Main[[#This Row],[Tech Start Date]],19),IF(Main[[#This Row],[Class]]="B", WORKDAY(Main[[#This Row],[Tech Start Date]],12),IF(Main[[#This Row],[Class]]="A",WORKDAY(Main[[#This Row],[Tech Start Date]],4),""))))</f>
        <v/>
      </c>
      <c r="O800" s="72" t="str">
        <f>IF(Main[[#This Row],[Tech Start Date]]&lt;1/1/1990,"",IF(Main[[#This Row],[Class]]="C",WORKDAY(Main[[#This Row],[Tech Start Date]],23),IF(Main[[#This Row],[Class]]="B", WORKDAY(Main[[#This Row],[Tech Start Date]],15),IF(Main[[#This Row],[Class]]="A",WORKDAY(Main[[#This Row],[Tech Start Date]],5),""))))</f>
        <v/>
      </c>
      <c r="P800" s="72" t="str">
        <f>IF(Main[[#This Row],[Tech Start Date]]&lt;1/1/1990,"",IF(Main[[#This Row],[Class]]="C",WORKDAY(Main[[#This Row],[Tech Start Date]],28),IF(Main[[#This Row],[Class]]="B", WORKDAY(Main[[#This Row],[Tech Start Date]],19),IF(Main[[#This Row],[Class]]="A",WORKDAY(Main[[#This Row],[Tech Start Date]],9),""))))</f>
        <v/>
      </c>
      <c r="Q800" s="84">
        <v>41274</v>
      </c>
      <c r="R800" s="110">
        <v>41241</v>
      </c>
      <c r="S800" s="94" t="s">
        <v>17</v>
      </c>
      <c r="T800" s="73" t="s">
        <v>4</v>
      </c>
      <c r="U800" s="94" t="s">
        <v>29</v>
      </c>
      <c r="V800" s="94" t="s">
        <v>1899</v>
      </c>
      <c r="W800" s="94" t="s">
        <v>1901</v>
      </c>
      <c r="X800" s="94" t="s">
        <v>552</v>
      </c>
      <c r="Y800" s="71" t="s">
        <v>2852</v>
      </c>
      <c r="Z800" s="71" t="s">
        <v>964</v>
      </c>
      <c r="AA800" s="94" t="s">
        <v>552</v>
      </c>
      <c r="AB800" s="128"/>
      <c r="AC800" s="128"/>
      <c r="AD800" s="128"/>
      <c r="AE800" s="62"/>
      <c r="AF800" s="62"/>
      <c r="AG800" s="62"/>
      <c r="BB800" s="60" t="str">
        <f>IF(AND(isFlagged(Main[[#This Row],[Comments]], "AIS++"),Main[ [#This Row],[In Stock Date] ]&lt;&gt;""),TEXT(Main[[#This Row],[In Stock Date]]-1, "M/d/yyyy"), TEXT("1/1/1990", "M/d/yyyy"))</f>
        <v>1/1/1990</v>
      </c>
    </row>
    <row r="801" spans="1:54" ht="17.25" customHeight="1">
      <c r="A801" s="63" t="str">
        <f>IF(priority(Main[[#This Row],[Comments]])&lt;&gt;0, priority(Main[[#This Row],[Comments]]),"")</f>
        <v/>
      </c>
      <c r="B801" s="151" t="s">
        <v>1040</v>
      </c>
      <c r="C801" s="71" t="s">
        <v>31</v>
      </c>
      <c r="D801" s="59" t="s">
        <v>77</v>
      </c>
      <c r="E801" s="84"/>
      <c r="F801" s="84">
        <v>40512</v>
      </c>
      <c r="G801" s="63" t="str">
        <f>IF(stdProdLT(Main[[#This Row],[Comments]])=0.1,"N/A",IF(stdProdLT(Main[[#This Row],[Comments]])=0,"",stdProdLT(Main[[#This Row],[Comments]])))</f>
        <v/>
      </c>
      <c r="H801" s="93" t="str">
        <f>IF(OR(Main[[#This Row],[Std. Prod. Lead Time]]="N/A",Main[[#This Row],[Std. Prod. Lead Time]]=""), "",IF(AND(Main[[#This Row],[In Stock Date]]&lt;&gt;"",Main[[#This Row],[Revised Due Date]]&lt;&gt;"",Main[[#This Row],[In Stock Date]]&lt;&gt;""),Main[[#This Row],[In Stock Date]]-Main[[#This Row],[Revised Due Date]],""))</f>
        <v/>
      </c>
      <c r="I801" s="100" t="s">
        <v>4</v>
      </c>
      <c r="J801" s="94" t="s">
        <v>4</v>
      </c>
      <c r="K801" s="94" t="s">
        <v>4</v>
      </c>
      <c r="L801" s="84"/>
      <c r="M801" s="72" t="str">
        <f>IF(Main[[#This Row],[Tech Start Date]]&lt;1/1/1990,"",IF(Main[[#This Row],[Class]]="C",WORKDAY(Main[[#This Row],[Tech Start Date]],9),IF(Main[[#This Row],[Class]]="B", WORKDAY(Main[[#This Row],[Tech Start Date]],6),IF(Main[[#This Row],[Class]]="A",WORKDAY(Main[[#This Row],[Tech Start Date]],2),""))))</f>
        <v/>
      </c>
      <c r="N801" s="72" t="str">
        <f>IF(Main[[#This Row],[Tech Start Date]]&lt;1/1/1990,"",IF(Main[[#This Row],[Class]]="C",WORKDAY(Main[[#This Row],[Tech Start Date]],19),IF(Main[[#This Row],[Class]]="B", WORKDAY(Main[[#This Row],[Tech Start Date]],12),IF(Main[[#This Row],[Class]]="A",WORKDAY(Main[[#This Row],[Tech Start Date]],4),""))))</f>
        <v/>
      </c>
      <c r="O801" s="72" t="str">
        <f>IF(Main[[#This Row],[Tech Start Date]]&lt;1/1/1990,"",IF(Main[[#This Row],[Class]]="C",WORKDAY(Main[[#This Row],[Tech Start Date]],23),IF(Main[[#This Row],[Class]]="B", WORKDAY(Main[[#This Row],[Tech Start Date]],15),IF(Main[[#This Row],[Class]]="A",WORKDAY(Main[[#This Row],[Tech Start Date]],5),""))))</f>
        <v/>
      </c>
      <c r="P801" s="72" t="str">
        <f>IF(Main[[#This Row],[Tech Start Date]]&lt;1/1/1990,"",IF(Main[[#This Row],[Class]]="C",WORKDAY(Main[[#This Row],[Tech Start Date]],28),IF(Main[[#This Row],[Class]]="B", WORKDAY(Main[[#This Row],[Tech Start Date]],19),IF(Main[[#This Row],[Class]]="A",WORKDAY(Main[[#This Row],[Tech Start Date]],9),""))))</f>
        <v/>
      </c>
      <c r="Q801" s="84">
        <v>40415</v>
      </c>
      <c r="R801" s="110"/>
      <c r="S801" s="94" t="s">
        <v>11</v>
      </c>
      <c r="T801" s="73" t="s">
        <v>4</v>
      </c>
      <c r="U801" s="94" t="s">
        <v>14</v>
      </c>
      <c r="V801" s="94" t="s">
        <v>1899</v>
      </c>
      <c r="W801" s="94" t="s">
        <v>1902</v>
      </c>
      <c r="X801" s="94" t="s">
        <v>2733</v>
      </c>
      <c r="Y801" s="71" t="s">
        <v>2853</v>
      </c>
      <c r="Z801" s="71" t="s">
        <v>4</v>
      </c>
      <c r="AA801" s="94" t="s">
        <v>2733</v>
      </c>
      <c r="AB801" s="128"/>
      <c r="AC801" s="128"/>
      <c r="AD801" s="128"/>
      <c r="AE801" s="62"/>
      <c r="AF801" s="62"/>
      <c r="AG801" s="62"/>
      <c r="BB801" s="60" t="str">
        <f>IF(AND(isFlagged(Main[[#This Row],[Comments]], "AIS++"),Main[ [#This Row],[In Stock Date] ]&lt;&gt;""),TEXT(Main[[#This Row],[In Stock Date]]-1, "M/d/yyyy"), TEXT("1/1/1990", "M/d/yyyy"))</f>
        <v>1/1/1990</v>
      </c>
    </row>
    <row r="802" spans="1:54" ht="17.25" customHeight="1">
      <c r="A802" s="63" t="str">
        <f>IF(priority(Main[[#This Row],[Comments]])&lt;&gt;0, priority(Main[[#This Row],[Comments]]),"")</f>
        <v/>
      </c>
      <c r="B802" s="151" t="s">
        <v>1440</v>
      </c>
      <c r="C802" s="71" t="s">
        <v>31</v>
      </c>
      <c r="D802" s="59" t="s">
        <v>540</v>
      </c>
      <c r="E802" s="84"/>
      <c r="F802" s="84">
        <v>40512</v>
      </c>
      <c r="G802" s="63" t="str">
        <f>IF(stdProdLT(Main[[#This Row],[Comments]])=0.1,"N/A",IF(stdProdLT(Main[[#This Row],[Comments]])=0,"",stdProdLT(Main[[#This Row],[Comments]])))</f>
        <v/>
      </c>
      <c r="H802" s="93" t="str">
        <f>IF(OR(Main[[#This Row],[Std. Prod. Lead Time]]="N/A",Main[[#This Row],[Std. Prod. Lead Time]]=""), "",IF(AND(Main[[#This Row],[In Stock Date]]&lt;&gt;"",Main[[#This Row],[Revised Due Date]]&lt;&gt;"",Main[[#This Row],[In Stock Date]]&lt;&gt;""),Main[[#This Row],[In Stock Date]]-Main[[#This Row],[Revised Due Date]],""))</f>
        <v/>
      </c>
      <c r="I802" s="100" t="s">
        <v>4</v>
      </c>
      <c r="J802" s="94" t="s">
        <v>4</v>
      </c>
      <c r="K802" s="94" t="s">
        <v>4</v>
      </c>
      <c r="L802" s="84"/>
      <c r="M802" s="72" t="str">
        <f>IF(Main[[#This Row],[Tech Start Date]]&lt;1/1/1990,"",IF(Main[[#This Row],[Class]]="C",WORKDAY(Main[[#This Row],[Tech Start Date]],9),IF(Main[[#This Row],[Class]]="B", WORKDAY(Main[[#This Row],[Tech Start Date]],6),IF(Main[[#This Row],[Class]]="A",WORKDAY(Main[[#This Row],[Tech Start Date]],2),""))))</f>
        <v/>
      </c>
      <c r="N802" s="72" t="str">
        <f>IF(Main[[#This Row],[Tech Start Date]]&lt;1/1/1990,"",IF(Main[[#This Row],[Class]]="C",WORKDAY(Main[[#This Row],[Tech Start Date]],19),IF(Main[[#This Row],[Class]]="B", WORKDAY(Main[[#This Row],[Tech Start Date]],12),IF(Main[[#This Row],[Class]]="A",WORKDAY(Main[[#This Row],[Tech Start Date]],4),""))))</f>
        <v/>
      </c>
      <c r="O802" s="72" t="str">
        <f>IF(Main[[#This Row],[Tech Start Date]]&lt;1/1/1990,"",IF(Main[[#This Row],[Class]]="C",WORKDAY(Main[[#This Row],[Tech Start Date]],23),IF(Main[[#This Row],[Class]]="B", WORKDAY(Main[[#This Row],[Tech Start Date]],15),IF(Main[[#This Row],[Class]]="A",WORKDAY(Main[[#This Row],[Tech Start Date]],5),""))))</f>
        <v/>
      </c>
      <c r="P802" s="72" t="str">
        <f>IF(Main[[#This Row],[Tech Start Date]]&lt;1/1/1990,"",IF(Main[[#This Row],[Class]]="C",WORKDAY(Main[[#This Row],[Tech Start Date]],28),IF(Main[[#This Row],[Class]]="B", WORKDAY(Main[[#This Row],[Tech Start Date]],19),IF(Main[[#This Row],[Class]]="A",WORKDAY(Main[[#This Row],[Tech Start Date]],9),""))))</f>
        <v/>
      </c>
      <c r="Q802" s="84">
        <v>40415</v>
      </c>
      <c r="R802" s="110"/>
      <c r="S802" s="94" t="s">
        <v>11</v>
      </c>
      <c r="T802" s="73" t="s">
        <v>4</v>
      </c>
      <c r="U802" s="94" t="s">
        <v>14</v>
      </c>
      <c r="V802" s="94" t="s">
        <v>1899</v>
      </c>
      <c r="W802" s="94" t="s">
        <v>1902</v>
      </c>
      <c r="X802" s="94" t="s">
        <v>2733</v>
      </c>
      <c r="Y802" s="71" t="s">
        <v>2853</v>
      </c>
      <c r="Z802" s="71" t="s">
        <v>4</v>
      </c>
      <c r="AA802" s="94" t="s">
        <v>2733</v>
      </c>
      <c r="AB802" s="128"/>
      <c r="AC802" s="128"/>
      <c r="AD802" s="128"/>
      <c r="AE802" s="62"/>
      <c r="AF802" s="62"/>
      <c r="AG802" s="62"/>
      <c r="BB802" s="60" t="str">
        <f>IF(AND(isFlagged(Main[[#This Row],[Comments]], "AIS++"),Main[ [#This Row],[In Stock Date] ]&lt;&gt;""),TEXT(Main[[#This Row],[In Stock Date]]-1, "M/d/yyyy"), TEXT("1/1/1990", "M/d/yyyy"))</f>
        <v>1/1/1990</v>
      </c>
    </row>
    <row r="803" spans="1:54" ht="17.25" customHeight="1">
      <c r="A803" s="63" t="str">
        <f>IF(priority(Main[[#This Row],[Comments]])&lt;&gt;0, priority(Main[[#This Row],[Comments]]),"")</f>
        <v/>
      </c>
      <c r="B803" s="151" t="s">
        <v>1286</v>
      </c>
      <c r="C803" s="71" t="s">
        <v>4</v>
      </c>
      <c r="D803" s="59" t="s">
        <v>368</v>
      </c>
      <c r="E803" s="84">
        <v>40610.689421296294</v>
      </c>
      <c r="F803" s="84"/>
      <c r="G803" s="63" t="str">
        <f>IF(stdProdLT(Main[[#This Row],[Comments]])=0.1,"N/A",IF(stdProdLT(Main[[#This Row],[Comments]])=0,"",stdProdLT(Main[[#This Row],[Comments]])))</f>
        <v/>
      </c>
      <c r="H803" s="93" t="str">
        <f>IF(OR(Main[[#This Row],[Std. Prod. Lead Time]]="N/A",Main[[#This Row],[Std. Prod. Lead Time]]=""), "",IF(AND(Main[[#This Row],[In Stock Date]]&lt;&gt;"",Main[[#This Row],[Revised Due Date]]&lt;&gt;"",Main[[#This Row],[In Stock Date]]&lt;&gt;""),Main[[#This Row],[In Stock Date]]-Main[[#This Row],[Revised Due Date]],""))</f>
        <v/>
      </c>
      <c r="I803" s="100" t="s">
        <v>238</v>
      </c>
      <c r="J803" s="94" t="s">
        <v>28</v>
      </c>
      <c r="K803" s="94" t="s">
        <v>1905</v>
      </c>
      <c r="L803" s="84"/>
      <c r="M803" s="72" t="str">
        <f>IF(Main[[#This Row],[Tech Start Date]]&lt;1/1/1990,"",IF(Main[[#This Row],[Class]]="C",WORKDAY(Main[[#This Row],[Tech Start Date]],9),IF(Main[[#This Row],[Class]]="B", WORKDAY(Main[[#This Row],[Tech Start Date]],6),IF(Main[[#This Row],[Class]]="A",WORKDAY(Main[[#This Row],[Tech Start Date]],2),""))))</f>
        <v/>
      </c>
      <c r="N803" s="72" t="str">
        <f>IF(Main[[#This Row],[Tech Start Date]]&lt;1/1/1990,"",IF(Main[[#This Row],[Class]]="C",WORKDAY(Main[[#This Row],[Tech Start Date]],19),IF(Main[[#This Row],[Class]]="B", WORKDAY(Main[[#This Row],[Tech Start Date]],12),IF(Main[[#This Row],[Class]]="A",WORKDAY(Main[[#This Row],[Tech Start Date]],4),""))))</f>
        <v/>
      </c>
      <c r="O803" s="72" t="str">
        <f>IF(Main[[#This Row],[Tech Start Date]]&lt;1/1/1990,"",IF(Main[[#This Row],[Class]]="C",WORKDAY(Main[[#This Row],[Tech Start Date]],23),IF(Main[[#This Row],[Class]]="B", WORKDAY(Main[[#This Row],[Tech Start Date]],15),IF(Main[[#This Row],[Class]]="A",WORKDAY(Main[[#This Row],[Tech Start Date]],5),""))))</f>
        <v/>
      </c>
      <c r="P803" s="72" t="str">
        <f>IF(Main[[#This Row],[Tech Start Date]]&lt;1/1/1990,"",IF(Main[[#This Row],[Class]]="C",WORKDAY(Main[[#This Row],[Tech Start Date]],28),IF(Main[[#This Row],[Class]]="B", WORKDAY(Main[[#This Row],[Tech Start Date]],19),IF(Main[[#This Row],[Class]]="A",WORKDAY(Main[[#This Row],[Tech Start Date]],9),""))))</f>
        <v/>
      </c>
      <c r="Q803" s="84">
        <v>40695</v>
      </c>
      <c r="R803" s="110"/>
      <c r="S803" s="94" t="s">
        <v>6</v>
      </c>
      <c r="T803" s="73" t="s">
        <v>4</v>
      </c>
      <c r="U803" s="94" t="s">
        <v>29</v>
      </c>
      <c r="V803" s="94" t="s">
        <v>1899</v>
      </c>
      <c r="W803" s="94" t="s">
        <v>1898</v>
      </c>
      <c r="X803" s="94" t="s">
        <v>552</v>
      </c>
      <c r="Y803" s="71" t="s">
        <v>2852</v>
      </c>
      <c r="Z803" s="71" t="s">
        <v>305</v>
      </c>
      <c r="AA803" s="94" t="s">
        <v>552</v>
      </c>
      <c r="AB803" s="128"/>
      <c r="AC803" s="128"/>
      <c r="AD803" s="128"/>
      <c r="AE803" s="62"/>
      <c r="AF803" s="62"/>
      <c r="AG803" s="62"/>
      <c r="BB803" s="60" t="str">
        <f>IF(AND(isFlagged(Main[[#This Row],[Comments]], "AIS++"),Main[ [#This Row],[In Stock Date] ]&lt;&gt;""),TEXT(Main[[#This Row],[In Stock Date]]-1, "M/d/yyyy"), TEXT("1/1/1990", "M/d/yyyy"))</f>
        <v>1/1/1990</v>
      </c>
    </row>
    <row r="804" spans="1:54" ht="17.25" customHeight="1">
      <c r="A804" s="63" t="str">
        <f>IF(priority(Main[[#This Row],[Comments]])&lt;&gt;0, priority(Main[[#This Row],[Comments]]),"")</f>
        <v/>
      </c>
      <c r="B804" s="151" t="s">
        <v>1422</v>
      </c>
      <c r="C804" s="71" t="s">
        <v>517</v>
      </c>
      <c r="D804" s="59" t="s">
        <v>518</v>
      </c>
      <c r="E804" s="84"/>
      <c r="F804" s="84">
        <v>40548</v>
      </c>
      <c r="G804" s="63" t="str">
        <f>IF(stdProdLT(Main[[#This Row],[Comments]])=0.1,"N/A",IF(stdProdLT(Main[[#This Row],[Comments]])=0,"",stdProdLT(Main[[#This Row],[Comments]])))</f>
        <v/>
      </c>
      <c r="H804" s="93" t="str">
        <f>IF(OR(Main[[#This Row],[Std. Prod. Lead Time]]="N/A",Main[[#This Row],[Std. Prod. Lead Time]]=""), "",IF(AND(Main[[#This Row],[In Stock Date]]&lt;&gt;"",Main[[#This Row],[Revised Due Date]]&lt;&gt;"",Main[[#This Row],[In Stock Date]]&lt;&gt;""),Main[[#This Row],[In Stock Date]]-Main[[#This Row],[Revised Due Date]],""))</f>
        <v/>
      </c>
      <c r="I804" s="100" t="s">
        <v>4</v>
      </c>
      <c r="J804" s="94" t="s">
        <v>4</v>
      </c>
      <c r="K804" s="94" t="s">
        <v>1908</v>
      </c>
      <c r="L804" s="84"/>
      <c r="M804" s="72" t="str">
        <f>IF(Main[[#This Row],[Tech Start Date]]&lt;1/1/1990,"",IF(Main[[#This Row],[Class]]="C",WORKDAY(Main[[#This Row],[Tech Start Date]],9),IF(Main[[#This Row],[Class]]="B", WORKDAY(Main[[#This Row],[Tech Start Date]],6),IF(Main[[#This Row],[Class]]="A",WORKDAY(Main[[#This Row],[Tech Start Date]],2),""))))</f>
        <v/>
      </c>
      <c r="N804" s="72" t="str">
        <f>IF(Main[[#This Row],[Tech Start Date]]&lt;1/1/1990,"",IF(Main[[#This Row],[Class]]="C",WORKDAY(Main[[#This Row],[Tech Start Date]],19),IF(Main[[#This Row],[Class]]="B", WORKDAY(Main[[#This Row],[Tech Start Date]],12),IF(Main[[#This Row],[Class]]="A",WORKDAY(Main[[#This Row],[Tech Start Date]],4),""))))</f>
        <v/>
      </c>
      <c r="O804" s="72" t="str">
        <f>IF(Main[[#This Row],[Tech Start Date]]&lt;1/1/1990,"",IF(Main[[#This Row],[Class]]="C",WORKDAY(Main[[#This Row],[Tech Start Date]],23),IF(Main[[#This Row],[Class]]="B", WORKDAY(Main[[#This Row],[Tech Start Date]],15),IF(Main[[#This Row],[Class]]="A",WORKDAY(Main[[#This Row],[Tech Start Date]],5),""))))</f>
        <v/>
      </c>
      <c r="P804" s="72" t="str">
        <f>IF(Main[[#This Row],[Tech Start Date]]&lt;1/1/1990,"",IF(Main[[#This Row],[Class]]="C",WORKDAY(Main[[#This Row],[Tech Start Date]],28),IF(Main[[#This Row],[Class]]="B", WORKDAY(Main[[#This Row],[Tech Start Date]],19),IF(Main[[#This Row],[Class]]="A",WORKDAY(Main[[#This Row],[Tech Start Date]],9),""))))</f>
        <v/>
      </c>
      <c r="Q804" s="84"/>
      <c r="R804" s="110"/>
      <c r="S804" s="94" t="s">
        <v>11</v>
      </c>
      <c r="T804" s="73" t="s">
        <v>4</v>
      </c>
      <c r="U804" s="94" t="s">
        <v>14</v>
      </c>
      <c r="V804" s="94" t="s">
        <v>1897</v>
      </c>
      <c r="W804" s="94" t="s">
        <v>1901</v>
      </c>
      <c r="X804" s="94" t="s">
        <v>2792</v>
      </c>
      <c r="Y804" s="71" t="s">
        <v>4</v>
      </c>
      <c r="Z804" s="71" t="s">
        <v>4</v>
      </c>
      <c r="AA804" s="94" t="s">
        <v>4</v>
      </c>
      <c r="AB804" s="128"/>
      <c r="AC804" s="128"/>
      <c r="AD804" s="128"/>
      <c r="AE804" s="62"/>
      <c r="AF804" s="62"/>
      <c r="AG804" s="62"/>
      <c r="BB804" s="60" t="str">
        <f>IF(AND(isFlagged(Main[[#This Row],[Comments]], "AIS++"),Main[ [#This Row],[In Stock Date] ]&lt;&gt;""),TEXT(Main[[#This Row],[In Stock Date]]-1, "M/d/yyyy"), TEXT("1/1/1990", "M/d/yyyy"))</f>
        <v>1/1/1990</v>
      </c>
    </row>
    <row r="805" spans="1:54" ht="17.25" customHeight="1">
      <c r="A805" s="63" t="str">
        <f>IF(priority(Main[[#This Row],[Comments]])&lt;&gt;0, priority(Main[[#This Row],[Comments]]),"")</f>
        <v/>
      </c>
      <c r="B805" s="151" t="s">
        <v>1379</v>
      </c>
      <c r="C805" s="71" t="s">
        <v>4</v>
      </c>
      <c r="D805" s="59" t="s">
        <v>2301</v>
      </c>
      <c r="E805" s="84">
        <v>40644.246631944443</v>
      </c>
      <c r="F805" s="84"/>
      <c r="G805" s="63" t="str">
        <f>IF(stdProdLT(Main[[#This Row],[Comments]])=0.1,"N/A",IF(stdProdLT(Main[[#This Row],[Comments]])=0,"",stdProdLT(Main[[#This Row],[Comments]])))</f>
        <v/>
      </c>
      <c r="H805" s="93" t="str">
        <f>IF(OR(Main[[#This Row],[Std. Prod. Lead Time]]="N/A",Main[[#This Row],[Std. Prod. Lead Time]]=""), "",IF(AND(Main[[#This Row],[In Stock Date]]&lt;&gt;"",Main[[#This Row],[Revised Due Date]]&lt;&gt;"",Main[[#This Row],[In Stock Date]]&lt;&gt;""),Main[[#This Row],[In Stock Date]]-Main[[#This Row],[Revised Due Date]],""))</f>
        <v/>
      </c>
      <c r="I805" s="100" t="s">
        <v>909</v>
      </c>
      <c r="J805" s="94" t="s">
        <v>52</v>
      </c>
      <c r="K805" s="94" t="s">
        <v>4</v>
      </c>
      <c r="L805" s="84"/>
      <c r="M805" s="72" t="str">
        <f>IF(Main[[#This Row],[Tech Start Date]]&lt;1/1/1990,"",IF(Main[[#This Row],[Class]]="C",WORKDAY(Main[[#This Row],[Tech Start Date]],9),IF(Main[[#This Row],[Class]]="B", WORKDAY(Main[[#This Row],[Tech Start Date]],6),IF(Main[[#This Row],[Class]]="A",WORKDAY(Main[[#This Row],[Tech Start Date]],2),""))))</f>
        <v/>
      </c>
      <c r="N805" s="72" t="str">
        <f>IF(Main[[#This Row],[Tech Start Date]]&lt;1/1/1990,"",IF(Main[[#This Row],[Class]]="C",WORKDAY(Main[[#This Row],[Tech Start Date]],19),IF(Main[[#This Row],[Class]]="B", WORKDAY(Main[[#This Row],[Tech Start Date]],12),IF(Main[[#This Row],[Class]]="A",WORKDAY(Main[[#This Row],[Tech Start Date]],4),""))))</f>
        <v/>
      </c>
      <c r="O805" s="72" t="str">
        <f>IF(Main[[#This Row],[Tech Start Date]]&lt;1/1/1990,"",IF(Main[[#This Row],[Class]]="C",WORKDAY(Main[[#This Row],[Tech Start Date]],23),IF(Main[[#This Row],[Class]]="B", WORKDAY(Main[[#This Row],[Tech Start Date]],15),IF(Main[[#This Row],[Class]]="A",WORKDAY(Main[[#This Row],[Tech Start Date]],5),""))))</f>
        <v/>
      </c>
      <c r="P805" s="72" t="str">
        <f>IF(Main[[#This Row],[Tech Start Date]]&lt;1/1/1990,"",IF(Main[[#This Row],[Class]]="C",WORKDAY(Main[[#This Row],[Tech Start Date]],28),IF(Main[[#This Row],[Class]]="B", WORKDAY(Main[[#This Row],[Tech Start Date]],19),IF(Main[[#This Row],[Class]]="A",WORKDAY(Main[[#This Row],[Tech Start Date]],9),""))))</f>
        <v/>
      </c>
      <c r="Q805" s="84">
        <v>40659</v>
      </c>
      <c r="R805" s="110"/>
      <c r="S805" s="94" t="s">
        <v>6</v>
      </c>
      <c r="T805" s="73" t="s">
        <v>4</v>
      </c>
      <c r="U805" s="94" t="s">
        <v>29</v>
      </c>
      <c r="V805" s="94" t="s">
        <v>1896</v>
      </c>
      <c r="W805" s="94" t="s">
        <v>1904</v>
      </c>
      <c r="X805" s="94" t="s">
        <v>2724</v>
      </c>
      <c r="Y805" s="71" t="s">
        <v>2836</v>
      </c>
      <c r="Z805" s="71" t="s">
        <v>4</v>
      </c>
      <c r="AA805" s="94" t="s">
        <v>2724</v>
      </c>
      <c r="AB805" s="128"/>
      <c r="AC805" s="128"/>
      <c r="AD805" s="128"/>
      <c r="AE805" s="62"/>
      <c r="AF805" s="62"/>
      <c r="AG805" s="62"/>
      <c r="BB805" s="60" t="str">
        <f>IF(AND(isFlagged(Main[[#This Row],[Comments]], "AIS++"),Main[ [#This Row],[In Stock Date] ]&lt;&gt;""),TEXT(Main[[#This Row],[In Stock Date]]-1, "M/d/yyyy"), TEXT("1/1/1990", "M/d/yyyy"))</f>
        <v>1/1/1990</v>
      </c>
    </row>
    <row r="806" spans="1:54" ht="17.25" customHeight="1">
      <c r="A806" s="63" t="str">
        <f>IF(priority(Main[[#This Row],[Comments]])&lt;&gt;0, priority(Main[[#This Row],[Comments]]),"")</f>
        <v/>
      </c>
      <c r="B806" s="151" t="s">
        <v>1008</v>
      </c>
      <c r="C806" s="71" t="s">
        <v>4</v>
      </c>
      <c r="D806" s="59" t="s">
        <v>22</v>
      </c>
      <c r="E806" s="84"/>
      <c r="F806" s="84"/>
      <c r="G806" s="63" t="str">
        <f>IF(stdProdLT(Main[[#This Row],[Comments]])=0.1,"N/A",IF(stdProdLT(Main[[#This Row],[Comments]])=0,"",stdProdLT(Main[[#This Row],[Comments]])))</f>
        <v/>
      </c>
      <c r="H806" s="93" t="str">
        <f>IF(OR(Main[[#This Row],[Std. Prod. Lead Time]]="N/A",Main[[#This Row],[Std. Prod. Lead Time]]=""), "",IF(AND(Main[[#This Row],[In Stock Date]]&lt;&gt;"",Main[[#This Row],[Revised Due Date]]&lt;&gt;"",Main[[#This Row],[In Stock Date]]&lt;&gt;""),Main[[#This Row],[In Stock Date]]-Main[[#This Row],[Revised Due Date]],""))</f>
        <v/>
      </c>
      <c r="I806" s="100" t="s">
        <v>4</v>
      </c>
      <c r="J806" s="94" t="s">
        <v>4</v>
      </c>
      <c r="K806" s="94" t="s">
        <v>4</v>
      </c>
      <c r="L806" s="84"/>
      <c r="M806" s="72" t="str">
        <f>IF(Main[[#This Row],[Tech Start Date]]&lt;1/1/1990,"",IF(Main[[#This Row],[Class]]="C",WORKDAY(Main[[#This Row],[Tech Start Date]],9),IF(Main[[#This Row],[Class]]="B", WORKDAY(Main[[#This Row],[Tech Start Date]],6),IF(Main[[#This Row],[Class]]="A",WORKDAY(Main[[#This Row],[Tech Start Date]],2),""))))</f>
        <v/>
      </c>
      <c r="N806" s="72" t="str">
        <f>IF(Main[[#This Row],[Tech Start Date]]&lt;1/1/1990,"",IF(Main[[#This Row],[Class]]="C",WORKDAY(Main[[#This Row],[Tech Start Date]],19),IF(Main[[#This Row],[Class]]="B", WORKDAY(Main[[#This Row],[Tech Start Date]],12),IF(Main[[#This Row],[Class]]="A",WORKDAY(Main[[#This Row],[Tech Start Date]],4),""))))</f>
        <v/>
      </c>
      <c r="O806" s="72" t="str">
        <f>IF(Main[[#This Row],[Tech Start Date]]&lt;1/1/1990,"",IF(Main[[#This Row],[Class]]="C",WORKDAY(Main[[#This Row],[Tech Start Date]],23),IF(Main[[#This Row],[Class]]="B", WORKDAY(Main[[#This Row],[Tech Start Date]],15),IF(Main[[#This Row],[Class]]="A",WORKDAY(Main[[#This Row],[Tech Start Date]],5),""))))</f>
        <v/>
      </c>
      <c r="P806" s="72" t="str">
        <f>IF(Main[[#This Row],[Tech Start Date]]&lt;1/1/1990,"",IF(Main[[#This Row],[Class]]="C",WORKDAY(Main[[#This Row],[Tech Start Date]],28),IF(Main[[#This Row],[Class]]="B", WORKDAY(Main[[#This Row],[Tech Start Date]],19),IF(Main[[#This Row],[Class]]="A",WORKDAY(Main[[#This Row],[Tech Start Date]],9),""))))</f>
        <v/>
      </c>
      <c r="Q806" s="84"/>
      <c r="R806" s="110"/>
      <c r="S806" s="94" t="s">
        <v>23</v>
      </c>
      <c r="T806" s="73" t="s">
        <v>4</v>
      </c>
      <c r="U806" s="94" t="s">
        <v>14</v>
      </c>
      <c r="V806" s="94" t="s">
        <v>1896</v>
      </c>
      <c r="W806" s="94" t="s">
        <v>1898</v>
      </c>
      <c r="X806" s="94" t="s">
        <v>305</v>
      </c>
      <c r="Y806" s="71" t="s">
        <v>4</v>
      </c>
      <c r="Z806" s="71" t="s">
        <v>4</v>
      </c>
      <c r="AA806" s="94" t="s">
        <v>3215</v>
      </c>
      <c r="AB806" s="128"/>
      <c r="AC806" s="128"/>
      <c r="AD806" s="128"/>
      <c r="AE806" s="62"/>
      <c r="AF806" s="62"/>
      <c r="AG806" s="62"/>
      <c r="BB806" s="60" t="str">
        <f>IF(AND(isFlagged(Main[[#This Row],[Comments]], "AIS++"),Main[ [#This Row],[In Stock Date] ]&lt;&gt;""),TEXT(Main[[#This Row],[In Stock Date]]-1, "M/d/yyyy"), TEXT("1/1/1990", "M/d/yyyy"))</f>
        <v>1/1/1990</v>
      </c>
    </row>
    <row r="807" spans="1:54" ht="17.25" customHeight="1">
      <c r="A807" s="63" t="str">
        <f>IF(priority(Main[[#This Row],[Comments]])&lt;&gt;0, priority(Main[[#This Row],[Comments]]),"")</f>
        <v/>
      </c>
      <c r="B807" s="151" t="s">
        <v>3641</v>
      </c>
      <c r="C807" s="71" t="s">
        <v>4</v>
      </c>
      <c r="D807" s="59" t="s">
        <v>3642</v>
      </c>
      <c r="E807" s="84">
        <v>40977.379421296297</v>
      </c>
      <c r="F807" s="84"/>
      <c r="G807" s="63" t="str">
        <f>IF(stdProdLT(Main[[#This Row],[Comments]])=0.1,"N/A",IF(stdProdLT(Main[[#This Row],[Comments]])=0,"",stdProdLT(Main[[#This Row],[Comments]])))</f>
        <v/>
      </c>
      <c r="H807" s="93" t="str">
        <f>IF(OR(Main[[#This Row],[Std. Prod. Lead Time]]="N/A",Main[[#This Row],[Std. Prod. Lead Time]]=""), "",IF(AND(Main[[#This Row],[In Stock Date]]&lt;&gt;"",Main[[#This Row],[Revised Due Date]]&lt;&gt;"",Main[[#This Row],[In Stock Date]]&lt;&gt;""),Main[[#This Row],[In Stock Date]]-Main[[#This Row],[Revised Due Date]],""))</f>
        <v/>
      </c>
      <c r="I807" s="100" t="s">
        <v>2025</v>
      </c>
      <c r="J807" s="94" t="s">
        <v>28</v>
      </c>
      <c r="K807" s="94" t="s">
        <v>4</v>
      </c>
      <c r="L807" s="84"/>
      <c r="M807" s="72" t="str">
        <f>IF(Main[[#This Row],[Tech Start Date]]&lt;1/1/1990,"",IF(Main[[#This Row],[Class]]="C",WORKDAY(Main[[#This Row],[Tech Start Date]],9),IF(Main[[#This Row],[Class]]="B", WORKDAY(Main[[#This Row],[Tech Start Date]],6),IF(Main[[#This Row],[Class]]="A",WORKDAY(Main[[#This Row],[Tech Start Date]],2),""))))</f>
        <v/>
      </c>
      <c r="N807" s="72" t="str">
        <f>IF(Main[[#This Row],[Tech Start Date]]&lt;1/1/1990,"",IF(Main[[#This Row],[Class]]="C",WORKDAY(Main[[#This Row],[Tech Start Date]],19),IF(Main[[#This Row],[Class]]="B", WORKDAY(Main[[#This Row],[Tech Start Date]],12),IF(Main[[#This Row],[Class]]="A",WORKDAY(Main[[#This Row],[Tech Start Date]],4),""))))</f>
        <v/>
      </c>
      <c r="O807" s="72" t="str">
        <f>IF(Main[[#This Row],[Tech Start Date]]&lt;1/1/1990,"",IF(Main[[#This Row],[Class]]="C",WORKDAY(Main[[#This Row],[Tech Start Date]],23),IF(Main[[#This Row],[Class]]="B", WORKDAY(Main[[#This Row],[Tech Start Date]],15),IF(Main[[#This Row],[Class]]="A",WORKDAY(Main[[#This Row],[Tech Start Date]],5),""))))</f>
        <v/>
      </c>
      <c r="P807" s="72" t="str">
        <f>IF(Main[[#This Row],[Tech Start Date]]&lt;1/1/1990,"",IF(Main[[#This Row],[Class]]="C",WORKDAY(Main[[#This Row],[Tech Start Date]],28),IF(Main[[#This Row],[Class]]="B", WORKDAY(Main[[#This Row],[Tech Start Date]],19),IF(Main[[#This Row],[Class]]="A",WORKDAY(Main[[#This Row],[Tech Start Date]],9),""))))</f>
        <v/>
      </c>
      <c r="Q807" s="84"/>
      <c r="R807" s="110"/>
      <c r="S807" s="94" t="s">
        <v>6</v>
      </c>
      <c r="T807" s="73" t="s">
        <v>4</v>
      </c>
      <c r="U807" s="94" t="s">
        <v>29</v>
      </c>
      <c r="V807" s="94" t="s">
        <v>1899</v>
      </c>
      <c r="W807" s="94" t="s">
        <v>1900</v>
      </c>
      <c r="X807" s="94" t="s">
        <v>3643</v>
      </c>
      <c r="Y807" s="71" t="s">
        <v>3644</v>
      </c>
      <c r="Z807" s="71" t="s">
        <v>2025</v>
      </c>
      <c r="AA807" s="94" t="s">
        <v>3643</v>
      </c>
      <c r="AB807" s="128"/>
      <c r="AC807" s="128"/>
      <c r="AD807" s="128"/>
      <c r="AE807" s="62"/>
      <c r="AF807" s="62"/>
      <c r="AG807" s="62"/>
      <c r="BB807" s="60" t="str">
        <f>IF(AND(isFlagged(Main[[#This Row],[Comments]], "AIS++"),Main[ [#This Row],[In Stock Date] ]&lt;&gt;""),TEXT(Main[[#This Row],[In Stock Date]]-1, "M/d/yyyy"), TEXT("1/1/1990", "M/d/yyyy"))</f>
        <v>1/1/1990</v>
      </c>
    </row>
    <row r="808" spans="1:54" ht="17.25" customHeight="1">
      <c r="A808" s="63" t="str">
        <f>IF(priority(Main[[#This Row],[Comments]])&lt;&gt;0, priority(Main[[#This Row],[Comments]]),"")</f>
        <v/>
      </c>
      <c r="B808" s="151" t="s">
        <v>3862</v>
      </c>
      <c r="C808" s="71" t="s">
        <v>4</v>
      </c>
      <c r="D808" s="59" t="s">
        <v>3863</v>
      </c>
      <c r="E808" s="84"/>
      <c r="F808" s="84"/>
      <c r="G808" s="63" t="str">
        <f>IF(stdProdLT(Main[[#This Row],[Comments]])=0.1,"N/A",IF(stdProdLT(Main[[#This Row],[Comments]])=0,"",stdProdLT(Main[[#This Row],[Comments]])))</f>
        <v/>
      </c>
      <c r="H808" s="93" t="str">
        <f>IF(OR(Main[[#This Row],[Std. Prod. Lead Time]]="N/A",Main[[#This Row],[Std. Prod. Lead Time]]=""), "",IF(AND(Main[[#This Row],[In Stock Date]]&lt;&gt;"",Main[[#This Row],[Revised Due Date]]&lt;&gt;"",Main[[#This Row],[In Stock Date]]&lt;&gt;""),Main[[#This Row],[In Stock Date]]-Main[[#This Row],[Revised Due Date]],""))</f>
        <v/>
      </c>
      <c r="I808" s="100" t="s">
        <v>4</v>
      </c>
      <c r="J808" s="94" t="s">
        <v>4</v>
      </c>
      <c r="K808" s="94" t="s">
        <v>4</v>
      </c>
      <c r="L808" s="84"/>
      <c r="M808" s="72" t="str">
        <f>IF(Main[[#This Row],[Tech Start Date]]&lt;1/1/1990,"",IF(Main[[#This Row],[Class]]="C",WORKDAY(Main[[#This Row],[Tech Start Date]],9),IF(Main[[#This Row],[Class]]="B", WORKDAY(Main[[#This Row],[Tech Start Date]],6),IF(Main[[#This Row],[Class]]="A",WORKDAY(Main[[#This Row],[Tech Start Date]],2),""))))</f>
        <v/>
      </c>
      <c r="N808" s="72" t="str">
        <f>IF(Main[[#This Row],[Tech Start Date]]&lt;1/1/1990,"",IF(Main[[#This Row],[Class]]="C",WORKDAY(Main[[#This Row],[Tech Start Date]],19),IF(Main[[#This Row],[Class]]="B", WORKDAY(Main[[#This Row],[Tech Start Date]],12),IF(Main[[#This Row],[Class]]="A",WORKDAY(Main[[#This Row],[Tech Start Date]],4),""))))</f>
        <v/>
      </c>
      <c r="O808" s="72" t="str">
        <f>IF(Main[[#This Row],[Tech Start Date]]&lt;1/1/1990,"",IF(Main[[#This Row],[Class]]="C",WORKDAY(Main[[#This Row],[Tech Start Date]],23),IF(Main[[#This Row],[Class]]="B", WORKDAY(Main[[#This Row],[Tech Start Date]],15),IF(Main[[#This Row],[Class]]="A",WORKDAY(Main[[#This Row],[Tech Start Date]],5),""))))</f>
        <v/>
      </c>
      <c r="P808" s="72" t="str">
        <f>IF(Main[[#This Row],[Tech Start Date]]&lt;1/1/1990,"",IF(Main[[#This Row],[Class]]="C",WORKDAY(Main[[#This Row],[Tech Start Date]],28),IF(Main[[#This Row],[Class]]="B", WORKDAY(Main[[#This Row],[Tech Start Date]],19),IF(Main[[#This Row],[Class]]="A",WORKDAY(Main[[#This Row],[Tech Start Date]],9),""))))</f>
        <v/>
      </c>
      <c r="Q808" s="84">
        <v>41033</v>
      </c>
      <c r="R808" s="110"/>
      <c r="S808" s="94" t="s">
        <v>11</v>
      </c>
      <c r="T808" s="73" t="s">
        <v>4</v>
      </c>
      <c r="U808" s="94" t="s">
        <v>12</v>
      </c>
      <c r="V808" s="94" t="s">
        <v>1906</v>
      </c>
      <c r="W808" s="94" t="s">
        <v>1901</v>
      </c>
      <c r="X808" s="94" t="s">
        <v>3809</v>
      </c>
      <c r="Y808" s="71" t="s">
        <v>3810</v>
      </c>
      <c r="Z808" s="71" t="s">
        <v>4</v>
      </c>
      <c r="AA808" s="94" t="s">
        <v>3809</v>
      </c>
      <c r="AB808" s="128"/>
      <c r="AC808" s="128"/>
      <c r="AD808" s="128"/>
      <c r="AE808" s="62"/>
      <c r="AF808" s="62"/>
      <c r="AG808" s="62"/>
      <c r="BB808" s="60" t="str">
        <f>IF(AND(isFlagged(Main[[#This Row],[Comments]], "AIS++"),Main[ [#This Row],[In Stock Date] ]&lt;&gt;""),TEXT(Main[[#This Row],[In Stock Date]]-1, "M/d/yyyy"), TEXT("1/1/1990", "M/d/yyyy"))</f>
        <v>1/1/1990</v>
      </c>
    </row>
    <row r="809" spans="1:54" ht="17.25" customHeight="1">
      <c r="A809" s="63" t="str">
        <f>IF(priority(Main[[#This Row],[Comments]])&lt;&gt;0, priority(Main[[#This Row],[Comments]]),"")</f>
        <v/>
      </c>
      <c r="B809" s="151" t="s">
        <v>3889</v>
      </c>
      <c r="C809" s="71" t="s">
        <v>4</v>
      </c>
      <c r="D809" s="59" t="s">
        <v>3890</v>
      </c>
      <c r="E809" s="84"/>
      <c r="F809" s="84"/>
      <c r="G809" s="63" t="str">
        <f>IF(stdProdLT(Main[[#This Row],[Comments]])=0.1,"N/A",IF(stdProdLT(Main[[#This Row],[Comments]])=0,"",stdProdLT(Main[[#This Row],[Comments]])))</f>
        <v/>
      </c>
      <c r="H809" s="93" t="str">
        <f>IF(OR(Main[[#This Row],[Std. Prod. Lead Time]]="N/A",Main[[#This Row],[Std. Prod. Lead Time]]=""), "",IF(AND(Main[[#This Row],[In Stock Date]]&lt;&gt;"",Main[[#This Row],[Revised Due Date]]&lt;&gt;"",Main[[#This Row],[In Stock Date]]&lt;&gt;""),Main[[#This Row],[In Stock Date]]-Main[[#This Row],[Revised Due Date]],""))</f>
        <v/>
      </c>
      <c r="I809" s="100" t="s">
        <v>4</v>
      </c>
      <c r="J809" s="94" t="s">
        <v>4</v>
      </c>
      <c r="K809" s="95" t="s">
        <v>4</v>
      </c>
      <c r="L809" s="84"/>
      <c r="M809" s="72" t="str">
        <f>IF(Main[[#This Row],[Tech Start Date]]&lt;1/1/1990,"",IF(Main[[#This Row],[Class]]="C",WORKDAY(Main[[#This Row],[Tech Start Date]],9),IF(Main[[#This Row],[Class]]="B", WORKDAY(Main[[#This Row],[Tech Start Date]],6),IF(Main[[#This Row],[Class]]="A",WORKDAY(Main[[#This Row],[Tech Start Date]],2),""))))</f>
        <v/>
      </c>
      <c r="N809" s="72" t="str">
        <f>IF(Main[[#This Row],[Tech Start Date]]&lt;1/1/1990,"",IF(Main[[#This Row],[Class]]="C",WORKDAY(Main[[#This Row],[Tech Start Date]],19),IF(Main[[#This Row],[Class]]="B", WORKDAY(Main[[#This Row],[Tech Start Date]],12),IF(Main[[#This Row],[Class]]="A",WORKDAY(Main[[#This Row],[Tech Start Date]],4),""))))</f>
        <v/>
      </c>
      <c r="O809" s="72" t="str">
        <f>IF(Main[[#This Row],[Tech Start Date]]&lt;1/1/1990,"",IF(Main[[#This Row],[Class]]="C",WORKDAY(Main[[#This Row],[Tech Start Date]],23),IF(Main[[#This Row],[Class]]="B", WORKDAY(Main[[#This Row],[Tech Start Date]],15),IF(Main[[#This Row],[Class]]="A",WORKDAY(Main[[#This Row],[Tech Start Date]],5),""))))</f>
        <v/>
      </c>
      <c r="P809" s="72" t="str">
        <f>IF(Main[[#This Row],[Tech Start Date]]&lt;1/1/1990,"",IF(Main[[#This Row],[Class]]="C",WORKDAY(Main[[#This Row],[Tech Start Date]],28),IF(Main[[#This Row],[Class]]="B", WORKDAY(Main[[#This Row],[Tech Start Date]],19),IF(Main[[#This Row],[Class]]="A",WORKDAY(Main[[#This Row],[Tech Start Date]],9),""))))</f>
        <v/>
      </c>
      <c r="Q809" s="84">
        <v>41033</v>
      </c>
      <c r="R809" s="110"/>
      <c r="S809" s="94" t="s">
        <v>11</v>
      </c>
      <c r="T809" s="73" t="s">
        <v>4</v>
      </c>
      <c r="U809" s="94" t="s">
        <v>14</v>
      </c>
      <c r="V809" s="94" t="s">
        <v>1906</v>
      </c>
      <c r="W809" s="94" t="s">
        <v>1901</v>
      </c>
      <c r="X809" s="94" t="s">
        <v>3809</v>
      </c>
      <c r="Y809" s="71" t="s">
        <v>3810</v>
      </c>
      <c r="Z809" s="71" t="s">
        <v>4</v>
      </c>
      <c r="AA809" s="94" t="s">
        <v>3809</v>
      </c>
      <c r="AB809" s="128"/>
      <c r="AC809" s="128"/>
      <c r="AD809" s="128"/>
      <c r="AE809" s="62"/>
      <c r="AF809" s="62"/>
      <c r="AG809" s="62"/>
      <c r="BB809" s="60" t="str">
        <f>IF(AND(isFlagged(Main[[#This Row],[Comments]], "AIS++"),Main[ [#This Row],[In Stock Date] ]&lt;&gt;""),TEXT(Main[[#This Row],[In Stock Date]]-1, "M/d/yyyy"), TEXT("1/1/1990", "M/d/yyyy"))</f>
        <v>1/1/1990</v>
      </c>
    </row>
    <row r="810" spans="1:54" ht="17.25" customHeight="1">
      <c r="A810" s="63" t="str">
        <f>IF(priority(Main[[#This Row],[Comments]])&lt;&gt;0, priority(Main[[#This Row],[Comments]]),"")</f>
        <v/>
      </c>
      <c r="B810" s="151" t="s">
        <v>1583</v>
      </c>
      <c r="C810" s="71" t="s">
        <v>4</v>
      </c>
      <c r="D810" s="59" t="s">
        <v>670</v>
      </c>
      <c r="E810" s="84"/>
      <c r="F810" s="84"/>
      <c r="G810" s="63" t="str">
        <f>IF(stdProdLT(Main[[#This Row],[Comments]])=0.1,"N/A",IF(stdProdLT(Main[[#This Row],[Comments]])=0,"",stdProdLT(Main[[#This Row],[Comments]])))</f>
        <v/>
      </c>
      <c r="H810" s="93" t="str">
        <f>IF(OR(Main[[#This Row],[Std. Prod. Lead Time]]="N/A",Main[[#This Row],[Std. Prod. Lead Time]]=""), "",IF(AND(Main[[#This Row],[In Stock Date]]&lt;&gt;"",Main[[#This Row],[Revised Due Date]]&lt;&gt;"",Main[[#This Row],[In Stock Date]]&lt;&gt;""),Main[[#This Row],[In Stock Date]]-Main[[#This Row],[Revised Due Date]],""))</f>
        <v/>
      </c>
      <c r="I810" s="100" t="s">
        <v>4</v>
      </c>
      <c r="J810" s="94" t="s">
        <v>28</v>
      </c>
      <c r="K810" s="95" t="s">
        <v>4</v>
      </c>
      <c r="L810" s="84"/>
      <c r="M810" s="72" t="str">
        <f>IF(Main[[#This Row],[Tech Start Date]]&lt;1/1/1990,"",IF(Main[[#This Row],[Class]]="C",WORKDAY(Main[[#This Row],[Tech Start Date]],9),IF(Main[[#This Row],[Class]]="B", WORKDAY(Main[[#This Row],[Tech Start Date]],6),IF(Main[[#This Row],[Class]]="A",WORKDAY(Main[[#This Row],[Tech Start Date]],2),""))))</f>
        <v/>
      </c>
      <c r="N810" s="72" t="str">
        <f>IF(Main[[#This Row],[Tech Start Date]]&lt;1/1/1990,"",IF(Main[[#This Row],[Class]]="C",WORKDAY(Main[[#This Row],[Tech Start Date]],19),IF(Main[[#This Row],[Class]]="B", WORKDAY(Main[[#This Row],[Tech Start Date]],12),IF(Main[[#This Row],[Class]]="A",WORKDAY(Main[[#This Row],[Tech Start Date]],4),""))))</f>
        <v/>
      </c>
      <c r="O810" s="72" t="str">
        <f>IF(Main[[#This Row],[Tech Start Date]]&lt;1/1/1990,"",IF(Main[[#This Row],[Class]]="C",WORKDAY(Main[[#This Row],[Tech Start Date]],23),IF(Main[[#This Row],[Class]]="B", WORKDAY(Main[[#This Row],[Tech Start Date]],15),IF(Main[[#This Row],[Class]]="A",WORKDAY(Main[[#This Row],[Tech Start Date]],5),""))))</f>
        <v/>
      </c>
      <c r="P810" s="72" t="str">
        <f>IF(Main[[#This Row],[Tech Start Date]]&lt;1/1/1990,"",IF(Main[[#This Row],[Class]]="C",WORKDAY(Main[[#This Row],[Tech Start Date]],28),IF(Main[[#This Row],[Class]]="B", WORKDAY(Main[[#This Row],[Tech Start Date]],19),IF(Main[[#This Row],[Class]]="A",WORKDAY(Main[[#This Row],[Tech Start Date]],9),""))))</f>
        <v/>
      </c>
      <c r="Q810" s="84">
        <v>40471</v>
      </c>
      <c r="R810" s="110"/>
      <c r="S810" s="94" t="s">
        <v>295</v>
      </c>
      <c r="T810" s="73" t="s">
        <v>4</v>
      </c>
      <c r="U810" s="94" t="s">
        <v>14</v>
      </c>
      <c r="V810" s="94" t="s">
        <v>1906</v>
      </c>
      <c r="W810" s="94" t="s">
        <v>1898</v>
      </c>
      <c r="X810" s="94" t="s">
        <v>2750</v>
      </c>
      <c r="Y810" s="71" t="s">
        <v>2878</v>
      </c>
      <c r="Z810" s="71" t="s">
        <v>529</v>
      </c>
      <c r="AA810" s="94" t="s">
        <v>2750</v>
      </c>
      <c r="AB810" s="128"/>
      <c r="AC810" s="128"/>
      <c r="AD810" s="128"/>
      <c r="AE810" s="62"/>
      <c r="AF810" s="62"/>
      <c r="AG810" s="62"/>
      <c r="BB810" s="60" t="str">
        <f>IF(AND(isFlagged(Main[[#This Row],[Comments]], "AIS++"),Main[ [#This Row],[In Stock Date] ]&lt;&gt;""),TEXT(Main[[#This Row],[In Stock Date]]-1, "M/d/yyyy"), TEXT("1/1/1990", "M/d/yyyy"))</f>
        <v>1/1/1990</v>
      </c>
    </row>
    <row r="811" spans="1:54" ht="17.25" customHeight="1">
      <c r="A811" s="63" t="str">
        <f>IF(priority(Main[[#This Row],[Comments]])&lt;&gt;0, priority(Main[[#This Row],[Comments]]),"")</f>
        <v/>
      </c>
      <c r="B811" s="151" t="s">
        <v>1225</v>
      </c>
      <c r="C811" s="71" t="s">
        <v>4</v>
      </c>
      <c r="D811" s="59" t="s">
        <v>294</v>
      </c>
      <c r="E811" s="84"/>
      <c r="F811" s="84"/>
      <c r="G811" s="63" t="str">
        <f>IF(stdProdLT(Main[[#This Row],[Comments]])=0.1,"N/A",IF(stdProdLT(Main[[#This Row],[Comments]])=0,"",stdProdLT(Main[[#This Row],[Comments]])))</f>
        <v/>
      </c>
      <c r="H811" s="93" t="str">
        <f>IF(OR(Main[[#This Row],[Std. Prod. Lead Time]]="N/A",Main[[#This Row],[Std. Prod. Lead Time]]=""), "",IF(AND(Main[[#This Row],[In Stock Date]]&lt;&gt;"",Main[[#This Row],[Revised Due Date]]&lt;&gt;"",Main[[#This Row],[In Stock Date]]&lt;&gt;""),Main[[#This Row],[In Stock Date]]-Main[[#This Row],[Revised Due Date]],""))</f>
        <v/>
      </c>
      <c r="I811" s="100" t="s">
        <v>4</v>
      </c>
      <c r="J811" s="94" t="s">
        <v>28</v>
      </c>
      <c r="K811" s="94" t="s">
        <v>4</v>
      </c>
      <c r="L811" s="84"/>
      <c r="M811" s="72" t="str">
        <f>IF(Main[[#This Row],[Tech Start Date]]&lt;1/1/1990,"",IF(Main[[#This Row],[Class]]="C",WORKDAY(Main[[#This Row],[Tech Start Date]],9),IF(Main[[#This Row],[Class]]="B", WORKDAY(Main[[#This Row],[Tech Start Date]],6),IF(Main[[#This Row],[Class]]="A",WORKDAY(Main[[#This Row],[Tech Start Date]],2),""))))</f>
        <v/>
      </c>
      <c r="N811" s="72" t="str">
        <f>IF(Main[[#This Row],[Tech Start Date]]&lt;1/1/1990,"",IF(Main[[#This Row],[Class]]="C",WORKDAY(Main[[#This Row],[Tech Start Date]],19),IF(Main[[#This Row],[Class]]="B", WORKDAY(Main[[#This Row],[Tech Start Date]],12),IF(Main[[#This Row],[Class]]="A",WORKDAY(Main[[#This Row],[Tech Start Date]],4),""))))</f>
        <v/>
      </c>
      <c r="O811" s="72" t="str">
        <f>IF(Main[[#This Row],[Tech Start Date]]&lt;1/1/1990,"",IF(Main[[#This Row],[Class]]="C",WORKDAY(Main[[#This Row],[Tech Start Date]],23),IF(Main[[#This Row],[Class]]="B", WORKDAY(Main[[#This Row],[Tech Start Date]],15),IF(Main[[#This Row],[Class]]="A",WORKDAY(Main[[#This Row],[Tech Start Date]],5),""))))</f>
        <v/>
      </c>
      <c r="P811" s="72" t="str">
        <f>IF(Main[[#This Row],[Tech Start Date]]&lt;1/1/1990,"",IF(Main[[#This Row],[Class]]="C",WORKDAY(Main[[#This Row],[Tech Start Date]],28),IF(Main[[#This Row],[Class]]="B", WORKDAY(Main[[#This Row],[Tech Start Date]],19),IF(Main[[#This Row],[Class]]="A",WORKDAY(Main[[#This Row],[Tech Start Date]],9),""))))</f>
        <v/>
      </c>
      <c r="Q811" s="84">
        <v>40471</v>
      </c>
      <c r="R811" s="110"/>
      <c r="S811" s="94" t="s">
        <v>295</v>
      </c>
      <c r="T811" s="73" t="s">
        <v>4</v>
      </c>
      <c r="U811" s="94" t="s">
        <v>14</v>
      </c>
      <c r="V811" s="94" t="s">
        <v>1906</v>
      </c>
      <c r="W811" s="94" t="s">
        <v>1898</v>
      </c>
      <c r="X811" s="94" t="s">
        <v>2750</v>
      </c>
      <c r="Y811" s="71" t="s">
        <v>2878</v>
      </c>
      <c r="Z811" s="71" t="s">
        <v>529</v>
      </c>
      <c r="AA811" s="94" t="s">
        <v>2750</v>
      </c>
      <c r="AB811" s="128"/>
      <c r="AC811" s="128"/>
      <c r="AD811" s="128"/>
      <c r="AE811" s="62"/>
      <c r="AF811" s="62"/>
      <c r="AG811" s="62"/>
      <c r="BB811" s="60" t="str">
        <f>IF(AND(isFlagged(Main[[#This Row],[Comments]], "AIS++"),Main[ [#This Row],[In Stock Date] ]&lt;&gt;""),TEXT(Main[[#This Row],[In Stock Date]]-1, "M/d/yyyy"), TEXT("1/1/1990", "M/d/yyyy"))</f>
        <v>1/1/1990</v>
      </c>
    </row>
    <row r="812" spans="1:54" ht="17.25" customHeight="1">
      <c r="A812" s="137" t="str">
        <f>IF(priority(Main[[#This Row],[Comments]])&lt;&gt;0, priority(Main[[#This Row],[Comments]]),"")</f>
        <v/>
      </c>
      <c r="B812" s="152" t="s">
        <v>1366</v>
      </c>
      <c r="C812" s="138" t="s">
        <v>4</v>
      </c>
      <c r="D812" s="139" t="s">
        <v>294</v>
      </c>
      <c r="E812" s="140"/>
      <c r="F812" s="140"/>
      <c r="G812" s="137" t="str">
        <f>IF(stdProdLT(Main[[#This Row],[Comments]])=0.1,"N/A",IF(stdProdLT(Main[[#This Row],[Comments]])=0,"",stdProdLT(Main[[#This Row],[Comments]])))</f>
        <v/>
      </c>
      <c r="H812" s="141" t="str">
        <f>IF(OR(Main[[#This Row],[Std. Prod. Lead Time]]="N/A",Main[[#This Row],[Std. Prod. Lead Time]]=""), "",IF(AND(Main[[#This Row],[In Stock Date]]&lt;&gt;"",Main[[#This Row],[Revised Due Date]]&lt;&gt;"",Main[[#This Row],[In Stock Date]]&lt;&gt;""),Main[[#This Row],[In Stock Date]]-Main[[#This Row],[Revised Due Date]],""))</f>
        <v/>
      </c>
      <c r="I812" s="142" t="s">
        <v>4</v>
      </c>
      <c r="J812" s="143" t="s">
        <v>4</v>
      </c>
      <c r="K812" s="144" t="s">
        <v>4</v>
      </c>
      <c r="L812" s="140"/>
      <c r="M812" s="145" t="str">
        <f>IF(Main[[#This Row],[Tech Start Date]]&lt;1/1/1990,"",IF(Main[[#This Row],[Class]]="C",WORKDAY(Main[[#This Row],[Tech Start Date]],9),IF(Main[[#This Row],[Class]]="B", WORKDAY(Main[[#This Row],[Tech Start Date]],6),IF(Main[[#This Row],[Class]]="A",WORKDAY(Main[[#This Row],[Tech Start Date]],2),""))))</f>
        <v/>
      </c>
      <c r="N812" s="145" t="str">
        <f>IF(Main[[#This Row],[Tech Start Date]]&lt;1/1/1990,"",IF(Main[[#This Row],[Class]]="C",WORKDAY(Main[[#This Row],[Tech Start Date]],19),IF(Main[[#This Row],[Class]]="B", WORKDAY(Main[[#This Row],[Tech Start Date]],12),IF(Main[[#This Row],[Class]]="A",WORKDAY(Main[[#This Row],[Tech Start Date]],4),""))))</f>
        <v/>
      </c>
      <c r="O812" s="145" t="str">
        <f>IF(Main[[#This Row],[Tech Start Date]]&lt;1/1/1990,"",IF(Main[[#This Row],[Class]]="C",WORKDAY(Main[[#This Row],[Tech Start Date]],23),IF(Main[[#This Row],[Class]]="B", WORKDAY(Main[[#This Row],[Tech Start Date]],15),IF(Main[[#This Row],[Class]]="A",WORKDAY(Main[[#This Row],[Tech Start Date]],5),""))))</f>
        <v/>
      </c>
      <c r="P812" s="145" t="str">
        <f>IF(Main[[#This Row],[Tech Start Date]]&lt;1/1/1990,"",IF(Main[[#This Row],[Class]]="C",WORKDAY(Main[[#This Row],[Tech Start Date]],28),IF(Main[[#This Row],[Class]]="B", WORKDAY(Main[[#This Row],[Tech Start Date]],19),IF(Main[[#This Row],[Class]]="A",WORKDAY(Main[[#This Row],[Tech Start Date]],9),""))))</f>
        <v/>
      </c>
      <c r="Q812" s="140">
        <v>40471</v>
      </c>
      <c r="R812" s="146"/>
      <c r="S812" s="143" t="s">
        <v>295</v>
      </c>
      <c r="T812" s="147" t="s">
        <v>4</v>
      </c>
      <c r="U812" s="143" t="s">
        <v>14</v>
      </c>
      <c r="V812" s="143" t="s">
        <v>1906</v>
      </c>
      <c r="W812" s="143" t="s">
        <v>1898</v>
      </c>
      <c r="X812" s="143" t="s">
        <v>2750</v>
      </c>
      <c r="Y812" s="138" t="s">
        <v>2878</v>
      </c>
      <c r="Z812" s="138" t="s">
        <v>4</v>
      </c>
      <c r="AA812" s="143" t="s">
        <v>2750</v>
      </c>
      <c r="AB812" s="148"/>
      <c r="AC812" s="148"/>
      <c r="AD812" s="148"/>
      <c r="AE812" s="62"/>
      <c r="AF812" s="62"/>
      <c r="AG812" s="62"/>
      <c r="BB812" s="60" t="str">
        <f>IF(AND(isFlagged(Main[[#This Row],[Comments]], "AIS++"),Main[ [#This Row],[In Stock Date] ]&lt;&gt;""),TEXT(Main[[#This Row],[In Stock Date]]-1, "M/d/yyyy"), TEXT("1/1/1990", "M/d/yyyy"))</f>
        <v>1/1/1990</v>
      </c>
    </row>
    <row r="813" spans="1:54" ht="17.25" customHeight="1">
      <c r="A813" s="63" t="str">
        <f>IF(priority(Main[[#This Row],[Comments]])&lt;&gt;0, priority(Main[[#This Row],[Comments]]),"")</f>
        <v/>
      </c>
      <c r="B813" s="151" t="s">
        <v>1678</v>
      </c>
      <c r="C813" s="71" t="s">
        <v>4</v>
      </c>
      <c r="D813" s="59" t="s">
        <v>748</v>
      </c>
      <c r="E813" s="84"/>
      <c r="F813" s="84"/>
      <c r="G813" s="63" t="str">
        <f>IF(stdProdLT(Main[[#This Row],[Comments]])=0.1,"N/A",IF(stdProdLT(Main[[#This Row],[Comments]])=0,"",stdProdLT(Main[[#This Row],[Comments]])))</f>
        <v/>
      </c>
      <c r="H813" s="93" t="str">
        <f>IF(OR(Main[[#This Row],[Std. Prod. Lead Time]]="N/A",Main[[#This Row],[Std. Prod. Lead Time]]=""), "",IF(AND(Main[[#This Row],[In Stock Date]]&lt;&gt;"",Main[[#This Row],[Revised Due Date]]&lt;&gt;"",Main[[#This Row],[In Stock Date]]&lt;&gt;""),Main[[#This Row],[In Stock Date]]-Main[[#This Row],[Revised Due Date]],""))</f>
        <v/>
      </c>
      <c r="I813" s="100" t="s">
        <v>4</v>
      </c>
      <c r="J813" s="94" t="s">
        <v>28</v>
      </c>
      <c r="K813" s="94" t="s">
        <v>4</v>
      </c>
      <c r="L813" s="84"/>
      <c r="M813" s="72" t="str">
        <f>IF(Main[[#This Row],[Tech Start Date]]&lt;1/1/1990,"",IF(Main[[#This Row],[Class]]="C",WORKDAY(Main[[#This Row],[Tech Start Date]],9),IF(Main[[#This Row],[Class]]="B", WORKDAY(Main[[#This Row],[Tech Start Date]],6),IF(Main[[#This Row],[Class]]="A",WORKDAY(Main[[#This Row],[Tech Start Date]],2),""))))</f>
        <v/>
      </c>
      <c r="N813" s="72" t="str">
        <f>IF(Main[[#This Row],[Tech Start Date]]&lt;1/1/1990,"",IF(Main[[#This Row],[Class]]="C",WORKDAY(Main[[#This Row],[Tech Start Date]],19),IF(Main[[#This Row],[Class]]="B", WORKDAY(Main[[#This Row],[Tech Start Date]],12),IF(Main[[#This Row],[Class]]="A",WORKDAY(Main[[#This Row],[Tech Start Date]],4),""))))</f>
        <v/>
      </c>
      <c r="O813" s="72" t="str">
        <f>IF(Main[[#This Row],[Tech Start Date]]&lt;1/1/1990,"",IF(Main[[#This Row],[Class]]="C",WORKDAY(Main[[#This Row],[Tech Start Date]],23),IF(Main[[#This Row],[Class]]="B", WORKDAY(Main[[#This Row],[Tech Start Date]],15),IF(Main[[#This Row],[Class]]="A",WORKDAY(Main[[#This Row],[Tech Start Date]],5),""))))</f>
        <v/>
      </c>
      <c r="P813" s="72" t="str">
        <f>IF(Main[[#This Row],[Tech Start Date]]&lt;1/1/1990,"",IF(Main[[#This Row],[Class]]="C",WORKDAY(Main[[#This Row],[Tech Start Date]],28),IF(Main[[#This Row],[Class]]="B", WORKDAY(Main[[#This Row],[Tech Start Date]],19),IF(Main[[#This Row],[Class]]="A",WORKDAY(Main[[#This Row],[Tech Start Date]],9),""))))</f>
        <v/>
      </c>
      <c r="Q813" s="84">
        <v>40471</v>
      </c>
      <c r="R813" s="110"/>
      <c r="S813" s="94" t="s">
        <v>6</v>
      </c>
      <c r="T813" s="73" t="s">
        <v>4</v>
      </c>
      <c r="U813" s="94" t="s">
        <v>14</v>
      </c>
      <c r="V813" s="94" t="s">
        <v>1906</v>
      </c>
      <c r="W813" s="94" t="s">
        <v>1898</v>
      </c>
      <c r="X813" s="94" t="s">
        <v>2750</v>
      </c>
      <c r="Y813" s="71" t="s">
        <v>2878</v>
      </c>
      <c r="Z813" s="71" t="s">
        <v>529</v>
      </c>
      <c r="AA813" s="94" t="s">
        <v>2750</v>
      </c>
      <c r="AB813" s="128"/>
      <c r="AC813" s="128"/>
      <c r="AD813" s="128"/>
      <c r="AE813" s="62"/>
      <c r="AF813" s="62"/>
      <c r="AG813" s="62"/>
      <c r="BB813" s="60" t="str">
        <f>IF(AND(isFlagged(Main[[#This Row],[Comments]], "AIS++"),Main[ [#This Row],[In Stock Date] ]&lt;&gt;""),TEXT(Main[[#This Row],[In Stock Date]]-1, "M/d/yyyy"), TEXT("1/1/1990", "M/d/yyyy"))</f>
        <v>1/1/1990</v>
      </c>
    </row>
    <row r="814" spans="1:54" ht="17.25" customHeight="1">
      <c r="A814" s="63" t="str">
        <f>IF(priority(Main[[#This Row],[Comments]])&lt;&gt;0, priority(Main[[#This Row],[Comments]]),"")</f>
        <v/>
      </c>
      <c r="B814" s="151" t="s">
        <v>1222</v>
      </c>
      <c r="C814" s="71" t="s">
        <v>4</v>
      </c>
      <c r="D814" s="59" t="s">
        <v>292</v>
      </c>
      <c r="E814" s="84"/>
      <c r="F814" s="84"/>
      <c r="G814" s="63" t="str">
        <f>IF(stdProdLT(Main[[#This Row],[Comments]])=0.1,"N/A",IF(stdProdLT(Main[[#This Row],[Comments]])=0,"",stdProdLT(Main[[#This Row],[Comments]])))</f>
        <v/>
      </c>
      <c r="H814" s="93" t="str">
        <f>IF(OR(Main[[#This Row],[Std. Prod. Lead Time]]="N/A",Main[[#This Row],[Std. Prod. Lead Time]]=""), "",IF(AND(Main[[#This Row],[In Stock Date]]&lt;&gt;"",Main[[#This Row],[Revised Due Date]]&lt;&gt;"",Main[[#This Row],[In Stock Date]]&lt;&gt;""),Main[[#This Row],[In Stock Date]]-Main[[#This Row],[Revised Due Date]],""))</f>
        <v/>
      </c>
      <c r="I814" s="100" t="s">
        <v>4</v>
      </c>
      <c r="J814" s="94" t="s">
        <v>28</v>
      </c>
      <c r="K814" s="94" t="s">
        <v>4</v>
      </c>
      <c r="L814" s="84"/>
      <c r="M814" s="72" t="str">
        <f>IF(Main[[#This Row],[Tech Start Date]]&lt;1/1/1990,"",IF(Main[[#This Row],[Class]]="C",WORKDAY(Main[[#This Row],[Tech Start Date]],9),IF(Main[[#This Row],[Class]]="B", WORKDAY(Main[[#This Row],[Tech Start Date]],6),IF(Main[[#This Row],[Class]]="A",WORKDAY(Main[[#This Row],[Tech Start Date]],2),""))))</f>
        <v/>
      </c>
      <c r="N814" s="72" t="str">
        <f>IF(Main[[#This Row],[Tech Start Date]]&lt;1/1/1990,"",IF(Main[[#This Row],[Class]]="C",WORKDAY(Main[[#This Row],[Tech Start Date]],19),IF(Main[[#This Row],[Class]]="B", WORKDAY(Main[[#This Row],[Tech Start Date]],12),IF(Main[[#This Row],[Class]]="A",WORKDAY(Main[[#This Row],[Tech Start Date]],4),""))))</f>
        <v/>
      </c>
      <c r="O814" s="72" t="str">
        <f>IF(Main[[#This Row],[Tech Start Date]]&lt;1/1/1990,"",IF(Main[[#This Row],[Class]]="C",WORKDAY(Main[[#This Row],[Tech Start Date]],23),IF(Main[[#This Row],[Class]]="B", WORKDAY(Main[[#This Row],[Tech Start Date]],15),IF(Main[[#This Row],[Class]]="A",WORKDAY(Main[[#This Row],[Tech Start Date]],5),""))))</f>
        <v/>
      </c>
      <c r="P814" s="72" t="str">
        <f>IF(Main[[#This Row],[Tech Start Date]]&lt;1/1/1990,"",IF(Main[[#This Row],[Class]]="C",WORKDAY(Main[[#This Row],[Tech Start Date]],28),IF(Main[[#This Row],[Class]]="B", WORKDAY(Main[[#This Row],[Tech Start Date]],19),IF(Main[[#This Row],[Class]]="A",WORKDAY(Main[[#This Row],[Tech Start Date]],9),""))))</f>
        <v/>
      </c>
      <c r="Q814" s="84">
        <v>40471</v>
      </c>
      <c r="R814" s="110"/>
      <c r="S814" s="94" t="s">
        <v>6</v>
      </c>
      <c r="T814" s="73" t="s">
        <v>4</v>
      </c>
      <c r="U814" s="94" t="s">
        <v>14</v>
      </c>
      <c r="V814" s="94" t="s">
        <v>1906</v>
      </c>
      <c r="W814" s="94" t="s">
        <v>1898</v>
      </c>
      <c r="X814" s="94" t="s">
        <v>2750</v>
      </c>
      <c r="Y814" s="71" t="s">
        <v>2878</v>
      </c>
      <c r="Z814" s="71" t="s">
        <v>529</v>
      </c>
      <c r="AA814" s="94" t="s">
        <v>2750</v>
      </c>
      <c r="AB814" s="128"/>
      <c r="AC814" s="128"/>
      <c r="AD814" s="128"/>
      <c r="AE814" s="62"/>
      <c r="AF814" s="62"/>
      <c r="AG814" s="62"/>
      <c r="BB814" s="60" t="str">
        <f>IF(AND(isFlagged(Main[[#This Row],[Comments]], "AIS++"),Main[ [#This Row],[In Stock Date] ]&lt;&gt;""),TEXT(Main[[#This Row],[In Stock Date]]-1, "M/d/yyyy"), TEXT("1/1/1990", "M/d/yyyy"))</f>
        <v>1/1/1990</v>
      </c>
    </row>
    <row r="815" spans="1:54" ht="17.25" customHeight="1">
      <c r="A815" s="63" t="str">
        <f>IF(priority(Main[[#This Row],[Comments]])&lt;&gt;0, priority(Main[[#This Row],[Comments]]),"")</f>
        <v/>
      </c>
      <c r="B815" s="151" t="s">
        <v>3616</v>
      </c>
      <c r="C815" s="71" t="s">
        <v>4</v>
      </c>
      <c r="D815" s="59" t="s">
        <v>3617</v>
      </c>
      <c r="E815" s="84">
        <v>40988.711909722224</v>
      </c>
      <c r="F815" s="84"/>
      <c r="G815" s="63" t="str">
        <f>IF(stdProdLT(Main[[#This Row],[Comments]])=0.1,"N/A",IF(stdProdLT(Main[[#This Row],[Comments]])=0,"",stdProdLT(Main[[#This Row],[Comments]])))</f>
        <v/>
      </c>
      <c r="H815" s="93" t="str">
        <f>IF(OR(Main[[#This Row],[Std. Prod. Lead Time]]="N/A",Main[[#This Row],[Std. Prod. Lead Time]]=""), "",IF(AND(Main[[#This Row],[In Stock Date]]&lt;&gt;"",Main[[#This Row],[Revised Due Date]]&lt;&gt;"",Main[[#This Row],[In Stock Date]]&lt;&gt;""),Main[[#This Row],[In Stock Date]]-Main[[#This Row],[Revised Due Date]],""))</f>
        <v/>
      </c>
      <c r="I815" s="100" t="s">
        <v>2025</v>
      </c>
      <c r="J815" s="94" t="s">
        <v>28</v>
      </c>
      <c r="K815" s="94" t="s">
        <v>4</v>
      </c>
      <c r="L815" s="84"/>
      <c r="M815" s="72" t="str">
        <f>IF(Main[[#This Row],[Tech Start Date]]&lt;1/1/1990,"",IF(Main[[#This Row],[Class]]="C",WORKDAY(Main[[#This Row],[Tech Start Date]],9),IF(Main[[#This Row],[Class]]="B", WORKDAY(Main[[#This Row],[Tech Start Date]],6),IF(Main[[#This Row],[Class]]="A",WORKDAY(Main[[#This Row],[Tech Start Date]],2),""))))</f>
        <v/>
      </c>
      <c r="N815" s="72" t="str">
        <f>IF(Main[[#This Row],[Tech Start Date]]&lt;1/1/1990,"",IF(Main[[#This Row],[Class]]="C",WORKDAY(Main[[#This Row],[Tech Start Date]],19),IF(Main[[#This Row],[Class]]="B", WORKDAY(Main[[#This Row],[Tech Start Date]],12),IF(Main[[#This Row],[Class]]="A",WORKDAY(Main[[#This Row],[Tech Start Date]],4),""))))</f>
        <v/>
      </c>
      <c r="O815" s="72" t="str">
        <f>IF(Main[[#This Row],[Tech Start Date]]&lt;1/1/1990,"",IF(Main[[#This Row],[Class]]="C",WORKDAY(Main[[#This Row],[Tech Start Date]],23),IF(Main[[#This Row],[Class]]="B", WORKDAY(Main[[#This Row],[Tech Start Date]],15),IF(Main[[#This Row],[Class]]="A",WORKDAY(Main[[#This Row],[Tech Start Date]],5),""))))</f>
        <v/>
      </c>
      <c r="P815" s="72" t="str">
        <f>IF(Main[[#This Row],[Tech Start Date]]&lt;1/1/1990,"",IF(Main[[#This Row],[Class]]="C",WORKDAY(Main[[#This Row],[Tech Start Date]],28),IF(Main[[#This Row],[Class]]="B", WORKDAY(Main[[#This Row],[Tech Start Date]],19),IF(Main[[#This Row],[Class]]="A",WORKDAY(Main[[#This Row],[Tech Start Date]],9),""))))</f>
        <v/>
      </c>
      <c r="Q815" s="84"/>
      <c r="R815" s="110"/>
      <c r="S815" s="94" t="s">
        <v>6</v>
      </c>
      <c r="T815" s="73" t="s">
        <v>4</v>
      </c>
      <c r="U815" s="94" t="s">
        <v>29</v>
      </c>
      <c r="V815" s="94" t="s">
        <v>1899</v>
      </c>
      <c r="W815" s="94" t="s">
        <v>1900</v>
      </c>
      <c r="X815" s="94" t="s">
        <v>2769</v>
      </c>
      <c r="Y815" s="71" t="s">
        <v>2900</v>
      </c>
      <c r="Z815" s="71" t="s">
        <v>2025</v>
      </c>
      <c r="AA815" s="94" t="s">
        <v>2769</v>
      </c>
      <c r="AB815" s="128"/>
      <c r="AC815" s="128"/>
      <c r="AD815" s="128"/>
      <c r="AE815" s="62"/>
      <c r="AF815" s="62"/>
      <c r="AG815" s="62"/>
      <c r="BB815" s="60" t="str">
        <f>IF(AND(isFlagged(Main[[#This Row],[Comments]], "AIS++"),Main[ [#This Row],[In Stock Date] ]&lt;&gt;""),TEXT(Main[[#This Row],[In Stock Date]]-1, "M/d/yyyy"), TEXT("1/1/1990", "M/d/yyyy"))</f>
        <v>1/1/1990</v>
      </c>
    </row>
    <row r="816" spans="1:54" ht="17.25" customHeight="1">
      <c r="A816" s="63" t="str">
        <f>IF(priority(Main[[#This Row],[Comments]])&lt;&gt;0, priority(Main[[#This Row],[Comments]]),"")</f>
        <v/>
      </c>
      <c r="B816" s="151" t="s">
        <v>3478</v>
      </c>
      <c r="C816" s="71" t="s">
        <v>79</v>
      </c>
      <c r="D816" s="59" t="s">
        <v>3479</v>
      </c>
      <c r="E816" s="84"/>
      <c r="F816" s="84">
        <v>41004</v>
      </c>
      <c r="G816" s="63" t="str">
        <f>IF(stdProdLT(Main[[#This Row],[Comments]])=0.1,"N/A",IF(stdProdLT(Main[[#This Row],[Comments]])=0,"",stdProdLT(Main[[#This Row],[Comments]])))</f>
        <v/>
      </c>
      <c r="H816" s="93" t="str">
        <f>IF(OR(Main[[#This Row],[Std. Prod. Lead Time]]="N/A",Main[[#This Row],[Std. Prod. Lead Time]]=""), "",IF(AND(Main[[#This Row],[In Stock Date]]&lt;&gt;"",Main[[#This Row],[Revised Due Date]]&lt;&gt;"",Main[[#This Row],[In Stock Date]]&lt;&gt;""),Main[[#This Row],[In Stock Date]]-Main[[#This Row],[Revised Due Date]],""))</f>
        <v/>
      </c>
      <c r="I816" s="100" t="s">
        <v>4</v>
      </c>
      <c r="J816" s="94" t="s">
        <v>4</v>
      </c>
      <c r="K816" s="94" t="s">
        <v>4</v>
      </c>
      <c r="L816" s="84"/>
      <c r="M816" s="72" t="str">
        <f>IF(Main[[#This Row],[Tech Start Date]]&lt;1/1/1990,"",IF(Main[[#This Row],[Class]]="C",WORKDAY(Main[[#This Row],[Tech Start Date]],9),IF(Main[[#This Row],[Class]]="B", WORKDAY(Main[[#This Row],[Tech Start Date]],6),IF(Main[[#This Row],[Class]]="A",WORKDAY(Main[[#This Row],[Tech Start Date]],2),""))))</f>
        <v/>
      </c>
      <c r="N816" s="72" t="str">
        <f>IF(Main[[#This Row],[Tech Start Date]]&lt;1/1/1990,"",IF(Main[[#This Row],[Class]]="C",WORKDAY(Main[[#This Row],[Tech Start Date]],19),IF(Main[[#This Row],[Class]]="B", WORKDAY(Main[[#This Row],[Tech Start Date]],12),IF(Main[[#This Row],[Class]]="A",WORKDAY(Main[[#This Row],[Tech Start Date]],4),""))))</f>
        <v/>
      </c>
      <c r="O816" s="72" t="str">
        <f>IF(Main[[#This Row],[Tech Start Date]]&lt;1/1/1990,"",IF(Main[[#This Row],[Class]]="C",WORKDAY(Main[[#This Row],[Tech Start Date]],23),IF(Main[[#This Row],[Class]]="B", WORKDAY(Main[[#This Row],[Tech Start Date]],15),IF(Main[[#This Row],[Class]]="A",WORKDAY(Main[[#This Row],[Tech Start Date]],5),""))))</f>
        <v/>
      </c>
      <c r="P816" s="72" t="str">
        <f>IF(Main[[#This Row],[Tech Start Date]]&lt;1/1/1990,"",IF(Main[[#This Row],[Class]]="C",WORKDAY(Main[[#This Row],[Tech Start Date]],28),IF(Main[[#This Row],[Class]]="B", WORKDAY(Main[[#This Row],[Tech Start Date]],19),IF(Main[[#This Row],[Class]]="A",WORKDAY(Main[[#This Row],[Tech Start Date]],9),""))))</f>
        <v/>
      </c>
      <c r="Q816" s="84">
        <v>40960</v>
      </c>
      <c r="R816" s="110"/>
      <c r="S816" s="94" t="s">
        <v>11</v>
      </c>
      <c r="T816" s="73" t="s">
        <v>4</v>
      </c>
      <c r="U816" s="94" t="s">
        <v>12</v>
      </c>
      <c r="V816" s="94" t="s">
        <v>1896</v>
      </c>
      <c r="W816" s="94" t="s">
        <v>1902</v>
      </c>
      <c r="X816" s="94" t="s">
        <v>2808</v>
      </c>
      <c r="Y816" s="71" t="s">
        <v>2843</v>
      </c>
      <c r="Z816" s="71" t="s">
        <v>4</v>
      </c>
      <c r="AA816" s="94" t="s">
        <v>2727</v>
      </c>
      <c r="AB816" s="128"/>
      <c r="AC816" s="128"/>
      <c r="AD816" s="128"/>
      <c r="AE816" s="62"/>
      <c r="AF816" s="62"/>
      <c r="AG816" s="62"/>
      <c r="BB816" s="60" t="str">
        <f>IF(AND(isFlagged(Main[[#This Row],[Comments]], "AIS++"),Main[ [#This Row],[In Stock Date] ]&lt;&gt;""),TEXT(Main[[#This Row],[In Stock Date]]-1, "M/d/yyyy"), TEXT("1/1/1990", "M/d/yyyy"))</f>
        <v>1/1/1990</v>
      </c>
    </row>
    <row r="817" spans="1:54" ht="17.25" customHeight="1">
      <c r="A817" s="137" t="str">
        <f>IF(priority(Main[[#This Row],[Comments]])&lt;&gt;0, priority(Main[[#This Row],[Comments]]),"")</f>
        <v/>
      </c>
      <c r="B817" s="152" t="s">
        <v>1602</v>
      </c>
      <c r="C817" s="138" t="s">
        <v>688</v>
      </c>
      <c r="D817" s="139" t="s">
        <v>689</v>
      </c>
      <c r="E817" s="140"/>
      <c r="F817" s="140">
        <v>40664</v>
      </c>
      <c r="G817" s="137" t="str">
        <f>IF(stdProdLT(Main[[#This Row],[Comments]])=0.1,"N/A",IF(stdProdLT(Main[[#This Row],[Comments]])=0,"",stdProdLT(Main[[#This Row],[Comments]])))</f>
        <v/>
      </c>
      <c r="H817" s="141" t="str">
        <f>IF(OR(Main[[#This Row],[Std. Prod. Lead Time]]="N/A",Main[[#This Row],[Std. Prod. Lead Time]]=""), "",IF(AND(Main[[#This Row],[In Stock Date]]&lt;&gt;"",Main[[#This Row],[Revised Due Date]]&lt;&gt;"",Main[[#This Row],[In Stock Date]]&lt;&gt;""),Main[[#This Row],[In Stock Date]]-Main[[#This Row],[Revised Due Date]],""))</f>
        <v/>
      </c>
      <c r="I817" s="142" t="s">
        <v>4</v>
      </c>
      <c r="J817" s="143" t="s">
        <v>4</v>
      </c>
      <c r="K817" s="144" t="s">
        <v>4</v>
      </c>
      <c r="L817" s="140"/>
      <c r="M817" s="145" t="str">
        <f>IF(Main[[#This Row],[Tech Start Date]]&lt;1/1/1990,"",IF(Main[[#This Row],[Class]]="C",WORKDAY(Main[[#This Row],[Tech Start Date]],9),IF(Main[[#This Row],[Class]]="B", WORKDAY(Main[[#This Row],[Tech Start Date]],6),IF(Main[[#This Row],[Class]]="A",WORKDAY(Main[[#This Row],[Tech Start Date]],2),""))))</f>
        <v/>
      </c>
      <c r="N817" s="145" t="str">
        <f>IF(Main[[#This Row],[Tech Start Date]]&lt;1/1/1990,"",IF(Main[[#This Row],[Class]]="C",WORKDAY(Main[[#This Row],[Tech Start Date]],19),IF(Main[[#This Row],[Class]]="B", WORKDAY(Main[[#This Row],[Tech Start Date]],12),IF(Main[[#This Row],[Class]]="A",WORKDAY(Main[[#This Row],[Tech Start Date]],4),""))))</f>
        <v/>
      </c>
      <c r="O817" s="145" t="str">
        <f>IF(Main[[#This Row],[Tech Start Date]]&lt;1/1/1990,"",IF(Main[[#This Row],[Class]]="C",WORKDAY(Main[[#This Row],[Tech Start Date]],23),IF(Main[[#This Row],[Class]]="B", WORKDAY(Main[[#This Row],[Tech Start Date]],15),IF(Main[[#This Row],[Class]]="A",WORKDAY(Main[[#This Row],[Tech Start Date]],5),""))))</f>
        <v/>
      </c>
      <c r="P817" s="145" t="str">
        <f>IF(Main[[#This Row],[Tech Start Date]]&lt;1/1/1990,"",IF(Main[[#This Row],[Class]]="C",WORKDAY(Main[[#This Row],[Tech Start Date]],28),IF(Main[[#This Row],[Class]]="B", WORKDAY(Main[[#This Row],[Tech Start Date]],19),IF(Main[[#This Row],[Class]]="A",WORKDAY(Main[[#This Row],[Tech Start Date]],9),""))))</f>
        <v/>
      </c>
      <c r="Q817" s="140">
        <v>40557</v>
      </c>
      <c r="R817" s="146"/>
      <c r="S817" s="143" t="s">
        <v>11</v>
      </c>
      <c r="T817" s="147" t="s">
        <v>4</v>
      </c>
      <c r="U817" s="143" t="s">
        <v>14</v>
      </c>
      <c r="V817" s="143" t="s">
        <v>1896</v>
      </c>
      <c r="W817" s="143" t="s">
        <v>1904</v>
      </c>
      <c r="X817" s="143" t="s">
        <v>2731</v>
      </c>
      <c r="Y817" s="138" t="s">
        <v>2991</v>
      </c>
      <c r="Z817" s="138" t="s">
        <v>4</v>
      </c>
      <c r="AA817" s="143" t="s">
        <v>2731</v>
      </c>
      <c r="AB817" s="148"/>
      <c r="AC817" s="148"/>
      <c r="AD817" s="148"/>
      <c r="AE817" s="62"/>
      <c r="AF817" s="62"/>
      <c r="AG817" s="62"/>
      <c r="BB817" s="60" t="str">
        <f>IF(AND(isFlagged(Main[[#This Row],[Comments]], "AIS++"),Main[ [#This Row],[In Stock Date] ]&lt;&gt;""),TEXT(Main[[#This Row],[In Stock Date]]-1, "M/d/yyyy"), TEXT("1/1/1990", "M/d/yyyy"))</f>
        <v>1/1/1990</v>
      </c>
    </row>
    <row r="818" spans="1:54" ht="17.25" customHeight="1">
      <c r="A818" s="63" t="str">
        <f>IF(priority(Main[[#This Row],[Comments]])&lt;&gt;0, priority(Main[[#This Row],[Comments]]),"")</f>
        <v/>
      </c>
      <c r="B818" s="151" t="s">
        <v>1806</v>
      </c>
      <c r="C818" s="71" t="s">
        <v>79</v>
      </c>
      <c r="D818" s="59" t="s">
        <v>871</v>
      </c>
      <c r="E818" s="84">
        <v>40072.658055555556</v>
      </c>
      <c r="F818" s="84">
        <v>40157</v>
      </c>
      <c r="G818" s="63" t="str">
        <f>IF(stdProdLT(Main[[#This Row],[Comments]])=0.1,"N/A",IF(stdProdLT(Main[[#This Row],[Comments]])=0,"",stdProdLT(Main[[#This Row],[Comments]])))</f>
        <v/>
      </c>
      <c r="H818" s="93" t="str">
        <f>IF(OR(Main[[#This Row],[Std. Prod. Lead Time]]="N/A",Main[[#This Row],[Std. Prod. Lead Time]]=""), "",IF(AND(Main[[#This Row],[In Stock Date]]&lt;&gt;"",Main[[#This Row],[Revised Due Date]]&lt;&gt;"",Main[[#This Row],[In Stock Date]]&lt;&gt;""),Main[[#This Row],[In Stock Date]]-Main[[#This Row],[Revised Due Date]],""))</f>
        <v/>
      </c>
      <c r="I818" s="100" t="s">
        <v>4</v>
      </c>
      <c r="J818" s="94" t="s">
        <v>4</v>
      </c>
      <c r="K818" s="94" t="s">
        <v>1908</v>
      </c>
      <c r="L818" s="84"/>
      <c r="M818" s="72" t="str">
        <f>IF(Main[[#This Row],[Tech Start Date]]&lt;1/1/1990,"",IF(Main[[#This Row],[Class]]="C",WORKDAY(Main[[#This Row],[Tech Start Date]],9),IF(Main[[#This Row],[Class]]="B", WORKDAY(Main[[#This Row],[Tech Start Date]],6),IF(Main[[#This Row],[Class]]="A",WORKDAY(Main[[#This Row],[Tech Start Date]],2),""))))</f>
        <v/>
      </c>
      <c r="N818" s="72" t="str">
        <f>IF(Main[[#This Row],[Tech Start Date]]&lt;1/1/1990,"",IF(Main[[#This Row],[Class]]="C",WORKDAY(Main[[#This Row],[Tech Start Date]],19),IF(Main[[#This Row],[Class]]="B", WORKDAY(Main[[#This Row],[Tech Start Date]],12),IF(Main[[#This Row],[Class]]="A",WORKDAY(Main[[#This Row],[Tech Start Date]],4),""))))</f>
        <v/>
      </c>
      <c r="O818" s="72" t="str">
        <f>IF(Main[[#This Row],[Tech Start Date]]&lt;1/1/1990,"",IF(Main[[#This Row],[Class]]="C",WORKDAY(Main[[#This Row],[Tech Start Date]],23),IF(Main[[#This Row],[Class]]="B", WORKDAY(Main[[#This Row],[Tech Start Date]],15),IF(Main[[#This Row],[Class]]="A",WORKDAY(Main[[#This Row],[Tech Start Date]],5),""))))</f>
        <v/>
      </c>
      <c r="P818" s="72" t="str">
        <f>IF(Main[[#This Row],[Tech Start Date]]&lt;1/1/1990,"",IF(Main[[#This Row],[Class]]="C",WORKDAY(Main[[#This Row],[Tech Start Date]],28),IF(Main[[#This Row],[Class]]="B", WORKDAY(Main[[#This Row],[Tech Start Date]],19),IF(Main[[#This Row],[Class]]="A",WORKDAY(Main[[#This Row],[Tech Start Date]],9),""))))</f>
        <v/>
      </c>
      <c r="Q818" s="84">
        <v>40117</v>
      </c>
      <c r="R818" s="110">
        <v>40328</v>
      </c>
      <c r="S818" s="94" t="s">
        <v>17</v>
      </c>
      <c r="T818" s="73" t="s">
        <v>4</v>
      </c>
      <c r="U818" s="94" t="s">
        <v>29</v>
      </c>
      <c r="V818" s="94" t="s">
        <v>1897</v>
      </c>
      <c r="W818" s="94" t="s">
        <v>1901</v>
      </c>
      <c r="X818" s="94" t="s">
        <v>2764</v>
      </c>
      <c r="Y818" s="71" t="s">
        <v>2856</v>
      </c>
      <c r="Z818" s="71" t="s">
        <v>4</v>
      </c>
      <c r="AA818" s="94" t="s">
        <v>2764</v>
      </c>
      <c r="AB818" s="128"/>
      <c r="AC818" s="128"/>
      <c r="AD818" s="128"/>
      <c r="AE818" s="62"/>
      <c r="AF818" s="62"/>
      <c r="AG818" s="62"/>
      <c r="BB818" s="60" t="str">
        <f>IF(AND(isFlagged(Main[[#This Row],[Comments]], "AIS++"),Main[ [#This Row],[In Stock Date] ]&lt;&gt;""),TEXT(Main[[#This Row],[In Stock Date]]-1, "M/d/yyyy"), TEXT("1/1/1990", "M/d/yyyy"))</f>
        <v>1/1/1990</v>
      </c>
    </row>
    <row r="819" spans="1:54" ht="17.25" customHeight="1">
      <c r="A819" s="63" t="str">
        <f>IF(priority(Main[[#This Row],[Comments]])&lt;&gt;0, priority(Main[[#This Row],[Comments]]),"")</f>
        <v/>
      </c>
      <c r="B819" s="151" t="s">
        <v>3594</v>
      </c>
      <c r="C819" s="71" t="s">
        <v>180</v>
      </c>
      <c r="D819" s="59" t="s">
        <v>3953</v>
      </c>
      <c r="E819" s="84">
        <v>40975.615520833337</v>
      </c>
      <c r="F819" s="84"/>
      <c r="G819" s="63" t="str">
        <f>IF(stdProdLT(Main[[#This Row],[Comments]])=0.1,"N/A",IF(stdProdLT(Main[[#This Row],[Comments]])=0,"",stdProdLT(Main[[#This Row],[Comments]])))</f>
        <v>N/A</v>
      </c>
      <c r="H819" s="93" t="str">
        <f>IF(OR(Main[[#This Row],[Std. Prod. Lead Time]]="N/A",Main[[#This Row],[Std. Prod. Lead Time]]=""), "",IF(AND(Main[[#This Row],[In Stock Date]]&lt;&gt;"",Main[[#This Row],[Revised Due Date]]&lt;&gt;"",Main[[#This Row],[In Stock Date]]&lt;&gt;""),Main[[#This Row],[In Stock Date]]-Main[[#This Row],[Revised Due Date]],""))</f>
        <v/>
      </c>
      <c r="I819" s="100" t="s">
        <v>4</v>
      </c>
      <c r="J819" s="94" t="s">
        <v>4</v>
      </c>
      <c r="K819" s="94" t="s">
        <v>4</v>
      </c>
      <c r="L819" s="84"/>
      <c r="M819" s="72" t="str">
        <f>IF(Main[[#This Row],[Tech Start Date]]&lt;1/1/1990,"",IF(Main[[#This Row],[Class]]="C",WORKDAY(Main[[#This Row],[Tech Start Date]],9),IF(Main[[#This Row],[Class]]="B", WORKDAY(Main[[#This Row],[Tech Start Date]],6),IF(Main[[#This Row],[Class]]="A",WORKDAY(Main[[#This Row],[Tech Start Date]],2),""))))</f>
        <v/>
      </c>
      <c r="N819" s="72" t="str">
        <f>IF(Main[[#This Row],[Tech Start Date]]&lt;1/1/1990,"",IF(Main[[#This Row],[Class]]="C",WORKDAY(Main[[#This Row],[Tech Start Date]],19),IF(Main[[#This Row],[Class]]="B", WORKDAY(Main[[#This Row],[Tech Start Date]],12),IF(Main[[#This Row],[Class]]="A",WORKDAY(Main[[#This Row],[Tech Start Date]],4),""))))</f>
        <v/>
      </c>
      <c r="O819" s="72" t="str">
        <f>IF(Main[[#This Row],[Tech Start Date]]&lt;1/1/1990,"",IF(Main[[#This Row],[Class]]="C",WORKDAY(Main[[#This Row],[Tech Start Date]],23),IF(Main[[#This Row],[Class]]="B", WORKDAY(Main[[#This Row],[Tech Start Date]],15),IF(Main[[#This Row],[Class]]="A",WORKDAY(Main[[#This Row],[Tech Start Date]],5),""))))</f>
        <v/>
      </c>
      <c r="P819" s="72" t="str">
        <f>IF(Main[[#This Row],[Tech Start Date]]&lt;1/1/1990,"",IF(Main[[#This Row],[Class]]="C",WORKDAY(Main[[#This Row],[Tech Start Date]],28),IF(Main[[#This Row],[Class]]="B", WORKDAY(Main[[#This Row],[Tech Start Date]],19),IF(Main[[#This Row],[Class]]="A",WORKDAY(Main[[#This Row],[Tech Start Date]],9),""))))</f>
        <v/>
      </c>
      <c r="Q819" s="84"/>
      <c r="R819" s="110"/>
      <c r="S819" s="94" t="s">
        <v>6</v>
      </c>
      <c r="T819" s="73" t="s">
        <v>3106</v>
      </c>
      <c r="U819" s="94" t="s">
        <v>7</v>
      </c>
      <c r="V819" s="94" t="s">
        <v>1896</v>
      </c>
      <c r="W819" s="94" t="s">
        <v>1898</v>
      </c>
      <c r="X819" s="94" t="s">
        <v>2808</v>
      </c>
      <c r="Y819" s="71" t="s">
        <v>2998</v>
      </c>
      <c r="Z819" s="71" t="s">
        <v>4</v>
      </c>
      <c r="AA819" s="94" t="s">
        <v>2808</v>
      </c>
      <c r="AB819" s="128"/>
      <c r="AC819" s="128"/>
      <c r="AD819" s="128"/>
      <c r="AE819" s="62"/>
      <c r="AF819" s="62"/>
      <c r="AG819" s="62"/>
      <c r="BB819" s="60" t="str">
        <f>IF(AND(isFlagged(Main[[#This Row],[Comments]], "AIS++"),Main[ [#This Row],[In Stock Date] ]&lt;&gt;""),TEXT(Main[[#This Row],[In Stock Date]]-1, "M/d/yyyy"), TEXT("1/1/1990", "M/d/yyyy"))</f>
        <v>1/1/1990</v>
      </c>
    </row>
    <row r="820" spans="1:54" ht="17.25" customHeight="1">
      <c r="A820" s="63" t="str">
        <f>IF(priority(Main[[#This Row],[Comments]])&lt;&gt;0, priority(Main[[#This Row],[Comments]]),"")</f>
        <v/>
      </c>
      <c r="B820" s="151" t="s">
        <v>4247</v>
      </c>
      <c r="C820" s="71" t="s">
        <v>113</v>
      </c>
      <c r="D820" s="59" t="s">
        <v>4248</v>
      </c>
      <c r="E820" s="84"/>
      <c r="F820" s="84"/>
      <c r="G820" s="63" t="str">
        <f>IF(stdProdLT(Main[[#This Row],[Comments]])=0.1,"N/A",IF(stdProdLT(Main[[#This Row],[Comments]])=0,"",stdProdLT(Main[[#This Row],[Comments]])))</f>
        <v/>
      </c>
      <c r="H820" s="93" t="str">
        <f>IF(OR(Main[[#This Row],[Std. Prod. Lead Time]]="N/A",Main[[#This Row],[Std. Prod. Lead Time]]=""), "",IF(AND(Main[[#This Row],[In Stock Date]]&lt;&gt;"",Main[[#This Row],[Revised Due Date]]&lt;&gt;"",Main[[#This Row],[In Stock Date]]&lt;&gt;""),Main[[#This Row],[In Stock Date]]-Main[[#This Row],[Revised Due Date]],""))</f>
        <v/>
      </c>
      <c r="I820" s="100" t="s">
        <v>4</v>
      </c>
      <c r="J820" s="94" t="s">
        <v>4</v>
      </c>
      <c r="K820" s="94" t="s">
        <v>4</v>
      </c>
      <c r="L820" s="84"/>
      <c r="M820" s="72" t="str">
        <f>IF(Main[[#This Row],[Tech Start Date]]&lt;1/1/1990,"",IF(Main[[#This Row],[Class]]="C",WORKDAY(Main[[#This Row],[Tech Start Date]],9),IF(Main[[#This Row],[Class]]="B", WORKDAY(Main[[#This Row],[Tech Start Date]],6),IF(Main[[#This Row],[Class]]="A",WORKDAY(Main[[#This Row],[Tech Start Date]],2),""))))</f>
        <v/>
      </c>
      <c r="N820" s="72" t="str">
        <f>IF(Main[[#This Row],[Tech Start Date]]&lt;1/1/1990,"",IF(Main[[#This Row],[Class]]="C",WORKDAY(Main[[#This Row],[Tech Start Date]],19),IF(Main[[#This Row],[Class]]="B", WORKDAY(Main[[#This Row],[Tech Start Date]],12),IF(Main[[#This Row],[Class]]="A",WORKDAY(Main[[#This Row],[Tech Start Date]],4),""))))</f>
        <v/>
      </c>
      <c r="O820" s="72" t="str">
        <f>IF(Main[[#This Row],[Tech Start Date]]&lt;1/1/1990,"",IF(Main[[#This Row],[Class]]="C",WORKDAY(Main[[#This Row],[Tech Start Date]],23),IF(Main[[#This Row],[Class]]="B", WORKDAY(Main[[#This Row],[Tech Start Date]],15),IF(Main[[#This Row],[Class]]="A",WORKDAY(Main[[#This Row],[Tech Start Date]],5),""))))</f>
        <v/>
      </c>
      <c r="P820" s="72" t="str">
        <f>IF(Main[[#This Row],[Tech Start Date]]&lt;1/1/1990,"",IF(Main[[#This Row],[Class]]="C",WORKDAY(Main[[#This Row],[Tech Start Date]],28),IF(Main[[#This Row],[Class]]="B", WORKDAY(Main[[#This Row],[Tech Start Date]],19),IF(Main[[#This Row],[Class]]="A",WORKDAY(Main[[#This Row],[Tech Start Date]],9),""))))</f>
        <v/>
      </c>
      <c r="Q820" s="84"/>
      <c r="R820" s="110"/>
      <c r="S820" s="94" t="s">
        <v>6</v>
      </c>
      <c r="T820" s="73" t="s">
        <v>4</v>
      </c>
      <c r="U820" s="94" t="s">
        <v>12</v>
      </c>
      <c r="V820" s="94" t="s">
        <v>1897</v>
      </c>
      <c r="W820" s="94" t="s">
        <v>1898</v>
      </c>
      <c r="X820" s="94" t="s">
        <v>2808</v>
      </c>
      <c r="Y820" s="71" t="s">
        <v>2998</v>
      </c>
      <c r="Z820" s="71" t="s">
        <v>4</v>
      </c>
      <c r="AA820" s="94" t="s">
        <v>2808</v>
      </c>
      <c r="AB820" s="128"/>
      <c r="AC820" s="128"/>
      <c r="AD820" s="128"/>
      <c r="AE820" s="62"/>
      <c r="AF820" s="62"/>
      <c r="AG820" s="62"/>
      <c r="BB820" s="60" t="str">
        <f>IF(AND(isFlagged(Main[[#This Row],[Comments]], "AIS++"),Main[ [#This Row],[In Stock Date] ]&lt;&gt;""),TEXT(Main[[#This Row],[In Stock Date]]-1, "M/d/yyyy"), TEXT("1/1/1990", "M/d/yyyy"))</f>
        <v>1/1/1990</v>
      </c>
    </row>
    <row r="821" spans="1:54" ht="17.25" customHeight="1">
      <c r="A821" s="63" t="str">
        <f>IF(priority(Main[[#This Row],[Comments]])&lt;&gt;0, priority(Main[[#This Row],[Comments]]),"")</f>
        <v/>
      </c>
      <c r="B821" s="151" t="s">
        <v>3840</v>
      </c>
      <c r="C821" s="71" t="s">
        <v>3712</v>
      </c>
      <c r="D821" s="59" t="s">
        <v>3841</v>
      </c>
      <c r="E821" s="84">
        <v>41010.407777777778</v>
      </c>
      <c r="F821" s="84"/>
      <c r="G821" s="63" t="str">
        <f>IF(stdProdLT(Main[[#This Row],[Comments]])=0.1,"N/A",IF(stdProdLT(Main[[#This Row],[Comments]])=0,"",stdProdLT(Main[[#This Row],[Comments]])))</f>
        <v/>
      </c>
      <c r="H821" s="93" t="str">
        <f>IF(OR(Main[[#This Row],[Std. Prod. Lead Time]]="N/A",Main[[#This Row],[Std. Prod. Lead Time]]=""), "",IF(AND(Main[[#This Row],[In Stock Date]]&lt;&gt;"",Main[[#This Row],[Revised Due Date]]&lt;&gt;"",Main[[#This Row],[In Stock Date]]&lt;&gt;""),Main[[#This Row],[In Stock Date]]-Main[[#This Row],[Revised Due Date]],""))</f>
        <v/>
      </c>
      <c r="I821" s="100" t="s">
        <v>4</v>
      </c>
      <c r="J821" s="94" t="s">
        <v>4</v>
      </c>
      <c r="K821" s="94" t="s">
        <v>4</v>
      </c>
      <c r="L821" s="84"/>
      <c r="M821" s="72" t="str">
        <f>IF(Main[[#This Row],[Tech Start Date]]&lt;1/1/1990,"",IF(Main[[#This Row],[Class]]="C",WORKDAY(Main[[#This Row],[Tech Start Date]],9),IF(Main[[#This Row],[Class]]="B", WORKDAY(Main[[#This Row],[Tech Start Date]],6),IF(Main[[#This Row],[Class]]="A",WORKDAY(Main[[#This Row],[Tech Start Date]],2),""))))</f>
        <v/>
      </c>
      <c r="N821" s="72" t="str">
        <f>IF(Main[[#This Row],[Tech Start Date]]&lt;1/1/1990,"",IF(Main[[#This Row],[Class]]="C",WORKDAY(Main[[#This Row],[Tech Start Date]],19),IF(Main[[#This Row],[Class]]="B", WORKDAY(Main[[#This Row],[Tech Start Date]],12),IF(Main[[#This Row],[Class]]="A",WORKDAY(Main[[#This Row],[Tech Start Date]],4),""))))</f>
        <v/>
      </c>
      <c r="O821" s="72" t="str">
        <f>IF(Main[[#This Row],[Tech Start Date]]&lt;1/1/1990,"",IF(Main[[#This Row],[Class]]="C",WORKDAY(Main[[#This Row],[Tech Start Date]],23),IF(Main[[#This Row],[Class]]="B", WORKDAY(Main[[#This Row],[Tech Start Date]],15),IF(Main[[#This Row],[Class]]="A",WORKDAY(Main[[#This Row],[Tech Start Date]],5),""))))</f>
        <v/>
      </c>
      <c r="P821" s="72" t="str">
        <f>IF(Main[[#This Row],[Tech Start Date]]&lt;1/1/1990,"",IF(Main[[#This Row],[Class]]="C",WORKDAY(Main[[#This Row],[Tech Start Date]],28),IF(Main[[#This Row],[Class]]="B", WORKDAY(Main[[#This Row],[Tech Start Date]],19),IF(Main[[#This Row],[Class]]="A",WORKDAY(Main[[#This Row],[Tech Start Date]],9),""))))</f>
        <v/>
      </c>
      <c r="Q821" s="84"/>
      <c r="R821" s="110"/>
      <c r="S821" s="94" t="s">
        <v>6</v>
      </c>
      <c r="T821" s="73" t="s">
        <v>4</v>
      </c>
      <c r="U821" s="94" t="s">
        <v>7</v>
      </c>
      <c r="V821" s="94" t="s">
        <v>1896</v>
      </c>
      <c r="W821" s="94" t="s">
        <v>1898</v>
      </c>
      <c r="X821" s="94" t="s">
        <v>2808</v>
      </c>
      <c r="Y821" s="71" t="s">
        <v>4</v>
      </c>
      <c r="Z821" s="71" t="s">
        <v>4</v>
      </c>
      <c r="AA821" s="94" t="s">
        <v>4</v>
      </c>
      <c r="AB821" s="128"/>
      <c r="AC821" s="128"/>
      <c r="AD821" s="128"/>
      <c r="AE821" s="62"/>
      <c r="AF821" s="62"/>
      <c r="AG821" s="62"/>
      <c r="BB821" s="60" t="str">
        <f>IF(AND(isFlagged(Main[[#This Row],[Comments]], "AIS++"),Main[ [#This Row],[In Stock Date] ]&lt;&gt;""),TEXT(Main[[#This Row],[In Stock Date]]-1, "M/d/yyyy"), TEXT("1/1/1990", "M/d/yyyy"))</f>
        <v>1/1/1990</v>
      </c>
    </row>
    <row r="822" spans="1:54" ht="17.25" customHeight="1">
      <c r="A822" s="63" t="str">
        <f>IF(priority(Main[[#This Row],[Comments]])&lt;&gt;0, priority(Main[[#This Row],[Comments]]),"")</f>
        <v/>
      </c>
      <c r="B822" s="151" t="s">
        <v>3883</v>
      </c>
      <c r="C822" s="71" t="s">
        <v>72</v>
      </c>
      <c r="D822" s="59" t="s">
        <v>3884</v>
      </c>
      <c r="E822" s="84">
        <v>41010.445173611108</v>
      </c>
      <c r="F822" s="84"/>
      <c r="G822" s="63" t="str">
        <f>IF(stdProdLT(Main[[#This Row],[Comments]])=0.1,"N/A",IF(stdProdLT(Main[[#This Row],[Comments]])=0,"",stdProdLT(Main[[#This Row],[Comments]])))</f>
        <v/>
      </c>
      <c r="H822" s="93" t="str">
        <f>IF(OR(Main[[#This Row],[Std. Prod. Lead Time]]="N/A",Main[[#This Row],[Std. Prod. Lead Time]]=""), "",IF(AND(Main[[#This Row],[In Stock Date]]&lt;&gt;"",Main[[#This Row],[Revised Due Date]]&lt;&gt;"",Main[[#This Row],[In Stock Date]]&lt;&gt;""),Main[[#This Row],[In Stock Date]]-Main[[#This Row],[Revised Due Date]],""))</f>
        <v/>
      </c>
      <c r="I822" s="100" t="s">
        <v>4</v>
      </c>
      <c r="J822" s="94" t="s">
        <v>4</v>
      </c>
      <c r="K822" s="94" t="s">
        <v>4</v>
      </c>
      <c r="L822" s="84"/>
      <c r="M822" s="72" t="str">
        <f>IF(Main[[#This Row],[Tech Start Date]]&lt;1/1/1990,"",IF(Main[[#This Row],[Class]]="C",WORKDAY(Main[[#This Row],[Tech Start Date]],9),IF(Main[[#This Row],[Class]]="B", WORKDAY(Main[[#This Row],[Tech Start Date]],6),IF(Main[[#This Row],[Class]]="A",WORKDAY(Main[[#This Row],[Tech Start Date]],2),""))))</f>
        <v/>
      </c>
      <c r="N822" s="72" t="str">
        <f>IF(Main[[#This Row],[Tech Start Date]]&lt;1/1/1990,"",IF(Main[[#This Row],[Class]]="C",WORKDAY(Main[[#This Row],[Tech Start Date]],19),IF(Main[[#This Row],[Class]]="B", WORKDAY(Main[[#This Row],[Tech Start Date]],12),IF(Main[[#This Row],[Class]]="A",WORKDAY(Main[[#This Row],[Tech Start Date]],4),""))))</f>
        <v/>
      </c>
      <c r="O822" s="72" t="str">
        <f>IF(Main[[#This Row],[Tech Start Date]]&lt;1/1/1990,"",IF(Main[[#This Row],[Class]]="C",WORKDAY(Main[[#This Row],[Tech Start Date]],23),IF(Main[[#This Row],[Class]]="B", WORKDAY(Main[[#This Row],[Tech Start Date]],15),IF(Main[[#This Row],[Class]]="A",WORKDAY(Main[[#This Row],[Tech Start Date]],5),""))))</f>
        <v/>
      </c>
      <c r="P822" s="72" t="str">
        <f>IF(Main[[#This Row],[Tech Start Date]]&lt;1/1/1990,"",IF(Main[[#This Row],[Class]]="C",WORKDAY(Main[[#This Row],[Tech Start Date]],28),IF(Main[[#This Row],[Class]]="B", WORKDAY(Main[[#This Row],[Tech Start Date]],19),IF(Main[[#This Row],[Class]]="A",WORKDAY(Main[[#This Row],[Tech Start Date]],9),""))))</f>
        <v/>
      </c>
      <c r="Q822" s="84">
        <v>41022</v>
      </c>
      <c r="R822" s="110"/>
      <c r="S822" s="94" t="s">
        <v>6</v>
      </c>
      <c r="T822" s="73" t="s">
        <v>4</v>
      </c>
      <c r="U822" s="94" t="s">
        <v>7</v>
      </c>
      <c r="V822" s="94" t="s">
        <v>1896</v>
      </c>
      <c r="W822" s="94" t="s">
        <v>1898</v>
      </c>
      <c r="X822" s="94" t="s">
        <v>2782</v>
      </c>
      <c r="Y822" s="71" t="s">
        <v>2927</v>
      </c>
      <c r="Z822" s="71" t="s">
        <v>4</v>
      </c>
      <c r="AA822" s="94" t="s">
        <v>2782</v>
      </c>
      <c r="AB822" s="128"/>
      <c r="AC822" s="128"/>
      <c r="AD822" s="128"/>
      <c r="AE822" s="62"/>
      <c r="AF822" s="62"/>
      <c r="AG822" s="62"/>
      <c r="BB822" s="60" t="str">
        <f>IF(AND(isFlagged(Main[[#This Row],[Comments]], "AIS++"),Main[ [#This Row],[In Stock Date] ]&lt;&gt;""),TEXT(Main[[#This Row],[In Stock Date]]-1, "M/d/yyyy"), TEXT("1/1/1990", "M/d/yyyy"))</f>
        <v>1/1/1990</v>
      </c>
    </row>
    <row r="823" spans="1:54" ht="17.25" customHeight="1">
      <c r="A823" s="63" t="str">
        <f>IF(priority(Main[[#This Row],[Comments]])&lt;&gt;0, priority(Main[[#This Row],[Comments]]),"")</f>
        <v/>
      </c>
      <c r="B823" s="151" t="s">
        <v>1737</v>
      </c>
      <c r="C823" s="71" t="s">
        <v>4</v>
      </c>
      <c r="D823" s="59" t="s">
        <v>799</v>
      </c>
      <c r="E823" s="84"/>
      <c r="F823" s="84"/>
      <c r="G823" s="63" t="str">
        <f>IF(stdProdLT(Main[[#This Row],[Comments]])=0.1,"N/A",IF(stdProdLT(Main[[#This Row],[Comments]])=0,"",stdProdLT(Main[[#This Row],[Comments]])))</f>
        <v/>
      </c>
      <c r="H823" s="93" t="str">
        <f>IF(OR(Main[[#This Row],[Std. Prod. Lead Time]]="N/A",Main[[#This Row],[Std. Prod. Lead Time]]=""), "",IF(AND(Main[[#This Row],[In Stock Date]]&lt;&gt;"",Main[[#This Row],[Revised Due Date]]&lt;&gt;"",Main[[#This Row],[In Stock Date]]&lt;&gt;""),Main[[#This Row],[In Stock Date]]-Main[[#This Row],[Revised Due Date]],""))</f>
        <v/>
      </c>
      <c r="I823" s="100" t="s">
        <v>398</v>
      </c>
      <c r="J823" s="94" t="s">
        <v>4</v>
      </c>
      <c r="K823" s="94" t="s">
        <v>4</v>
      </c>
      <c r="L823" s="84"/>
      <c r="M823" s="72" t="str">
        <f>IF(Main[[#This Row],[Tech Start Date]]&lt;1/1/1990,"",IF(Main[[#This Row],[Class]]="C",WORKDAY(Main[[#This Row],[Tech Start Date]],9),IF(Main[[#This Row],[Class]]="B", WORKDAY(Main[[#This Row],[Tech Start Date]],6),IF(Main[[#This Row],[Class]]="A",WORKDAY(Main[[#This Row],[Tech Start Date]],2),""))))</f>
        <v/>
      </c>
      <c r="N823" s="72" t="str">
        <f>IF(Main[[#This Row],[Tech Start Date]]&lt;1/1/1990,"",IF(Main[[#This Row],[Class]]="C",WORKDAY(Main[[#This Row],[Tech Start Date]],19),IF(Main[[#This Row],[Class]]="B", WORKDAY(Main[[#This Row],[Tech Start Date]],12),IF(Main[[#This Row],[Class]]="A",WORKDAY(Main[[#This Row],[Tech Start Date]],4),""))))</f>
        <v/>
      </c>
      <c r="O823" s="72" t="str">
        <f>IF(Main[[#This Row],[Tech Start Date]]&lt;1/1/1990,"",IF(Main[[#This Row],[Class]]="C",WORKDAY(Main[[#This Row],[Tech Start Date]],23),IF(Main[[#This Row],[Class]]="B", WORKDAY(Main[[#This Row],[Tech Start Date]],15),IF(Main[[#This Row],[Class]]="A",WORKDAY(Main[[#This Row],[Tech Start Date]],5),""))))</f>
        <v/>
      </c>
      <c r="P823" s="72" t="str">
        <f>IF(Main[[#This Row],[Tech Start Date]]&lt;1/1/1990,"",IF(Main[[#This Row],[Class]]="C",WORKDAY(Main[[#This Row],[Tech Start Date]],28),IF(Main[[#This Row],[Class]]="B", WORKDAY(Main[[#This Row],[Tech Start Date]],19),IF(Main[[#This Row],[Class]]="A",WORKDAY(Main[[#This Row],[Tech Start Date]],9),""))))</f>
        <v/>
      </c>
      <c r="Q823" s="84">
        <v>40359</v>
      </c>
      <c r="R823" s="110"/>
      <c r="S823" s="94" t="s">
        <v>11</v>
      </c>
      <c r="T823" s="73" t="s">
        <v>4</v>
      </c>
      <c r="U823" s="94" t="s">
        <v>14</v>
      </c>
      <c r="V823" s="94" t="s">
        <v>1899</v>
      </c>
      <c r="W823" s="94" t="s">
        <v>1902</v>
      </c>
      <c r="X823" s="94" t="s">
        <v>2784</v>
      </c>
      <c r="Y823" s="71" t="s">
        <v>2930</v>
      </c>
      <c r="Z823" s="71" t="s">
        <v>305</v>
      </c>
      <c r="AA823" s="94" t="s">
        <v>2784</v>
      </c>
      <c r="AB823" s="128">
        <v>40357</v>
      </c>
      <c r="AC823" s="128">
        <v>40360</v>
      </c>
      <c r="AD823" s="128"/>
      <c r="AE823" s="62"/>
      <c r="AF823" s="62"/>
      <c r="AG823" s="62"/>
      <c r="BB823" s="60" t="str">
        <f>IF(AND(isFlagged(Main[[#This Row],[Comments]], "AIS++"),Main[ [#This Row],[In Stock Date] ]&lt;&gt;""),TEXT(Main[[#This Row],[In Stock Date]]-1, "M/d/yyyy"), TEXT("1/1/1990", "M/d/yyyy"))</f>
        <v>1/1/1990</v>
      </c>
    </row>
    <row r="824" spans="1:54" ht="17.25" customHeight="1">
      <c r="A824" s="63" t="str">
        <f>IF(priority(Main[[#This Row],[Comments]])&lt;&gt;0, priority(Main[[#This Row],[Comments]]),"")</f>
        <v/>
      </c>
      <c r="B824" s="151" t="s">
        <v>1306</v>
      </c>
      <c r="C824" s="71" t="s">
        <v>4</v>
      </c>
      <c r="D824" s="59" t="s">
        <v>397</v>
      </c>
      <c r="E824" s="84"/>
      <c r="F824" s="84">
        <v>40385</v>
      </c>
      <c r="G824" s="63" t="str">
        <f>IF(stdProdLT(Main[[#This Row],[Comments]])=0.1,"N/A",IF(stdProdLT(Main[[#This Row],[Comments]])=0,"",stdProdLT(Main[[#This Row],[Comments]])))</f>
        <v/>
      </c>
      <c r="H824" s="93" t="str">
        <f>IF(OR(Main[[#This Row],[Std. Prod. Lead Time]]="N/A",Main[[#This Row],[Std. Prod. Lead Time]]=""), "",IF(AND(Main[[#This Row],[In Stock Date]]&lt;&gt;"",Main[[#This Row],[Revised Due Date]]&lt;&gt;"",Main[[#This Row],[In Stock Date]]&lt;&gt;""),Main[[#This Row],[In Stock Date]]-Main[[#This Row],[Revised Due Date]],""))</f>
        <v/>
      </c>
      <c r="I824" s="100" t="s">
        <v>398</v>
      </c>
      <c r="J824" s="94" t="s">
        <v>4</v>
      </c>
      <c r="K824" s="94" t="s">
        <v>4</v>
      </c>
      <c r="L824" s="84"/>
      <c r="M824" s="72" t="str">
        <f>IF(Main[[#This Row],[Tech Start Date]]&lt;1/1/1990,"",IF(Main[[#This Row],[Class]]="C",WORKDAY(Main[[#This Row],[Tech Start Date]],9),IF(Main[[#This Row],[Class]]="B", WORKDAY(Main[[#This Row],[Tech Start Date]],6),IF(Main[[#This Row],[Class]]="A",WORKDAY(Main[[#This Row],[Tech Start Date]],2),""))))</f>
        <v/>
      </c>
      <c r="N824" s="72" t="str">
        <f>IF(Main[[#This Row],[Tech Start Date]]&lt;1/1/1990,"",IF(Main[[#This Row],[Class]]="C",WORKDAY(Main[[#This Row],[Tech Start Date]],19),IF(Main[[#This Row],[Class]]="B", WORKDAY(Main[[#This Row],[Tech Start Date]],12),IF(Main[[#This Row],[Class]]="A",WORKDAY(Main[[#This Row],[Tech Start Date]],4),""))))</f>
        <v/>
      </c>
      <c r="O824" s="72" t="str">
        <f>IF(Main[[#This Row],[Tech Start Date]]&lt;1/1/1990,"",IF(Main[[#This Row],[Class]]="C",WORKDAY(Main[[#This Row],[Tech Start Date]],23),IF(Main[[#This Row],[Class]]="B", WORKDAY(Main[[#This Row],[Tech Start Date]],15),IF(Main[[#This Row],[Class]]="A",WORKDAY(Main[[#This Row],[Tech Start Date]],5),""))))</f>
        <v/>
      </c>
      <c r="P824" s="72" t="str">
        <f>IF(Main[[#This Row],[Tech Start Date]]&lt;1/1/1990,"",IF(Main[[#This Row],[Class]]="C",WORKDAY(Main[[#This Row],[Tech Start Date]],28),IF(Main[[#This Row],[Class]]="B", WORKDAY(Main[[#This Row],[Tech Start Date]],19),IF(Main[[#This Row],[Class]]="A",WORKDAY(Main[[#This Row],[Tech Start Date]],9),""))))</f>
        <v/>
      </c>
      <c r="Q824" s="84">
        <v>40359</v>
      </c>
      <c r="R824" s="110"/>
      <c r="S824" s="94" t="s">
        <v>11</v>
      </c>
      <c r="T824" s="73" t="s">
        <v>4</v>
      </c>
      <c r="U824" s="94" t="s">
        <v>14</v>
      </c>
      <c r="V824" s="94" t="s">
        <v>1899</v>
      </c>
      <c r="W824" s="94" t="s">
        <v>1902</v>
      </c>
      <c r="X824" s="94" t="s">
        <v>2784</v>
      </c>
      <c r="Y824" s="71" t="s">
        <v>2930</v>
      </c>
      <c r="Z824" s="71" t="s">
        <v>305</v>
      </c>
      <c r="AA824" s="94" t="s">
        <v>2784</v>
      </c>
      <c r="AB824" s="128">
        <v>40357</v>
      </c>
      <c r="AC824" s="128">
        <v>40360</v>
      </c>
      <c r="AD824" s="128"/>
      <c r="AE824" s="62"/>
      <c r="AF824" s="62"/>
      <c r="AG824" s="62"/>
      <c r="BB824" s="60" t="str">
        <f>IF(AND(isFlagged(Main[[#This Row],[Comments]], "AIS++"),Main[ [#This Row],[In Stock Date] ]&lt;&gt;""),TEXT(Main[[#This Row],[In Stock Date]]-1, "M/d/yyyy"), TEXT("1/1/1990", "M/d/yyyy"))</f>
        <v>1/1/1990</v>
      </c>
    </row>
    <row r="825" spans="1:54" ht="17.25" customHeight="1">
      <c r="A825" s="63" t="str">
        <f>IF(priority(Main[[#This Row],[Comments]])&lt;&gt;0, priority(Main[[#This Row],[Comments]]),"")</f>
        <v/>
      </c>
      <c r="B825" s="151" t="s">
        <v>1800</v>
      </c>
      <c r="C825" s="71" t="s">
        <v>72</v>
      </c>
      <c r="D825" s="59" t="s">
        <v>864</v>
      </c>
      <c r="E825" s="84"/>
      <c r="F825" s="84">
        <v>40148</v>
      </c>
      <c r="G825" s="63" t="str">
        <f>IF(stdProdLT(Main[[#This Row],[Comments]])=0.1,"N/A",IF(stdProdLT(Main[[#This Row],[Comments]])=0,"",stdProdLT(Main[[#This Row],[Comments]])))</f>
        <v/>
      </c>
      <c r="H825" s="93" t="str">
        <f>IF(OR(Main[[#This Row],[Std. Prod. Lead Time]]="N/A",Main[[#This Row],[Std. Prod. Lead Time]]=""), "",IF(AND(Main[[#This Row],[In Stock Date]]&lt;&gt;"",Main[[#This Row],[Revised Due Date]]&lt;&gt;"",Main[[#This Row],[In Stock Date]]&lt;&gt;""),Main[[#This Row],[In Stock Date]]-Main[[#This Row],[Revised Due Date]],""))</f>
        <v/>
      </c>
      <c r="I825" s="100" t="s">
        <v>4</v>
      </c>
      <c r="J825" s="94" t="s">
        <v>4</v>
      </c>
      <c r="K825" s="94" t="s">
        <v>4</v>
      </c>
      <c r="L825" s="84"/>
      <c r="M825" s="72" t="str">
        <f>IF(Main[[#This Row],[Tech Start Date]]&lt;1/1/1990,"",IF(Main[[#This Row],[Class]]="C",WORKDAY(Main[[#This Row],[Tech Start Date]],9),IF(Main[[#This Row],[Class]]="B", WORKDAY(Main[[#This Row],[Tech Start Date]],6),IF(Main[[#This Row],[Class]]="A",WORKDAY(Main[[#This Row],[Tech Start Date]],2),""))))</f>
        <v/>
      </c>
      <c r="N825" s="72" t="str">
        <f>IF(Main[[#This Row],[Tech Start Date]]&lt;1/1/1990,"",IF(Main[[#This Row],[Class]]="C",WORKDAY(Main[[#This Row],[Tech Start Date]],19),IF(Main[[#This Row],[Class]]="B", WORKDAY(Main[[#This Row],[Tech Start Date]],12),IF(Main[[#This Row],[Class]]="A",WORKDAY(Main[[#This Row],[Tech Start Date]],4),""))))</f>
        <v/>
      </c>
      <c r="O825" s="72" t="str">
        <f>IF(Main[[#This Row],[Tech Start Date]]&lt;1/1/1990,"",IF(Main[[#This Row],[Class]]="C",WORKDAY(Main[[#This Row],[Tech Start Date]],23),IF(Main[[#This Row],[Class]]="B", WORKDAY(Main[[#This Row],[Tech Start Date]],15),IF(Main[[#This Row],[Class]]="A",WORKDAY(Main[[#This Row],[Tech Start Date]],5),""))))</f>
        <v/>
      </c>
      <c r="P825" s="72" t="str">
        <f>IF(Main[[#This Row],[Tech Start Date]]&lt;1/1/1990,"",IF(Main[[#This Row],[Class]]="C",WORKDAY(Main[[#This Row],[Tech Start Date]],28),IF(Main[[#This Row],[Class]]="B", WORKDAY(Main[[#This Row],[Tech Start Date]],19),IF(Main[[#This Row],[Class]]="A",WORKDAY(Main[[#This Row],[Tech Start Date]],9),""))))</f>
        <v/>
      </c>
      <c r="Q825" s="84">
        <v>40080</v>
      </c>
      <c r="R825" s="110">
        <v>40291</v>
      </c>
      <c r="S825" s="94" t="s">
        <v>6</v>
      </c>
      <c r="T825" s="73" t="s">
        <v>4</v>
      </c>
      <c r="U825" s="94" t="s">
        <v>14</v>
      </c>
      <c r="V825" s="94" t="s">
        <v>1897</v>
      </c>
      <c r="W825" s="94" t="s">
        <v>1904</v>
      </c>
      <c r="X825" s="94" t="s">
        <v>2727</v>
      </c>
      <c r="Y825" s="71" t="s">
        <v>2843</v>
      </c>
      <c r="Z825" s="71" t="s">
        <v>4</v>
      </c>
      <c r="AA825" s="94" t="s">
        <v>2727</v>
      </c>
      <c r="AB825" s="128"/>
      <c r="AC825" s="128"/>
      <c r="AD825" s="128"/>
      <c r="AE825" s="62"/>
      <c r="AF825" s="62"/>
      <c r="AG825" s="62"/>
      <c r="BB825" s="60" t="str">
        <f>IF(AND(isFlagged(Main[[#This Row],[Comments]], "AIS++"),Main[ [#This Row],[In Stock Date] ]&lt;&gt;""),TEXT(Main[[#This Row],[In Stock Date]]-1, "M/d/yyyy"), TEXT("1/1/1990", "M/d/yyyy"))</f>
        <v>1/1/1990</v>
      </c>
    </row>
    <row r="826" spans="1:54" ht="17.25" customHeight="1">
      <c r="A826" s="63" t="str">
        <f>IF(priority(Main[[#This Row],[Comments]])&lt;&gt;0, priority(Main[[#This Row],[Comments]]),"")</f>
        <v/>
      </c>
      <c r="B826" s="151" t="s">
        <v>1586</v>
      </c>
      <c r="C826" s="71" t="s">
        <v>4</v>
      </c>
      <c r="D826" s="59" t="s">
        <v>673</v>
      </c>
      <c r="E826" s="84">
        <v>40491.714780092596</v>
      </c>
      <c r="F826" s="84"/>
      <c r="G826" s="63" t="str">
        <f>IF(stdProdLT(Main[[#This Row],[Comments]])=0.1,"N/A",IF(stdProdLT(Main[[#This Row],[Comments]])=0,"",stdProdLT(Main[[#This Row],[Comments]])))</f>
        <v/>
      </c>
      <c r="H826" s="93" t="str">
        <f>IF(OR(Main[[#This Row],[Std. Prod. Lead Time]]="N/A",Main[[#This Row],[Std. Prod. Lead Time]]=""), "",IF(AND(Main[[#This Row],[In Stock Date]]&lt;&gt;"",Main[[#This Row],[Revised Due Date]]&lt;&gt;"",Main[[#This Row],[In Stock Date]]&lt;&gt;""),Main[[#This Row],[In Stock Date]]-Main[[#This Row],[Revised Due Date]],""))</f>
        <v/>
      </c>
      <c r="I826" s="100" t="s">
        <v>4</v>
      </c>
      <c r="J826" s="94" t="s">
        <v>28</v>
      </c>
      <c r="K826" s="94" t="s">
        <v>1903</v>
      </c>
      <c r="L826" s="84"/>
      <c r="M826" s="72" t="str">
        <f>IF(Main[[#This Row],[Tech Start Date]]&lt;1/1/1990,"",IF(Main[[#This Row],[Class]]="C",WORKDAY(Main[[#This Row],[Tech Start Date]],9),IF(Main[[#This Row],[Class]]="B", WORKDAY(Main[[#This Row],[Tech Start Date]],6),IF(Main[[#This Row],[Class]]="A",WORKDAY(Main[[#This Row],[Tech Start Date]],2),""))))</f>
        <v/>
      </c>
      <c r="N826" s="72" t="str">
        <f>IF(Main[[#This Row],[Tech Start Date]]&lt;1/1/1990,"",IF(Main[[#This Row],[Class]]="C",WORKDAY(Main[[#This Row],[Tech Start Date]],19),IF(Main[[#This Row],[Class]]="B", WORKDAY(Main[[#This Row],[Tech Start Date]],12),IF(Main[[#This Row],[Class]]="A",WORKDAY(Main[[#This Row],[Tech Start Date]],4),""))))</f>
        <v/>
      </c>
      <c r="O826" s="72" t="str">
        <f>IF(Main[[#This Row],[Tech Start Date]]&lt;1/1/1990,"",IF(Main[[#This Row],[Class]]="C",WORKDAY(Main[[#This Row],[Tech Start Date]],23),IF(Main[[#This Row],[Class]]="B", WORKDAY(Main[[#This Row],[Tech Start Date]],15),IF(Main[[#This Row],[Class]]="A",WORKDAY(Main[[#This Row],[Tech Start Date]],5),""))))</f>
        <v/>
      </c>
      <c r="P826" s="72" t="str">
        <f>IF(Main[[#This Row],[Tech Start Date]]&lt;1/1/1990,"",IF(Main[[#This Row],[Class]]="C",WORKDAY(Main[[#This Row],[Tech Start Date]],28),IF(Main[[#This Row],[Class]]="B", WORKDAY(Main[[#This Row],[Tech Start Date]],19),IF(Main[[#This Row],[Class]]="A",WORKDAY(Main[[#This Row],[Tech Start Date]],9),""))))</f>
        <v/>
      </c>
      <c r="Q826" s="84">
        <v>40520</v>
      </c>
      <c r="R826" s="110"/>
      <c r="S826" s="94" t="s">
        <v>6</v>
      </c>
      <c r="T826" s="73" t="s">
        <v>4</v>
      </c>
      <c r="U826" s="94" t="s">
        <v>7</v>
      </c>
      <c r="V826" s="94" t="s">
        <v>1896</v>
      </c>
      <c r="W826" s="94" t="s">
        <v>1898</v>
      </c>
      <c r="X826" s="94" t="s">
        <v>2724</v>
      </c>
      <c r="Y826" s="71" t="s">
        <v>2836</v>
      </c>
      <c r="Z826" s="71" t="s">
        <v>129</v>
      </c>
      <c r="AA826" s="94" t="s">
        <v>2724</v>
      </c>
      <c r="AB826" s="128"/>
      <c r="AC826" s="128"/>
      <c r="AD826" s="128"/>
      <c r="AE826" s="62"/>
      <c r="AF826" s="62"/>
      <c r="AG826" s="62"/>
      <c r="BB826" s="60" t="str">
        <f>IF(AND(isFlagged(Main[[#This Row],[Comments]], "AIS++"),Main[ [#This Row],[In Stock Date] ]&lt;&gt;""),TEXT(Main[[#This Row],[In Stock Date]]-1, "M/d/yyyy"), TEXT("1/1/1990", "M/d/yyyy"))</f>
        <v>1/1/1990</v>
      </c>
    </row>
    <row r="827" spans="1:54" ht="17.25" customHeight="1">
      <c r="A827" s="63" t="str">
        <f>IF(priority(Main[[#This Row],[Comments]])&lt;&gt;0, priority(Main[[#This Row],[Comments]]),"")</f>
        <v/>
      </c>
      <c r="B827" s="151" t="s">
        <v>2336</v>
      </c>
      <c r="C827" s="71" t="s">
        <v>4</v>
      </c>
      <c r="D827" s="59" t="s">
        <v>2337</v>
      </c>
      <c r="E827" s="84">
        <v>40835.331365740742</v>
      </c>
      <c r="F827" s="84"/>
      <c r="G827" s="63" t="str">
        <f>IF(stdProdLT(Main[[#This Row],[Comments]])=0.1,"N/A",IF(stdProdLT(Main[[#This Row],[Comments]])=0,"",stdProdLT(Main[[#This Row],[Comments]])))</f>
        <v/>
      </c>
      <c r="H827" s="93" t="str">
        <f>IF(OR(Main[[#This Row],[Std. Prod. Lead Time]]="N/A",Main[[#This Row],[Std. Prod. Lead Time]]=""), "",IF(AND(Main[[#This Row],[In Stock Date]]&lt;&gt;"",Main[[#This Row],[Revised Due Date]]&lt;&gt;"",Main[[#This Row],[In Stock Date]]&lt;&gt;""),Main[[#This Row],[In Stock Date]]-Main[[#This Row],[Revised Due Date]],""))</f>
        <v/>
      </c>
      <c r="I827" s="100" t="s">
        <v>529</v>
      </c>
      <c r="J827" s="94" t="s">
        <v>21</v>
      </c>
      <c r="K827" s="94" t="s">
        <v>1905</v>
      </c>
      <c r="L827" s="84"/>
      <c r="M827" s="72" t="str">
        <f>IF(Main[[#This Row],[Tech Start Date]]&lt;1/1/1990,"",IF(Main[[#This Row],[Class]]="C",WORKDAY(Main[[#This Row],[Tech Start Date]],9),IF(Main[[#This Row],[Class]]="B", WORKDAY(Main[[#This Row],[Tech Start Date]],6),IF(Main[[#This Row],[Class]]="A",WORKDAY(Main[[#This Row],[Tech Start Date]],2),""))))</f>
        <v/>
      </c>
      <c r="N827" s="72" t="str">
        <f>IF(Main[[#This Row],[Tech Start Date]]&lt;1/1/1990,"",IF(Main[[#This Row],[Class]]="C",WORKDAY(Main[[#This Row],[Tech Start Date]],19),IF(Main[[#This Row],[Class]]="B", WORKDAY(Main[[#This Row],[Tech Start Date]],12),IF(Main[[#This Row],[Class]]="A",WORKDAY(Main[[#This Row],[Tech Start Date]],4),""))))</f>
        <v/>
      </c>
      <c r="O827" s="72" t="str">
        <f>IF(Main[[#This Row],[Tech Start Date]]&lt;1/1/1990,"",IF(Main[[#This Row],[Class]]="C",WORKDAY(Main[[#This Row],[Tech Start Date]],23),IF(Main[[#This Row],[Class]]="B", WORKDAY(Main[[#This Row],[Tech Start Date]],15),IF(Main[[#This Row],[Class]]="A",WORKDAY(Main[[#This Row],[Tech Start Date]],5),""))))</f>
        <v/>
      </c>
      <c r="P827" s="72" t="str">
        <f>IF(Main[[#This Row],[Tech Start Date]]&lt;1/1/1990,"",IF(Main[[#This Row],[Class]]="C",WORKDAY(Main[[#This Row],[Tech Start Date]],28),IF(Main[[#This Row],[Class]]="B", WORKDAY(Main[[#This Row],[Tech Start Date]],19),IF(Main[[#This Row],[Class]]="A",WORKDAY(Main[[#This Row],[Tech Start Date]],9),""))))</f>
        <v/>
      </c>
      <c r="Q827" s="84"/>
      <c r="R827" s="110"/>
      <c r="S827" s="94" t="s">
        <v>6</v>
      </c>
      <c r="T827" s="73" t="s">
        <v>4</v>
      </c>
      <c r="U827" s="94" t="s">
        <v>29</v>
      </c>
      <c r="V827" s="94" t="s">
        <v>1899</v>
      </c>
      <c r="W827" s="94" t="s">
        <v>1900</v>
      </c>
      <c r="X827" s="94" t="s">
        <v>398</v>
      </c>
      <c r="Y827" s="71" t="s">
        <v>4</v>
      </c>
      <c r="Z827" s="71" t="s">
        <v>529</v>
      </c>
      <c r="AA827" s="94" t="s">
        <v>3239</v>
      </c>
      <c r="AB827" s="128"/>
      <c r="AC827" s="128"/>
      <c r="AD827" s="128"/>
      <c r="AE827" s="62"/>
      <c r="AF827" s="62"/>
      <c r="AG827" s="62"/>
      <c r="BB827" s="60" t="str">
        <f>IF(AND(isFlagged(Main[[#This Row],[Comments]], "AIS++"),Main[ [#This Row],[In Stock Date] ]&lt;&gt;""),TEXT(Main[[#This Row],[In Stock Date]]-1, "M/d/yyyy"), TEXT("1/1/1990", "M/d/yyyy"))</f>
        <v>1/1/1990</v>
      </c>
    </row>
    <row r="828" spans="1:54" ht="17.25" customHeight="1">
      <c r="A828" s="63" t="str">
        <f>IF(priority(Main[[#This Row],[Comments]])&lt;&gt;0, priority(Main[[#This Row],[Comments]]),"")</f>
        <v/>
      </c>
      <c r="B828" s="151" t="s">
        <v>2660</v>
      </c>
      <c r="C828" s="71" t="s">
        <v>4</v>
      </c>
      <c r="D828" s="59" t="s">
        <v>2661</v>
      </c>
      <c r="E828" s="84">
        <v>40911.721898148149</v>
      </c>
      <c r="F828" s="84"/>
      <c r="G828" s="63" t="str">
        <f>IF(stdProdLT(Main[[#This Row],[Comments]])=0.1,"N/A",IF(stdProdLT(Main[[#This Row],[Comments]])=0,"",stdProdLT(Main[[#This Row],[Comments]])))</f>
        <v/>
      </c>
      <c r="H828" s="93" t="str">
        <f>IF(OR(Main[[#This Row],[Std. Prod. Lead Time]]="N/A",Main[[#This Row],[Std. Prod. Lead Time]]=""), "",IF(AND(Main[[#This Row],[In Stock Date]]&lt;&gt;"",Main[[#This Row],[Revised Due Date]]&lt;&gt;"",Main[[#This Row],[In Stock Date]]&lt;&gt;""),Main[[#This Row],[In Stock Date]]-Main[[#This Row],[Revised Due Date]],""))</f>
        <v/>
      </c>
      <c r="I828" s="100" t="s">
        <v>4</v>
      </c>
      <c r="J828" s="94" t="s">
        <v>4</v>
      </c>
      <c r="K828" s="95" t="s">
        <v>4</v>
      </c>
      <c r="L828" s="84"/>
      <c r="M828" s="72" t="str">
        <f>IF(Main[[#This Row],[Tech Start Date]]&lt;1/1/1990,"",IF(Main[[#This Row],[Class]]="C",WORKDAY(Main[[#This Row],[Tech Start Date]],9),IF(Main[[#This Row],[Class]]="B", WORKDAY(Main[[#This Row],[Tech Start Date]],6),IF(Main[[#This Row],[Class]]="A",WORKDAY(Main[[#This Row],[Tech Start Date]],2),""))))</f>
        <v/>
      </c>
      <c r="N828" s="72" t="str">
        <f>IF(Main[[#This Row],[Tech Start Date]]&lt;1/1/1990,"",IF(Main[[#This Row],[Class]]="C",WORKDAY(Main[[#This Row],[Tech Start Date]],19),IF(Main[[#This Row],[Class]]="B", WORKDAY(Main[[#This Row],[Tech Start Date]],12),IF(Main[[#This Row],[Class]]="A",WORKDAY(Main[[#This Row],[Tech Start Date]],4),""))))</f>
        <v/>
      </c>
      <c r="O828" s="72" t="str">
        <f>IF(Main[[#This Row],[Tech Start Date]]&lt;1/1/1990,"",IF(Main[[#This Row],[Class]]="C",WORKDAY(Main[[#This Row],[Tech Start Date]],23),IF(Main[[#This Row],[Class]]="B", WORKDAY(Main[[#This Row],[Tech Start Date]],15),IF(Main[[#This Row],[Class]]="A",WORKDAY(Main[[#This Row],[Tech Start Date]],5),""))))</f>
        <v/>
      </c>
      <c r="P828" s="72" t="str">
        <f>IF(Main[[#This Row],[Tech Start Date]]&lt;1/1/1990,"",IF(Main[[#This Row],[Class]]="C",WORKDAY(Main[[#This Row],[Tech Start Date]],28),IF(Main[[#This Row],[Class]]="B", WORKDAY(Main[[#This Row],[Tech Start Date]],19),IF(Main[[#This Row],[Class]]="A",WORKDAY(Main[[#This Row],[Tech Start Date]],9),""))))</f>
        <v/>
      </c>
      <c r="Q828" s="84">
        <v>41015</v>
      </c>
      <c r="R828" s="110"/>
      <c r="S828" s="94" t="s">
        <v>6</v>
      </c>
      <c r="T828" s="73" t="s">
        <v>3432</v>
      </c>
      <c r="U828" s="94" t="s">
        <v>7</v>
      </c>
      <c r="V828" s="94" t="s">
        <v>1896</v>
      </c>
      <c r="W828" s="94" t="s">
        <v>1900</v>
      </c>
      <c r="X828" s="94" t="s">
        <v>874</v>
      </c>
      <c r="Y828" s="71" t="s">
        <v>2909</v>
      </c>
      <c r="Z828" s="71" t="s">
        <v>4</v>
      </c>
      <c r="AA828" s="94" t="s">
        <v>874</v>
      </c>
      <c r="AB828" s="128"/>
      <c r="AC828" s="128"/>
      <c r="AD828" s="128"/>
      <c r="AE828" s="62"/>
      <c r="AF828" s="62"/>
      <c r="AG828" s="62"/>
      <c r="BB828" s="60" t="str">
        <f>IF(AND(isFlagged(Main[[#This Row],[Comments]], "AIS++"),Main[ [#This Row],[In Stock Date] ]&lt;&gt;""),TEXT(Main[[#This Row],[In Stock Date]]-1, "M/d/yyyy"), TEXT("1/1/1990", "M/d/yyyy"))</f>
        <v>1/1/1990</v>
      </c>
    </row>
    <row r="829" spans="1:54" ht="17.25" customHeight="1">
      <c r="A829" s="63" t="str">
        <f>IF(priority(Main[[#This Row],[Comments]])&lt;&gt;0, priority(Main[[#This Row],[Comments]]),"")</f>
        <v/>
      </c>
      <c r="B829" s="151" t="s">
        <v>1532</v>
      </c>
      <c r="C829" s="71" t="s">
        <v>4</v>
      </c>
      <c r="D829" s="59" t="s">
        <v>625</v>
      </c>
      <c r="E829" s="84"/>
      <c r="F829" s="84"/>
      <c r="G829" s="63" t="str">
        <f>IF(stdProdLT(Main[[#This Row],[Comments]])=0.1,"N/A",IF(stdProdLT(Main[[#This Row],[Comments]])=0,"",stdProdLT(Main[[#This Row],[Comments]])))</f>
        <v/>
      </c>
      <c r="H829" s="93" t="str">
        <f>IF(OR(Main[[#This Row],[Std. Prod. Lead Time]]="N/A",Main[[#This Row],[Std. Prod. Lead Time]]=""), "",IF(AND(Main[[#This Row],[In Stock Date]]&lt;&gt;"",Main[[#This Row],[Revised Due Date]]&lt;&gt;"",Main[[#This Row],[In Stock Date]]&lt;&gt;""),Main[[#This Row],[In Stock Date]]-Main[[#This Row],[Revised Due Date]],""))</f>
        <v/>
      </c>
      <c r="I829" s="100" t="s">
        <v>4</v>
      </c>
      <c r="J829" s="94" t="s">
        <v>4</v>
      </c>
      <c r="K829" s="94" t="s">
        <v>4</v>
      </c>
      <c r="L829" s="84"/>
      <c r="M829" s="72" t="str">
        <f>IF(Main[[#This Row],[Tech Start Date]]&lt;1/1/1990,"",IF(Main[[#This Row],[Class]]="C",WORKDAY(Main[[#This Row],[Tech Start Date]],9),IF(Main[[#This Row],[Class]]="B", WORKDAY(Main[[#This Row],[Tech Start Date]],6),IF(Main[[#This Row],[Class]]="A",WORKDAY(Main[[#This Row],[Tech Start Date]],2),""))))</f>
        <v/>
      </c>
      <c r="N829" s="72" t="str">
        <f>IF(Main[[#This Row],[Tech Start Date]]&lt;1/1/1990,"",IF(Main[[#This Row],[Class]]="C",WORKDAY(Main[[#This Row],[Tech Start Date]],19),IF(Main[[#This Row],[Class]]="B", WORKDAY(Main[[#This Row],[Tech Start Date]],12),IF(Main[[#This Row],[Class]]="A",WORKDAY(Main[[#This Row],[Tech Start Date]],4),""))))</f>
        <v/>
      </c>
      <c r="O829" s="72" t="str">
        <f>IF(Main[[#This Row],[Tech Start Date]]&lt;1/1/1990,"",IF(Main[[#This Row],[Class]]="C",WORKDAY(Main[[#This Row],[Tech Start Date]],23),IF(Main[[#This Row],[Class]]="B", WORKDAY(Main[[#This Row],[Tech Start Date]],15),IF(Main[[#This Row],[Class]]="A",WORKDAY(Main[[#This Row],[Tech Start Date]],5),""))))</f>
        <v/>
      </c>
      <c r="P829" s="72" t="str">
        <f>IF(Main[[#This Row],[Tech Start Date]]&lt;1/1/1990,"",IF(Main[[#This Row],[Class]]="C",WORKDAY(Main[[#This Row],[Tech Start Date]],28),IF(Main[[#This Row],[Class]]="B", WORKDAY(Main[[#This Row],[Tech Start Date]],19),IF(Main[[#This Row],[Class]]="A",WORKDAY(Main[[#This Row],[Tech Start Date]],9),""))))</f>
        <v/>
      </c>
      <c r="Q829" s="84"/>
      <c r="R829" s="110"/>
      <c r="S829" s="94" t="s">
        <v>17</v>
      </c>
      <c r="T829" s="73" t="s">
        <v>4</v>
      </c>
      <c r="U829" s="94" t="s">
        <v>12</v>
      </c>
      <c r="V829" s="94" t="s">
        <v>1896</v>
      </c>
      <c r="W829" s="94" t="s">
        <v>1898</v>
      </c>
      <c r="X829" s="94" t="s">
        <v>886</v>
      </c>
      <c r="Y829" s="71" t="s">
        <v>2973</v>
      </c>
      <c r="Z829" s="71" t="s">
        <v>4</v>
      </c>
      <c r="AA829" s="94" t="s">
        <v>886</v>
      </c>
      <c r="AB829" s="128"/>
      <c r="AC829" s="128"/>
      <c r="AD829" s="128"/>
      <c r="AE829" s="62"/>
      <c r="AF829" s="62"/>
      <c r="AG829" s="62"/>
      <c r="BB829" s="60" t="str">
        <f>IF(AND(isFlagged(Main[[#This Row],[Comments]], "AIS++"),Main[ [#This Row],[In Stock Date] ]&lt;&gt;""),TEXT(Main[[#This Row],[In Stock Date]]-1, "M/d/yyyy"), TEXT("1/1/1990", "M/d/yyyy"))</f>
        <v>1/1/1990</v>
      </c>
    </row>
    <row r="830" spans="1:54" ht="17.25" customHeight="1">
      <c r="A830" s="63" t="str">
        <f>IF(priority(Main[[#This Row],[Comments]])&lt;&gt;0, priority(Main[[#This Row],[Comments]]),"")</f>
        <v/>
      </c>
      <c r="B830" s="151" t="s">
        <v>1194</v>
      </c>
      <c r="C830" s="71" t="s">
        <v>4</v>
      </c>
      <c r="D830" s="59" t="s">
        <v>260</v>
      </c>
      <c r="E830" s="84"/>
      <c r="F830" s="84"/>
      <c r="G830" s="63" t="str">
        <f>IF(stdProdLT(Main[[#This Row],[Comments]])=0.1,"N/A",IF(stdProdLT(Main[[#This Row],[Comments]])=0,"",stdProdLT(Main[[#This Row],[Comments]])))</f>
        <v/>
      </c>
      <c r="H830" s="93" t="str">
        <f>IF(OR(Main[[#This Row],[Std. Prod. Lead Time]]="N/A",Main[[#This Row],[Std. Prod. Lead Time]]=""), "",IF(AND(Main[[#This Row],[In Stock Date]]&lt;&gt;"",Main[[#This Row],[Revised Due Date]]&lt;&gt;"",Main[[#This Row],[In Stock Date]]&lt;&gt;""),Main[[#This Row],[In Stock Date]]-Main[[#This Row],[Revised Due Date]],""))</f>
        <v/>
      </c>
      <c r="I830" s="100" t="s">
        <v>4</v>
      </c>
      <c r="J830" s="94" t="s">
        <v>4</v>
      </c>
      <c r="K830" s="94" t="s">
        <v>4</v>
      </c>
      <c r="L830" s="84"/>
      <c r="M830" s="72" t="str">
        <f>IF(Main[[#This Row],[Tech Start Date]]&lt;1/1/1990,"",IF(Main[[#This Row],[Class]]="C",WORKDAY(Main[[#This Row],[Tech Start Date]],9),IF(Main[[#This Row],[Class]]="B", WORKDAY(Main[[#This Row],[Tech Start Date]],6),IF(Main[[#This Row],[Class]]="A",WORKDAY(Main[[#This Row],[Tech Start Date]],2),""))))</f>
        <v/>
      </c>
      <c r="N830" s="72" t="str">
        <f>IF(Main[[#This Row],[Tech Start Date]]&lt;1/1/1990,"",IF(Main[[#This Row],[Class]]="C",WORKDAY(Main[[#This Row],[Tech Start Date]],19),IF(Main[[#This Row],[Class]]="B", WORKDAY(Main[[#This Row],[Tech Start Date]],12),IF(Main[[#This Row],[Class]]="A",WORKDAY(Main[[#This Row],[Tech Start Date]],4),""))))</f>
        <v/>
      </c>
      <c r="O830" s="72" t="str">
        <f>IF(Main[[#This Row],[Tech Start Date]]&lt;1/1/1990,"",IF(Main[[#This Row],[Class]]="C",WORKDAY(Main[[#This Row],[Tech Start Date]],23),IF(Main[[#This Row],[Class]]="B", WORKDAY(Main[[#This Row],[Tech Start Date]],15),IF(Main[[#This Row],[Class]]="A",WORKDAY(Main[[#This Row],[Tech Start Date]],5),""))))</f>
        <v/>
      </c>
      <c r="P830" s="72" t="str">
        <f>IF(Main[[#This Row],[Tech Start Date]]&lt;1/1/1990,"",IF(Main[[#This Row],[Class]]="C",WORKDAY(Main[[#This Row],[Tech Start Date]],28),IF(Main[[#This Row],[Class]]="B", WORKDAY(Main[[#This Row],[Tech Start Date]],19),IF(Main[[#This Row],[Class]]="A",WORKDAY(Main[[#This Row],[Tech Start Date]],9),""))))</f>
        <v/>
      </c>
      <c r="Q830" s="84">
        <v>40313</v>
      </c>
      <c r="R830" s="110"/>
      <c r="S830" s="94" t="s">
        <v>11</v>
      </c>
      <c r="T830" s="73" t="s">
        <v>4</v>
      </c>
      <c r="U830" s="94" t="s">
        <v>14</v>
      </c>
      <c r="V830" s="94" t="s">
        <v>1896</v>
      </c>
      <c r="W830" s="94" t="s">
        <v>1904</v>
      </c>
      <c r="X830" s="94" t="s">
        <v>129</v>
      </c>
      <c r="Y830" s="71" t="s">
        <v>2834</v>
      </c>
      <c r="Z830" s="71" t="s">
        <v>4</v>
      </c>
      <c r="AA830" s="94" t="s">
        <v>129</v>
      </c>
      <c r="AB830" s="128"/>
      <c r="AC830" s="128"/>
      <c r="AD830" s="128"/>
      <c r="AE830" s="62"/>
      <c r="AF830" s="62"/>
      <c r="AG830" s="62"/>
      <c r="BB830" s="60" t="str">
        <f>IF(AND(isFlagged(Main[[#This Row],[Comments]], "AIS++"),Main[ [#This Row],[In Stock Date] ]&lt;&gt;""),TEXT(Main[[#This Row],[In Stock Date]]-1, "M/d/yyyy"), TEXT("1/1/1990", "M/d/yyyy"))</f>
        <v>1/1/1990</v>
      </c>
    </row>
    <row r="831" spans="1:54" ht="17.25" customHeight="1">
      <c r="A831" s="63" t="str">
        <f>IF(priority(Main[[#This Row],[Comments]])&lt;&gt;0, priority(Main[[#This Row],[Comments]]),"")</f>
        <v/>
      </c>
      <c r="B831" s="151" t="s">
        <v>2220</v>
      </c>
      <c r="C831" s="71" t="s">
        <v>95</v>
      </c>
      <c r="D831" s="59" t="s">
        <v>2221</v>
      </c>
      <c r="E831" s="84">
        <v>40806.589305555557</v>
      </c>
      <c r="F831" s="84"/>
      <c r="G831" s="63" t="str">
        <f>IF(stdProdLT(Main[[#This Row],[Comments]])=0.1,"N/A",IF(stdProdLT(Main[[#This Row],[Comments]])=0,"",stdProdLT(Main[[#This Row],[Comments]])))</f>
        <v/>
      </c>
      <c r="H831" s="93" t="str">
        <f>IF(OR(Main[[#This Row],[Std. Prod. Lead Time]]="N/A",Main[[#This Row],[Std. Prod. Lead Time]]=""), "",IF(AND(Main[[#This Row],[In Stock Date]]&lt;&gt;"",Main[[#This Row],[Revised Due Date]]&lt;&gt;"",Main[[#This Row],[In Stock Date]]&lt;&gt;""),Main[[#This Row],[In Stock Date]]-Main[[#This Row],[Revised Due Date]],""))</f>
        <v/>
      </c>
      <c r="I831" s="100" t="s">
        <v>4</v>
      </c>
      <c r="J831" s="94" t="s">
        <v>4</v>
      </c>
      <c r="K831" s="94" t="s">
        <v>4</v>
      </c>
      <c r="L831" s="84"/>
      <c r="M831" s="72" t="str">
        <f>IF(Main[[#This Row],[Tech Start Date]]&lt;1/1/1990,"",IF(Main[[#This Row],[Class]]="C",WORKDAY(Main[[#This Row],[Tech Start Date]],9),IF(Main[[#This Row],[Class]]="B", WORKDAY(Main[[#This Row],[Tech Start Date]],6),IF(Main[[#This Row],[Class]]="A",WORKDAY(Main[[#This Row],[Tech Start Date]],2),""))))</f>
        <v/>
      </c>
      <c r="N831" s="72" t="str">
        <f>IF(Main[[#This Row],[Tech Start Date]]&lt;1/1/1990,"",IF(Main[[#This Row],[Class]]="C",WORKDAY(Main[[#This Row],[Tech Start Date]],19),IF(Main[[#This Row],[Class]]="B", WORKDAY(Main[[#This Row],[Tech Start Date]],12),IF(Main[[#This Row],[Class]]="A",WORKDAY(Main[[#This Row],[Tech Start Date]],4),""))))</f>
        <v/>
      </c>
      <c r="O831" s="72" t="str">
        <f>IF(Main[[#This Row],[Tech Start Date]]&lt;1/1/1990,"",IF(Main[[#This Row],[Class]]="C",WORKDAY(Main[[#This Row],[Tech Start Date]],23),IF(Main[[#This Row],[Class]]="B", WORKDAY(Main[[#This Row],[Tech Start Date]],15),IF(Main[[#This Row],[Class]]="A",WORKDAY(Main[[#This Row],[Tech Start Date]],5),""))))</f>
        <v/>
      </c>
      <c r="P831" s="72" t="str">
        <f>IF(Main[[#This Row],[Tech Start Date]]&lt;1/1/1990,"",IF(Main[[#This Row],[Class]]="C",WORKDAY(Main[[#This Row],[Tech Start Date]],28),IF(Main[[#This Row],[Class]]="B", WORKDAY(Main[[#This Row],[Tech Start Date]],19),IF(Main[[#This Row],[Class]]="A",WORKDAY(Main[[#This Row],[Tech Start Date]],9),""))))</f>
        <v/>
      </c>
      <c r="Q831" s="84">
        <v>40823</v>
      </c>
      <c r="R831" s="110"/>
      <c r="S831" s="94" t="s">
        <v>17</v>
      </c>
      <c r="T831" s="73" t="s">
        <v>4</v>
      </c>
      <c r="U831" s="94" t="s">
        <v>7</v>
      </c>
      <c r="V831" s="94" t="s">
        <v>1897</v>
      </c>
      <c r="W831" s="94" t="s">
        <v>1901</v>
      </c>
      <c r="X831" s="94" t="s">
        <v>552</v>
      </c>
      <c r="Y831" s="71" t="s">
        <v>2852</v>
      </c>
      <c r="Z831" s="71" t="s">
        <v>4</v>
      </c>
      <c r="AA831" s="94" t="s">
        <v>552</v>
      </c>
      <c r="AB831" s="128"/>
      <c r="AC831" s="128"/>
      <c r="AD831" s="128"/>
      <c r="AE831" s="62"/>
      <c r="AF831" s="62"/>
      <c r="AG831" s="62"/>
      <c r="BB831" s="60" t="str">
        <f>IF(AND(isFlagged(Main[[#This Row],[Comments]], "AIS++"),Main[ [#This Row],[In Stock Date] ]&lt;&gt;""),TEXT(Main[[#This Row],[In Stock Date]]-1, "M/d/yyyy"), TEXT("1/1/1990", "M/d/yyyy"))</f>
        <v>1/1/1990</v>
      </c>
    </row>
    <row r="832" spans="1:54" ht="17.25" customHeight="1">
      <c r="A832" s="63" t="str">
        <f>IF(priority(Main[[#This Row],[Comments]])&lt;&gt;0, priority(Main[[#This Row],[Comments]]),"")</f>
        <v/>
      </c>
      <c r="B832" s="151" t="s">
        <v>1948</v>
      </c>
      <c r="C832" s="71" t="s">
        <v>4</v>
      </c>
      <c r="D832" s="59" t="s">
        <v>1949</v>
      </c>
      <c r="E832" s="84"/>
      <c r="F832" s="84"/>
      <c r="G832" s="63" t="str">
        <f>IF(stdProdLT(Main[[#This Row],[Comments]])=0.1,"N/A",IF(stdProdLT(Main[[#This Row],[Comments]])=0,"",stdProdLT(Main[[#This Row],[Comments]])))</f>
        <v/>
      </c>
      <c r="H832" s="93" t="str">
        <f>IF(OR(Main[[#This Row],[Std. Prod. Lead Time]]="N/A",Main[[#This Row],[Std. Prod. Lead Time]]=""), "",IF(AND(Main[[#This Row],[In Stock Date]]&lt;&gt;"",Main[[#This Row],[Revised Due Date]]&lt;&gt;"",Main[[#This Row],[In Stock Date]]&lt;&gt;""),Main[[#This Row],[In Stock Date]]-Main[[#This Row],[Revised Due Date]],""))</f>
        <v/>
      </c>
      <c r="I832" s="100" t="s">
        <v>4</v>
      </c>
      <c r="J832" s="94" t="s">
        <v>4</v>
      </c>
      <c r="K832" s="95" t="s">
        <v>4</v>
      </c>
      <c r="L832" s="84"/>
      <c r="M832" s="72" t="str">
        <f>IF(Main[[#This Row],[Tech Start Date]]&lt;1/1/1990,"",IF(Main[[#This Row],[Class]]="C",WORKDAY(Main[[#This Row],[Tech Start Date]],9),IF(Main[[#This Row],[Class]]="B", WORKDAY(Main[[#This Row],[Tech Start Date]],6),IF(Main[[#This Row],[Class]]="A",WORKDAY(Main[[#This Row],[Tech Start Date]],2),""))))</f>
        <v/>
      </c>
      <c r="N832" s="72" t="str">
        <f>IF(Main[[#This Row],[Tech Start Date]]&lt;1/1/1990,"",IF(Main[[#This Row],[Class]]="C",WORKDAY(Main[[#This Row],[Tech Start Date]],19),IF(Main[[#This Row],[Class]]="B", WORKDAY(Main[[#This Row],[Tech Start Date]],12),IF(Main[[#This Row],[Class]]="A",WORKDAY(Main[[#This Row],[Tech Start Date]],4),""))))</f>
        <v/>
      </c>
      <c r="O832" s="72" t="str">
        <f>IF(Main[[#This Row],[Tech Start Date]]&lt;1/1/1990,"",IF(Main[[#This Row],[Class]]="C",WORKDAY(Main[[#This Row],[Tech Start Date]],23),IF(Main[[#This Row],[Class]]="B", WORKDAY(Main[[#This Row],[Tech Start Date]],15),IF(Main[[#This Row],[Class]]="A",WORKDAY(Main[[#This Row],[Tech Start Date]],5),""))))</f>
        <v/>
      </c>
      <c r="P832" s="72" t="str">
        <f>IF(Main[[#This Row],[Tech Start Date]]&lt;1/1/1990,"",IF(Main[[#This Row],[Class]]="C",WORKDAY(Main[[#This Row],[Tech Start Date]],28),IF(Main[[#This Row],[Class]]="B", WORKDAY(Main[[#This Row],[Tech Start Date]],19),IF(Main[[#This Row],[Class]]="A",WORKDAY(Main[[#This Row],[Tech Start Date]],9),""))))</f>
        <v/>
      </c>
      <c r="Q832" s="84">
        <v>40908</v>
      </c>
      <c r="R832" s="110"/>
      <c r="S832" s="94" t="s">
        <v>17</v>
      </c>
      <c r="T832" s="73" t="s">
        <v>4</v>
      </c>
      <c r="U832" s="94" t="s">
        <v>14</v>
      </c>
      <c r="V832" s="94" t="s">
        <v>1899</v>
      </c>
      <c r="W832" s="94" t="s">
        <v>1910</v>
      </c>
      <c r="X832" s="94" t="s">
        <v>552</v>
      </c>
      <c r="Y832" s="71" t="s">
        <v>2852</v>
      </c>
      <c r="Z832" s="71" t="s">
        <v>4</v>
      </c>
      <c r="AA832" s="94" t="s">
        <v>552</v>
      </c>
      <c r="AB832" s="128"/>
      <c r="AC832" s="128"/>
      <c r="AD832" s="128"/>
      <c r="AE832" s="62"/>
      <c r="AF832" s="62"/>
      <c r="AG832" s="62"/>
      <c r="BB832" s="60" t="str">
        <f>IF(AND(isFlagged(Main[[#This Row],[Comments]], "AIS++"),Main[ [#This Row],[In Stock Date] ]&lt;&gt;""),TEXT(Main[[#This Row],[In Stock Date]]-1, "M/d/yyyy"), TEXT("1/1/1990", "M/d/yyyy"))</f>
        <v>1/1/1990</v>
      </c>
    </row>
    <row r="833" spans="1:54" ht="17.25" customHeight="1">
      <c r="A833" s="63" t="str">
        <f>IF(priority(Main[[#This Row],[Comments]])&lt;&gt;0, priority(Main[[#This Row],[Comments]]),"")</f>
        <v/>
      </c>
      <c r="B833" s="151" t="s">
        <v>1053</v>
      </c>
      <c r="C833" s="71" t="s">
        <v>95</v>
      </c>
      <c r="D833" s="59" t="s">
        <v>96</v>
      </c>
      <c r="E833" s="84"/>
      <c r="F833" s="84"/>
      <c r="G833" s="63" t="str">
        <f>IF(stdProdLT(Main[[#This Row],[Comments]])=0.1,"N/A",IF(stdProdLT(Main[[#This Row],[Comments]])=0,"",stdProdLT(Main[[#This Row],[Comments]])))</f>
        <v/>
      </c>
      <c r="H833" s="93" t="str">
        <f>IF(OR(Main[[#This Row],[Std. Prod. Lead Time]]="N/A",Main[[#This Row],[Std. Prod. Lead Time]]=""), "",IF(AND(Main[[#This Row],[In Stock Date]]&lt;&gt;"",Main[[#This Row],[Revised Due Date]]&lt;&gt;"",Main[[#This Row],[In Stock Date]]&lt;&gt;""),Main[[#This Row],[In Stock Date]]-Main[[#This Row],[Revised Due Date]],""))</f>
        <v/>
      </c>
      <c r="I833" s="100" t="s">
        <v>4</v>
      </c>
      <c r="J833" s="94" t="s">
        <v>4</v>
      </c>
      <c r="K833" s="94" t="s">
        <v>4</v>
      </c>
      <c r="L833" s="84"/>
      <c r="M833" s="72" t="str">
        <f>IF(Main[[#This Row],[Tech Start Date]]&lt;1/1/1990,"",IF(Main[[#This Row],[Class]]="C",WORKDAY(Main[[#This Row],[Tech Start Date]],9),IF(Main[[#This Row],[Class]]="B", WORKDAY(Main[[#This Row],[Tech Start Date]],6),IF(Main[[#This Row],[Class]]="A",WORKDAY(Main[[#This Row],[Tech Start Date]],2),""))))</f>
        <v/>
      </c>
      <c r="N833" s="72" t="str">
        <f>IF(Main[[#This Row],[Tech Start Date]]&lt;1/1/1990,"",IF(Main[[#This Row],[Class]]="C",WORKDAY(Main[[#This Row],[Tech Start Date]],19),IF(Main[[#This Row],[Class]]="B", WORKDAY(Main[[#This Row],[Tech Start Date]],12),IF(Main[[#This Row],[Class]]="A",WORKDAY(Main[[#This Row],[Tech Start Date]],4),""))))</f>
        <v/>
      </c>
      <c r="O833" s="72" t="str">
        <f>IF(Main[[#This Row],[Tech Start Date]]&lt;1/1/1990,"",IF(Main[[#This Row],[Class]]="C",WORKDAY(Main[[#This Row],[Tech Start Date]],23),IF(Main[[#This Row],[Class]]="B", WORKDAY(Main[[#This Row],[Tech Start Date]],15),IF(Main[[#This Row],[Class]]="A",WORKDAY(Main[[#This Row],[Tech Start Date]],5),""))))</f>
        <v/>
      </c>
      <c r="P833" s="72" t="str">
        <f>IF(Main[[#This Row],[Tech Start Date]]&lt;1/1/1990,"",IF(Main[[#This Row],[Class]]="C",WORKDAY(Main[[#This Row],[Tech Start Date]],28),IF(Main[[#This Row],[Class]]="B", WORKDAY(Main[[#This Row],[Tech Start Date]],19),IF(Main[[#This Row],[Class]]="A",WORKDAY(Main[[#This Row],[Tech Start Date]],9),""))))</f>
        <v/>
      </c>
      <c r="Q833" s="84">
        <v>40302</v>
      </c>
      <c r="R833" s="110"/>
      <c r="S833" s="94" t="s">
        <v>6</v>
      </c>
      <c r="T833" s="73" t="s">
        <v>4</v>
      </c>
      <c r="U833" s="94" t="s">
        <v>14</v>
      </c>
      <c r="V833" s="94" t="s">
        <v>1896</v>
      </c>
      <c r="W833" s="94" t="s">
        <v>1902</v>
      </c>
      <c r="X833" s="94" t="s">
        <v>129</v>
      </c>
      <c r="Y833" s="71" t="s">
        <v>4</v>
      </c>
      <c r="Z833" s="71" t="s">
        <v>4</v>
      </c>
      <c r="AA833" s="94" t="s">
        <v>880</v>
      </c>
      <c r="AB833" s="128"/>
      <c r="AC833" s="128"/>
      <c r="AD833" s="128"/>
      <c r="AE833" s="62"/>
      <c r="AF833" s="62"/>
      <c r="AG833" s="62"/>
      <c r="BB833" s="60" t="str">
        <f>IF(AND(isFlagged(Main[[#This Row],[Comments]], "AIS++"),Main[ [#This Row],[In Stock Date] ]&lt;&gt;""),TEXT(Main[[#This Row],[In Stock Date]]-1, "M/d/yyyy"), TEXT("1/1/1990", "M/d/yyyy"))</f>
        <v>1/1/1990</v>
      </c>
    </row>
    <row r="834" spans="1:54" ht="17.25" customHeight="1">
      <c r="A834" s="63" t="str">
        <f>IF(priority(Main[[#This Row],[Comments]])&lt;&gt;0, priority(Main[[#This Row],[Comments]]),"")</f>
        <v/>
      </c>
      <c r="B834" s="151" t="s">
        <v>3190</v>
      </c>
      <c r="C834" s="71" t="s">
        <v>3191</v>
      </c>
      <c r="D834" s="59" t="s">
        <v>3192</v>
      </c>
      <c r="E834" s="84"/>
      <c r="F834" s="84"/>
      <c r="G834" s="63" t="str">
        <f>IF(stdProdLT(Main[[#This Row],[Comments]])=0.1,"N/A",IF(stdProdLT(Main[[#This Row],[Comments]])=0,"",stdProdLT(Main[[#This Row],[Comments]])))</f>
        <v/>
      </c>
      <c r="H834" s="93" t="str">
        <f>IF(OR(Main[[#This Row],[Std. Prod. Lead Time]]="N/A",Main[[#This Row],[Std. Prod. Lead Time]]=""), "",IF(AND(Main[[#This Row],[In Stock Date]]&lt;&gt;"",Main[[#This Row],[Revised Due Date]]&lt;&gt;"",Main[[#This Row],[In Stock Date]]&lt;&gt;""),Main[[#This Row],[In Stock Date]]-Main[[#This Row],[Revised Due Date]],""))</f>
        <v/>
      </c>
      <c r="I834" s="100" t="s">
        <v>2175</v>
      </c>
      <c r="J834" s="94" t="s">
        <v>75</v>
      </c>
      <c r="K834" s="94" t="s">
        <v>1905</v>
      </c>
      <c r="L834" s="84"/>
      <c r="M834" s="72" t="str">
        <f>IF(Main[[#This Row],[Tech Start Date]]&lt;1/1/1990,"",IF(Main[[#This Row],[Class]]="C",WORKDAY(Main[[#This Row],[Tech Start Date]],9),IF(Main[[#This Row],[Class]]="B", WORKDAY(Main[[#This Row],[Tech Start Date]],6),IF(Main[[#This Row],[Class]]="A",WORKDAY(Main[[#This Row],[Tech Start Date]],2),""))))</f>
        <v/>
      </c>
      <c r="N834" s="72" t="str">
        <f>IF(Main[[#This Row],[Tech Start Date]]&lt;1/1/1990,"",IF(Main[[#This Row],[Class]]="C",WORKDAY(Main[[#This Row],[Tech Start Date]],19),IF(Main[[#This Row],[Class]]="B", WORKDAY(Main[[#This Row],[Tech Start Date]],12),IF(Main[[#This Row],[Class]]="A",WORKDAY(Main[[#This Row],[Tech Start Date]],4),""))))</f>
        <v/>
      </c>
      <c r="O834" s="72" t="str">
        <f>IF(Main[[#This Row],[Tech Start Date]]&lt;1/1/1990,"",IF(Main[[#This Row],[Class]]="C",WORKDAY(Main[[#This Row],[Tech Start Date]],23),IF(Main[[#This Row],[Class]]="B", WORKDAY(Main[[#This Row],[Tech Start Date]],15),IF(Main[[#This Row],[Class]]="A",WORKDAY(Main[[#This Row],[Tech Start Date]],5),""))))</f>
        <v/>
      </c>
      <c r="P834" s="72" t="str">
        <f>IF(Main[[#This Row],[Tech Start Date]]&lt;1/1/1990,"",IF(Main[[#This Row],[Class]]="C",WORKDAY(Main[[#This Row],[Tech Start Date]],28),IF(Main[[#This Row],[Class]]="B", WORKDAY(Main[[#This Row],[Tech Start Date]],19),IF(Main[[#This Row],[Class]]="A",WORKDAY(Main[[#This Row],[Tech Start Date]],9),""))))</f>
        <v/>
      </c>
      <c r="Q834" s="84"/>
      <c r="R834" s="110"/>
      <c r="S834" s="94" t="s">
        <v>6</v>
      </c>
      <c r="T834" s="73" t="s">
        <v>4</v>
      </c>
      <c r="U834" s="94" t="s">
        <v>14</v>
      </c>
      <c r="V834" s="94" t="s">
        <v>1896</v>
      </c>
      <c r="W834" s="94" t="s">
        <v>1900</v>
      </c>
      <c r="X834" s="94" t="s">
        <v>2175</v>
      </c>
      <c r="Y834" s="71" t="s">
        <v>3193</v>
      </c>
      <c r="Z834" s="71" t="s">
        <v>305</v>
      </c>
      <c r="AA834" s="94" t="s">
        <v>3300</v>
      </c>
      <c r="AB834" s="128">
        <v>40938</v>
      </c>
      <c r="AC834" s="128">
        <v>40949</v>
      </c>
      <c r="AD834" s="128"/>
      <c r="AE834" s="62"/>
      <c r="AF834" s="62"/>
      <c r="AG834" s="62"/>
      <c r="BB834" s="60" t="str">
        <f>IF(AND(isFlagged(Main[[#This Row],[Comments]], "AIS++"),Main[ [#This Row],[In Stock Date] ]&lt;&gt;""),TEXT(Main[[#This Row],[In Stock Date]]-1, "M/d/yyyy"), TEXT("1/1/1990", "M/d/yyyy"))</f>
        <v>1/1/1990</v>
      </c>
    </row>
    <row r="835" spans="1:54" ht="17.25" customHeight="1">
      <c r="A835" s="63" t="str">
        <f>IF(priority(Main[[#This Row],[Comments]])&lt;&gt;0, priority(Main[[#This Row],[Comments]]),"")</f>
        <v/>
      </c>
      <c r="B835" s="151" t="s">
        <v>1782</v>
      </c>
      <c r="C835" s="71" t="s">
        <v>4</v>
      </c>
      <c r="D835" s="59" t="s">
        <v>840</v>
      </c>
      <c r="E835" s="84"/>
      <c r="F835" s="84"/>
      <c r="G835" s="63" t="str">
        <f>IF(stdProdLT(Main[[#This Row],[Comments]])=0.1,"N/A",IF(stdProdLT(Main[[#This Row],[Comments]])=0,"",stdProdLT(Main[[#This Row],[Comments]])))</f>
        <v/>
      </c>
      <c r="H835" s="93" t="str">
        <f>IF(OR(Main[[#This Row],[Std. Prod. Lead Time]]="N/A",Main[[#This Row],[Std. Prod. Lead Time]]=""), "",IF(AND(Main[[#This Row],[In Stock Date]]&lt;&gt;"",Main[[#This Row],[Revised Due Date]]&lt;&gt;"",Main[[#This Row],[In Stock Date]]&lt;&gt;""),Main[[#This Row],[In Stock Date]]-Main[[#This Row],[Revised Due Date]],""))</f>
        <v/>
      </c>
      <c r="I835" s="100" t="s">
        <v>50</v>
      </c>
      <c r="J835" s="94" t="s">
        <v>28</v>
      </c>
      <c r="K835" s="94" t="s">
        <v>1905</v>
      </c>
      <c r="L835" s="84"/>
      <c r="M835" s="72" t="str">
        <f>IF(Main[[#This Row],[Tech Start Date]]&lt;1/1/1990,"",IF(Main[[#This Row],[Class]]="C",WORKDAY(Main[[#This Row],[Tech Start Date]],9),IF(Main[[#This Row],[Class]]="B", WORKDAY(Main[[#This Row],[Tech Start Date]],6),IF(Main[[#This Row],[Class]]="A",WORKDAY(Main[[#This Row],[Tech Start Date]],2),""))))</f>
        <v/>
      </c>
      <c r="N835" s="72" t="str">
        <f>IF(Main[[#This Row],[Tech Start Date]]&lt;1/1/1990,"",IF(Main[[#This Row],[Class]]="C",WORKDAY(Main[[#This Row],[Tech Start Date]],19),IF(Main[[#This Row],[Class]]="B", WORKDAY(Main[[#This Row],[Tech Start Date]],12),IF(Main[[#This Row],[Class]]="A",WORKDAY(Main[[#This Row],[Tech Start Date]],4),""))))</f>
        <v/>
      </c>
      <c r="O835" s="72" t="str">
        <f>IF(Main[[#This Row],[Tech Start Date]]&lt;1/1/1990,"",IF(Main[[#This Row],[Class]]="C",WORKDAY(Main[[#This Row],[Tech Start Date]],23),IF(Main[[#This Row],[Class]]="B", WORKDAY(Main[[#This Row],[Tech Start Date]],15),IF(Main[[#This Row],[Class]]="A",WORKDAY(Main[[#This Row],[Tech Start Date]],5),""))))</f>
        <v/>
      </c>
      <c r="P835" s="72" t="str">
        <f>IF(Main[[#This Row],[Tech Start Date]]&lt;1/1/1990,"",IF(Main[[#This Row],[Class]]="C",WORKDAY(Main[[#This Row],[Tech Start Date]],28),IF(Main[[#This Row],[Class]]="B", WORKDAY(Main[[#This Row],[Tech Start Date]],19),IF(Main[[#This Row],[Class]]="A",WORKDAY(Main[[#This Row],[Tech Start Date]],9),""))))</f>
        <v/>
      </c>
      <c r="Q835" s="84"/>
      <c r="R835" s="110"/>
      <c r="S835" s="94" t="s">
        <v>6</v>
      </c>
      <c r="T835" s="73" t="s">
        <v>4</v>
      </c>
      <c r="U835" s="94" t="s">
        <v>14</v>
      </c>
      <c r="V835" s="94" t="s">
        <v>1899</v>
      </c>
      <c r="W835" s="94" t="s">
        <v>1900</v>
      </c>
      <c r="X835" s="94" t="s">
        <v>2769</v>
      </c>
      <c r="Y835" s="71" t="s">
        <v>2900</v>
      </c>
      <c r="Z835" s="71" t="s">
        <v>44</v>
      </c>
      <c r="AA835" s="94" t="s">
        <v>2769</v>
      </c>
      <c r="AB835" s="128"/>
      <c r="AC835" s="128"/>
      <c r="AD835" s="128"/>
      <c r="AE835" s="62"/>
      <c r="AF835" s="62"/>
      <c r="AG835" s="62"/>
      <c r="BB835" s="60" t="str">
        <f>IF(AND(isFlagged(Main[[#This Row],[Comments]], "AIS++"),Main[ [#This Row],[In Stock Date] ]&lt;&gt;""),TEXT(Main[[#This Row],[In Stock Date]]-1, "M/d/yyyy"), TEXT("1/1/1990", "M/d/yyyy"))</f>
        <v>1/1/1990</v>
      </c>
    </row>
    <row r="836" spans="1:54" ht="17.25" customHeight="1">
      <c r="A836" s="63" t="str">
        <f>IF(priority(Main[[#This Row],[Comments]])&lt;&gt;0, priority(Main[[#This Row],[Comments]]),"")</f>
        <v/>
      </c>
      <c r="B836" s="151" t="s">
        <v>2382</v>
      </c>
      <c r="C836" s="71" t="s">
        <v>4</v>
      </c>
      <c r="D836" s="59" t="s">
        <v>2383</v>
      </c>
      <c r="E836" s="84"/>
      <c r="F836" s="84"/>
      <c r="G836" s="63" t="str">
        <f>IF(stdProdLT(Main[[#This Row],[Comments]])=0.1,"N/A",IF(stdProdLT(Main[[#This Row],[Comments]])=0,"",stdProdLT(Main[[#This Row],[Comments]])))</f>
        <v/>
      </c>
      <c r="H836" s="93" t="str">
        <f>IF(OR(Main[[#This Row],[Std. Prod. Lead Time]]="N/A",Main[[#This Row],[Std. Prod. Lead Time]]=""), "",IF(AND(Main[[#This Row],[In Stock Date]]&lt;&gt;"",Main[[#This Row],[Revised Due Date]]&lt;&gt;"",Main[[#This Row],[In Stock Date]]&lt;&gt;""),Main[[#This Row],[In Stock Date]]-Main[[#This Row],[Revised Due Date]],""))</f>
        <v/>
      </c>
      <c r="I836" s="100" t="s">
        <v>4</v>
      </c>
      <c r="J836" s="94" t="s">
        <v>4</v>
      </c>
      <c r="K836" s="94" t="s">
        <v>4</v>
      </c>
      <c r="L836" s="84"/>
      <c r="M836" s="72" t="str">
        <f>IF(Main[[#This Row],[Tech Start Date]]&lt;1/1/1990,"",IF(Main[[#This Row],[Class]]="C",WORKDAY(Main[[#This Row],[Tech Start Date]],9),IF(Main[[#This Row],[Class]]="B", WORKDAY(Main[[#This Row],[Tech Start Date]],6),IF(Main[[#This Row],[Class]]="A",WORKDAY(Main[[#This Row],[Tech Start Date]],2),""))))</f>
        <v/>
      </c>
      <c r="N836" s="72" t="str">
        <f>IF(Main[[#This Row],[Tech Start Date]]&lt;1/1/1990,"",IF(Main[[#This Row],[Class]]="C",WORKDAY(Main[[#This Row],[Tech Start Date]],19),IF(Main[[#This Row],[Class]]="B", WORKDAY(Main[[#This Row],[Tech Start Date]],12),IF(Main[[#This Row],[Class]]="A",WORKDAY(Main[[#This Row],[Tech Start Date]],4),""))))</f>
        <v/>
      </c>
      <c r="O836" s="72" t="str">
        <f>IF(Main[[#This Row],[Tech Start Date]]&lt;1/1/1990,"",IF(Main[[#This Row],[Class]]="C",WORKDAY(Main[[#This Row],[Tech Start Date]],23),IF(Main[[#This Row],[Class]]="B", WORKDAY(Main[[#This Row],[Tech Start Date]],15),IF(Main[[#This Row],[Class]]="A",WORKDAY(Main[[#This Row],[Tech Start Date]],5),""))))</f>
        <v/>
      </c>
      <c r="P836" s="72" t="str">
        <f>IF(Main[[#This Row],[Tech Start Date]]&lt;1/1/1990,"",IF(Main[[#This Row],[Class]]="C",WORKDAY(Main[[#This Row],[Tech Start Date]],28),IF(Main[[#This Row],[Class]]="B", WORKDAY(Main[[#This Row],[Tech Start Date]],19),IF(Main[[#This Row],[Class]]="A",WORKDAY(Main[[#This Row],[Tech Start Date]],9),""))))</f>
        <v/>
      </c>
      <c r="Q836" s="84">
        <v>40907</v>
      </c>
      <c r="R836" s="110"/>
      <c r="S836" s="94" t="s">
        <v>6</v>
      </c>
      <c r="T836" s="73" t="s">
        <v>4</v>
      </c>
      <c r="U836" s="94" t="s">
        <v>14</v>
      </c>
      <c r="V836" s="94" t="s">
        <v>1896</v>
      </c>
      <c r="W836" s="94" t="s">
        <v>1900</v>
      </c>
      <c r="X836" s="94" t="s">
        <v>2724</v>
      </c>
      <c r="Y836" s="71" t="s">
        <v>2836</v>
      </c>
      <c r="Z836" s="71" t="s">
        <v>4</v>
      </c>
      <c r="AA836" s="94" t="s">
        <v>2724</v>
      </c>
      <c r="AB836" s="128"/>
      <c r="AC836" s="128"/>
      <c r="AD836" s="128"/>
      <c r="AE836" s="62"/>
      <c r="AF836" s="62"/>
      <c r="AG836" s="62"/>
      <c r="BB836" s="60" t="str">
        <f>IF(AND(isFlagged(Main[[#This Row],[Comments]], "AIS++"),Main[ [#This Row],[In Stock Date] ]&lt;&gt;""),TEXT(Main[[#This Row],[In Stock Date]]-1, "M/d/yyyy"), TEXT("1/1/1990", "M/d/yyyy"))</f>
        <v>1/1/1990</v>
      </c>
    </row>
    <row r="837" spans="1:54" ht="17.25" customHeight="1">
      <c r="A837" s="63" t="str">
        <f>IF(priority(Main[[#This Row],[Comments]])&lt;&gt;0, priority(Main[[#This Row],[Comments]]),"")</f>
        <v/>
      </c>
      <c r="B837" s="151" t="s">
        <v>2035</v>
      </c>
      <c r="C837" s="71" t="s">
        <v>4</v>
      </c>
      <c r="D837" s="59" t="s">
        <v>2263</v>
      </c>
      <c r="E837" s="84">
        <v>40758.6172337963</v>
      </c>
      <c r="F837" s="84"/>
      <c r="G837" s="63" t="str">
        <f>IF(stdProdLT(Main[[#This Row],[Comments]])=0.1,"N/A",IF(stdProdLT(Main[[#This Row],[Comments]])=0,"",stdProdLT(Main[[#This Row],[Comments]])))</f>
        <v/>
      </c>
      <c r="H837" s="93" t="str">
        <f>IF(OR(Main[[#This Row],[Std. Prod. Lead Time]]="N/A",Main[[#This Row],[Std. Prod. Lead Time]]=""), "",IF(AND(Main[[#This Row],[In Stock Date]]&lt;&gt;"",Main[[#This Row],[Revised Due Date]]&lt;&gt;"",Main[[#This Row],[In Stock Date]]&lt;&gt;""),Main[[#This Row],[In Stock Date]]-Main[[#This Row],[Revised Due Date]],""))</f>
        <v/>
      </c>
      <c r="I837" s="100" t="s">
        <v>763</v>
      </c>
      <c r="J837" s="94" t="s">
        <v>21</v>
      </c>
      <c r="K837" s="95" t="s">
        <v>1905</v>
      </c>
      <c r="L837" s="84"/>
      <c r="M837" s="72" t="str">
        <f>IF(Main[[#This Row],[Tech Start Date]]&lt;1/1/1990,"",IF(Main[[#This Row],[Class]]="C",WORKDAY(Main[[#This Row],[Tech Start Date]],9),IF(Main[[#This Row],[Class]]="B", WORKDAY(Main[[#This Row],[Tech Start Date]],6),IF(Main[[#This Row],[Class]]="A",WORKDAY(Main[[#This Row],[Tech Start Date]],2),""))))</f>
        <v/>
      </c>
      <c r="N837" s="72" t="str">
        <f>IF(Main[[#This Row],[Tech Start Date]]&lt;1/1/1990,"",IF(Main[[#This Row],[Class]]="C",WORKDAY(Main[[#This Row],[Tech Start Date]],19),IF(Main[[#This Row],[Class]]="B", WORKDAY(Main[[#This Row],[Tech Start Date]],12),IF(Main[[#This Row],[Class]]="A",WORKDAY(Main[[#This Row],[Tech Start Date]],4),""))))</f>
        <v/>
      </c>
      <c r="O837" s="72" t="str">
        <f>IF(Main[[#This Row],[Tech Start Date]]&lt;1/1/1990,"",IF(Main[[#This Row],[Class]]="C",WORKDAY(Main[[#This Row],[Tech Start Date]],23),IF(Main[[#This Row],[Class]]="B", WORKDAY(Main[[#This Row],[Tech Start Date]],15),IF(Main[[#This Row],[Class]]="A",WORKDAY(Main[[#This Row],[Tech Start Date]],5),""))))</f>
        <v/>
      </c>
      <c r="P837" s="72" t="str">
        <f>IF(Main[[#This Row],[Tech Start Date]]&lt;1/1/1990,"",IF(Main[[#This Row],[Class]]="C",WORKDAY(Main[[#This Row],[Tech Start Date]],28),IF(Main[[#This Row],[Class]]="B", WORKDAY(Main[[#This Row],[Tech Start Date]],19),IF(Main[[#This Row],[Class]]="A",WORKDAY(Main[[#This Row],[Tech Start Date]],9),""))))</f>
        <v/>
      </c>
      <c r="Q837" s="84"/>
      <c r="R837" s="110"/>
      <c r="S837" s="94" t="s">
        <v>6</v>
      </c>
      <c r="T837" s="73" t="s">
        <v>4</v>
      </c>
      <c r="U837" s="94" t="s">
        <v>29</v>
      </c>
      <c r="V837" s="94" t="s">
        <v>1899</v>
      </c>
      <c r="W837" s="94" t="s">
        <v>1900</v>
      </c>
      <c r="X837" s="94" t="s">
        <v>102</v>
      </c>
      <c r="Y837" s="71" t="s">
        <v>3020</v>
      </c>
      <c r="Z837" s="71" t="s">
        <v>529</v>
      </c>
      <c r="AA837" s="94" t="s">
        <v>3292</v>
      </c>
      <c r="AB837" s="128"/>
      <c r="AC837" s="128"/>
      <c r="AD837" s="128"/>
      <c r="AE837" s="62"/>
      <c r="AF837" s="62"/>
      <c r="AG837" s="62"/>
      <c r="BB837" s="60" t="str">
        <f>IF(AND(isFlagged(Main[[#This Row],[Comments]], "AIS++"),Main[ [#This Row],[In Stock Date] ]&lt;&gt;""),TEXT(Main[[#This Row],[In Stock Date]]-1, "M/d/yyyy"), TEXT("1/1/1990", "M/d/yyyy"))</f>
        <v>1/1/1990</v>
      </c>
    </row>
    <row r="838" spans="1:54" ht="17.25" customHeight="1">
      <c r="A838" s="63" t="str">
        <f>IF(priority(Main[[#This Row],[Comments]])&lt;&gt;0, priority(Main[[#This Row],[Comments]]),"")</f>
        <v/>
      </c>
      <c r="B838" s="151" t="s">
        <v>2061</v>
      </c>
      <c r="C838" s="71" t="s">
        <v>2062</v>
      </c>
      <c r="D838" s="59" t="s">
        <v>2063</v>
      </c>
      <c r="E838" s="84"/>
      <c r="F838" s="84">
        <v>40831</v>
      </c>
      <c r="G838" s="63" t="str">
        <f>IF(stdProdLT(Main[[#This Row],[Comments]])=0.1,"N/A",IF(stdProdLT(Main[[#This Row],[Comments]])=0,"",stdProdLT(Main[[#This Row],[Comments]])))</f>
        <v/>
      </c>
      <c r="H838" s="93" t="str">
        <f>IF(OR(Main[[#This Row],[Std. Prod. Lead Time]]="N/A",Main[[#This Row],[Std. Prod. Lead Time]]=""), "",IF(AND(Main[[#This Row],[In Stock Date]]&lt;&gt;"",Main[[#This Row],[Revised Due Date]]&lt;&gt;"",Main[[#This Row],[In Stock Date]]&lt;&gt;""),Main[[#This Row],[In Stock Date]]-Main[[#This Row],[Revised Due Date]],""))</f>
        <v/>
      </c>
      <c r="I838" s="100" t="s">
        <v>4</v>
      </c>
      <c r="J838" s="94" t="s">
        <v>4</v>
      </c>
      <c r="K838" s="94" t="s">
        <v>4</v>
      </c>
      <c r="L838" s="84"/>
      <c r="M838" s="72" t="str">
        <f>IF(Main[[#This Row],[Tech Start Date]]&lt;1/1/1990,"",IF(Main[[#This Row],[Class]]="C",WORKDAY(Main[[#This Row],[Tech Start Date]],9),IF(Main[[#This Row],[Class]]="B", WORKDAY(Main[[#This Row],[Tech Start Date]],6),IF(Main[[#This Row],[Class]]="A",WORKDAY(Main[[#This Row],[Tech Start Date]],2),""))))</f>
        <v/>
      </c>
      <c r="N838" s="72" t="str">
        <f>IF(Main[[#This Row],[Tech Start Date]]&lt;1/1/1990,"",IF(Main[[#This Row],[Class]]="C",WORKDAY(Main[[#This Row],[Tech Start Date]],19),IF(Main[[#This Row],[Class]]="B", WORKDAY(Main[[#This Row],[Tech Start Date]],12),IF(Main[[#This Row],[Class]]="A",WORKDAY(Main[[#This Row],[Tech Start Date]],4),""))))</f>
        <v/>
      </c>
      <c r="O838" s="72" t="str">
        <f>IF(Main[[#This Row],[Tech Start Date]]&lt;1/1/1990,"",IF(Main[[#This Row],[Class]]="C",WORKDAY(Main[[#This Row],[Tech Start Date]],23),IF(Main[[#This Row],[Class]]="B", WORKDAY(Main[[#This Row],[Tech Start Date]],15),IF(Main[[#This Row],[Class]]="A",WORKDAY(Main[[#This Row],[Tech Start Date]],5),""))))</f>
        <v/>
      </c>
      <c r="P838" s="72" t="str">
        <f>IF(Main[[#This Row],[Tech Start Date]]&lt;1/1/1990,"",IF(Main[[#This Row],[Class]]="C",WORKDAY(Main[[#This Row],[Tech Start Date]],28),IF(Main[[#This Row],[Class]]="B", WORKDAY(Main[[#This Row],[Tech Start Date]],19),IF(Main[[#This Row],[Class]]="A",WORKDAY(Main[[#This Row],[Tech Start Date]],9),""))))</f>
        <v/>
      </c>
      <c r="Q838" s="84">
        <v>40786</v>
      </c>
      <c r="R838" s="110"/>
      <c r="S838" s="94" t="s">
        <v>11</v>
      </c>
      <c r="T838" s="73" t="s">
        <v>4</v>
      </c>
      <c r="U838" s="94" t="s">
        <v>12</v>
      </c>
      <c r="V838" s="94" t="s">
        <v>1899</v>
      </c>
      <c r="W838" s="94" t="s">
        <v>1904</v>
      </c>
      <c r="X838" s="94" t="s">
        <v>2734</v>
      </c>
      <c r="Y838" s="71" t="s">
        <v>2854</v>
      </c>
      <c r="Z838" s="71" t="s">
        <v>4</v>
      </c>
      <c r="AA838" s="94" t="s">
        <v>2734</v>
      </c>
      <c r="AB838" s="128"/>
      <c r="AC838" s="128"/>
      <c r="AD838" s="128"/>
      <c r="AE838" s="62"/>
      <c r="AF838" s="62"/>
      <c r="AG838" s="62"/>
      <c r="BB838" s="60" t="str">
        <f>IF(AND(isFlagged(Main[[#This Row],[Comments]], "AIS++"),Main[ [#This Row],[In Stock Date] ]&lt;&gt;""),TEXT(Main[[#This Row],[In Stock Date]]-1, "M/d/yyyy"), TEXT("1/1/1990", "M/d/yyyy"))</f>
        <v>1/1/1990</v>
      </c>
    </row>
    <row r="839" spans="1:54" ht="17.25" customHeight="1">
      <c r="A839" s="12" t="str">
        <f>IF(priority(Main[[#This Row],[Comments]])&lt;&gt;0, priority(Main[[#This Row],[Comments]]),"")</f>
        <v/>
      </c>
      <c r="B839" s="151" t="s">
        <v>2077</v>
      </c>
      <c r="C839" s="74" t="s">
        <v>2062</v>
      </c>
      <c r="D839" s="108" t="s">
        <v>2063</v>
      </c>
      <c r="E839" s="85"/>
      <c r="F839" s="85">
        <v>40831</v>
      </c>
      <c r="G839" s="12" t="str">
        <f>IF(stdProdLT(Main[[#This Row],[Comments]])=0.1,"N/A",IF(stdProdLT(Main[[#This Row],[Comments]])=0,"",stdProdLT(Main[[#This Row],[Comments]])))</f>
        <v/>
      </c>
      <c r="H839" s="96" t="str">
        <f>IF(OR(Main[[#This Row],[Std. Prod. Lead Time]]="N/A",Main[[#This Row],[Std. Prod. Lead Time]]=""), "",IF(AND(Main[[#This Row],[In Stock Date]]&lt;&gt;"",Main[[#This Row],[Revised Due Date]]&lt;&gt;"",Main[[#This Row],[In Stock Date]]&lt;&gt;""),Main[[#This Row],[In Stock Date]]-Main[[#This Row],[Revised Due Date]],""))</f>
        <v/>
      </c>
      <c r="I839" s="101" t="s">
        <v>4</v>
      </c>
      <c r="J839" s="12" t="s">
        <v>4</v>
      </c>
      <c r="K839" s="12" t="s">
        <v>4</v>
      </c>
      <c r="L839" s="85"/>
      <c r="M839" s="72" t="str">
        <f>IF(Main[[#This Row],[Tech Start Date]]&lt;1/1/1990,"",IF(Main[[#This Row],[Class]]="C",WORKDAY(Main[[#This Row],[Tech Start Date]],9),IF(Main[[#This Row],[Class]]="B", WORKDAY(Main[[#This Row],[Tech Start Date]],6),IF(Main[[#This Row],[Class]]="A",WORKDAY(Main[[#This Row],[Tech Start Date]],2),""))))</f>
        <v/>
      </c>
      <c r="N839" s="72" t="str">
        <f>IF(Main[[#This Row],[Tech Start Date]]&lt;1/1/1990,"",IF(Main[[#This Row],[Class]]="C",WORKDAY(Main[[#This Row],[Tech Start Date]],19),IF(Main[[#This Row],[Class]]="B", WORKDAY(Main[[#This Row],[Tech Start Date]],12),IF(Main[[#This Row],[Class]]="A",WORKDAY(Main[[#This Row],[Tech Start Date]],4),""))))</f>
        <v/>
      </c>
      <c r="O839" s="72" t="str">
        <f>IF(Main[[#This Row],[Tech Start Date]]&lt;1/1/1990,"",IF(Main[[#This Row],[Class]]="C",WORKDAY(Main[[#This Row],[Tech Start Date]],23),IF(Main[[#This Row],[Class]]="B", WORKDAY(Main[[#This Row],[Tech Start Date]],15),IF(Main[[#This Row],[Class]]="A",WORKDAY(Main[[#This Row],[Tech Start Date]],5),""))))</f>
        <v/>
      </c>
      <c r="P839" s="72" t="str">
        <f>IF(Main[[#This Row],[Tech Start Date]]&lt;1/1/1990,"",IF(Main[[#This Row],[Class]]="C",WORKDAY(Main[[#This Row],[Tech Start Date]],28),IF(Main[[#This Row],[Class]]="B", WORKDAY(Main[[#This Row],[Tech Start Date]],19),IF(Main[[#This Row],[Class]]="A",WORKDAY(Main[[#This Row],[Tech Start Date]],9),""))))</f>
        <v/>
      </c>
      <c r="Q839" s="85">
        <v>40786</v>
      </c>
      <c r="R839" s="112"/>
      <c r="S839" s="12" t="s">
        <v>11</v>
      </c>
      <c r="T839" s="75" t="s">
        <v>4</v>
      </c>
      <c r="U839" s="12" t="s">
        <v>12</v>
      </c>
      <c r="V839" s="12" t="s">
        <v>1899</v>
      </c>
      <c r="W839" s="12" t="s">
        <v>1904</v>
      </c>
      <c r="X839" s="12" t="s">
        <v>2734</v>
      </c>
      <c r="Y839" s="74" t="s">
        <v>2854</v>
      </c>
      <c r="Z839" s="74" t="s">
        <v>4</v>
      </c>
      <c r="AA839" s="94" t="s">
        <v>2734</v>
      </c>
      <c r="AB839" s="128"/>
      <c r="AC839" s="128"/>
      <c r="AD839" s="128"/>
      <c r="AE839" s="62"/>
      <c r="AF839" s="62"/>
      <c r="AG839" s="62"/>
      <c r="BB839" s="60" t="str">
        <f>IF(AND(isFlagged(Main[[#This Row],[Comments]], "AIS++"),Main[ [#This Row],[In Stock Date] ]&lt;&gt;""),TEXT(Main[[#This Row],[In Stock Date]]-1, "M/d/yyyy"), TEXT("1/1/1990", "M/d/yyyy"))</f>
        <v>1/1/1990</v>
      </c>
    </row>
    <row r="840" spans="1:54" ht="17.25" customHeight="1">
      <c r="A840" s="63" t="str">
        <f>IF(priority(Main[[#This Row],[Comments]])&lt;&gt;0, priority(Main[[#This Row],[Comments]]),"")</f>
        <v/>
      </c>
      <c r="B840" s="151" t="s">
        <v>3369</v>
      </c>
      <c r="C840" s="71" t="s">
        <v>4</v>
      </c>
      <c r="D840" s="59" t="s">
        <v>3370</v>
      </c>
      <c r="E840" s="84">
        <v>40945.679675925923</v>
      </c>
      <c r="F840" s="84"/>
      <c r="G840" s="63" t="str">
        <f>IF(stdProdLT(Main[[#This Row],[Comments]])=0.1,"N/A",IF(stdProdLT(Main[[#This Row],[Comments]])=0,"",stdProdLT(Main[[#This Row],[Comments]])))</f>
        <v/>
      </c>
      <c r="H840" s="93" t="str">
        <f>IF(OR(Main[[#This Row],[Std. Prod. Lead Time]]="N/A",Main[[#This Row],[Std. Prod. Lead Time]]=""), "",IF(AND(Main[[#This Row],[In Stock Date]]&lt;&gt;"",Main[[#This Row],[Revised Due Date]]&lt;&gt;"",Main[[#This Row],[In Stock Date]]&lt;&gt;""),Main[[#This Row],[In Stock Date]]-Main[[#This Row],[Revised Due Date]],""))</f>
        <v/>
      </c>
      <c r="I840" s="100" t="s">
        <v>4</v>
      </c>
      <c r="J840" s="94" t="s">
        <v>4</v>
      </c>
      <c r="K840" s="94" t="s">
        <v>4</v>
      </c>
      <c r="L840" s="84"/>
      <c r="M840" s="72" t="str">
        <f>IF(Main[[#This Row],[Tech Start Date]]&lt;1/1/1990,"",IF(Main[[#This Row],[Class]]="C",WORKDAY(Main[[#This Row],[Tech Start Date]],9),IF(Main[[#This Row],[Class]]="B", WORKDAY(Main[[#This Row],[Tech Start Date]],6),IF(Main[[#This Row],[Class]]="A",WORKDAY(Main[[#This Row],[Tech Start Date]],2),""))))</f>
        <v/>
      </c>
      <c r="N840" s="72" t="str">
        <f>IF(Main[[#This Row],[Tech Start Date]]&lt;1/1/1990,"",IF(Main[[#This Row],[Class]]="C",WORKDAY(Main[[#This Row],[Tech Start Date]],19),IF(Main[[#This Row],[Class]]="B", WORKDAY(Main[[#This Row],[Tech Start Date]],12),IF(Main[[#This Row],[Class]]="A",WORKDAY(Main[[#This Row],[Tech Start Date]],4),""))))</f>
        <v/>
      </c>
      <c r="O840" s="72" t="str">
        <f>IF(Main[[#This Row],[Tech Start Date]]&lt;1/1/1990,"",IF(Main[[#This Row],[Class]]="C",WORKDAY(Main[[#This Row],[Tech Start Date]],23),IF(Main[[#This Row],[Class]]="B", WORKDAY(Main[[#This Row],[Tech Start Date]],15),IF(Main[[#This Row],[Class]]="A",WORKDAY(Main[[#This Row],[Tech Start Date]],5),""))))</f>
        <v/>
      </c>
      <c r="P840" s="72" t="str">
        <f>IF(Main[[#This Row],[Tech Start Date]]&lt;1/1/1990,"",IF(Main[[#This Row],[Class]]="C",WORKDAY(Main[[#This Row],[Tech Start Date]],28),IF(Main[[#This Row],[Class]]="B", WORKDAY(Main[[#This Row],[Tech Start Date]],19),IF(Main[[#This Row],[Class]]="A",WORKDAY(Main[[#This Row],[Tech Start Date]],9),""))))</f>
        <v/>
      </c>
      <c r="Q840" s="84"/>
      <c r="R840" s="110"/>
      <c r="S840" s="94" t="s">
        <v>4</v>
      </c>
      <c r="T840" s="73" t="s">
        <v>4</v>
      </c>
      <c r="U840" s="94" t="s">
        <v>7</v>
      </c>
      <c r="V840" s="94" t="s">
        <v>1896</v>
      </c>
      <c r="W840" s="94" t="s">
        <v>4</v>
      </c>
      <c r="X840" s="94" t="s">
        <v>3371</v>
      </c>
      <c r="Y840" s="71" t="s">
        <v>3372</v>
      </c>
      <c r="Z840" s="71" t="s">
        <v>4</v>
      </c>
      <c r="AA840" s="94" t="s">
        <v>3371</v>
      </c>
      <c r="AB840" s="128"/>
      <c r="AC840" s="128"/>
      <c r="AD840" s="128"/>
      <c r="AE840" s="62"/>
      <c r="AF840" s="62"/>
      <c r="AG840" s="62"/>
      <c r="BB840" s="60" t="str">
        <f>IF(AND(isFlagged(Main[[#This Row],[Comments]], "AIS++"),Main[ [#This Row],[In Stock Date] ]&lt;&gt;""),TEXT(Main[[#This Row],[In Stock Date]]-1, "M/d/yyyy"), TEXT("1/1/1990", "M/d/yyyy"))</f>
        <v>1/1/1990</v>
      </c>
    </row>
    <row r="841" spans="1:54" ht="17.25" customHeight="1">
      <c r="A841" s="63" t="str">
        <f>IF(priority(Main[[#This Row],[Comments]])&lt;&gt;0, priority(Main[[#This Row],[Comments]]),"")</f>
        <v/>
      </c>
      <c r="B841" s="151" t="s">
        <v>3955</v>
      </c>
      <c r="C841" s="71" t="s">
        <v>3956</v>
      </c>
      <c r="D841" s="59" t="s">
        <v>3957</v>
      </c>
      <c r="E841" s="84"/>
      <c r="F841" s="84"/>
      <c r="G841" s="63" t="str">
        <f>IF(stdProdLT(Main[[#This Row],[Comments]])=0.1,"N/A",IF(stdProdLT(Main[[#This Row],[Comments]])=0,"",stdProdLT(Main[[#This Row],[Comments]])))</f>
        <v/>
      </c>
      <c r="H841" s="93" t="str">
        <f>IF(OR(Main[[#This Row],[Std. Prod. Lead Time]]="N/A",Main[[#This Row],[Std. Prod. Lead Time]]=""), "",IF(AND(Main[[#This Row],[In Stock Date]]&lt;&gt;"",Main[[#This Row],[Revised Due Date]]&lt;&gt;"",Main[[#This Row],[In Stock Date]]&lt;&gt;""),Main[[#This Row],[In Stock Date]]-Main[[#This Row],[Revised Due Date]],""))</f>
        <v/>
      </c>
      <c r="I841" s="100" t="s">
        <v>4</v>
      </c>
      <c r="J841" s="94" t="s">
        <v>4</v>
      </c>
      <c r="K841" s="95" t="s">
        <v>4</v>
      </c>
      <c r="L841" s="84"/>
      <c r="M841" s="72" t="str">
        <f>IF(Main[[#This Row],[Tech Start Date]]&lt;1/1/1990,"",IF(Main[[#This Row],[Class]]="C",WORKDAY(Main[[#This Row],[Tech Start Date]],9),IF(Main[[#This Row],[Class]]="B", WORKDAY(Main[[#This Row],[Tech Start Date]],6),IF(Main[[#This Row],[Class]]="A",WORKDAY(Main[[#This Row],[Tech Start Date]],2),""))))</f>
        <v/>
      </c>
      <c r="N841" s="72" t="str">
        <f>IF(Main[[#This Row],[Tech Start Date]]&lt;1/1/1990,"",IF(Main[[#This Row],[Class]]="C",WORKDAY(Main[[#This Row],[Tech Start Date]],19),IF(Main[[#This Row],[Class]]="B", WORKDAY(Main[[#This Row],[Tech Start Date]],12),IF(Main[[#This Row],[Class]]="A",WORKDAY(Main[[#This Row],[Tech Start Date]],4),""))))</f>
        <v/>
      </c>
      <c r="O841" s="72" t="str">
        <f>IF(Main[[#This Row],[Tech Start Date]]&lt;1/1/1990,"",IF(Main[[#This Row],[Class]]="C",WORKDAY(Main[[#This Row],[Tech Start Date]],23),IF(Main[[#This Row],[Class]]="B", WORKDAY(Main[[#This Row],[Tech Start Date]],15),IF(Main[[#This Row],[Class]]="A",WORKDAY(Main[[#This Row],[Tech Start Date]],5),""))))</f>
        <v/>
      </c>
      <c r="P841" s="72" t="str">
        <f>IF(Main[[#This Row],[Tech Start Date]]&lt;1/1/1990,"",IF(Main[[#This Row],[Class]]="C",WORKDAY(Main[[#This Row],[Tech Start Date]],28),IF(Main[[#This Row],[Class]]="B", WORKDAY(Main[[#This Row],[Tech Start Date]],19),IF(Main[[#This Row],[Class]]="A",WORKDAY(Main[[#This Row],[Tech Start Date]],9),""))))</f>
        <v/>
      </c>
      <c r="Q841" s="84"/>
      <c r="R841" s="110"/>
      <c r="S841" s="94" t="s">
        <v>11</v>
      </c>
      <c r="T841" s="73" t="s">
        <v>4</v>
      </c>
      <c r="U841" s="94" t="s">
        <v>14</v>
      </c>
      <c r="V841" s="94" t="s">
        <v>1896</v>
      </c>
      <c r="W841" s="94" t="s">
        <v>1907</v>
      </c>
      <c r="X841" s="94" t="s">
        <v>3614</v>
      </c>
      <c r="Y841" s="71" t="s">
        <v>3959</v>
      </c>
      <c r="Z841" s="71" t="s">
        <v>4</v>
      </c>
      <c r="AA841" s="94" t="s">
        <v>3958</v>
      </c>
      <c r="AB841" s="128"/>
      <c r="AC841" s="128"/>
      <c r="AD841" s="128"/>
      <c r="AE841" s="62"/>
      <c r="AF841" s="62"/>
      <c r="AG841" s="62"/>
      <c r="BB841" s="60" t="str">
        <f>IF(AND(isFlagged(Main[[#This Row],[Comments]], "AIS++"),Main[ [#This Row],[In Stock Date] ]&lt;&gt;""),TEXT(Main[[#This Row],[In Stock Date]]-1, "M/d/yyyy"), TEXT("1/1/1990", "M/d/yyyy"))</f>
        <v>1/1/1990</v>
      </c>
    </row>
    <row r="842" spans="1:54" ht="17.25" customHeight="1">
      <c r="A842" s="63" t="str">
        <f>IF(priority(Main[[#This Row],[Comments]])&lt;&gt;0, priority(Main[[#This Row],[Comments]]),"")</f>
        <v/>
      </c>
      <c r="B842" s="151" t="s">
        <v>3894</v>
      </c>
      <c r="C842" s="71" t="s">
        <v>4</v>
      </c>
      <c r="D842" s="59" t="s">
        <v>3895</v>
      </c>
      <c r="E842" s="84">
        <v>41017.641956018517</v>
      </c>
      <c r="F842" s="84"/>
      <c r="G842" s="63" t="str">
        <f>IF(stdProdLT(Main[[#This Row],[Comments]])=0.1,"N/A",IF(stdProdLT(Main[[#This Row],[Comments]])=0,"",stdProdLT(Main[[#This Row],[Comments]])))</f>
        <v/>
      </c>
      <c r="H842" s="93" t="str">
        <f>IF(OR(Main[[#This Row],[Std. Prod. Lead Time]]="N/A",Main[[#This Row],[Std. Prod. Lead Time]]=""), "",IF(AND(Main[[#This Row],[In Stock Date]]&lt;&gt;"",Main[[#This Row],[Revised Due Date]]&lt;&gt;"",Main[[#This Row],[In Stock Date]]&lt;&gt;""),Main[[#This Row],[In Stock Date]]-Main[[#This Row],[Revised Due Date]],""))</f>
        <v/>
      </c>
      <c r="I842" s="100" t="s">
        <v>30</v>
      </c>
      <c r="J842" s="94" t="s">
        <v>4</v>
      </c>
      <c r="K842" s="94" t="s">
        <v>4</v>
      </c>
      <c r="L842" s="84"/>
      <c r="M842" s="72" t="str">
        <f>IF(Main[[#This Row],[Tech Start Date]]&lt;1/1/1990,"",IF(Main[[#This Row],[Class]]="C",WORKDAY(Main[[#This Row],[Tech Start Date]],9),IF(Main[[#This Row],[Class]]="B", WORKDAY(Main[[#This Row],[Tech Start Date]],6),IF(Main[[#This Row],[Class]]="A",WORKDAY(Main[[#This Row],[Tech Start Date]],2),""))))</f>
        <v/>
      </c>
      <c r="N842" s="72" t="str">
        <f>IF(Main[[#This Row],[Tech Start Date]]&lt;1/1/1990,"",IF(Main[[#This Row],[Class]]="C",WORKDAY(Main[[#This Row],[Tech Start Date]],19),IF(Main[[#This Row],[Class]]="B", WORKDAY(Main[[#This Row],[Tech Start Date]],12),IF(Main[[#This Row],[Class]]="A",WORKDAY(Main[[#This Row],[Tech Start Date]],4),""))))</f>
        <v/>
      </c>
      <c r="O842" s="72" t="str">
        <f>IF(Main[[#This Row],[Tech Start Date]]&lt;1/1/1990,"",IF(Main[[#This Row],[Class]]="C",WORKDAY(Main[[#This Row],[Tech Start Date]],23),IF(Main[[#This Row],[Class]]="B", WORKDAY(Main[[#This Row],[Tech Start Date]],15),IF(Main[[#This Row],[Class]]="A",WORKDAY(Main[[#This Row],[Tech Start Date]],5),""))))</f>
        <v/>
      </c>
      <c r="P842" s="72" t="str">
        <f>IF(Main[[#This Row],[Tech Start Date]]&lt;1/1/1990,"",IF(Main[[#This Row],[Class]]="C",WORKDAY(Main[[#This Row],[Tech Start Date]],28),IF(Main[[#This Row],[Class]]="B", WORKDAY(Main[[#This Row],[Tech Start Date]],19),IF(Main[[#This Row],[Class]]="A",WORKDAY(Main[[#This Row],[Tech Start Date]],9),""))))</f>
        <v/>
      </c>
      <c r="Q842" s="84"/>
      <c r="R842" s="110"/>
      <c r="S842" s="94" t="s">
        <v>6</v>
      </c>
      <c r="T842" s="73" t="s">
        <v>4</v>
      </c>
      <c r="U842" s="94" t="s">
        <v>29</v>
      </c>
      <c r="V842" s="94" t="s">
        <v>1899</v>
      </c>
      <c r="W842" s="94" t="s">
        <v>1900</v>
      </c>
      <c r="X842" s="94" t="s">
        <v>102</v>
      </c>
      <c r="Y842" s="71" t="s">
        <v>3896</v>
      </c>
      <c r="Z842" s="71" t="s">
        <v>30</v>
      </c>
      <c r="AA842" s="94" t="s">
        <v>3258</v>
      </c>
      <c r="AB842" s="128"/>
      <c r="AC842" s="128"/>
      <c r="AD842" s="128"/>
      <c r="AE842" s="62"/>
      <c r="AF842" s="62"/>
      <c r="AG842" s="62"/>
      <c r="BB842" s="60" t="str">
        <f>IF(AND(isFlagged(Main[[#This Row],[Comments]], "AIS++"),Main[ [#This Row],[In Stock Date] ]&lt;&gt;""),TEXT(Main[[#This Row],[In Stock Date]]-1, "M/d/yyyy"), TEXT("1/1/1990", "M/d/yyyy"))</f>
        <v>1/1/1990</v>
      </c>
    </row>
    <row r="843" spans="1:54" ht="17.25" customHeight="1">
      <c r="A843" s="63" t="str">
        <f>IF(priority(Main[[#This Row],[Comments]])&lt;&gt;0, priority(Main[[#This Row],[Comments]]),"")</f>
        <v/>
      </c>
      <c r="B843" s="151" t="s">
        <v>1934</v>
      </c>
      <c r="C843" s="71" t="s">
        <v>4</v>
      </c>
      <c r="D843" s="59" t="s">
        <v>1952</v>
      </c>
      <c r="E843" s="84"/>
      <c r="F843" s="84"/>
      <c r="G843" s="63" t="str">
        <f>IF(stdProdLT(Main[[#This Row],[Comments]])=0.1,"N/A",IF(stdProdLT(Main[[#This Row],[Comments]])=0,"",stdProdLT(Main[[#This Row],[Comments]])))</f>
        <v/>
      </c>
      <c r="H843" s="93" t="str">
        <f>IF(OR(Main[[#This Row],[Std. Prod. Lead Time]]="N/A",Main[[#This Row],[Std. Prod. Lead Time]]=""), "",IF(AND(Main[[#This Row],[In Stock Date]]&lt;&gt;"",Main[[#This Row],[Revised Due Date]]&lt;&gt;"",Main[[#This Row],[In Stock Date]]&lt;&gt;""),Main[[#This Row],[In Stock Date]]-Main[[#This Row],[Revised Due Date]],""))</f>
        <v/>
      </c>
      <c r="I843" s="100" t="s">
        <v>4</v>
      </c>
      <c r="J843" s="94" t="s">
        <v>4</v>
      </c>
      <c r="K843" s="94" t="s">
        <v>4</v>
      </c>
      <c r="L843" s="84"/>
      <c r="M843" s="72" t="str">
        <f>IF(Main[[#This Row],[Tech Start Date]]&lt;1/1/1990,"",IF(Main[[#This Row],[Class]]="C",WORKDAY(Main[[#This Row],[Tech Start Date]],9),IF(Main[[#This Row],[Class]]="B", WORKDAY(Main[[#This Row],[Tech Start Date]],6),IF(Main[[#This Row],[Class]]="A",WORKDAY(Main[[#This Row],[Tech Start Date]],2),""))))</f>
        <v/>
      </c>
      <c r="N843" s="72" t="str">
        <f>IF(Main[[#This Row],[Tech Start Date]]&lt;1/1/1990,"",IF(Main[[#This Row],[Class]]="C",WORKDAY(Main[[#This Row],[Tech Start Date]],19),IF(Main[[#This Row],[Class]]="B", WORKDAY(Main[[#This Row],[Tech Start Date]],12),IF(Main[[#This Row],[Class]]="A",WORKDAY(Main[[#This Row],[Tech Start Date]],4),""))))</f>
        <v/>
      </c>
      <c r="O843" s="72" t="str">
        <f>IF(Main[[#This Row],[Tech Start Date]]&lt;1/1/1990,"",IF(Main[[#This Row],[Class]]="C",WORKDAY(Main[[#This Row],[Tech Start Date]],23),IF(Main[[#This Row],[Class]]="B", WORKDAY(Main[[#This Row],[Tech Start Date]],15),IF(Main[[#This Row],[Class]]="A",WORKDAY(Main[[#This Row],[Tech Start Date]],5),""))))</f>
        <v/>
      </c>
      <c r="P843" s="72" t="str">
        <f>IF(Main[[#This Row],[Tech Start Date]]&lt;1/1/1990,"",IF(Main[[#This Row],[Class]]="C",WORKDAY(Main[[#This Row],[Tech Start Date]],28),IF(Main[[#This Row],[Class]]="B", WORKDAY(Main[[#This Row],[Tech Start Date]],19),IF(Main[[#This Row],[Class]]="A",WORKDAY(Main[[#This Row],[Tech Start Date]],9),""))))</f>
        <v/>
      </c>
      <c r="Q843" s="84">
        <v>40737</v>
      </c>
      <c r="R843" s="110"/>
      <c r="S843" s="94" t="s">
        <v>6</v>
      </c>
      <c r="T843" s="73" t="s">
        <v>4</v>
      </c>
      <c r="U843" s="94" t="s">
        <v>14</v>
      </c>
      <c r="V843" s="94" t="s">
        <v>1899</v>
      </c>
      <c r="W843" s="94" t="s">
        <v>1900</v>
      </c>
      <c r="X843" s="94" t="s">
        <v>2739</v>
      </c>
      <c r="Y843" s="71" t="s">
        <v>2865</v>
      </c>
      <c r="Z843" s="71" t="s">
        <v>4</v>
      </c>
      <c r="AA843" s="94" t="s">
        <v>2739</v>
      </c>
      <c r="AB843" s="128"/>
      <c r="AC843" s="128"/>
      <c r="AD843" s="128"/>
      <c r="AE843" s="62"/>
      <c r="AF843" s="62"/>
      <c r="AG843" s="62"/>
      <c r="BB843" s="60" t="str">
        <f>IF(AND(isFlagged(Main[[#This Row],[Comments]], "AIS++"),Main[ [#This Row],[In Stock Date] ]&lt;&gt;""),TEXT(Main[[#This Row],[In Stock Date]]-1, "M/d/yyyy"), TEXT("1/1/1990", "M/d/yyyy"))</f>
        <v>1/1/1990</v>
      </c>
    </row>
    <row r="844" spans="1:54" ht="17.25" customHeight="1">
      <c r="A844" s="63" t="str">
        <f>IF(priority(Main[[#This Row],[Comments]])&lt;&gt;0, priority(Main[[#This Row],[Comments]]),"")</f>
        <v/>
      </c>
      <c r="B844" s="151" t="s">
        <v>1009</v>
      </c>
      <c r="C844" s="71" t="s">
        <v>24</v>
      </c>
      <c r="D844" s="59" t="s">
        <v>25</v>
      </c>
      <c r="E844" s="84"/>
      <c r="F844" s="84"/>
      <c r="G844" s="63" t="str">
        <f>IF(stdProdLT(Main[[#This Row],[Comments]])=0.1,"N/A",IF(stdProdLT(Main[[#This Row],[Comments]])=0,"",stdProdLT(Main[[#This Row],[Comments]])))</f>
        <v/>
      </c>
      <c r="H844" s="93" t="str">
        <f>IF(OR(Main[[#This Row],[Std. Prod. Lead Time]]="N/A",Main[[#This Row],[Std. Prod. Lead Time]]=""), "",IF(AND(Main[[#This Row],[In Stock Date]]&lt;&gt;"",Main[[#This Row],[Revised Due Date]]&lt;&gt;"",Main[[#This Row],[In Stock Date]]&lt;&gt;""),Main[[#This Row],[In Stock Date]]-Main[[#This Row],[Revised Due Date]],""))</f>
        <v/>
      </c>
      <c r="I844" s="100" t="s">
        <v>4</v>
      </c>
      <c r="J844" s="94" t="s">
        <v>4</v>
      </c>
      <c r="K844" s="94" t="s">
        <v>4</v>
      </c>
      <c r="L844" s="84"/>
      <c r="M844" s="72" t="str">
        <f>IF(Main[[#This Row],[Tech Start Date]]&lt;1/1/1990,"",IF(Main[[#This Row],[Class]]="C",WORKDAY(Main[[#This Row],[Tech Start Date]],9),IF(Main[[#This Row],[Class]]="B", WORKDAY(Main[[#This Row],[Tech Start Date]],6),IF(Main[[#This Row],[Class]]="A",WORKDAY(Main[[#This Row],[Tech Start Date]],2),""))))</f>
        <v/>
      </c>
      <c r="N844" s="72" t="str">
        <f>IF(Main[[#This Row],[Tech Start Date]]&lt;1/1/1990,"",IF(Main[[#This Row],[Class]]="C",WORKDAY(Main[[#This Row],[Tech Start Date]],19),IF(Main[[#This Row],[Class]]="B", WORKDAY(Main[[#This Row],[Tech Start Date]],12),IF(Main[[#This Row],[Class]]="A",WORKDAY(Main[[#This Row],[Tech Start Date]],4),""))))</f>
        <v/>
      </c>
      <c r="O844" s="72" t="str">
        <f>IF(Main[[#This Row],[Tech Start Date]]&lt;1/1/1990,"",IF(Main[[#This Row],[Class]]="C",WORKDAY(Main[[#This Row],[Tech Start Date]],23),IF(Main[[#This Row],[Class]]="B", WORKDAY(Main[[#This Row],[Tech Start Date]],15),IF(Main[[#This Row],[Class]]="A",WORKDAY(Main[[#This Row],[Tech Start Date]],5),""))))</f>
        <v/>
      </c>
      <c r="P844" s="72" t="str">
        <f>IF(Main[[#This Row],[Tech Start Date]]&lt;1/1/1990,"",IF(Main[[#This Row],[Class]]="C",WORKDAY(Main[[#This Row],[Tech Start Date]],28),IF(Main[[#This Row],[Class]]="B", WORKDAY(Main[[#This Row],[Tech Start Date]],19),IF(Main[[#This Row],[Class]]="A",WORKDAY(Main[[#This Row],[Tech Start Date]],9),""))))</f>
        <v/>
      </c>
      <c r="Q844" s="84"/>
      <c r="R844" s="110"/>
      <c r="S844" s="94" t="s">
        <v>11</v>
      </c>
      <c r="T844" s="73" t="s">
        <v>4</v>
      </c>
      <c r="U844" s="94" t="s">
        <v>14</v>
      </c>
      <c r="V844" s="94" t="s">
        <v>1897</v>
      </c>
      <c r="W844" s="94" t="s">
        <v>1901</v>
      </c>
      <c r="X844" s="94" t="s">
        <v>305</v>
      </c>
      <c r="Y844" s="71" t="s">
        <v>2841</v>
      </c>
      <c r="Z844" s="71" t="s">
        <v>4</v>
      </c>
      <c r="AA844" s="94" t="s">
        <v>305</v>
      </c>
      <c r="AB844" s="128"/>
      <c r="AC844" s="128"/>
      <c r="AD844" s="128"/>
      <c r="AE844" s="62"/>
      <c r="AF844" s="62"/>
      <c r="AG844" s="62"/>
      <c r="BB844" s="60" t="str">
        <f>IF(AND(isFlagged(Main[[#This Row],[Comments]], "AIS++"),Main[ [#This Row],[In Stock Date] ]&lt;&gt;""),TEXT(Main[[#This Row],[In Stock Date]]-1, "M/d/yyyy"), TEXT("1/1/1990", "M/d/yyyy"))</f>
        <v>1/1/1990</v>
      </c>
    </row>
    <row r="845" spans="1:54" ht="17.25" customHeight="1">
      <c r="A845" s="63" t="str">
        <f>IF(priority(Main[[#This Row],[Comments]])&lt;&gt;0, priority(Main[[#This Row],[Comments]]),"")</f>
        <v/>
      </c>
      <c r="B845" s="151" t="s">
        <v>3194</v>
      </c>
      <c r="C845" s="71" t="s">
        <v>4</v>
      </c>
      <c r="D845" s="59" t="s">
        <v>3195</v>
      </c>
      <c r="E845" s="84"/>
      <c r="F845" s="84"/>
      <c r="G845" s="63" t="str">
        <f>IF(stdProdLT(Main[[#This Row],[Comments]])=0.1,"N/A",IF(stdProdLT(Main[[#This Row],[Comments]])=0,"",stdProdLT(Main[[#This Row],[Comments]])))</f>
        <v/>
      </c>
      <c r="H845" s="93" t="str">
        <f>IF(OR(Main[[#This Row],[Std. Prod. Lead Time]]="N/A",Main[[#This Row],[Std. Prod. Lead Time]]=""), "",IF(AND(Main[[#This Row],[In Stock Date]]&lt;&gt;"",Main[[#This Row],[Revised Due Date]]&lt;&gt;"",Main[[#This Row],[In Stock Date]]&lt;&gt;""),Main[[#This Row],[In Stock Date]]-Main[[#This Row],[Revised Due Date]],""))</f>
        <v/>
      </c>
      <c r="I845" s="100" t="s">
        <v>4</v>
      </c>
      <c r="J845" s="94" t="s">
        <v>4</v>
      </c>
      <c r="K845" s="94" t="s">
        <v>4</v>
      </c>
      <c r="L845" s="84"/>
      <c r="M845" s="72" t="str">
        <f>IF(Main[[#This Row],[Tech Start Date]]&lt;1/1/1990,"",IF(Main[[#This Row],[Class]]="C",WORKDAY(Main[[#This Row],[Tech Start Date]],9),IF(Main[[#This Row],[Class]]="B", WORKDAY(Main[[#This Row],[Tech Start Date]],6),IF(Main[[#This Row],[Class]]="A",WORKDAY(Main[[#This Row],[Tech Start Date]],2),""))))</f>
        <v/>
      </c>
      <c r="N845" s="72" t="str">
        <f>IF(Main[[#This Row],[Tech Start Date]]&lt;1/1/1990,"",IF(Main[[#This Row],[Class]]="C",WORKDAY(Main[[#This Row],[Tech Start Date]],19),IF(Main[[#This Row],[Class]]="B", WORKDAY(Main[[#This Row],[Tech Start Date]],12),IF(Main[[#This Row],[Class]]="A",WORKDAY(Main[[#This Row],[Tech Start Date]],4),""))))</f>
        <v/>
      </c>
      <c r="O845" s="72" t="str">
        <f>IF(Main[[#This Row],[Tech Start Date]]&lt;1/1/1990,"",IF(Main[[#This Row],[Class]]="C",WORKDAY(Main[[#This Row],[Tech Start Date]],23),IF(Main[[#This Row],[Class]]="B", WORKDAY(Main[[#This Row],[Tech Start Date]],15),IF(Main[[#This Row],[Class]]="A",WORKDAY(Main[[#This Row],[Tech Start Date]],5),""))))</f>
        <v/>
      </c>
      <c r="P845" s="72" t="str">
        <f>IF(Main[[#This Row],[Tech Start Date]]&lt;1/1/1990,"",IF(Main[[#This Row],[Class]]="C",WORKDAY(Main[[#This Row],[Tech Start Date]],28),IF(Main[[#This Row],[Class]]="B", WORKDAY(Main[[#This Row],[Tech Start Date]],19),IF(Main[[#This Row],[Class]]="A",WORKDAY(Main[[#This Row],[Tech Start Date]],9),""))))</f>
        <v/>
      </c>
      <c r="Q845" s="84"/>
      <c r="R845" s="110"/>
      <c r="S845" s="94" t="s">
        <v>6</v>
      </c>
      <c r="T845" s="73" t="s">
        <v>4</v>
      </c>
      <c r="U845" s="94" t="s">
        <v>14</v>
      </c>
      <c r="V845" s="94" t="s">
        <v>1899</v>
      </c>
      <c r="W845" s="94" t="s">
        <v>4</v>
      </c>
      <c r="X845" s="94" t="s">
        <v>2744</v>
      </c>
      <c r="Y845" s="71" t="s">
        <v>2871</v>
      </c>
      <c r="Z845" s="71" t="s">
        <v>4</v>
      </c>
      <c r="AA845" s="94" t="s">
        <v>2744</v>
      </c>
      <c r="AB845" s="128"/>
      <c r="AC845" s="128"/>
      <c r="AD845" s="128"/>
      <c r="AE845" s="62"/>
      <c r="AF845" s="62"/>
      <c r="AG845" s="62"/>
      <c r="BB845" s="60" t="str">
        <f>IF(AND(isFlagged(Main[[#This Row],[Comments]], "AIS++"),Main[ [#This Row],[In Stock Date] ]&lt;&gt;""),TEXT(Main[[#This Row],[In Stock Date]]-1, "M/d/yyyy"), TEXT("1/1/1990", "M/d/yyyy"))</f>
        <v>1/1/1990</v>
      </c>
    </row>
    <row r="846" spans="1:54" ht="17.25" customHeight="1">
      <c r="A846" s="63" t="str">
        <f>IF(priority(Main[[#This Row],[Comments]])&lt;&gt;0, priority(Main[[#This Row],[Comments]]),"")</f>
        <v/>
      </c>
      <c r="B846" s="151" t="s">
        <v>1480</v>
      </c>
      <c r="C846" s="71" t="s">
        <v>621</v>
      </c>
      <c r="D846" s="59" t="s">
        <v>622</v>
      </c>
      <c r="E846" s="84"/>
      <c r="F846" s="84">
        <v>40396</v>
      </c>
      <c r="G846" s="63" t="str">
        <f>IF(stdProdLT(Main[[#This Row],[Comments]])=0.1,"N/A",IF(stdProdLT(Main[[#This Row],[Comments]])=0,"",stdProdLT(Main[[#This Row],[Comments]])))</f>
        <v/>
      </c>
      <c r="H846" s="93" t="str">
        <f>IF(OR(Main[[#This Row],[Std. Prod. Lead Time]]="N/A",Main[[#This Row],[Std. Prod. Lead Time]]=""), "",IF(AND(Main[[#This Row],[In Stock Date]]&lt;&gt;"",Main[[#This Row],[Revised Due Date]]&lt;&gt;"",Main[[#This Row],[In Stock Date]]&lt;&gt;""),Main[[#This Row],[In Stock Date]]-Main[[#This Row],[Revised Due Date]],""))</f>
        <v/>
      </c>
      <c r="I846" s="100" t="s">
        <v>4</v>
      </c>
      <c r="J846" s="94" t="s">
        <v>4</v>
      </c>
      <c r="K846" s="94" t="s">
        <v>4</v>
      </c>
      <c r="L846" s="84"/>
      <c r="M846" s="72" t="str">
        <f>IF(Main[[#This Row],[Tech Start Date]]&lt;1/1/1990,"",IF(Main[[#This Row],[Class]]="C",WORKDAY(Main[[#This Row],[Tech Start Date]],9),IF(Main[[#This Row],[Class]]="B", WORKDAY(Main[[#This Row],[Tech Start Date]],6),IF(Main[[#This Row],[Class]]="A",WORKDAY(Main[[#This Row],[Tech Start Date]],2),""))))</f>
        <v/>
      </c>
      <c r="N846" s="72" t="str">
        <f>IF(Main[[#This Row],[Tech Start Date]]&lt;1/1/1990,"",IF(Main[[#This Row],[Class]]="C",WORKDAY(Main[[#This Row],[Tech Start Date]],19),IF(Main[[#This Row],[Class]]="B", WORKDAY(Main[[#This Row],[Tech Start Date]],12),IF(Main[[#This Row],[Class]]="A",WORKDAY(Main[[#This Row],[Tech Start Date]],4),""))))</f>
        <v/>
      </c>
      <c r="O846" s="72" t="str">
        <f>IF(Main[[#This Row],[Tech Start Date]]&lt;1/1/1990,"",IF(Main[[#This Row],[Class]]="C",WORKDAY(Main[[#This Row],[Tech Start Date]],23),IF(Main[[#This Row],[Class]]="B", WORKDAY(Main[[#This Row],[Tech Start Date]],15),IF(Main[[#This Row],[Class]]="A",WORKDAY(Main[[#This Row],[Tech Start Date]],5),""))))</f>
        <v/>
      </c>
      <c r="P846" s="72" t="str">
        <f>IF(Main[[#This Row],[Tech Start Date]]&lt;1/1/1990,"",IF(Main[[#This Row],[Class]]="C",WORKDAY(Main[[#This Row],[Tech Start Date]],28),IF(Main[[#This Row],[Class]]="B", WORKDAY(Main[[#This Row],[Tech Start Date]],19),IF(Main[[#This Row],[Class]]="A",WORKDAY(Main[[#This Row],[Tech Start Date]],9),""))))</f>
        <v/>
      </c>
      <c r="Q846" s="84"/>
      <c r="R846" s="110"/>
      <c r="S846" s="94" t="s">
        <v>11</v>
      </c>
      <c r="T846" s="73" t="s">
        <v>4</v>
      </c>
      <c r="U846" s="94" t="s">
        <v>14</v>
      </c>
      <c r="V846" s="94" t="s">
        <v>1896</v>
      </c>
      <c r="W846" s="94" t="s">
        <v>1902</v>
      </c>
      <c r="X846" s="94" t="s">
        <v>2723</v>
      </c>
      <c r="Y846" s="71" t="s">
        <v>2959</v>
      </c>
      <c r="Z846" s="71" t="s">
        <v>4</v>
      </c>
      <c r="AA846" s="94" t="s">
        <v>2723</v>
      </c>
      <c r="AB846" s="128"/>
      <c r="AC846" s="128"/>
      <c r="AD846" s="128"/>
      <c r="AE846" s="62"/>
      <c r="AF846" s="62"/>
      <c r="AG846" s="62"/>
      <c r="BB846" s="60" t="str">
        <f>IF(AND(isFlagged(Main[[#This Row],[Comments]], "AIS++"),Main[ [#This Row],[In Stock Date] ]&lt;&gt;""),TEXT(Main[[#This Row],[In Stock Date]]-1, "M/d/yyyy"), TEXT("1/1/1990", "M/d/yyyy"))</f>
        <v>1/1/1990</v>
      </c>
    </row>
    <row r="847" spans="1:54" ht="17.25" customHeight="1">
      <c r="A847" s="63" t="str">
        <f>IF(priority(Main[[#This Row],[Comments]])&lt;&gt;0, priority(Main[[#This Row],[Comments]]),"")</f>
        <v/>
      </c>
      <c r="B847" s="151" t="s">
        <v>1958</v>
      </c>
      <c r="C847" s="71" t="s">
        <v>4</v>
      </c>
      <c r="D847" s="59" t="s">
        <v>1959</v>
      </c>
      <c r="E847" s="84"/>
      <c r="F847" s="84"/>
      <c r="G847" s="63" t="str">
        <f>IF(stdProdLT(Main[[#This Row],[Comments]])=0.1,"N/A",IF(stdProdLT(Main[[#This Row],[Comments]])=0,"",stdProdLT(Main[[#This Row],[Comments]])))</f>
        <v/>
      </c>
      <c r="H847" s="93" t="str">
        <f>IF(OR(Main[[#This Row],[Std. Prod. Lead Time]]="N/A",Main[[#This Row],[Std. Prod. Lead Time]]=""), "",IF(AND(Main[[#This Row],[In Stock Date]]&lt;&gt;"",Main[[#This Row],[Revised Due Date]]&lt;&gt;"",Main[[#This Row],[In Stock Date]]&lt;&gt;""),Main[[#This Row],[In Stock Date]]-Main[[#This Row],[Revised Due Date]],""))</f>
        <v/>
      </c>
      <c r="I847" s="100" t="s">
        <v>4</v>
      </c>
      <c r="J847" s="94" t="s">
        <v>4</v>
      </c>
      <c r="K847" s="94" t="s">
        <v>4</v>
      </c>
      <c r="L847" s="84"/>
      <c r="M847" s="72" t="str">
        <f>IF(Main[[#This Row],[Tech Start Date]]&lt;1/1/1990,"",IF(Main[[#This Row],[Class]]="C",WORKDAY(Main[[#This Row],[Tech Start Date]],9),IF(Main[[#This Row],[Class]]="B", WORKDAY(Main[[#This Row],[Tech Start Date]],6),IF(Main[[#This Row],[Class]]="A",WORKDAY(Main[[#This Row],[Tech Start Date]],2),""))))</f>
        <v/>
      </c>
      <c r="N847" s="72" t="str">
        <f>IF(Main[[#This Row],[Tech Start Date]]&lt;1/1/1990,"",IF(Main[[#This Row],[Class]]="C",WORKDAY(Main[[#This Row],[Tech Start Date]],19),IF(Main[[#This Row],[Class]]="B", WORKDAY(Main[[#This Row],[Tech Start Date]],12),IF(Main[[#This Row],[Class]]="A",WORKDAY(Main[[#This Row],[Tech Start Date]],4),""))))</f>
        <v/>
      </c>
      <c r="O847" s="72" t="str">
        <f>IF(Main[[#This Row],[Tech Start Date]]&lt;1/1/1990,"",IF(Main[[#This Row],[Class]]="C",WORKDAY(Main[[#This Row],[Tech Start Date]],23),IF(Main[[#This Row],[Class]]="B", WORKDAY(Main[[#This Row],[Tech Start Date]],15),IF(Main[[#This Row],[Class]]="A",WORKDAY(Main[[#This Row],[Tech Start Date]],5),""))))</f>
        <v/>
      </c>
      <c r="P847" s="72" t="str">
        <f>IF(Main[[#This Row],[Tech Start Date]]&lt;1/1/1990,"",IF(Main[[#This Row],[Class]]="C",WORKDAY(Main[[#This Row],[Tech Start Date]],28),IF(Main[[#This Row],[Class]]="B", WORKDAY(Main[[#This Row],[Tech Start Date]],19),IF(Main[[#This Row],[Class]]="A",WORKDAY(Main[[#This Row],[Tech Start Date]],9),""))))</f>
        <v/>
      </c>
      <c r="Q847" s="84"/>
      <c r="R847" s="110"/>
      <c r="S847" s="94" t="s">
        <v>11</v>
      </c>
      <c r="T847" s="73" t="s">
        <v>4</v>
      </c>
      <c r="U847" s="94" t="s">
        <v>12</v>
      </c>
      <c r="V847" s="94" t="s">
        <v>1896</v>
      </c>
      <c r="W847" s="94" t="s">
        <v>1900</v>
      </c>
      <c r="X847" s="94" t="s">
        <v>933</v>
      </c>
      <c r="Y847" s="71" t="s">
        <v>2884</v>
      </c>
      <c r="Z847" s="71" t="s">
        <v>4</v>
      </c>
      <c r="AA847" s="94" t="s">
        <v>933</v>
      </c>
      <c r="AB847" s="128"/>
      <c r="AC847" s="128"/>
      <c r="AD847" s="128"/>
      <c r="AE847" s="62"/>
      <c r="AF847" s="62"/>
      <c r="AG847" s="62"/>
      <c r="BB847" s="60" t="str">
        <f>IF(AND(isFlagged(Main[[#This Row],[Comments]], "AIS++"),Main[ [#This Row],[In Stock Date] ]&lt;&gt;""),TEXT(Main[[#This Row],[In Stock Date]]-1, "M/d/yyyy"), TEXT("1/1/1990", "M/d/yyyy"))</f>
        <v>1/1/1990</v>
      </c>
    </row>
    <row r="848" spans="1:54" ht="17.25" customHeight="1">
      <c r="A848" s="63" t="str">
        <f>IF(priority(Main[[#This Row],[Comments]])&lt;&gt;0, priority(Main[[#This Row],[Comments]]),"")</f>
        <v/>
      </c>
      <c r="B848" s="151" t="s">
        <v>3804</v>
      </c>
      <c r="C848" s="71" t="s">
        <v>3805</v>
      </c>
      <c r="D848" s="59" t="s">
        <v>3806</v>
      </c>
      <c r="E848" s="84"/>
      <c r="F848" s="84"/>
      <c r="G848" s="63" t="str">
        <f>IF(stdProdLT(Main[[#This Row],[Comments]])=0.1,"N/A",IF(stdProdLT(Main[[#This Row],[Comments]])=0,"",stdProdLT(Main[[#This Row],[Comments]])))</f>
        <v/>
      </c>
      <c r="H848" s="93" t="str">
        <f>IF(OR(Main[[#This Row],[Std. Prod. Lead Time]]="N/A",Main[[#This Row],[Std. Prod. Lead Time]]=""), "",IF(AND(Main[[#This Row],[In Stock Date]]&lt;&gt;"",Main[[#This Row],[Revised Due Date]]&lt;&gt;"",Main[[#This Row],[In Stock Date]]&lt;&gt;""),Main[[#This Row],[In Stock Date]]-Main[[#This Row],[Revised Due Date]],""))</f>
        <v/>
      </c>
      <c r="I848" s="100" t="s">
        <v>4</v>
      </c>
      <c r="J848" s="94" t="s">
        <v>4</v>
      </c>
      <c r="K848" s="94" t="s">
        <v>4</v>
      </c>
      <c r="L848" s="84"/>
      <c r="M848" s="72" t="str">
        <f>IF(Main[[#This Row],[Tech Start Date]]&lt;1/1/1990,"",IF(Main[[#This Row],[Class]]="C",WORKDAY(Main[[#This Row],[Tech Start Date]],9),IF(Main[[#This Row],[Class]]="B", WORKDAY(Main[[#This Row],[Tech Start Date]],6),IF(Main[[#This Row],[Class]]="A",WORKDAY(Main[[#This Row],[Tech Start Date]],2),""))))</f>
        <v/>
      </c>
      <c r="N848" s="72" t="str">
        <f>IF(Main[[#This Row],[Tech Start Date]]&lt;1/1/1990,"",IF(Main[[#This Row],[Class]]="C",WORKDAY(Main[[#This Row],[Tech Start Date]],19),IF(Main[[#This Row],[Class]]="B", WORKDAY(Main[[#This Row],[Tech Start Date]],12),IF(Main[[#This Row],[Class]]="A",WORKDAY(Main[[#This Row],[Tech Start Date]],4),""))))</f>
        <v/>
      </c>
      <c r="O848" s="72" t="str">
        <f>IF(Main[[#This Row],[Tech Start Date]]&lt;1/1/1990,"",IF(Main[[#This Row],[Class]]="C",WORKDAY(Main[[#This Row],[Tech Start Date]],23),IF(Main[[#This Row],[Class]]="B", WORKDAY(Main[[#This Row],[Tech Start Date]],15),IF(Main[[#This Row],[Class]]="A",WORKDAY(Main[[#This Row],[Tech Start Date]],5),""))))</f>
        <v/>
      </c>
      <c r="P848" s="72" t="str">
        <f>IF(Main[[#This Row],[Tech Start Date]]&lt;1/1/1990,"",IF(Main[[#This Row],[Class]]="C",WORKDAY(Main[[#This Row],[Tech Start Date]],28),IF(Main[[#This Row],[Class]]="B", WORKDAY(Main[[#This Row],[Tech Start Date]],19),IF(Main[[#This Row],[Class]]="A",WORKDAY(Main[[#This Row],[Tech Start Date]],9),""))))</f>
        <v/>
      </c>
      <c r="Q848" s="84"/>
      <c r="R848" s="110"/>
      <c r="S848" s="94" t="s">
        <v>11</v>
      </c>
      <c r="T848" s="73" t="s">
        <v>4</v>
      </c>
      <c r="U848" s="94" t="s">
        <v>14</v>
      </c>
      <c r="V848" s="94" t="s">
        <v>1899</v>
      </c>
      <c r="W848" s="94" t="s">
        <v>1898</v>
      </c>
      <c r="X848" s="94" t="s">
        <v>305</v>
      </c>
      <c r="Y848" s="71" t="s">
        <v>4</v>
      </c>
      <c r="Z848" s="71" t="s">
        <v>4</v>
      </c>
      <c r="AA848" s="94" t="s">
        <v>2819</v>
      </c>
      <c r="AB848" s="128"/>
      <c r="AC848" s="128"/>
      <c r="AD848" s="128"/>
      <c r="AE848" s="62"/>
      <c r="AF848" s="62"/>
      <c r="AG848" s="62"/>
      <c r="BB848" s="60" t="str">
        <f>IF(AND(isFlagged(Main[[#This Row],[Comments]], "AIS++"),Main[ [#This Row],[In Stock Date] ]&lt;&gt;""),TEXT(Main[[#This Row],[In Stock Date]]-1, "M/d/yyyy"), TEXT("1/1/1990", "M/d/yyyy"))</f>
        <v>1/1/1990</v>
      </c>
    </row>
    <row r="849" spans="1:54" ht="17.25" customHeight="1">
      <c r="A849" s="63" t="str">
        <f>IF(priority(Main[[#This Row],[Comments]])&lt;&gt;0, priority(Main[[#This Row],[Comments]]),"")</f>
        <v/>
      </c>
      <c r="B849" s="151" t="s">
        <v>3849</v>
      </c>
      <c r="C849" s="71" t="s">
        <v>3805</v>
      </c>
      <c r="D849" s="59" t="s">
        <v>3850</v>
      </c>
      <c r="E849" s="84"/>
      <c r="F849" s="84"/>
      <c r="G849" s="63" t="str">
        <f>IF(stdProdLT(Main[[#This Row],[Comments]])=0.1,"N/A",IF(stdProdLT(Main[[#This Row],[Comments]])=0,"",stdProdLT(Main[[#This Row],[Comments]])))</f>
        <v/>
      </c>
      <c r="H849" s="93" t="str">
        <f>IF(OR(Main[[#This Row],[Std. Prod. Lead Time]]="N/A",Main[[#This Row],[Std. Prod. Lead Time]]=""), "",IF(AND(Main[[#This Row],[In Stock Date]]&lt;&gt;"",Main[[#This Row],[Revised Due Date]]&lt;&gt;"",Main[[#This Row],[In Stock Date]]&lt;&gt;""),Main[[#This Row],[In Stock Date]]-Main[[#This Row],[Revised Due Date]],""))</f>
        <v/>
      </c>
      <c r="I849" s="100" t="s">
        <v>4</v>
      </c>
      <c r="J849" s="94" t="s">
        <v>4</v>
      </c>
      <c r="K849" s="94" t="s">
        <v>4</v>
      </c>
      <c r="L849" s="84"/>
      <c r="M849" s="72" t="str">
        <f>IF(Main[[#This Row],[Tech Start Date]]&lt;1/1/1990,"",IF(Main[[#This Row],[Class]]="C",WORKDAY(Main[[#This Row],[Tech Start Date]],9),IF(Main[[#This Row],[Class]]="B", WORKDAY(Main[[#This Row],[Tech Start Date]],6),IF(Main[[#This Row],[Class]]="A",WORKDAY(Main[[#This Row],[Tech Start Date]],2),""))))</f>
        <v/>
      </c>
      <c r="N849" s="72" t="str">
        <f>IF(Main[[#This Row],[Tech Start Date]]&lt;1/1/1990,"",IF(Main[[#This Row],[Class]]="C",WORKDAY(Main[[#This Row],[Tech Start Date]],19),IF(Main[[#This Row],[Class]]="B", WORKDAY(Main[[#This Row],[Tech Start Date]],12),IF(Main[[#This Row],[Class]]="A",WORKDAY(Main[[#This Row],[Tech Start Date]],4),""))))</f>
        <v/>
      </c>
      <c r="O849" s="72" t="str">
        <f>IF(Main[[#This Row],[Tech Start Date]]&lt;1/1/1990,"",IF(Main[[#This Row],[Class]]="C",WORKDAY(Main[[#This Row],[Tech Start Date]],23),IF(Main[[#This Row],[Class]]="B", WORKDAY(Main[[#This Row],[Tech Start Date]],15),IF(Main[[#This Row],[Class]]="A",WORKDAY(Main[[#This Row],[Tech Start Date]],5),""))))</f>
        <v/>
      </c>
      <c r="P849" s="72" t="str">
        <f>IF(Main[[#This Row],[Tech Start Date]]&lt;1/1/1990,"",IF(Main[[#This Row],[Class]]="C",WORKDAY(Main[[#This Row],[Tech Start Date]],28),IF(Main[[#This Row],[Class]]="B", WORKDAY(Main[[#This Row],[Tech Start Date]],19),IF(Main[[#This Row],[Class]]="A",WORKDAY(Main[[#This Row],[Tech Start Date]],9),""))))</f>
        <v/>
      </c>
      <c r="Q849" s="84"/>
      <c r="R849" s="110"/>
      <c r="S849" s="94" t="s">
        <v>11</v>
      </c>
      <c r="T849" s="73" t="s">
        <v>4</v>
      </c>
      <c r="U849" s="94" t="s">
        <v>14</v>
      </c>
      <c r="V849" s="94" t="s">
        <v>1899</v>
      </c>
      <c r="W849" s="94" t="s">
        <v>1904</v>
      </c>
      <c r="X849" s="94" t="s">
        <v>305</v>
      </c>
      <c r="Y849" s="71" t="s">
        <v>4</v>
      </c>
      <c r="Z849" s="71" t="s">
        <v>4</v>
      </c>
      <c r="AA849" s="94" t="s">
        <v>2819</v>
      </c>
      <c r="AB849" s="128"/>
      <c r="AC849" s="128"/>
      <c r="AD849" s="128"/>
      <c r="AE849" s="62"/>
      <c r="AF849" s="62"/>
      <c r="AG849" s="62"/>
      <c r="BB849" s="60" t="str">
        <f>IF(AND(isFlagged(Main[[#This Row],[Comments]], "AIS++"),Main[ [#This Row],[In Stock Date] ]&lt;&gt;""),TEXT(Main[[#This Row],[In Stock Date]]-1, "M/d/yyyy"), TEXT("1/1/1990", "M/d/yyyy"))</f>
        <v>1/1/1990</v>
      </c>
    </row>
    <row r="850" spans="1:54" ht="17.25" customHeight="1">
      <c r="A850" s="137" t="str">
        <f>IF(priority(Main[[#This Row],[Comments]])&lt;&gt;0, priority(Main[[#This Row],[Comments]]),"")</f>
        <v/>
      </c>
      <c r="B850" s="152" t="s">
        <v>3917</v>
      </c>
      <c r="C850" s="138" t="s">
        <v>3805</v>
      </c>
      <c r="D850" s="139" t="s">
        <v>3918</v>
      </c>
      <c r="E850" s="140"/>
      <c r="F850" s="140"/>
      <c r="G850" s="137" t="str">
        <f>IF(stdProdLT(Main[[#This Row],[Comments]])=0.1,"N/A",IF(stdProdLT(Main[[#This Row],[Comments]])=0,"",stdProdLT(Main[[#This Row],[Comments]])))</f>
        <v/>
      </c>
      <c r="H850" s="141" t="str">
        <f>IF(OR(Main[[#This Row],[Std. Prod. Lead Time]]="N/A",Main[[#This Row],[Std. Prod. Lead Time]]=""), "",IF(AND(Main[[#This Row],[In Stock Date]]&lt;&gt;"",Main[[#This Row],[Revised Due Date]]&lt;&gt;"",Main[[#This Row],[In Stock Date]]&lt;&gt;""),Main[[#This Row],[In Stock Date]]-Main[[#This Row],[Revised Due Date]],""))</f>
        <v/>
      </c>
      <c r="I850" s="142" t="s">
        <v>4</v>
      </c>
      <c r="J850" s="143" t="s">
        <v>4</v>
      </c>
      <c r="K850" s="144" t="s">
        <v>4</v>
      </c>
      <c r="L850" s="140"/>
      <c r="M850" s="145" t="str">
        <f>IF(Main[[#This Row],[Tech Start Date]]&lt;1/1/1990,"",IF(Main[[#This Row],[Class]]="C",WORKDAY(Main[[#This Row],[Tech Start Date]],9),IF(Main[[#This Row],[Class]]="B", WORKDAY(Main[[#This Row],[Tech Start Date]],6),IF(Main[[#This Row],[Class]]="A",WORKDAY(Main[[#This Row],[Tech Start Date]],2),""))))</f>
        <v/>
      </c>
      <c r="N850" s="145" t="str">
        <f>IF(Main[[#This Row],[Tech Start Date]]&lt;1/1/1990,"",IF(Main[[#This Row],[Class]]="C",WORKDAY(Main[[#This Row],[Tech Start Date]],19),IF(Main[[#This Row],[Class]]="B", WORKDAY(Main[[#This Row],[Tech Start Date]],12),IF(Main[[#This Row],[Class]]="A",WORKDAY(Main[[#This Row],[Tech Start Date]],4),""))))</f>
        <v/>
      </c>
      <c r="O850" s="145" t="str">
        <f>IF(Main[[#This Row],[Tech Start Date]]&lt;1/1/1990,"",IF(Main[[#This Row],[Class]]="C",WORKDAY(Main[[#This Row],[Tech Start Date]],23),IF(Main[[#This Row],[Class]]="B", WORKDAY(Main[[#This Row],[Tech Start Date]],15),IF(Main[[#This Row],[Class]]="A",WORKDAY(Main[[#This Row],[Tech Start Date]],5),""))))</f>
        <v/>
      </c>
      <c r="P850" s="145" t="str">
        <f>IF(Main[[#This Row],[Tech Start Date]]&lt;1/1/1990,"",IF(Main[[#This Row],[Class]]="C",WORKDAY(Main[[#This Row],[Tech Start Date]],28),IF(Main[[#This Row],[Class]]="B", WORKDAY(Main[[#This Row],[Tech Start Date]],19),IF(Main[[#This Row],[Class]]="A",WORKDAY(Main[[#This Row],[Tech Start Date]],9),""))))</f>
        <v/>
      </c>
      <c r="Q850" s="140"/>
      <c r="R850" s="146"/>
      <c r="S850" s="143" t="s">
        <v>11</v>
      </c>
      <c r="T850" s="147" t="s">
        <v>4</v>
      </c>
      <c r="U850" s="143" t="s">
        <v>14</v>
      </c>
      <c r="V850" s="143" t="s">
        <v>1899</v>
      </c>
      <c r="W850" s="143" t="s">
        <v>1898</v>
      </c>
      <c r="X850" s="143" t="s">
        <v>305</v>
      </c>
      <c r="Y850" s="138" t="s">
        <v>4</v>
      </c>
      <c r="Z850" s="138" t="s">
        <v>4</v>
      </c>
      <c r="AA850" s="143" t="s">
        <v>2819</v>
      </c>
      <c r="AB850" s="148"/>
      <c r="AC850" s="148"/>
      <c r="AD850" s="148"/>
      <c r="AE850" s="62"/>
      <c r="AF850" s="62"/>
      <c r="AG850" s="62"/>
      <c r="BB850" s="60" t="str">
        <f>IF(AND(isFlagged(Main[[#This Row],[Comments]], "AIS++"),Main[ [#This Row],[In Stock Date] ]&lt;&gt;""),TEXT(Main[[#This Row],[In Stock Date]]-1, "M/d/yyyy"), TEXT("1/1/1990", "M/d/yyyy"))</f>
        <v>1/1/1990</v>
      </c>
    </row>
    <row r="851" spans="1:54" ht="17.25" customHeight="1">
      <c r="A851" s="63" t="str">
        <f>IF(priority(Main[[#This Row],[Comments]])&lt;&gt;0, priority(Main[[#This Row],[Comments]]),"")</f>
        <v/>
      </c>
      <c r="B851" s="151" t="s">
        <v>3851</v>
      </c>
      <c r="C851" s="71" t="s">
        <v>3805</v>
      </c>
      <c r="D851" s="59" t="s">
        <v>3852</v>
      </c>
      <c r="E851" s="84"/>
      <c r="F851" s="84"/>
      <c r="G851" s="63" t="str">
        <f>IF(stdProdLT(Main[[#This Row],[Comments]])=0.1,"N/A",IF(stdProdLT(Main[[#This Row],[Comments]])=0,"",stdProdLT(Main[[#This Row],[Comments]])))</f>
        <v/>
      </c>
      <c r="H851" s="93" t="str">
        <f>IF(OR(Main[[#This Row],[Std. Prod. Lead Time]]="N/A",Main[[#This Row],[Std. Prod. Lead Time]]=""), "",IF(AND(Main[[#This Row],[In Stock Date]]&lt;&gt;"",Main[[#This Row],[Revised Due Date]]&lt;&gt;"",Main[[#This Row],[In Stock Date]]&lt;&gt;""),Main[[#This Row],[In Stock Date]]-Main[[#This Row],[Revised Due Date]],""))</f>
        <v/>
      </c>
      <c r="I851" s="100" t="s">
        <v>4</v>
      </c>
      <c r="J851" s="94" t="s">
        <v>4</v>
      </c>
      <c r="K851" s="94" t="s">
        <v>4</v>
      </c>
      <c r="L851" s="84"/>
      <c r="M851" s="72" t="str">
        <f>IF(Main[[#This Row],[Tech Start Date]]&lt;1/1/1990,"",IF(Main[[#This Row],[Class]]="C",WORKDAY(Main[[#This Row],[Tech Start Date]],9),IF(Main[[#This Row],[Class]]="B", WORKDAY(Main[[#This Row],[Tech Start Date]],6),IF(Main[[#This Row],[Class]]="A",WORKDAY(Main[[#This Row],[Tech Start Date]],2),""))))</f>
        <v/>
      </c>
      <c r="N851" s="72" t="str">
        <f>IF(Main[[#This Row],[Tech Start Date]]&lt;1/1/1990,"",IF(Main[[#This Row],[Class]]="C",WORKDAY(Main[[#This Row],[Tech Start Date]],19),IF(Main[[#This Row],[Class]]="B", WORKDAY(Main[[#This Row],[Tech Start Date]],12),IF(Main[[#This Row],[Class]]="A",WORKDAY(Main[[#This Row],[Tech Start Date]],4),""))))</f>
        <v/>
      </c>
      <c r="O851" s="72" t="str">
        <f>IF(Main[[#This Row],[Tech Start Date]]&lt;1/1/1990,"",IF(Main[[#This Row],[Class]]="C",WORKDAY(Main[[#This Row],[Tech Start Date]],23),IF(Main[[#This Row],[Class]]="B", WORKDAY(Main[[#This Row],[Tech Start Date]],15),IF(Main[[#This Row],[Class]]="A",WORKDAY(Main[[#This Row],[Tech Start Date]],5),""))))</f>
        <v/>
      </c>
      <c r="P851" s="72" t="str">
        <f>IF(Main[[#This Row],[Tech Start Date]]&lt;1/1/1990,"",IF(Main[[#This Row],[Class]]="C",WORKDAY(Main[[#This Row],[Tech Start Date]],28),IF(Main[[#This Row],[Class]]="B", WORKDAY(Main[[#This Row],[Tech Start Date]],19),IF(Main[[#This Row],[Class]]="A",WORKDAY(Main[[#This Row],[Tech Start Date]],9),""))))</f>
        <v/>
      </c>
      <c r="Q851" s="84"/>
      <c r="R851" s="110"/>
      <c r="S851" s="94" t="s">
        <v>11</v>
      </c>
      <c r="T851" s="73" t="s">
        <v>4</v>
      </c>
      <c r="U851" s="94" t="s">
        <v>14</v>
      </c>
      <c r="V851" s="94" t="s">
        <v>1899</v>
      </c>
      <c r="W851" s="94" t="s">
        <v>1898</v>
      </c>
      <c r="X851" s="94" t="s">
        <v>305</v>
      </c>
      <c r="Y851" s="71" t="s">
        <v>4</v>
      </c>
      <c r="Z851" s="71" t="s">
        <v>4</v>
      </c>
      <c r="AA851" s="94" t="s">
        <v>2819</v>
      </c>
      <c r="AB851" s="128"/>
      <c r="AC851" s="128"/>
      <c r="AD851" s="128"/>
      <c r="AE851" s="62"/>
      <c r="AF851" s="62"/>
      <c r="AG851" s="62"/>
      <c r="BB851" s="60" t="str">
        <f>IF(AND(isFlagged(Main[[#This Row],[Comments]], "AIS++"),Main[ [#This Row],[In Stock Date] ]&lt;&gt;""),TEXT(Main[[#This Row],[In Stock Date]]-1, "M/d/yyyy"), TEXT("1/1/1990", "M/d/yyyy"))</f>
        <v>1/1/1990</v>
      </c>
    </row>
    <row r="852" spans="1:54" ht="17.25" customHeight="1">
      <c r="A852" s="63" t="str">
        <f>IF(priority(Main[[#This Row],[Comments]])&lt;&gt;0, priority(Main[[#This Row],[Comments]]),"")</f>
        <v/>
      </c>
      <c r="B852" s="151" t="s">
        <v>1517</v>
      </c>
      <c r="C852" s="71" t="s">
        <v>4</v>
      </c>
      <c r="D852" s="59" t="s">
        <v>610</v>
      </c>
      <c r="E852" s="84">
        <v>40506.643229166664</v>
      </c>
      <c r="F852" s="84"/>
      <c r="G852" s="63" t="str">
        <f>IF(stdProdLT(Main[[#This Row],[Comments]])=0.1,"N/A",IF(stdProdLT(Main[[#This Row],[Comments]])=0,"",stdProdLT(Main[[#This Row],[Comments]])))</f>
        <v/>
      </c>
      <c r="H852" s="93" t="str">
        <f>IF(OR(Main[[#This Row],[Std. Prod. Lead Time]]="N/A",Main[[#This Row],[Std. Prod. Lead Time]]=""), "",IF(AND(Main[[#This Row],[In Stock Date]]&lt;&gt;"",Main[[#This Row],[Revised Due Date]]&lt;&gt;"",Main[[#This Row],[In Stock Date]]&lt;&gt;""),Main[[#This Row],[In Stock Date]]-Main[[#This Row],[Revised Due Date]],""))</f>
        <v/>
      </c>
      <c r="I852" s="100" t="s">
        <v>4</v>
      </c>
      <c r="J852" s="94" t="s">
        <v>28</v>
      </c>
      <c r="K852" s="94" t="s">
        <v>1903</v>
      </c>
      <c r="L852" s="84"/>
      <c r="M852" s="72" t="str">
        <f>IF(Main[[#This Row],[Tech Start Date]]&lt;1/1/1990,"",IF(Main[[#This Row],[Class]]="C",WORKDAY(Main[[#This Row],[Tech Start Date]],9),IF(Main[[#This Row],[Class]]="B", WORKDAY(Main[[#This Row],[Tech Start Date]],6),IF(Main[[#This Row],[Class]]="A",WORKDAY(Main[[#This Row],[Tech Start Date]],2),""))))</f>
        <v/>
      </c>
      <c r="N852" s="72" t="str">
        <f>IF(Main[[#This Row],[Tech Start Date]]&lt;1/1/1990,"",IF(Main[[#This Row],[Class]]="C",WORKDAY(Main[[#This Row],[Tech Start Date]],19),IF(Main[[#This Row],[Class]]="B", WORKDAY(Main[[#This Row],[Tech Start Date]],12),IF(Main[[#This Row],[Class]]="A",WORKDAY(Main[[#This Row],[Tech Start Date]],4),""))))</f>
        <v/>
      </c>
      <c r="O852" s="72" t="str">
        <f>IF(Main[[#This Row],[Tech Start Date]]&lt;1/1/1990,"",IF(Main[[#This Row],[Class]]="C",WORKDAY(Main[[#This Row],[Tech Start Date]],23),IF(Main[[#This Row],[Class]]="B", WORKDAY(Main[[#This Row],[Tech Start Date]],15),IF(Main[[#This Row],[Class]]="A",WORKDAY(Main[[#This Row],[Tech Start Date]],5),""))))</f>
        <v/>
      </c>
      <c r="P852" s="72" t="str">
        <f>IF(Main[[#This Row],[Tech Start Date]]&lt;1/1/1990,"",IF(Main[[#This Row],[Class]]="C",WORKDAY(Main[[#This Row],[Tech Start Date]],28),IF(Main[[#This Row],[Class]]="B", WORKDAY(Main[[#This Row],[Tech Start Date]],19),IF(Main[[#This Row],[Class]]="A",WORKDAY(Main[[#This Row],[Tech Start Date]],9),""))))</f>
        <v/>
      </c>
      <c r="Q852" s="84">
        <v>40548</v>
      </c>
      <c r="R852" s="110"/>
      <c r="S852" s="94" t="s">
        <v>6</v>
      </c>
      <c r="T852" s="73" t="s">
        <v>4</v>
      </c>
      <c r="U852" s="94" t="s">
        <v>7</v>
      </c>
      <c r="V852" s="94" t="s">
        <v>1896</v>
      </c>
      <c r="W852" s="94" t="s">
        <v>1900</v>
      </c>
      <c r="X852" s="94" t="s">
        <v>2724</v>
      </c>
      <c r="Y852" s="71" t="s">
        <v>2836</v>
      </c>
      <c r="Z852" s="71" t="s">
        <v>129</v>
      </c>
      <c r="AA852" s="94" t="s">
        <v>2724</v>
      </c>
      <c r="AB852" s="128"/>
      <c r="AC852" s="128"/>
      <c r="AD852" s="128"/>
      <c r="AE852" s="62"/>
      <c r="AF852" s="62"/>
      <c r="AG852" s="62"/>
      <c r="BB852" s="60" t="str">
        <f>IF(AND(isFlagged(Main[[#This Row],[Comments]], "AIS++"),Main[ [#This Row],[In Stock Date] ]&lt;&gt;""),TEXT(Main[[#This Row],[In Stock Date]]-1, "M/d/yyyy"), TEXT("1/1/1990", "M/d/yyyy"))</f>
        <v>1/1/1990</v>
      </c>
    </row>
    <row r="853" spans="1:54" ht="17.25" customHeight="1">
      <c r="A853" s="63" t="str">
        <f>IF(priority(Main[[#This Row],[Comments]])&lt;&gt;0, priority(Main[[#This Row],[Comments]]),"")</f>
        <v/>
      </c>
      <c r="B853" s="151" t="s">
        <v>1243</v>
      </c>
      <c r="C853" s="71" t="s">
        <v>4</v>
      </c>
      <c r="D853" s="134" t="s">
        <v>316</v>
      </c>
      <c r="E853" s="84">
        <v>40275.49355324074</v>
      </c>
      <c r="F853" s="84"/>
      <c r="G853" s="63" t="str">
        <f>IF(stdProdLT(Main[[#This Row],[Comments]])=0.1,"N/A",IF(stdProdLT(Main[[#This Row],[Comments]])=0,"",stdProdLT(Main[[#This Row],[Comments]])))</f>
        <v/>
      </c>
      <c r="H853" s="93" t="str">
        <f>IF(OR(Main[[#This Row],[Std. Prod. Lead Time]]="N/A",Main[[#This Row],[Std. Prod. Lead Time]]=""), "",IF(AND(Main[[#This Row],[In Stock Date]]&lt;&gt;"",Main[[#This Row],[Revised Due Date]]&lt;&gt;"",Main[[#This Row],[In Stock Date]]&lt;&gt;""),Main[[#This Row],[In Stock Date]]-Main[[#This Row],[Revised Due Date]],""))</f>
        <v/>
      </c>
      <c r="I853" s="100" t="s">
        <v>4</v>
      </c>
      <c r="J853" s="94" t="s">
        <v>4</v>
      </c>
      <c r="K853" s="94" t="s">
        <v>4</v>
      </c>
      <c r="L853" s="84"/>
      <c r="M853" s="72" t="str">
        <f>IF(Main[[#This Row],[Tech Start Date]]&lt;1/1/1990,"",IF(Main[[#This Row],[Class]]="C",WORKDAY(Main[[#This Row],[Tech Start Date]],9),IF(Main[[#This Row],[Class]]="B", WORKDAY(Main[[#This Row],[Tech Start Date]],6),IF(Main[[#This Row],[Class]]="A",WORKDAY(Main[[#This Row],[Tech Start Date]],2),""))))</f>
        <v/>
      </c>
      <c r="N853" s="72" t="str">
        <f>IF(Main[[#This Row],[Tech Start Date]]&lt;1/1/1990,"",IF(Main[[#This Row],[Class]]="C",WORKDAY(Main[[#This Row],[Tech Start Date]],19),IF(Main[[#This Row],[Class]]="B", WORKDAY(Main[[#This Row],[Tech Start Date]],12),IF(Main[[#This Row],[Class]]="A",WORKDAY(Main[[#This Row],[Tech Start Date]],4),""))))</f>
        <v/>
      </c>
      <c r="O853" s="72" t="str">
        <f>IF(Main[[#This Row],[Tech Start Date]]&lt;1/1/1990,"",IF(Main[[#This Row],[Class]]="C",WORKDAY(Main[[#This Row],[Tech Start Date]],23),IF(Main[[#This Row],[Class]]="B", WORKDAY(Main[[#This Row],[Tech Start Date]],15),IF(Main[[#This Row],[Class]]="A",WORKDAY(Main[[#This Row],[Tech Start Date]],5),""))))</f>
        <v/>
      </c>
      <c r="P853" s="72" t="str">
        <f>IF(Main[[#This Row],[Tech Start Date]]&lt;1/1/1990,"",IF(Main[[#This Row],[Class]]="C",WORKDAY(Main[[#This Row],[Tech Start Date]],28),IF(Main[[#This Row],[Class]]="B", WORKDAY(Main[[#This Row],[Tech Start Date]],19),IF(Main[[#This Row],[Class]]="A",WORKDAY(Main[[#This Row],[Tech Start Date]],9),""))))</f>
        <v/>
      </c>
      <c r="Q853" s="84">
        <v>40289</v>
      </c>
      <c r="R853" s="110"/>
      <c r="S853" s="94" t="s">
        <v>317</v>
      </c>
      <c r="T853" s="73" t="s">
        <v>4</v>
      </c>
      <c r="U853" s="94" t="s">
        <v>7</v>
      </c>
      <c r="V853" s="94" t="s">
        <v>1896</v>
      </c>
      <c r="W853" s="94" t="s">
        <v>1898</v>
      </c>
      <c r="X853" s="94" t="s">
        <v>2724</v>
      </c>
      <c r="Y853" s="71" t="s">
        <v>2836</v>
      </c>
      <c r="Z853" s="71" t="s">
        <v>4</v>
      </c>
      <c r="AA853" s="94" t="s">
        <v>2724</v>
      </c>
      <c r="AB853" s="128"/>
      <c r="AC853" s="128"/>
      <c r="AD853" s="128"/>
      <c r="AE853" s="62"/>
      <c r="AF853" s="62"/>
      <c r="AG853" s="62"/>
      <c r="BB853" s="60" t="str">
        <f>IF(AND(isFlagged(Main[[#This Row],[Comments]], "AIS++"),Main[ [#This Row],[In Stock Date] ]&lt;&gt;""),TEXT(Main[[#This Row],[In Stock Date]]-1, "M/d/yyyy"), TEXT("1/1/1990", "M/d/yyyy"))</f>
        <v>1/1/1990</v>
      </c>
    </row>
    <row r="854" spans="1:54" ht="17.25" customHeight="1">
      <c r="A854" s="63" t="str">
        <f>IF(priority(Main[[#This Row],[Comments]])&lt;&gt;0, priority(Main[[#This Row],[Comments]]),"")</f>
        <v/>
      </c>
      <c r="B854" s="151" t="s">
        <v>3634</v>
      </c>
      <c r="C854" s="71" t="s">
        <v>72</v>
      </c>
      <c r="D854" s="59" t="s">
        <v>3635</v>
      </c>
      <c r="E854" s="84"/>
      <c r="F854" s="84">
        <v>41012</v>
      </c>
      <c r="G854" s="63" t="str">
        <f>IF(stdProdLT(Main[[#This Row],[Comments]])=0.1,"N/A",IF(stdProdLT(Main[[#This Row],[Comments]])=0,"",stdProdLT(Main[[#This Row],[Comments]])))</f>
        <v/>
      </c>
      <c r="H854" s="93" t="str">
        <f>IF(OR(Main[[#This Row],[Std. Prod. Lead Time]]="N/A",Main[[#This Row],[Std. Prod. Lead Time]]=""), "",IF(AND(Main[[#This Row],[In Stock Date]]&lt;&gt;"",Main[[#This Row],[Revised Due Date]]&lt;&gt;"",Main[[#This Row],[In Stock Date]]&lt;&gt;""),Main[[#This Row],[In Stock Date]]-Main[[#This Row],[Revised Due Date]],""))</f>
        <v/>
      </c>
      <c r="I854" s="100" t="s">
        <v>4</v>
      </c>
      <c r="J854" s="94" t="s">
        <v>4</v>
      </c>
      <c r="K854" s="94" t="s">
        <v>4</v>
      </c>
      <c r="L854" s="84"/>
      <c r="M854" s="72" t="str">
        <f>IF(Main[[#This Row],[Tech Start Date]]&lt;1/1/1990,"",IF(Main[[#This Row],[Class]]="C",WORKDAY(Main[[#This Row],[Tech Start Date]],9),IF(Main[[#This Row],[Class]]="B", WORKDAY(Main[[#This Row],[Tech Start Date]],6),IF(Main[[#This Row],[Class]]="A",WORKDAY(Main[[#This Row],[Tech Start Date]],2),""))))</f>
        <v/>
      </c>
      <c r="N854" s="72" t="str">
        <f>IF(Main[[#This Row],[Tech Start Date]]&lt;1/1/1990,"",IF(Main[[#This Row],[Class]]="C",WORKDAY(Main[[#This Row],[Tech Start Date]],19),IF(Main[[#This Row],[Class]]="B", WORKDAY(Main[[#This Row],[Tech Start Date]],12),IF(Main[[#This Row],[Class]]="A",WORKDAY(Main[[#This Row],[Tech Start Date]],4),""))))</f>
        <v/>
      </c>
      <c r="O854" s="72" t="str">
        <f>IF(Main[[#This Row],[Tech Start Date]]&lt;1/1/1990,"",IF(Main[[#This Row],[Class]]="C",WORKDAY(Main[[#This Row],[Tech Start Date]],23),IF(Main[[#This Row],[Class]]="B", WORKDAY(Main[[#This Row],[Tech Start Date]],15),IF(Main[[#This Row],[Class]]="A",WORKDAY(Main[[#This Row],[Tech Start Date]],5),""))))</f>
        <v/>
      </c>
      <c r="P854" s="72" t="str">
        <f>IF(Main[[#This Row],[Tech Start Date]]&lt;1/1/1990,"",IF(Main[[#This Row],[Class]]="C",WORKDAY(Main[[#This Row],[Tech Start Date]],28),IF(Main[[#This Row],[Class]]="B", WORKDAY(Main[[#This Row],[Tech Start Date]],19),IF(Main[[#This Row],[Class]]="A",WORKDAY(Main[[#This Row],[Tech Start Date]],9),""))))</f>
        <v/>
      </c>
      <c r="Q854" s="84">
        <v>41000</v>
      </c>
      <c r="R854" s="110"/>
      <c r="S854" s="94" t="s">
        <v>6</v>
      </c>
      <c r="T854" s="73" t="s">
        <v>4</v>
      </c>
      <c r="U854" s="94" t="s">
        <v>14</v>
      </c>
      <c r="V854" s="94" t="s">
        <v>1906</v>
      </c>
      <c r="W854" s="94" t="s">
        <v>1904</v>
      </c>
      <c r="X854" s="94" t="s">
        <v>2782</v>
      </c>
      <c r="Y854" s="71" t="s">
        <v>2927</v>
      </c>
      <c r="Z854" s="71" t="s">
        <v>4</v>
      </c>
      <c r="AA854" s="94" t="s">
        <v>2782</v>
      </c>
      <c r="AB854" s="128"/>
      <c r="AC854" s="128"/>
      <c r="AD854" s="128"/>
      <c r="AE854" s="62"/>
      <c r="AF854" s="62"/>
      <c r="AG854" s="62"/>
      <c r="BB854" s="60" t="str">
        <f>IF(AND(isFlagged(Main[[#This Row],[Comments]], "AIS++"),Main[ [#This Row],[In Stock Date] ]&lt;&gt;""),TEXT(Main[[#This Row],[In Stock Date]]-1, "M/d/yyyy"), TEXT("1/1/1990", "M/d/yyyy"))</f>
        <v>1/1/1990</v>
      </c>
    </row>
    <row r="855" spans="1:54" ht="17.25" customHeight="1">
      <c r="A855" s="63" t="str">
        <f>IF(priority(Main[[#This Row],[Comments]])&lt;&gt;0, priority(Main[[#This Row],[Comments]]),"")</f>
        <v/>
      </c>
      <c r="B855" s="151" t="s">
        <v>2188</v>
      </c>
      <c r="C855" s="71" t="s">
        <v>4</v>
      </c>
      <c r="D855" s="59" t="s">
        <v>2189</v>
      </c>
      <c r="E855" s="84"/>
      <c r="F855" s="84"/>
      <c r="G855" s="63" t="str">
        <f>IF(stdProdLT(Main[[#This Row],[Comments]])=0.1,"N/A",IF(stdProdLT(Main[[#This Row],[Comments]])=0,"",stdProdLT(Main[[#This Row],[Comments]])))</f>
        <v/>
      </c>
      <c r="H855" s="93" t="str">
        <f>IF(OR(Main[[#This Row],[Std. Prod. Lead Time]]="N/A",Main[[#This Row],[Std. Prod. Lead Time]]=""), "",IF(AND(Main[[#This Row],[In Stock Date]]&lt;&gt;"",Main[[#This Row],[Revised Due Date]]&lt;&gt;"",Main[[#This Row],[In Stock Date]]&lt;&gt;""),Main[[#This Row],[In Stock Date]]-Main[[#This Row],[Revised Due Date]],""))</f>
        <v/>
      </c>
      <c r="I855" s="100" t="s">
        <v>4</v>
      </c>
      <c r="J855" s="94" t="s">
        <v>4</v>
      </c>
      <c r="K855" s="95" t="s">
        <v>4</v>
      </c>
      <c r="L855" s="84"/>
      <c r="M855" s="72" t="str">
        <f>IF(Main[[#This Row],[Tech Start Date]]&lt;1/1/1990,"",IF(Main[[#This Row],[Class]]="C",WORKDAY(Main[[#This Row],[Tech Start Date]],9),IF(Main[[#This Row],[Class]]="B", WORKDAY(Main[[#This Row],[Tech Start Date]],6),IF(Main[[#This Row],[Class]]="A",WORKDAY(Main[[#This Row],[Tech Start Date]],2),""))))</f>
        <v/>
      </c>
      <c r="N855" s="72" t="str">
        <f>IF(Main[[#This Row],[Tech Start Date]]&lt;1/1/1990,"",IF(Main[[#This Row],[Class]]="C",WORKDAY(Main[[#This Row],[Tech Start Date]],19),IF(Main[[#This Row],[Class]]="B", WORKDAY(Main[[#This Row],[Tech Start Date]],12),IF(Main[[#This Row],[Class]]="A",WORKDAY(Main[[#This Row],[Tech Start Date]],4),""))))</f>
        <v/>
      </c>
      <c r="O855" s="72" t="str">
        <f>IF(Main[[#This Row],[Tech Start Date]]&lt;1/1/1990,"",IF(Main[[#This Row],[Class]]="C",WORKDAY(Main[[#This Row],[Tech Start Date]],23),IF(Main[[#This Row],[Class]]="B", WORKDAY(Main[[#This Row],[Tech Start Date]],15),IF(Main[[#This Row],[Class]]="A",WORKDAY(Main[[#This Row],[Tech Start Date]],5),""))))</f>
        <v/>
      </c>
      <c r="P855" s="72" t="str">
        <f>IF(Main[[#This Row],[Tech Start Date]]&lt;1/1/1990,"",IF(Main[[#This Row],[Class]]="C",WORKDAY(Main[[#This Row],[Tech Start Date]],28),IF(Main[[#This Row],[Class]]="B", WORKDAY(Main[[#This Row],[Tech Start Date]],19),IF(Main[[#This Row],[Class]]="A",WORKDAY(Main[[#This Row],[Tech Start Date]],9),""))))</f>
        <v/>
      </c>
      <c r="Q855" s="84">
        <v>40837</v>
      </c>
      <c r="R855" s="110"/>
      <c r="S855" s="94" t="s">
        <v>6</v>
      </c>
      <c r="T855" s="73" t="s">
        <v>4</v>
      </c>
      <c r="U855" s="94" t="s">
        <v>14</v>
      </c>
      <c r="V855" s="94" t="s">
        <v>1899</v>
      </c>
      <c r="W855" s="94" t="s">
        <v>4</v>
      </c>
      <c r="X855" s="94" t="s">
        <v>2721</v>
      </c>
      <c r="Y855" s="71" t="s">
        <v>2831</v>
      </c>
      <c r="Z855" s="71" t="s">
        <v>4</v>
      </c>
      <c r="AA855" s="94" t="s">
        <v>2721</v>
      </c>
      <c r="AB855" s="128"/>
      <c r="AC855" s="128"/>
      <c r="AD855" s="128"/>
      <c r="AE855" s="62"/>
      <c r="AF855" s="62"/>
      <c r="AG855" s="62"/>
      <c r="BB855" s="60" t="str">
        <f>IF(AND(isFlagged(Main[[#This Row],[Comments]], "AIS++"),Main[ [#This Row],[In Stock Date] ]&lt;&gt;""),TEXT(Main[[#This Row],[In Stock Date]]-1, "M/d/yyyy"), TEXT("1/1/1990", "M/d/yyyy"))</f>
        <v>1/1/1990</v>
      </c>
    </row>
    <row r="856" spans="1:54" ht="17.25" customHeight="1">
      <c r="A856" s="63" t="str">
        <f>IF(priority(Main[[#This Row],[Comments]])&lt;&gt;0, priority(Main[[#This Row],[Comments]]),"")</f>
        <v/>
      </c>
      <c r="B856" s="151" t="s">
        <v>1052</v>
      </c>
      <c r="C856" s="71" t="s">
        <v>4</v>
      </c>
      <c r="D856" s="59" t="s">
        <v>92</v>
      </c>
      <c r="E856" s="84"/>
      <c r="F856" s="84"/>
      <c r="G856" s="63" t="str">
        <f>IF(stdProdLT(Main[[#This Row],[Comments]])=0.1,"N/A",IF(stdProdLT(Main[[#This Row],[Comments]])=0,"",stdProdLT(Main[[#This Row],[Comments]])))</f>
        <v/>
      </c>
      <c r="H856" s="93" t="str">
        <f>IF(OR(Main[[#This Row],[Std. Prod. Lead Time]]="N/A",Main[[#This Row],[Std. Prod. Lead Time]]=""), "",IF(AND(Main[[#This Row],[In Stock Date]]&lt;&gt;"",Main[[#This Row],[Revised Due Date]]&lt;&gt;"",Main[[#This Row],[In Stock Date]]&lt;&gt;""),Main[[#This Row],[In Stock Date]]-Main[[#This Row],[Revised Due Date]],""))</f>
        <v/>
      </c>
      <c r="I856" s="100" t="s">
        <v>4</v>
      </c>
      <c r="J856" s="94" t="s">
        <v>4</v>
      </c>
      <c r="K856" s="94" t="s">
        <v>4</v>
      </c>
      <c r="L856" s="84"/>
      <c r="M856" s="72" t="str">
        <f>IF(Main[[#This Row],[Tech Start Date]]&lt;1/1/1990,"",IF(Main[[#This Row],[Class]]="C",WORKDAY(Main[[#This Row],[Tech Start Date]],9),IF(Main[[#This Row],[Class]]="B", WORKDAY(Main[[#This Row],[Tech Start Date]],6),IF(Main[[#This Row],[Class]]="A",WORKDAY(Main[[#This Row],[Tech Start Date]],2),""))))</f>
        <v/>
      </c>
      <c r="N856" s="72" t="str">
        <f>IF(Main[[#This Row],[Tech Start Date]]&lt;1/1/1990,"",IF(Main[[#This Row],[Class]]="C",WORKDAY(Main[[#This Row],[Tech Start Date]],19),IF(Main[[#This Row],[Class]]="B", WORKDAY(Main[[#This Row],[Tech Start Date]],12),IF(Main[[#This Row],[Class]]="A",WORKDAY(Main[[#This Row],[Tech Start Date]],4),""))))</f>
        <v/>
      </c>
      <c r="O856" s="72" t="str">
        <f>IF(Main[[#This Row],[Tech Start Date]]&lt;1/1/1990,"",IF(Main[[#This Row],[Class]]="C",WORKDAY(Main[[#This Row],[Tech Start Date]],23),IF(Main[[#This Row],[Class]]="B", WORKDAY(Main[[#This Row],[Tech Start Date]],15),IF(Main[[#This Row],[Class]]="A",WORKDAY(Main[[#This Row],[Tech Start Date]],5),""))))</f>
        <v/>
      </c>
      <c r="P856" s="72" t="str">
        <f>IF(Main[[#This Row],[Tech Start Date]]&lt;1/1/1990,"",IF(Main[[#This Row],[Class]]="C",WORKDAY(Main[[#This Row],[Tech Start Date]],28),IF(Main[[#This Row],[Class]]="B", WORKDAY(Main[[#This Row],[Tech Start Date]],19),IF(Main[[#This Row],[Class]]="A",WORKDAY(Main[[#This Row],[Tech Start Date]],9),""))))</f>
        <v/>
      </c>
      <c r="Q856" s="84">
        <v>40289</v>
      </c>
      <c r="R856" s="110"/>
      <c r="S856" s="94" t="s">
        <v>11</v>
      </c>
      <c r="T856" s="73" t="s">
        <v>4</v>
      </c>
      <c r="U856" s="94" t="s">
        <v>14</v>
      </c>
      <c r="V856" s="94" t="s">
        <v>1896</v>
      </c>
      <c r="W856" s="94" t="s">
        <v>1898</v>
      </c>
      <c r="X856" s="94" t="s">
        <v>2724</v>
      </c>
      <c r="Y856" s="71" t="s">
        <v>2836</v>
      </c>
      <c r="Z856" s="71" t="s">
        <v>4</v>
      </c>
      <c r="AA856" s="94" t="s">
        <v>2724</v>
      </c>
      <c r="AB856" s="128"/>
      <c r="AC856" s="128"/>
      <c r="AD856" s="128"/>
      <c r="AE856" s="62"/>
      <c r="AF856" s="62"/>
      <c r="AG856" s="62"/>
      <c r="BB856" s="60" t="str">
        <f>IF(AND(isFlagged(Main[[#This Row],[Comments]], "AIS++"),Main[ [#This Row],[In Stock Date] ]&lt;&gt;""),TEXT(Main[[#This Row],[In Stock Date]]-1, "M/d/yyyy"), TEXT("1/1/1990", "M/d/yyyy"))</f>
        <v>1/1/1990</v>
      </c>
    </row>
    <row r="857" spans="1:54" ht="17.25" customHeight="1">
      <c r="A857" s="63" t="str">
        <f>IF(priority(Main[[#This Row],[Comments]])&lt;&gt;0, priority(Main[[#This Row],[Comments]]),"")</f>
        <v/>
      </c>
      <c r="B857" s="151" t="s">
        <v>1267</v>
      </c>
      <c r="C857" s="71" t="s">
        <v>4</v>
      </c>
      <c r="D857" s="59" t="s">
        <v>349</v>
      </c>
      <c r="E857" s="84"/>
      <c r="F857" s="84"/>
      <c r="G857" s="63" t="str">
        <f>IF(stdProdLT(Main[[#This Row],[Comments]])=0.1,"N/A",IF(stdProdLT(Main[[#This Row],[Comments]])=0,"",stdProdLT(Main[[#This Row],[Comments]])))</f>
        <v/>
      </c>
      <c r="H857" s="93" t="str">
        <f>IF(OR(Main[[#This Row],[Std. Prod. Lead Time]]="N/A",Main[[#This Row],[Std. Prod. Lead Time]]=""), "",IF(AND(Main[[#This Row],[In Stock Date]]&lt;&gt;"",Main[[#This Row],[Revised Due Date]]&lt;&gt;"",Main[[#This Row],[In Stock Date]]&lt;&gt;""),Main[[#This Row],[In Stock Date]]-Main[[#This Row],[Revised Due Date]],""))</f>
        <v/>
      </c>
      <c r="I857" s="100" t="s">
        <v>4</v>
      </c>
      <c r="J857" s="94" t="s">
        <v>4</v>
      </c>
      <c r="K857" s="94" t="s">
        <v>4</v>
      </c>
      <c r="L857" s="84"/>
      <c r="M857" s="72" t="str">
        <f>IF(Main[[#This Row],[Tech Start Date]]&lt;1/1/1990,"",IF(Main[[#This Row],[Class]]="C",WORKDAY(Main[[#This Row],[Tech Start Date]],9),IF(Main[[#This Row],[Class]]="B", WORKDAY(Main[[#This Row],[Tech Start Date]],6),IF(Main[[#This Row],[Class]]="A",WORKDAY(Main[[#This Row],[Tech Start Date]],2),""))))</f>
        <v/>
      </c>
      <c r="N857" s="72" t="str">
        <f>IF(Main[[#This Row],[Tech Start Date]]&lt;1/1/1990,"",IF(Main[[#This Row],[Class]]="C",WORKDAY(Main[[#This Row],[Tech Start Date]],19),IF(Main[[#This Row],[Class]]="B", WORKDAY(Main[[#This Row],[Tech Start Date]],12),IF(Main[[#This Row],[Class]]="A",WORKDAY(Main[[#This Row],[Tech Start Date]],4),""))))</f>
        <v/>
      </c>
      <c r="O857" s="72" t="str">
        <f>IF(Main[[#This Row],[Tech Start Date]]&lt;1/1/1990,"",IF(Main[[#This Row],[Class]]="C",WORKDAY(Main[[#This Row],[Tech Start Date]],23),IF(Main[[#This Row],[Class]]="B", WORKDAY(Main[[#This Row],[Tech Start Date]],15),IF(Main[[#This Row],[Class]]="A",WORKDAY(Main[[#This Row],[Tech Start Date]],5),""))))</f>
        <v/>
      </c>
      <c r="P857" s="72" t="str">
        <f>IF(Main[[#This Row],[Tech Start Date]]&lt;1/1/1990,"",IF(Main[[#This Row],[Class]]="C",WORKDAY(Main[[#This Row],[Tech Start Date]],28),IF(Main[[#This Row],[Class]]="B", WORKDAY(Main[[#This Row],[Tech Start Date]],19),IF(Main[[#This Row],[Class]]="A",WORKDAY(Main[[#This Row],[Tech Start Date]],9),""))))</f>
        <v/>
      </c>
      <c r="Q857" s="84"/>
      <c r="R857" s="110"/>
      <c r="S857" s="94" t="s">
        <v>11</v>
      </c>
      <c r="T857" s="73" t="s">
        <v>4</v>
      </c>
      <c r="U857" s="94" t="s">
        <v>14</v>
      </c>
      <c r="V857" s="94" t="s">
        <v>1899</v>
      </c>
      <c r="W857" s="94" t="s">
        <v>1898</v>
      </c>
      <c r="X857" s="94" t="s">
        <v>2780</v>
      </c>
      <c r="Y857" s="71" t="s">
        <v>2925</v>
      </c>
      <c r="Z857" s="71" t="s">
        <v>4</v>
      </c>
      <c r="AA857" s="94" t="s">
        <v>2780</v>
      </c>
      <c r="AB857" s="128"/>
      <c r="AC857" s="128"/>
      <c r="AD857" s="128"/>
      <c r="AE857" s="62"/>
      <c r="AF857" s="62"/>
      <c r="AG857" s="62"/>
      <c r="BB857" s="60" t="str">
        <f>IF(AND(isFlagged(Main[[#This Row],[Comments]], "AIS++"),Main[ [#This Row],[In Stock Date] ]&lt;&gt;""),TEXT(Main[[#This Row],[In Stock Date]]-1, "M/d/yyyy"), TEXT("1/1/1990", "M/d/yyyy"))</f>
        <v>1/1/1990</v>
      </c>
    </row>
    <row r="858" spans="1:54" ht="17.25" customHeight="1">
      <c r="A858" s="63" t="str">
        <f>IF(priority(Main[[#This Row],[Comments]])&lt;&gt;0, priority(Main[[#This Row],[Comments]]),"")</f>
        <v/>
      </c>
      <c r="B858" s="151" t="s">
        <v>4260</v>
      </c>
      <c r="C858" s="71" t="s">
        <v>4</v>
      </c>
      <c r="D858" s="59" t="s">
        <v>4261</v>
      </c>
      <c r="E858" s="84">
        <v>41052.328263888892</v>
      </c>
      <c r="F858" s="84"/>
      <c r="G858" s="63" t="str">
        <f>IF(stdProdLT(Main[[#This Row],[Comments]])=0.1,"N/A",IF(stdProdLT(Main[[#This Row],[Comments]])=0,"",stdProdLT(Main[[#This Row],[Comments]])))</f>
        <v/>
      </c>
      <c r="H858" s="93" t="str">
        <f>IF(OR(Main[[#This Row],[Std. Prod. Lead Time]]="N/A",Main[[#This Row],[Std. Prod. Lead Time]]=""), "",IF(AND(Main[[#This Row],[In Stock Date]]&lt;&gt;"",Main[[#This Row],[Revised Due Date]]&lt;&gt;"",Main[[#This Row],[In Stock Date]]&lt;&gt;""),Main[[#This Row],[In Stock Date]]-Main[[#This Row],[Revised Due Date]],""))</f>
        <v/>
      </c>
      <c r="I858" s="100" t="s">
        <v>398</v>
      </c>
      <c r="J858" s="94" t="s">
        <v>75</v>
      </c>
      <c r="K858" s="94" t="s">
        <v>1905</v>
      </c>
      <c r="L858" s="84"/>
      <c r="M858" s="72" t="str">
        <f>IF(Main[[#This Row],[Tech Start Date]]&lt;1/1/1990,"",IF(Main[[#This Row],[Class]]="C",WORKDAY(Main[[#This Row],[Tech Start Date]],9),IF(Main[[#This Row],[Class]]="B", WORKDAY(Main[[#This Row],[Tech Start Date]],6),IF(Main[[#This Row],[Class]]="A",WORKDAY(Main[[#This Row],[Tech Start Date]],2),""))))</f>
        <v/>
      </c>
      <c r="N858" s="72" t="str">
        <f>IF(Main[[#This Row],[Tech Start Date]]&lt;1/1/1990,"",IF(Main[[#This Row],[Class]]="C",WORKDAY(Main[[#This Row],[Tech Start Date]],19),IF(Main[[#This Row],[Class]]="B", WORKDAY(Main[[#This Row],[Tech Start Date]],12),IF(Main[[#This Row],[Class]]="A",WORKDAY(Main[[#This Row],[Tech Start Date]],4),""))))</f>
        <v/>
      </c>
      <c r="O858" s="72" t="str">
        <f>IF(Main[[#This Row],[Tech Start Date]]&lt;1/1/1990,"",IF(Main[[#This Row],[Class]]="C",WORKDAY(Main[[#This Row],[Tech Start Date]],23),IF(Main[[#This Row],[Class]]="B", WORKDAY(Main[[#This Row],[Tech Start Date]],15),IF(Main[[#This Row],[Class]]="A",WORKDAY(Main[[#This Row],[Tech Start Date]],5),""))))</f>
        <v/>
      </c>
      <c r="P858" s="72" t="str">
        <f>IF(Main[[#This Row],[Tech Start Date]]&lt;1/1/1990,"",IF(Main[[#This Row],[Class]]="C",WORKDAY(Main[[#This Row],[Tech Start Date]],28),IF(Main[[#This Row],[Class]]="B", WORKDAY(Main[[#This Row],[Tech Start Date]],19),IF(Main[[#This Row],[Class]]="A",WORKDAY(Main[[#This Row],[Tech Start Date]],9),""))))</f>
        <v/>
      </c>
      <c r="Q858" s="84"/>
      <c r="R858" s="110"/>
      <c r="S858" s="94" t="s">
        <v>6</v>
      </c>
      <c r="T858" s="73" t="s">
        <v>4</v>
      </c>
      <c r="U858" s="94" t="s">
        <v>29</v>
      </c>
      <c r="V858" s="94" t="s">
        <v>1899</v>
      </c>
      <c r="W858" s="94" t="s">
        <v>1900</v>
      </c>
      <c r="X858" s="94" t="s">
        <v>398</v>
      </c>
      <c r="Y858" s="71" t="s">
        <v>4</v>
      </c>
      <c r="Z858" s="71" t="s">
        <v>529</v>
      </c>
      <c r="AA858" s="94" t="s">
        <v>4262</v>
      </c>
      <c r="AB858" s="128">
        <v>41052</v>
      </c>
      <c r="AC858" s="128"/>
      <c r="AD858" s="128"/>
      <c r="AE858" s="62"/>
      <c r="AF858" s="62"/>
      <c r="AG858" s="62"/>
      <c r="BB858" s="60" t="str">
        <f>IF(AND(isFlagged(Main[[#This Row],[Comments]], "AIS++"),Main[ [#This Row],[In Stock Date] ]&lt;&gt;""),TEXT(Main[[#This Row],[In Stock Date]]-1, "M/d/yyyy"), TEXT("1/1/1990", "M/d/yyyy"))</f>
        <v>1/1/1990</v>
      </c>
    </row>
    <row r="859" spans="1:54" ht="17.25" customHeight="1">
      <c r="A859" s="63" t="str">
        <f>IF(priority(Main[[#This Row],[Comments]])&lt;&gt;0, priority(Main[[#This Row],[Comments]]),"")</f>
        <v/>
      </c>
      <c r="B859" s="151" t="s">
        <v>2202</v>
      </c>
      <c r="C859" s="71" t="s">
        <v>4</v>
      </c>
      <c r="D859" s="59" t="s">
        <v>2203</v>
      </c>
      <c r="E859" s="84"/>
      <c r="F859" s="84"/>
      <c r="G859" s="63" t="str">
        <f>IF(stdProdLT(Main[[#This Row],[Comments]])=0.1,"N/A",IF(stdProdLT(Main[[#This Row],[Comments]])=0,"",stdProdLT(Main[[#This Row],[Comments]])))</f>
        <v/>
      </c>
      <c r="H859" s="93" t="str">
        <f>IF(OR(Main[[#This Row],[Std. Prod. Lead Time]]="N/A",Main[[#This Row],[Std. Prod. Lead Time]]=""), "",IF(AND(Main[[#This Row],[In Stock Date]]&lt;&gt;"",Main[[#This Row],[Revised Due Date]]&lt;&gt;"",Main[[#This Row],[In Stock Date]]&lt;&gt;""),Main[[#This Row],[In Stock Date]]-Main[[#This Row],[Revised Due Date]],""))</f>
        <v/>
      </c>
      <c r="I859" s="100" t="s">
        <v>4</v>
      </c>
      <c r="J859" s="94" t="s">
        <v>4</v>
      </c>
      <c r="K859" s="95" t="s">
        <v>4</v>
      </c>
      <c r="L859" s="84"/>
      <c r="M859" s="72" t="str">
        <f>IF(Main[[#This Row],[Tech Start Date]]&lt;1/1/1990,"",IF(Main[[#This Row],[Class]]="C",WORKDAY(Main[[#This Row],[Tech Start Date]],9),IF(Main[[#This Row],[Class]]="B", WORKDAY(Main[[#This Row],[Tech Start Date]],6),IF(Main[[#This Row],[Class]]="A",WORKDAY(Main[[#This Row],[Tech Start Date]],2),""))))</f>
        <v/>
      </c>
      <c r="N859" s="72" t="str">
        <f>IF(Main[[#This Row],[Tech Start Date]]&lt;1/1/1990,"",IF(Main[[#This Row],[Class]]="C",WORKDAY(Main[[#This Row],[Tech Start Date]],19),IF(Main[[#This Row],[Class]]="B", WORKDAY(Main[[#This Row],[Tech Start Date]],12),IF(Main[[#This Row],[Class]]="A",WORKDAY(Main[[#This Row],[Tech Start Date]],4),""))))</f>
        <v/>
      </c>
      <c r="O859" s="72" t="str">
        <f>IF(Main[[#This Row],[Tech Start Date]]&lt;1/1/1990,"",IF(Main[[#This Row],[Class]]="C",WORKDAY(Main[[#This Row],[Tech Start Date]],23),IF(Main[[#This Row],[Class]]="B", WORKDAY(Main[[#This Row],[Tech Start Date]],15),IF(Main[[#This Row],[Class]]="A",WORKDAY(Main[[#This Row],[Tech Start Date]],5),""))))</f>
        <v/>
      </c>
      <c r="P859" s="72" t="str">
        <f>IF(Main[[#This Row],[Tech Start Date]]&lt;1/1/1990,"",IF(Main[[#This Row],[Class]]="C",WORKDAY(Main[[#This Row],[Tech Start Date]],28),IF(Main[[#This Row],[Class]]="B", WORKDAY(Main[[#This Row],[Tech Start Date]],19),IF(Main[[#This Row],[Class]]="A",WORKDAY(Main[[#This Row],[Tech Start Date]],9),""))))</f>
        <v/>
      </c>
      <c r="Q859" s="84"/>
      <c r="R859" s="110"/>
      <c r="S859" s="94" t="s">
        <v>6</v>
      </c>
      <c r="T859" s="73" t="s">
        <v>4</v>
      </c>
      <c r="U859" s="94" t="s">
        <v>14</v>
      </c>
      <c r="V859" s="94" t="s">
        <v>1899</v>
      </c>
      <c r="W859" s="94" t="s">
        <v>1900</v>
      </c>
      <c r="X859" s="94" t="s">
        <v>102</v>
      </c>
      <c r="Y859" s="71" t="s">
        <v>4</v>
      </c>
      <c r="Z859" s="71" t="s">
        <v>4</v>
      </c>
      <c r="AA859" s="94" t="s">
        <v>3293</v>
      </c>
      <c r="AB859" s="128"/>
      <c r="AC859" s="128"/>
      <c r="AD859" s="128"/>
      <c r="AE859" s="62"/>
      <c r="AF859" s="62"/>
      <c r="AG859" s="62"/>
      <c r="BB859" s="60" t="str">
        <f>IF(AND(isFlagged(Main[[#This Row],[Comments]], "AIS++"),Main[ [#This Row],[In Stock Date] ]&lt;&gt;""),TEXT(Main[[#This Row],[In Stock Date]]-1, "M/d/yyyy"), TEXT("1/1/1990", "M/d/yyyy"))</f>
        <v>1/1/1990</v>
      </c>
    </row>
    <row r="860" spans="1:54" ht="17.25" customHeight="1">
      <c r="A860" s="63" t="str">
        <f>IF(priority(Main[[#This Row],[Comments]])&lt;&gt;0, priority(Main[[#This Row],[Comments]]),"")</f>
        <v/>
      </c>
      <c r="B860" s="151" t="s">
        <v>2235</v>
      </c>
      <c r="C860" s="71" t="s">
        <v>4</v>
      </c>
      <c r="D860" s="59" t="s">
        <v>2502</v>
      </c>
      <c r="E860" s="84">
        <v>40809.3827662037</v>
      </c>
      <c r="F860" s="84"/>
      <c r="G860" s="63" t="str">
        <f>IF(stdProdLT(Main[[#This Row],[Comments]])=0.1,"N/A",IF(stdProdLT(Main[[#This Row],[Comments]])=0,"",stdProdLT(Main[[#This Row],[Comments]])))</f>
        <v/>
      </c>
      <c r="H860" s="93" t="str">
        <f>IF(OR(Main[[#This Row],[Std. Prod. Lead Time]]="N/A",Main[[#This Row],[Std. Prod. Lead Time]]=""), "",IF(AND(Main[[#This Row],[In Stock Date]]&lt;&gt;"",Main[[#This Row],[Revised Due Date]]&lt;&gt;"",Main[[#This Row],[In Stock Date]]&lt;&gt;""),Main[[#This Row],[In Stock Date]]-Main[[#This Row],[Revised Due Date]],""))</f>
        <v/>
      </c>
      <c r="I860" s="100" t="s">
        <v>909</v>
      </c>
      <c r="J860" s="94" t="s">
        <v>52</v>
      </c>
      <c r="K860" s="94" t="s">
        <v>4</v>
      </c>
      <c r="L860" s="84"/>
      <c r="M860" s="72" t="str">
        <f>IF(Main[[#This Row],[Tech Start Date]]&lt;1/1/1990,"",IF(Main[[#This Row],[Class]]="C",WORKDAY(Main[[#This Row],[Tech Start Date]],9),IF(Main[[#This Row],[Class]]="B", WORKDAY(Main[[#This Row],[Tech Start Date]],6),IF(Main[[#This Row],[Class]]="A",WORKDAY(Main[[#This Row],[Tech Start Date]],2),""))))</f>
        <v/>
      </c>
      <c r="N860" s="72" t="str">
        <f>IF(Main[[#This Row],[Tech Start Date]]&lt;1/1/1990,"",IF(Main[[#This Row],[Class]]="C",WORKDAY(Main[[#This Row],[Tech Start Date]],19),IF(Main[[#This Row],[Class]]="B", WORKDAY(Main[[#This Row],[Tech Start Date]],12),IF(Main[[#This Row],[Class]]="A",WORKDAY(Main[[#This Row],[Tech Start Date]],4),""))))</f>
        <v/>
      </c>
      <c r="O860" s="72" t="str">
        <f>IF(Main[[#This Row],[Tech Start Date]]&lt;1/1/1990,"",IF(Main[[#This Row],[Class]]="C",WORKDAY(Main[[#This Row],[Tech Start Date]],23),IF(Main[[#This Row],[Class]]="B", WORKDAY(Main[[#This Row],[Tech Start Date]],15),IF(Main[[#This Row],[Class]]="A",WORKDAY(Main[[#This Row],[Tech Start Date]],5),""))))</f>
        <v/>
      </c>
      <c r="P860" s="72" t="str">
        <f>IF(Main[[#This Row],[Tech Start Date]]&lt;1/1/1990,"",IF(Main[[#This Row],[Class]]="C",WORKDAY(Main[[#This Row],[Tech Start Date]],28),IF(Main[[#This Row],[Class]]="B", WORKDAY(Main[[#This Row],[Tech Start Date]],19),IF(Main[[#This Row],[Class]]="A",WORKDAY(Main[[#This Row],[Tech Start Date]],9),""))))</f>
        <v/>
      </c>
      <c r="Q860" s="84"/>
      <c r="R860" s="110">
        <v>40840</v>
      </c>
      <c r="S860" s="94" t="s">
        <v>6</v>
      </c>
      <c r="T860" s="73" t="s">
        <v>4</v>
      </c>
      <c r="U860" s="94" t="s">
        <v>29</v>
      </c>
      <c r="V860" s="94" t="s">
        <v>1896</v>
      </c>
      <c r="W860" s="94" t="s">
        <v>1900</v>
      </c>
      <c r="X860" s="94" t="s">
        <v>305</v>
      </c>
      <c r="Y860" s="71" t="s">
        <v>4</v>
      </c>
      <c r="Z860" s="71" t="s">
        <v>129</v>
      </c>
      <c r="AA860" s="94" t="s">
        <v>50</v>
      </c>
      <c r="AB860" s="128"/>
      <c r="AC860" s="128"/>
      <c r="AD860" s="128"/>
      <c r="AE860" s="62"/>
      <c r="AF860" s="62"/>
      <c r="AG860" s="62"/>
      <c r="BB860" s="60" t="str">
        <f>IF(AND(isFlagged(Main[[#This Row],[Comments]], "AIS++"),Main[ [#This Row],[In Stock Date] ]&lt;&gt;""),TEXT(Main[[#This Row],[In Stock Date]]-1, "M/d/yyyy"), TEXT("1/1/1990", "M/d/yyyy"))</f>
        <v>1/1/1990</v>
      </c>
    </row>
    <row r="861" spans="1:54" ht="17.25" customHeight="1">
      <c r="A861" s="63" t="str">
        <f>IF(priority(Main[[#This Row],[Comments]])&lt;&gt;0, priority(Main[[#This Row],[Comments]]),"")</f>
        <v/>
      </c>
      <c r="B861" s="151" t="s">
        <v>2485</v>
      </c>
      <c r="C861" s="71" t="s">
        <v>4</v>
      </c>
      <c r="D861" s="59" t="s">
        <v>2486</v>
      </c>
      <c r="E861" s="84"/>
      <c r="F861" s="84"/>
      <c r="G861" s="63" t="str">
        <f>IF(stdProdLT(Main[[#This Row],[Comments]])=0.1,"N/A",IF(stdProdLT(Main[[#This Row],[Comments]])=0,"",stdProdLT(Main[[#This Row],[Comments]])))</f>
        <v/>
      </c>
      <c r="H861" s="93" t="str">
        <f>IF(OR(Main[[#This Row],[Std. Prod. Lead Time]]="N/A",Main[[#This Row],[Std. Prod. Lead Time]]=""), "",IF(AND(Main[[#This Row],[In Stock Date]]&lt;&gt;"",Main[[#This Row],[Revised Due Date]]&lt;&gt;"",Main[[#This Row],[In Stock Date]]&lt;&gt;""),Main[[#This Row],[In Stock Date]]-Main[[#This Row],[Revised Due Date]],""))</f>
        <v/>
      </c>
      <c r="I861" s="100" t="s">
        <v>4</v>
      </c>
      <c r="J861" s="94" t="s">
        <v>4</v>
      </c>
      <c r="K861" s="94" t="s">
        <v>4</v>
      </c>
      <c r="L861" s="84"/>
      <c r="M861" s="72" t="str">
        <f>IF(Main[[#This Row],[Tech Start Date]]&lt;1/1/1990,"",IF(Main[[#This Row],[Class]]="C",WORKDAY(Main[[#This Row],[Tech Start Date]],9),IF(Main[[#This Row],[Class]]="B", WORKDAY(Main[[#This Row],[Tech Start Date]],6),IF(Main[[#This Row],[Class]]="A",WORKDAY(Main[[#This Row],[Tech Start Date]],2),""))))</f>
        <v/>
      </c>
      <c r="N861" s="72" t="str">
        <f>IF(Main[[#This Row],[Tech Start Date]]&lt;1/1/1990,"",IF(Main[[#This Row],[Class]]="C",WORKDAY(Main[[#This Row],[Tech Start Date]],19),IF(Main[[#This Row],[Class]]="B", WORKDAY(Main[[#This Row],[Tech Start Date]],12),IF(Main[[#This Row],[Class]]="A",WORKDAY(Main[[#This Row],[Tech Start Date]],4),""))))</f>
        <v/>
      </c>
      <c r="O861" s="72" t="str">
        <f>IF(Main[[#This Row],[Tech Start Date]]&lt;1/1/1990,"",IF(Main[[#This Row],[Class]]="C",WORKDAY(Main[[#This Row],[Tech Start Date]],23),IF(Main[[#This Row],[Class]]="B", WORKDAY(Main[[#This Row],[Tech Start Date]],15),IF(Main[[#This Row],[Class]]="A",WORKDAY(Main[[#This Row],[Tech Start Date]],5),""))))</f>
        <v/>
      </c>
      <c r="P861" s="72" t="str">
        <f>IF(Main[[#This Row],[Tech Start Date]]&lt;1/1/1990,"",IF(Main[[#This Row],[Class]]="C",WORKDAY(Main[[#This Row],[Tech Start Date]],28),IF(Main[[#This Row],[Class]]="B", WORKDAY(Main[[#This Row],[Tech Start Date]],19),IF(Main[[#This Row],[Class]]="A",WORKDAY(Main[[#This Row],[Tech Start Date]],9),""))))</f>
        <v/>
      </c>
      <c r="Q861" s="84"/>
      <c r="R861" s="110"/>
      <c r="S861" s="94" t="s">
        <v>6</v>
      </c>
      <c r="T861" s="73" t="s">
        <v>4</v>
      </c>
      <c r="U861" s="94" t="s">
        <v>14</v>
      </c>
      <c r="V861" s="94" t="s">
        <v>1906</v>
      </c>
      <c r="W861" s="94" t="s">
        <v>1900</v>
      </c>
      <c r="X861" s="94" t="s">
        <v>102</v>
      </c>
      <c r="Y861" s="71" t="s">
        <v>3026</v>
      </c>
      <c r="Z861" s="71" t="s">
        <v>4</v>
      </c>
      <c r="AA861" s="94" t="s">
        <v>3266</v>
      </c>
      <c r="AB861" s="128"/>
      <c r="AC861" s="128"/>
      <c r="AD861" s="128"/>
      <c r="AE861" s="62"/>
      <c r="AF861" s="62"/>
      <c r="AG861" s="62"/>
      <c r="BB861" s="60" t="str">
        <f>IF(AND(isFlagged(Main[[#This Row],[Comments]], "AIS++"),Main[ [#This Row],[In Stock Date] ]&lt;&gt;""),TEXT(Main[[#This Row],[In Stock Date]]-1, "M/d/yyyy"), TEXT("1/1/1990", "M/d/yyyy"))</f>
        <v>1/1/1990</v>
      </c>
    </row>
    <row r="862" spans="1:54" ht="17.25" customHeight="1">
      <c r="A862" s="63" t="str">
        <f>IF(priority(Main[[#This Row],[Comments]])&lt;&gt;0, priority(Main[[#This Row],[Comments]]),"")</f>
        <v/>
      </c>
      <c r="B862" s="151" t="s">
        <v>2309</v>
      </c>
      <c r="C862" s="71" t="s">
        <v>4</v>
      </c>
      <c r="D862" s="59" t="s">
        <v>4055</v>
      </c>
      <c r="E862" s="84">
        <v>40849.308981481481</v>
      </c>
      <c r="F862" s="84"/>
      <c r="G862" s="63" t="str">
        <f>IF(stdProdLT(Main[[#This Row],[Comments]])=0.1,"N/A",IF(stdProdLT(Main[[#This Row],[Comments]])=0,"",stdProdLT(Main[[#This Row],[Comments]])))</f>
        <v/>
      </c>
      <c r="H862" s="93" t="str">
        <f>IF(OR(Main[[#This Row],[Std. Prod. Lead Time]]="N/A",Main[[#This Row],[Std. Prod. Lead Time]]=""), "",IF(AND(Main[[#This Row],[In Stock Date]]&lt;&gt;"",Main[[#This Row],[Revised Due Date]]&lt;&gt;"",Main[[#This Row],[In Stock Date]]&lt;&gt;""),Main[[#This Row],[In Stock Date]]-Main[[#This Row],[Revised Due Date]],""))</f>
        <v/>
      </c>
      <c r="I862" s="100" t="s">
        <v>933</v>
      </c>
      <c r="J862" s="94" t="s">
        <v>21</v>
      </c>
      <c r="K862" s="94" t="s">
        <v>1903</v>
      </c>
      <c r="L862" s="84"/>
      <c r="M862" s="72" t="str">
        <f>IF(Main[[#This Row],[Tech Start Date]]&lt;1/1/1990,"",IF(Main[[#This Row],[Class]]="C",WORKDAY(Main[[#This Row],[Tech Start Date]],9),IF(Main[[#This Row],[Class]]="B", WORKDAY(Main[[#This Row],[Tech Start Date]],6),IF(Main[[#This Row],[Class]]="A",WORKDAY(Main[[#This Row],[Tech Start Date]],2),""))))</f>
        <v/>
      </c>
      <c r="N862" s="72" t="str">
        <f>IF(Main[[#This Row],[Tech Start Date]]&lt;1/1/1990,"",IF(Main[[#This Row],[Class]]="C",WORKDAY(Main[[#This Row],[Tech Start Date]],19),IF(Main[[#This Row],[Class]]="B", WORKDAY(Main[[#This Row],[Tech Start Date]],12),IF(Main[[#This Row],[Class]]="A",WORKDAY(Main[[#This Row],[Tech Start Date]],4),""))))</f>
        <v/>
      </c>
      <c r="O862" s="72" t="str">
        <f>IF(Main[[#This Row],[Tech Start Date]]&lt;1/1/1990,"",IF(Main[[#This Row],[Class]]="C",WORKDAY(Main[[#This Row],[Tech Start Date]],23),IF(Main[[#This Row],[Class]]="B", WORKDAY(Main[[#This Row],[Tech Start Date]],15),IF(Main[[#This Row],[Class]]="A",WORKDAY(Main[[#This Row],[Tech Start Date]],5),""))))</f>
        <v/>
      </c>
      <c r="P862" s="72" t="str">
        <f>IF(Main[[#This Row],[Tech Start Date]]&lt;1/1/1990,"",IF(Main[[#This Row],[Class]]="C",WORKDAY(Main[[#This Row],[Tech Start Date]],28),IF(Main[[#This Row],[Class]]="B", WORKDAY(Main[[#This Row],[Tech Start Date]],19),IF(Main[[#This Row],[Class]]="A",WORKDAY(Main[[#This Row],[Tech Start Date]],9),""))))</f>
        <v/>
      </c>
      <c r="Q862" s="84"/>
      <c r="R862" s="110"/>
      <c r="S862" s="94" t="s">
        <v>6</v>
      </c>
      <c r="T862" s="73" t="s">
        <v>4</v>
      </c>
      <c r="U862" s="94" t="s">
        <v>29</v>
      </c>
      <c r="V862" s="94" t="s">
        <v>1896</v>
      </c>
      <c r="W862" s="94" t="s">
        <v>1900</v>
      </c>
      <c r="X862" s="94" t="s">
        <v>933</v>
      </c>
      <c r="Y862" s="71" t="s">
        <v>2884</v>
      </c>
      <c r="Z862" s="71" t="s">
        <v>933</v>
      </c>
      <c r="AA862" s="94" t="s">
        <v>933</v>
      </c>
      <c r="AB862" s="128"/>
      <c r="AC862" s="128"/>
      <c r="AD862" s="128"/>
      <c r="AE862" s="62"/>
      <c r="AF862" s="62"/>
      <c r="AG862" s="62"/>
      <c r="BB862" s="60" t="str">
        <f>IF(AND(isFlagged(Main[[#This Row],[Comments]], "AIS++"),Main[ [#This Row],[In Stock Date] ]&lt;&gt;""),TEXT(Main[[#This Row],[In Stock Date]]-1, "M/d/yyyy"), TEXT("1/1/1990", "M/d/yyyy"))</f>
        <v>1/1/1990</v>
      </c>
    </row>
    <row r="863" spans="1:54" ht="17.25" customHeight="1">
      <c r="A863" s="113" t="str">
        <f>IF(priority(Main[[#This Row],[Comments]])&lt;&gt;0, priority(Main[[#This Row],[Comments]]),"")</f>
        <v/>
      </c>
      <c r="B863" s="153" t="s">
        <v>1684</v>
      </c>
      <c r="C863" s="121" t="s">
        <v>4</v>
      </c>
      <c r="D863" s="133" t="s">
        <v>756</v>
      </c>
      <c r="E863" s="114">
        <v>40436.644293981481</v>
      </c>
      <c r="F863" s="114"/>
      <c r="G863" s="113" t="str">
        <f>IF(stdProdLT(Main[[#This Row],[Comments]])=0.1,"N/A",IF(stdProdLT(Main[[#This Row],[Comments]])=0,"",stdProdLT(Main[[#This Row],[Comments]])))</f>
        <v/>
      </c>
      <c r="H863" s="115" t="str">
        <f>IF(OR(Main[[#This Row],[Std. Prod. Lead Time]]="N/A",Main[[#This Row],[Std. Prod. Lead Time]]=""), "",IF(AND(Main[[#This Row],[In Stock Date]]&lt;&gt;"",Main[[#This Row],[Revised Due Date]]&lt;&gt;"",Main[[#This Row],[In Stock Date]]&lt;&gt;""),Main[[#This Row],[In Stock Date]]-Main[[#This Row],[Revised Due Date]],""))</f>
        <v/>
      </c>
      <c r="I863" s="116" t="s">
        <v>4</v>
      </c>
      <c r="J863" s="117" t="s">
        <v>28</v>
      </c>
      <c r="K863" s="117" t="s">
        <v>4</v>
      </c>
      <c r="L863" s="114"/>
      <c r="M863" s="118" t="str">
        <f>IF(Main[[#This Row],[Tech Start Date]]&lt;1/1/1990,"",IF(Main[[#This Row],[Class]]="C",WORKDAY(Main[[#This Row],[Tech Start Date]],9),IF(Main[[#This Row],[Class]]="B", WORKDAY(Main[[#This Row],[Tech Start Date]],6),IF(Main[[#This Row],[Class]]="A",WORKDAY(Main[[#This Row],[Tech Start Date]],2),""))))</f>
        <v/>
      </c>
      <c r="N863" s="118" t="str">
        <f>IF(Main[[#This Row],[Tech Start Date]]&lt;1/1/1990,"",IF(Main[[#This Row],[Class]]="C",WORKDAY(Main[[#This Row],[Tech Start Date]],19),IF(Main[[#This Row],[Class]]="B", WORKDAY(Main[[#This Row],[Tech Start Date]],12),IF(Main[[#This Row],[Class]]="A",WORKDAY(Main[[#This Row],[Tech Start Date]],4),""))))</f>
        <v/>
      </c>
      <c r="O863" s="118" t="str">
        <f>IF(Main[[#This Row],[Tech Start Date]]&lt;1/1/1990,"",IF(Main[[#This Row],[Class]]="C",WORKDAY(Main[[#This Row],[Tech Start Date]],23),IF(Main[[#This Row],[Class]]="B", WORKDAY(Main[[#This Row],[Tech Start Date]],15),IF(Main[[#This Row],[Class]]="A",WORKDAY(Main[[#This Row],[Tech Start Date]],5),""))))</f>
        <v/>
      </c>
      <c r="P863" s="118" t="str">
        <f>IF(Main[[#This Row],[Tech Start Date]]&lt;1/1/1990,"",IF(Main[[#This Row],[Class]]="C",WORKDAY(Main[[#This Row],[Tech Start Date]],28),IF(Main[[#This Row],[Class]]="B", WORKDAY(Main[[#This Row],[Tech Start Date]],19),IF(Main[[#This Row],[Class]]="A",WORKDAY(Main[[#This Row],[Tech Start Date]],9),""))))</f>
        <v/>
      </c>
      <c r="Q863" s="114"/>
      <c r="R863" s="119"/>
      <c r="S863" s="117" t="s">
        <v>6</v>
      </c>
      <c r="T863" s="120" t="s">
        <v>4</v>
      </c>
      <c r="U863" s="117" t="s">
        <v>7</v>
      </c>
      <c r="V863" s="117" t="s">
        <v>1896</v>
      </c>
      <c r="W863" s="117" t="s">
        <v>1900</v>
      </c>
      <c r="X863" s="117" t="s">
        <v>919</v>
      </c>
      <c r="Y863" s="121" t="s">
        <v>2882</v>
      </c>
      <c r="Z863" s="121" t="s">
        <v>129</v>
      </c>
      <c r="AA863" s="117" t="s">
        <v>919</v>
      </c>
      <c r="AB863" s="128"/>
      <c r="AC863" s="128"/>
      <c r="AD863" s="128"/>
      <c r="AE863" s="62"/>
      <c r="AF863" s="62"/>
      <c r="AG863" s="62"/>
      <c r="BB863" s="60" t="str">
        <f>IF(AND(isFlagged(Main[[#This Row],[Comments]], "AIS++"),Main[ [#This Row],[In Stock Date] ]&lt;&gt;""),TEXT(Main[[#This Row],[In Stock Date]]-1, "M/d/yyyy"), TEXT("1/1/1990", "M/d/yyyy"))</f>
        <v>1/1/1990</v>
      </c>
    </row>
    <row r="864" spans="1:54" ht="17.25" customHeight="1">
      <c r="A864" s="63" t="str">
        <f>IF(priority(Main[[#This Row],[Comments]])&lt;&gt;0, priority(Main[[#This Row],[Comments]]),"")</f>
        <v/>
      </c>
      <c r="B864" s="151" t="s">
        <v>2258</v>
      </c>
      <c r="C864" s="71" t="s">
        <v>4</v>
      </c>
      <c r="D864" s="59" t="s">
        <v>3424</v>
      </c>
      <c r="E864" s="84">
        <v>40814.667314814818</v>
      </c>
      <c r="F864" s="84"/>
      <c r="G864" s="63" t="str">
        <f>IF(stdProdLT(Main[[#This Row],[Comments]])=0.1,"N/A",IF(stdProdLT(Main[[#This Row],[Comments]])=0,"",stdProdLT(Main[[#This Row],[Comments]])))</f>
        <v/>
      </c>
      <c r="H864" s="93" t="str">
        <f>IF(OR(Main[[#This Row],[Std. Prod. Lead Time]]="N/A",Main[[#This Row],[Std. Prod. Lead Time]]=""), "",IF(AND(Main[[#This Row],[In Stock Date]]&lt;&gt;"",Main[[#This Row],[Revised Due Date]]&lt;&gt;"",Main[[#This Row],[In Stock Date]]&lt;&gt;""),Main[[#This Row],[In Stock Date]]-Main[[#This Row],[Revised Due Date]],""))</f>
        <v/>
      </c>
      <c r="I864" s="100" t="s">
        <v>4</v>
      </c>
      <c r="J864" s="94" t="s">
        <v>51</v>
      </c>
      <c r="K864" s="94" t="s">
        <v>1905</v>
      </c>
      <c r="L864" s="84"/>
      <c r="M864" s="72" t="str">
        <f>IF(Main[[#This Row],[Tech Start Date]]&lt;1/1/1990,"",IF(Main[[#This Row],[Class]]="C",WORKDAY(Main[[#This Row],[Tech Start Date]],9),IF(Main[[#This Row],[Class]]="B", WORKDAY(Main[[#This Row],[Tech Start Date]],6),IF(Main[[#This Row],[Class]]="A",WORKDAY(Main[[#This Row],[Tech Start Date]],2),""))))</f>
        <v/>
      </c>
      <c r="N864" s="72" t="str">
        <f>IF(Main[[#This Row],[Tech Start Date]]&lt;1/1/1990,"",IF(Main[[#This Row],[Class]]="C",WORKDAY(Main[[#This Row],[Tech Start Date]],19),IF(Main[[#This Row],[Class]]="B", WORKDAY(Main[[#This Row],[Tech Start Date]],12),IF(Main[[#This Row],[Class]]="A",WORKDAY(Main[[#This Row],[Tech Start Date]],4),""))))</f>
        <v/>
      </c>
      <c r="O864" s="72" t="str">
        <f>IF(Main[[#This Row],[Tech Start Date]]&lt;1/1/1990,"",IF(Main[[#This Row],[Class]]="C",WORKDAY(Main[[#This Row],[Tech Start Date]],23),IF(Main[[#This Row],[Class]]="B", WORKDAY(Main[[#This Row],[Tech Start Date]],15),IF(Main[[#This Row],[Class]]="A",WORKDAY(Main[[#This Row],[Tech Start Date]],5),""))))</f>
        <v/>
      </c>
      <c r="P864" s="72" t="str">
        <f>IF(Main[[#This Row],[Tech Start Date]]&lt;1/1/1990,"",IF(Main[[#This Row],[Class]]="C",WORKDAY(Main[[#This Row],[Tech Start Date]],28),IF(Main[[#This Row],[Class]]="B", WORKDAY(Main[[#This Row],[Tech Start Date]],19),IF(Main[[#This Row],[Class]]="A",WORKDAY(Main[[#This Row],[Tech Start Date]],9),""))))</f>
        <v/>
      </c>
      <c r="Q864" s="84"/>
      <c r="R864" s="110"/>
      <c r="S864" s="94" t="s">
        <v>6</v>
      </c>
      <c r="T864" s="73" t="s">
        <v>4</v>
      </c>
      <c r="U864" s="94" t="s">
        <v>29</v>
      </c>
      <c r="V864" s="94" t="s">
        <v>1899</v>
      </c>
      <c r="W864" s="94" t="s">
        <v>1900</v>
      </c>
      <c r="X864" s="94" t="s">
        <v>398</v>
      </c>
      <c r="Y864" s="71" t="s">
        <v>2863</v>
      </c>
      <c r="Z864" s="71" t="s">
        <v>305</v>
      </c>
      <c r="AA864" s="94" t="s">
        <v>880</v>
      </c>
      <c r="AB864" s="128"/>
      <c r="AC864" s="128"/>
      <c r="AD864" s="128"/>
      <c r="AE864" s="62"/>
      <c r="AF864" s="62"/>
      <c r="AG864" s="62"/>
      <c r="BB864" s="60" t="str">
        <f>IF(AND(isFlagged(Main[[#This Row],[Comments]], "AIS++"),Main[ [#This Row],[In Stock Date] ]&lt;&gt;""),TEXT(Main[[#This Row],[In Stock Date]]-1, "M/d/yyyy"), TEXT("1/1/1990", "M/d/yyyy"))</f>
        <v>1/1/1990</v>
      </c>
    </row>
    <row r="865" spans="1:54" ht="17.25" customHeight="1">
      <c r="A865" s="63" t="str">
        <f>IF(priority(Main[[#This Row],[Comments]])&lt;&gt;0, priority(Main[[#This Row],[Comments]]),"")</f>
        <v/>
      </c>
      <c r="B865" s="151" t="s">
        <v>1537</v>
      </c>
      <c r="C865" s="71" t="s">
        <v>4</v>
      </c>
      <c r="D865" s="59" t="s">
        <v>2612</v>
      </c>
      <c r="E865" s="84">
        <v>40718.447500000002</v>
      </c>
      <c r="F865" s="84"/>
      <c r="G865" s="63" t="str">
        <f>IF(stdProdLT(Main[[#This Row],[Comments]])=0.1,"N/A",IF(stdProdLT(Main[[#This Row],[Comments]])=0,"",stdProdLT(Main[[#This Row],[Comments]])))</f>
        <v/>
      </c>
      <c r="H865" s="93" t="str">
        <f>IF(OR(Main[[#This Row],[Std. Prod. Lead Time]]="N/A",Main[[#This Row],[Std. Prod. Lead Time]]=""), "",IF(AND(Main[[#This Row],[In Stock Date]]&lt;&gt;"",Main[[#This Row],[Revised Due Date]]&lt;&gt;"",Main[[#This Row],[In Stock Date]]&lt;&gt;""),Main[[#This Row],[In Stock Date]]-Main[[#This Row],[Revised Due Date]],""))</f>
        <v/>
      </c>
      <c r="I865" s="100" t="s">
        <v>529</v>
      </c>
      <c r="J865" s="94" t="s">
        <v>52</v>
      </c>
      <c r="K865" s="94" t="s">
        <v>1905</v>
      </c>
      <c r="L865" s="84"/>
      <c r="M865" s="72" t="str">
        <f>IF(Main[[#This Row],[Tech Start Date]]&lt;1/1/1990,"",IF(Main[[#This Row],[Class]]="C",WORKDAY(Main[[#This Row],[Tech Start Date]],9),IF(Main[[#This Row],[Class]]="B", WORKDAY(Main[[#This Row],[Tech Start Date]],6),IF(Main[[#This Row],[Class]]="A",WORKDAY(Main[[#This Row],[Tech Start Date]],2),""))))</f>
        <v/>
      </c>
      <c r="N865" s="72" t="str">
        <f>IF(Main[[#This Row],[Tech Start Date]]&lt;1/1/1990,"",IF(Main[[#This Row],[Class]]="C",WORKDAY(Main[[#This Row],[Tech Start Date]],19),IF(Main[[#This Row],[Class]]="B", WORKDAY(Main[[#This Row],[Tech Start Date]],12),IF(Main[[#This Row],[Class]]="A",WORKDAY(Main[[#This Row],[Tech Start Date]],4),""))))</f>
        <v/>
      </c>
      <c r="O865" s="72" t="str">
        <f>IF(Main[[#This Row],[Tech Start Date]]&lt;1/1/1990,"",IF(Main[[#This Row],[Class]]="C",WORKDAY(Main[[#This Row],[Tech Start Date]],23),IF(Main[[#This Row],[Class]]="B", WORKDAY(Main[[#This Row],[Tech Start Date]],15),IF(Main[[#This Row],[Class]]="A",WORKDAY(Main[[#This Row],[Tech Start Date]],5),""))))</f>
        <v/>
      </c>
      <c r="P865" s="72" t="str">
        <f>IF(Main[[#This Row],[Tech Start Date]]&lt;1/1/1990,"",IF(Main[[#This Row],[Class]]="C",WORKDAY(Main[[#This Row],[Tech Start Date]],28),IF(Main[[#This Row],[Class]]="B", WORKDAY(Main[[#This Row],[Tech Start Date]],19),IF(Main[[#This Row],[Class]]="A",WORKDAY(Main[[#This Row],[Tech Start Date]],9),""))))</f>
        <v/>
      </c>
      <c r="Q865" s="84">
        <v>40786</v>
      </c>
      <c r="R865" s="110"/>
      <c r="S865" s="94" t="s">
        <v>6</v>
      </c>
      <c r="T865" s="73" t="s">
        <v>4</v>
      </c>
      <c r="U865" s="94" t="s">
        <v>29</v>
      </c>
      <c r="V865" s="94" t="s">
        <v>1899</v>
      </c>
      <c r="W865" s="94" t="s">
        <v>1900</v>
      </c>
      <c r="X865" s="94" t="s">
        <v>305</v>
      </c>
      <c r="Y865" s="71" t="s">
        <v>2841</v>
      </c>
      <c r="Z865" s="71" t="s">
        <v>30</v>
      </c>
      <c r="AA865" s="94" t="s">
        <v>305</v>
      </c>
      <c r="AB865" s="128"/>
      <c r="AC865" s="128"/>
      <c r="AD865" s="128"/>
      <c r="AE865" s="62"/>
      <c r="AF865" s="62"/>
      <c r="AG865" s="62"/>
      <c r="BB865" s="60" t="str">
        <f>IF(AND(isFlagged(Main[[#This Row],[Comments]], "AIS++"),Main[ [#This Row],[In Stock Date] ]&lt;&gt;""),TEXT(Main[[#This Row],[In Stock Date]]-1, "M/d/yyyy"), TEXT("1/1/1990", "M/d/yyyy"))</f>
        <v>1/1/1990</v>
      </c>
    </row>
    <row r="866" spans="1:54" ht="17.25" customHeight="1">
      <c r="A866" s="63" t="str">
        <f>IF(priority(Main[[#This Row],[Comments]])&lt;&gt;0, priority(Main[[#This Row],[Comments]]),"")</f>
        <v/>
      </c>
      <c r="B866" s="151" t="s">
        <v>1056</v>
      </c>
      <c r="C866" s="71" t="s">
        <v>4</v>
      </c>
      <c r="D866" s="59" t="s">
        <v>97</v>
      </c>
      <c r="E866" s="84"/>
      <c r="F866" s="84"/>
      <c r="G866" s="63" t="str">
        <f>IF(stdProdLT(Main[[#This Row],[Comments]])=0.1,"N/A",IF(stdProdLT(Main[[#This Row],[Comments]])=0,"",stdProdLT(Main[[#This Row],[Comments]])))</f>
        <v/>
      </c>
      <c r="H866" s="93" t="str">
        <f>IF(OR(Main[[#This Row],[Std. Prod. Lead Time]]="N/A",Main[[#This Row],[Std. Prod. Lead Time]]=""), "",IF(AND(Main[[#This Row],[In Stock Date]]&lt;&gt;"",Main[[#This Row],[Revised Due Date]]&lt;&gt;"",Main[[#This Row],[In Stock Date]]&lt;&gt;""),Main[[#This Row],[In Stock Date]]-Main[[#This Row],[Revised Due Date]],""))</f>
        <v/>
      </c>
      <c r="I866" s="100" t="s">
        <v>4</v>
      </c>
      <c r="J866" s="94" t="s">
        <v>4</v>
      </c>
      <c r="K866" s="94" t="s">
        <v>4</v>
      </c>
      <c r="L866" s="84"/>
      <c r="M866" s="72" t="str">
        <f>IF(Main[[#This Row],[Tech Start Date]]&lt;1/1/1990,"",IF(Main[[#This Row],[Class]]="C",WORKDAY(Main[[#This Row],[Tech Start Date]],9),IF(Main[[#This Row],[Class]]="B", WORKDAY(Main[[#This Row],[Tech Start Date]],6),IF(Main[[#This Row],[Class]]="A",WORKDAY(Main[[#This Row],[Tech Start Date]],2),""))))</f>
        <v/>
      </c>
      <c r="N866" s="72" t="str">
        <f>IF(Main[[#This Row],[Tech Start Date]]&lt;1/1/1990,"",IF(Main[[#This Row],[Class]]="C",WORKDAY(Main[[#This Row],[Tech Start Date]],19),IF(Main[[#This Row],[Class]]="B", WORKDAY(Main[[#This Row],[Tech Start Date]],12),IF(Main[[#This Row],[Class]]="A",WORKDAY(Main[[#This Row],[Tech Start Date]],4),""))))</f>
        <v/>
      </c>
      <c r="O866" s="72" t="str">
        <f>IF(Main[[#This Row],[Tech Start Date]]&lt;1/1/1990,"",IF(Main[[#This Row],[Class]]="C",WORKDAY(Main[[#This Row],[Tech Start Date]],23),IF(Main[[#This Row],[Class]]="B", WORKDAY(Main[[#This Row],[Tech Start Date]],15),IF(Main[[#This Row],[Class]]="A",WORKDAY(Main[[#This Row],[Tech Start Date]],5),""))))</f>
        <v/>
      </c>
      <c r="P866" s="72" t="str">
        <f>IF(Main[[#This Row],[Tech Start Date]]&lt;1/1/1990,"",IF(Main[[#This Row],[Class]]="C",WORKDAY(Main[[#This Row],[Tech Start Date]],28),IF(Main[[#This Row],[Class]]="B", WORKDAY(Main[[#This Row],[Tech Start Date]],19),IF(Main[[#This Row],[Class]]="A",WORKDAY(Main[[#This Row],[Tech Start Date]],9),""))))</f>
        <v/>
      </c>
      <c r="Q866" s="84">
        <v>40858</v>
      </c>
      <c r="R866" s="110"/>
      <c r="S866" s="94" t="s">
        <v>17</v>
      </c>
      <c r="T866" s="73" t="s">
        <v>4</v>
      </c>
      <c r="U866" s="94" t="s">
        <v>14</v>
      </c>
      <c r="V866" s="94" t="s">
        <v>1896</v>
      </c>
      <c r="W866" s="94" t="s">
        <v>1901</v>
      </c>
      <c r="X866" s="94" t="s">
        <v>50</v>
      </c>
      <c r="Y866" s="71" t="s">
        <v>2859</v>
      </c>
      <c r="Z866" s="71" t="s">
        <v>4</v>
      </c>
      <c r="AA866" s="94" t="s">
        <v>2731</v>
      </c>
      <c r="AB866" s="128"/>
      <c r="AC866" s="128"/>
      <c r="AD866" s="128"/>
      <c r="AE866" s="62"/>
      <c r="AF866" s="62"/>
      <c r="AG866" s="62"/>
      <c r="BB866" s="60" t="str">
        <f>IF(AND(isFlagged(Main[[#This Row],[Comments]], "AIS++"),Main[ [#This Row],[In Stock Date] ]&lt;&gt;""),TEXT(Main[[#This Row],[In Stock Date]]-1, "M/d/yyyy"), TEXT("1/1/1990", "M/d/yyyy"))</f>
        <v>1/1/1990</v>
      </c>
    </row>
    <row r="867" spans="1:54" ht="17.25" customHeight="1">
      <c r="A867" s="63" t="str">
        <f>IF(priority(Main[[#This Row],[Comments]])&lt;&gt;0, priority(Main[[#This Row],[Comments]]),"")</f>
        <v/>
      </c>
      <c r="B867" s="151" t="s">
        <v>1079</v>
      </c>
      <c r="C867" s="71" t="s">
        <v>4</v>
      </c>
      <c r="D867" s="59" t="s">
        <v>97</v>
      </c>
      <c r="E867" s="84"/>
      <c r="F867" s="84"/>
      <c r="G867" s="63" t="str">
        <f>IF(stdProdLT(Main[[#This Row],[Comments]])=0.1,"N/A",IF(stdProdLT(Main[[#This Row],[Comments]])=0,"",stdProdLT(Main[[#This Row],[Comments]])))</f>
        <v/>
      </c>
      <c r="H867" s="93" t="str">
        <f>IF(OR(Main[[#This Row],[Std. Prod. Lead Time]]="N/A",Main[[#This Row],[Std. Prod. Lead Time]]=""), "",IF(AND(Main[[#This Row],[In Stock Date]]&lt;&gt;"",Main[[#This Row],[Revised Due Date]]&lt;&gt;"",Main[[#This Row],[In Stock Date]]&lt;&gt;""),Main[[#This Row],[In Stock Date]]-Main[[#This Row],[Revised Due Date]],""))</f>
        <v/>
      </c>
      <c r="I867" s="100" t="s">
        <v>4</v>
      </c>
      <c r="J867" s="94" t="s">
        <v>4</v>
      </c>
      <c r="K867" s="95" t="s">
        <v>4</v>
      </c>
      <c r="L867" s="84"/>
      <c r="M867" s="72" t="str">
        <f>IF(Main[[#This Row],[Tech Start Date]]&lt;1/1/1990,"",IF(Main[[#This Row],[Class]]="C",WORKDAY(Main[[#This Row],[Tech Start Date]],9),IF(Main[[#This Row],[Class]]="B", WORKDAY(Main[[#This Row],[Tech Start Date]],6),IF(Main[[#This Row],[Class]]="A",WORKDAY(Main[[#This Row],[Tech Start Date]],2),""))))</f>
        <v/>
      </c>
      <c r="N867" s="72" t="str">
        <f>IF(Main[[#This Row],[Tech Start Date]]&lt;1/1/1990,"",IF(Main[[#This Row],[Class]]="C",WORKDAY(Main[[#This Row],[Tech Start Date]],19),IF(Main[[#This Row],[Class]]="B", WORKDAY(Main[[#This Row],[Tech Start Date]],12),IF(Main[[#This Row],[Class]]="A",WORKDAY(Main[[#This Row],[Tech Start Date]],4),""))))</f>
        <v/>
      </c>
      <c r="O867" s="72" t="str">
        <f>IF(Main[[#This Row],[Tech Start Date]]&lt;1/1/1990,"",IF(Main[[#This Row],[Class]]="C",WORKDAY(Main[[#This Row],[Tech Start Date]],23),IF(Main[[#This Row],[Class]]="B", WORKDAY(Main[[#This Row],[Tech Start Date]],15),IF(Main[[#This Row],[Class]]="A",WORKDAY(Main[[#This Row],[Tech Start Date]],5),""))))</f>
        <v/>
      </c>
      <c r="P867" s="72" t="str">
        <f>IF(Main[[#This Row],[Tech Start Date]]&lt;1/1/1990,"",IF(Main[[#This Row],[Class]]="C",WORKDAY(Main[[#This Row],[Tech Start Date]],28),IF(Main[[#This Row],[Class]]="B", WORKDAY(Main[[#This Row],[Tech Start Date]],19),IF(Main[[#This Row],[Class]]="A",WORKDAY(Main[[#This Row],[Tech Start Date]],9),""))))</f>
        <v/>
      </c>
      <c r="Q867" s="84">
        <v>40858</v>
      </c>
      <c r="R867" s="110"/>
      <c r="S867" s="94" t="s">
        <v>17</v>
      </c>
      <c r="T867" s="73" t="s">
        <v>4</v>
      </c>
      <c r="U867" s="94" t="s">
        <v>14</v>
      </c>
      <c r="V867" s="94" t="s">
        <v>1896</v>
      </c>
      <c r="W867" s="94" t="s">
        <v>1901</v>
      </c>
      <c r="X867" s="94" t="s">
        <v>50</v>
      </c>
      <c r="Y867" s="71" t="s">
        <v>2859</v>
      </c>
      <c r="Z867" s="71" t="s">
        <v>4</v>
      </c>
      <c r="AA867" s="94" t="s">
        <v>2731</v>
      </c>
      <c r="AB867" s="128"/>
      <c r="AC867" s="128"/>
      <c r="AD867" s="128"/>
      <c r="AE867" s="62"/>
      <c r="AF867" s="62"/>
      <c r="AG867" s="62"/>
      <c r="BB867" s="60" t="str">
        <f>IF(AND(isFlagged(Main[[#This Row],[Comments]], "AIS++"),Main[ [#This Row],[In Stock Date] ]&lt;&gt;""),TEXT(Main[[#This Row],[In Stock Date]]-1, "M/d/yyyy"), TEXT("1/1/1990", "M/d/yyyy"))</f>
        <v>1/1/1990</v>
      </c>
    </row>
    <row r="868" spans="1:54" ht="17.25" customHeight="1">
      <c r="A868" s="63" t="str">
        <f>IF(priority(Main[[#This Row],[Comments]])&lt;&gt;0, priority(Main[[#This Row],[Comments]]),"")</f>
        <v/>
      </c>
      <c r="B868" s="151" t="s">
        <v>1223</v>
      </c>
      <c r="C868" s="71" t="s">
        <v>4</v>
      </c>
      <c r="D868" s="59" t="s">
        <v>97</v>
      </c>
      <c r="E868" s="84"/>
      <c r="F868" s="84"/>
      <c r="G868" s="63" t="str">
        <f>IF(stdProdLT(Main[[#This Row],[Comments]])=0.1,"N/A",IF(stdProdLT(Main[[#This Row],[Comments]])=0,"",stdProdLT(Main[[#This Row],[Comments]])))</f>
        <v/>
      </c>
      <c r="H868" s="93" t="str">
        <f>IF(OR(Main[[#This Row],[Std. Prod. Lead Time]]="N/A",Main[[#This Row],[Std. Prod. Lead Time]]=""), "",IF(AND(Main[[#This Row],[In Stock Date]]&lt;&gt;"",Main[[#This Row],[Revised Due Date]]&lt;&gt;"",Main[[#This Row],[In Stock Date]]&lt;&gt;""),Main[[#This Row],[In Stock Date]]-Main[[#This Row],[Revised Due Date]],""))</f>
        <v/>
      </c>
      <c r="I868" s="100" t="s">
        <v>4</v>
      </c>
      <c r="J868" s="94" t="s">
        <v>4</v>
      </c>
      <c r="K868" s="94" t="s">
        <v>4</v>
      </c>
      <c r="L868" s="84"/>
      <c r="M868" s="72" t="str">
        <f>IF(Main[[#This Row],[Tech Start Date]]&lt;1/1/1990,"",IF(Main[[#This Row],[Class]]="C",WORKDAY(Main[[#This Row],[Tech Start Date]],9),IF(Main[[#This Row],[Class]]="B", WORKDAY(Main[[#This Row],[Tech Start Date]],6),IF(Main[[#This Row],[Class]]="A",WORKDAY(Main[[#This Row],[Tech Start Date]],2),""))))</f>
        <v/>
      </c>
      <c r="N868" s="72" t="str">
        <f>IF(Main[[#This Row],[Tech Start Date]]&lt;1/1/1990,"",IF(Main[[#This Row],[Class]]="C",WORKDAY(Main[[#This Row],[Tech Start Date]],19),IF(Main[[#This Row],[Class]]="B", WORKDAY(Main[[#This Row],[Tech Start Date]],12),IF(Main[[#This Row],[Class]]="A",WORKDAY(Main[[#This Row],[Tech Start Date]],4),""))))</f>
        <v/>
      </c>
      <c r="O868" s="72" t="str">
        <f>IF(Main[[#This Row],[Tech Start Date]]&lt;1/1/1990,"",IF(Main[[#This Row],[Class]]="C",WORKDAY(Main[[#This Row],[Tech Start Date]],23),IF(Main[[#This Row],[Class]]="B", WORKDAY(Main[[#This Row],[Tech Start Date]],15),IF(Main[[#This Row],[Class]]="A",WORKDAY(Main[[#This Row],[Tech Start Date]],5),""))))</f>
        <v/>
      </c>
      <c r="P868" s="72" t="str">
        <f>IF(Main[[#This Row],[Tech Start Date]]&lt;1/1/1990,"",IF(Main[[#This Row],[Class]]="C",WORKDAY(Main[[#This Row],[Tech Start Date]],28),IF(Main[[#This Row],[Class]]="B", WORKDAY(Main[[#This Row],[Tech Start Date]],19),IF(Main[[#This Row],[Class]]="A",WORKDAY(Main[[#This Row],[Tech Start Date]],9),""))))</f>
        <v/>
      </c>
      <c r="Q868" s="84">
        <v>40858</v>
      </c>
      <c r="R868" s="110"/>
      <c r="S868" s="94" t="s">
        <v>17</v>
      </c>
      <c r="T868" s="73" t="s">
        <v>4</v>
      </c>
      <c r="U868" s="94" t="s">
        <v>14</v>
      </c>
      <c r="V868" s="94" t="s">
        <v>1896</v>
      </c>
      <c r="W868" s="94" t="s">
        <v>1901</v>
      </c>
      <c r="X868" s="94" t="s">
        <v>50</v>
      </c>
      <c r="Y868" s="71" t="s">
        <v>2859</v>
      </c>
      <c r="Z868" s="71" t="s">
        <v>4</v>
      </c>
      <c r="AA868" s="94" t="s">
        <v>2731</v>
      </c>
      <c r="AB868" s="128"/>
      <c r="AC868" s="128"/>
      <c r="AD868" s="128"/>
      <c r="AE868" s="62"/>
      <c r="AF868" s="62"/>
      <c r="AG868" s="62"/>
      <c r="BB868" s="60" t="str">
        <f>IF(AND(isFlagged(Main[[#This Row],[Comments]], "AIS++"),Main[ [#This Row],[In Stock Date] ]&lt;&gt;""),TEXT(Main[[#This Row],[In Stock Date]]-1, "M/d/yyyy"), TEXT("1/1/1990", "M/d/yyyy"))</f>
        <v>1/1/1990</v>
      </c>
    </row>
    <row r="869" spans="1:54" ht="17.25" customHeight="1">
      <c r="A869" s="63" t="str">
        <f>IF(priority(Main[[#This Row],[Comments]])&lt;&gt;0, priority(Main[[#This Row],[Comments]]),"")</f>
        <v/>
      </c>
      <c r="B869" s="151" t="s">
        <v>1291</v>
      </c>
      <c r="C869" s="71" t="s">
        <v>4</v>
      </c>
      <c r="D869" s="59" t="s">
        <v>97</v>
      </c>
      <c r="E869" s="84"/>
      <c r="F869" s="84"/>
      <c r="G869" s="63" t="str">
        <f>IF(stdProdLT(Main[[#This Row],[Comments]])=0.1,"N/A",IF(stdProdLT(Main[[#This Row],[Comments]])=0,"",stdProdLT(Main[[#This Row],[Comments]])))</f>
        <v/>
      </c>
      <c r="H869" s="93" t="str">
        <f>IF(OR(Main[[#This Row],[Std. Prod. Lead Time]]="N/A",Main[[#This Row],[Std. Prod. Lead Time]]=""), "",IF(AND(Main[[#This Row],[In Stock Date]]&lt;&gt;"",Main[[#This Row],[Revised Due Date]]&lt;&gt;"",Main[[#This Row],[In Stock Date]]&lt;&gt;""),Main[[#This Row],[In Stock Date]]-Main[[#This Row],[Revised Due Date]],""))</f>
        <v/>
      </c>
      <c r="I869" s="100" t="s">
        <v>4</v>
      </c>
      <c r="J869" s="94" t="s">
        <v>4</v>
      </c>
      <c r="K869" s="94" t="s">
        <v>4</v>
      </c>
      <c r="L869" s="84"/>
      <c r="M869" s="72" t="str">
        <f>IF(Main[[#This Row],[Tech Start Date]]&lt;1/1/1990,"",IF(Main[[#This Row],[Class]]="C",WORKDAY(Main[[#This Row],[Tech Start Date]],9),IF(Main[[#This Row],[Class]]="B", WORKDAY(Main[[#This Row],[Tech Start Date]],6),IF(Main[[#This Row],[Class]]="A",WORKDAY(Main[[#This Row],[Tech Start Date]],2),""))))</f>
        <v/>
      </c>
      <c r="N869" s="72" t="str">
        <f>IF(Main[[#This Row],[Tech Start Date]]&lt;1/1/1990,"",IF(Main[[#This Row],[Class]]="C",WORKDAY(Main[[#This Row],[Tech Start Date]],19),IF(Main[[#This Row],[Class]]="B", WORKDAY(Main[[#This Row],[Tech Start Date]],12),IF(Main[[#This Row],[Class]]="A",WORKDAY(Main[[#This Row],[Tech Start Date]],4),""))))</f>
        <v/>
      </c>
      <c r="O869" s="72" t="str">
        <f>IF(Main[[#This Row],[Tech Start Date]]&lt;1/1/1990,"",IF(Main[[#This Row],[Class]]="C",WORKDAY(Main[[#This Row],[Tech Start Date]],23),IF(Main[[#This Row],[Class]]="B", WORKDAY(Main[[#This Row],[Tech Start Date]],15),IF(Main[[#This Row],[Class]]="A",WORKDAY(Main[[#This Row],[Tech Start Date]],5),""))))</f>
        <v/>
      </c>
      <c r="P869" s="72" t="str">
        <f>IF(Main[[#This Row],[Tech Start Date]]&lt;1/1/1990,"",IF(Main[[#This Row],[Class]]="C",WORKDAY(Main[[#This Row],[Tech Start Date]],28),IF(Main[[#This Row],[Class]]="B", WORKDAY(Main[[#This Row],[Tech Start Date]],19),IF(Main[[#This Row],[Class]]="A",WORKDAY(Main[[#This Row],[Tech Start Date]],9),""))))</f>
        <v/>
      </c>
      <c r="Q869" s="84">
        <v>40858</v>
      </c>
      <c r="R869" s="110"/>
      <c r="S869" s="94" t="s">
        <v>17</v>
      </c>
      <c r="T869" s="73" t="s">
        <v>4</v>
      </c>
      <c r="U869" s="94" t="s">
        <v>14</v>
      </c>
      <c r="V869" s="94" t="s">
        <v>1896</v>
      </c>
      <c r="W869" s="94" t="s">
        <v>1901</v>
      </c>
      <c r="X869" s="94" t="s">
        <v>50</v>
      </c>
      <c r="Y869" s="71" t="s">
        <v>2859</v>
      </c>
      <c r="Z869" s="71" t="s">
        <v>4</v>
      </c>
      <c r="AA869" s="94" t="s">
        <v>2731</v>
      </c>
      <c r="AB869" s="128"/>
      <c r="AC869" s="128"/>
      <c r="AD869" s="128"/>
      <c r="AE869" s="62"/>
      <c r="AF869" s="62"/>
      <c r="AG869" s="62"/>
      <c r="BB869" s="60" t="str">
        <f>IF(AND(isFlagged(Main[[#This Row],[Comments]], "AIS++"),Main[ [#This Row],[In Stock Date] ]&lt;&gt;""),TEXT(Main[[#This Row],[In Stock Date]]-1, "M/d/yyyy"), TEXT("1/1/1990", "M/d/yyyy"))</f>
        <v>1/1/1990</v>
      </c>
    </row>
    <row r="870" spans="1:54" ht="17.25" customHeight="1">
      <c r="A870" s="63" t="str">
        <f>IF(priority(Main[[#This Row],[Comments]])&lt;&gt;0, priority(Main[[#This Row],[Comments]]),"")</f>
        <v/>
      </c>
      <c r="B870" s="151" t="s">
        <v>1420</v>
      </c>
      <c r="C870" s="71" t="s">
        <v>4</v>
      </c>
      <c r="D870" s="59" t="s">
        <v>97</v>
      </c>
      <c r="E870" s="84"/>
      <c r="F870" s="84"/>
      <c r="G870" s="63" t="str">
        <f>IF(stdProdLT(Main[[#This Row],[Comments]])=0.1,"N/A",IF(stdProdLT(Main[[#This Row],[Comments]])=0,"",stdProdLT(Main[[#This Row],[Comments]])))</f>
        <v/>
      </c>
      <c r="H870" s="93" t="str">
        <f>IF(OR(Main[[#This Row],[Std. Prod. Lead Time]]="N/A",Main[[#This Row],[Std. Prod. Lead Time]]=""), "",IF(AND(Main[[#This Row],[In Stock Date]]&lt;&gt;"",Main[[#This Row],[Revised Due Date]]&lt;&gt;"",Main[[#This Row],[In Stock Date]]&lt;&gt;""),Main[[#This Row],[In Stock Date]]-Main[[#This Row],[Revised Due Date]],""))</f>
        <v/>
      </c>
      <c r="I870" s="100" t="s">
        <v>4</v>
      </c>
      <c r="J870" s="94" t="s">
        <v>4</v>
      </c>
      <c r="K870" s="94" t="s">
        <v>4</v>
      </c>
      <c r="L870" s="84"/>
      <c r="M870" s="72" t="str">
        <f>IF(Main[[#This Row],[Tech Start Date]]&lt;1/1/1990,"",IF(Main[[#This Row],[Class]]="C",WORKDAY(Main[[#This Row],[Tech Start Date]],9),IF(Main[[#This Row],[Class]]="B", WORKDAY(Main[[#This Row],[Tech Start Date]],6),IF(Main[[#This Row],[Class]]="A",WORKDAY(Main[[#This Row],[Tech Start Date]],2),""))))</f>
        <v/>
      </c>
      <c r="N870" s="72" t="str">
        <f>IF(Main[[#This Row],[Tech Start Date]]&lt;1/1/1990,"",IF(Main[[#This Row],[Class]]="C",WORKDAY(Main[[#This Row],[Tech Start Date]],19),IF(Main[[#This Row],[Class]]="B", WORKDAY(Main[[#This Row],[Tech Start Date]],12),IF(Main[[#This Row],[Class]]="A",WORKDAY(Main[[#This Row],[Tech Start Date]],4),""))))</f>
        <v/>
      </c>
      <c r="O870" s="72" t="str">
        <f>IF(Main[[#This Row],[Tech Start Date]]&lt;1/1/1990,"",IF(Main[[#This Row],[Class]]="C",WORKDAY(Main[[#This Row],[Tech Start Date]],23),IF(Main[[#This Row],[Class]]="B", WORKDAY(Main[[#This Row],[Tech Start Date]],15),IF(Main[[#This Row],[Class]]="A",WORKDAY(Main[[#This Row],[Tech Start Date]],5),""))))</f>
        <v/>
      </c>
      <c r="P870" s="72" t="str">
        <f>IF(Main[[#This Row],[Tech Start Date]]&lt;1/1/1990,"",IF(Main[[#This Row],[Class]]="C",WORKDAY(Main[[#This Row],[Tech Start Date]],28),IF(Main[[#This Row],[Class]]="B", WORKDAY(Main[[#This Row],[Tech Start Date]],19),IF(Main[[#This Row],[Class]]="A",WORKDAY(Main[[#This Row],[Tech Start Date]],9),""))))</f>
        <v/>
      </c>
      <c r="Q870" s="84">
        <v>40858</v>
      </c>
      <c r="R870" s="110"/>
      <c r="S870" s="94" t="s">
        <v>17</v>
      </c>
      <c r="T870" s="73" t="s">
        <v>4</v>
      </c>
      <c r="U870" s="94" t="s">
        <v>14</v>
      </c>
      <c r="V870" s="94" t="s">
        <v>1896</v>
      </c>
      <c r="W870" s="94" t="s">
        <v>1901</v>
      </c>
      <c r="X870" s="94" t="s">
        <v>50</v>
      </c>
      <c r="Y870" s="71" t="s">
        <v>2859</v>
      </c>
      <c r="Z870" s="71" t="s">
        <v>4</v>
      </c>
      <c r="AA870" s="94" t="s">
        <v>2731</v>
      </c>
      <c r="AB870" s="128"/>
      <c r="AC870" s="128"/>
      <c r="AD870" s="128"/>
      <c r="AE870" s="62"/>
      <c r="AF870" s="62"/>
      <c r="AG870" s="62"/>
      <c r="BB870" s="60" t="str">
        <f>IF(AND(isFlagged(Main[[#This Row],[Comments]], "AIS++"),Main[ [#This Row],[In Stock Date] ]&lt;&gt;""),TEXT(Main[[#This Row],[In Stock Date]]-1, "M/d/yyyy"), TEXT("1/1/1990", "M/d/yyyy"))</f>
        <v>1/1/1990</v>
      </c>
    </row>
    <row r="871" spans="1:54" ht="17.25" customHeight="1">
      <c r="A871" s="63" t="str">
        <f>IF(priority(Main[[#This Row],[Comments]])&lt;&gt;0, priority(Main[[#This Row],[Comments]]),"")</f>
        <v/>
      </c>
      <c r="B871" s="151" t="s">
        <v>1463</v>
      </c>
      <c r="C871" s="71" t="s">
        <v>4</v>
      </c>
      <c r="D871" s="59" t="s">
        <v>97</v>
      </c>
      <c r="E871" s="84"/>
      <c r="F871" s="84"/>
      <c r="G871" s="63" t="str">
        <f>IF(stdProdLT(Main[[#This Row],[Comments]])=0.1,"N/A",IF(stdProdLT(Main[[#This Row],[Comments]])=0,"",stdProdLT(Main[[#This Row],[Comments]])))</f>
        <v/>
      </c>
      <c r="H871" s="93" t="str">
        <f>IF(OR(Main[[#This Row],[Std. Prod. Lead Time]]="N/A",Main[[#This Row],[Std. Prod. Lead Time]]=""), "",IF(AND(Main[[#This Row],[In Stock Date]]&lt;&gt;"",Main[[#This Row],[Revised Due Date]]&lt;&gt;"",Main[[#This Row],[In Stock Date]]&lt;&gt;""),Main[[#This Row],[In Stock Date]]-Main[[#This Row],[Revised Due Date]],""))</f>
        <v/>
      </c>
      <c r="I871" s="100" t="s">
        <v>4</v>
      </c>
      <c r="J871" s="94" t="s">
        <v>4</v>
      </c>
      <c r="K871" s="95" t="s">
        <v>4</v>
      </c>
      <c r="L871" s="84"/>
      <c r="M871" s="72" t="str">
        <f>IF(Main[[#This Row],[Tech Start Date]]&lt;1/1/1990,"",IF(Main[[#This Row],[Class]]="C",WORKDAY(Main[[#This Row],[Tech Start Date]],9),IF(Main[[#This Row],[Class]]="B", WORKDAY(Main[[#This Row],[Tech Start Date]],6),IF(Main[[#This Row],[Class]]="A",WORKDAY(Main[[#This Row],[Tech Start Date]],2),""))))</f>
        <v/>
      </c>
      <c r="N871" s="72" t="str">
        <f>IF(Main[[#This Row],[Tech Start Date]]&lt;1/1/1990,"",IF(Main[[#This Row],[Class]]="C",WORKDAY(Main[[#This Row],[Tech Start Date]],19),IF(Main[[#This Row],[Class]]="B", WORKDAY(Main[[#This Row],[Tech Start Date]],12),IF(Main[[#This Row],[Class]]="A",WORKDAY(Main[[#This Row],[Tech Start Date]],4),""))))</f>
        <v/>
      </c>
      <c r="O871" s="72" t="str">
        <f>IF(Main[[#This Row],[Tech Start Date]]&lt;1/1/1990,"",IF(Main[[#This Row],[Class]]="C",WORKDAY(Main[[#This Row],[Tech Start Date]],23),IF(Main[[#This Row],[Class]]="B", WORKDAY(Main[[#This Row],[Tech Start Date]],15),IF(Main[[#This Row],[Class]]="A",WORKDAY(Main[[#This Row],[Tech Start Date]],5),""))))</f>
        <v/>
      </c>
      <c r="P871" s="72" t="str">
        <f>IF(Main[[#This Row],[Tech Start Date]]&lt;1/1/1990,"",IF(Main[[#This Row],[Class]]="C",WORKDAY(Main[[#This Row],[Tech Start Date]],28),IF(Main[[#This Row],[Class]]="B", WORKDAY(Main[[#This Row],[Tech Start Date]],19),IF(Main[[#This Row],[Class]]="A",WORKDAY(Main[[#This Row],[Tech Start Date]],9),""))))</f>
        <v/>
      </c>
      <c r="Q871" s="84">
        <v>40858</v>
      </c>
      <c r="R871" s="110"/>
      <c r="S871" s="94" t="s">
        <v>17</v>
      </c>
      <c r="T871" s="73" t="s">
        <v>4</v>
      </c>
      <c r="U871" s="94" t="s">
        <v>14</v>
      </c>
      <c r="V871" s="94" t="s">
        <v>1896</v>
      </c>
      <c r="W871" s="94" t="s">
        <v>1901</v>
      </c>
      <c r="X871" s="94" t="s">
        <v>50</v>
      </c>
      <c r="Y871" s="71" t="s">
        <v>2859</v>
      </c>
      <c r="Z871" s="71" t="s">
        <v>4</v>
      </c>
      <c r="AA871" s="94" t="s">
        <v>2731</v>
      </c>
      <c r="AB871" s="128"/>
      <c r="AC871" s="128"/>
      <c r="AD871" s="128"/>
      <c r="AE871" s="62"/>
      <c r="AF871" s="62"/>
      <c r="AG871" s="62"/>
      <c r="BB871" s="60" t="str">
        <f>IF(AND(isFlagged(Main[[#This Row],[Comments]], "AIS++"),Main[ [#This Row],[In Stock Date] ]&lt;&gt;""),TEXT(Main[[#This Row],[In Stock Date]]-1, "M/d/yyyy"), TEXT("1/1/1990", "M/d/yyyy"))</f>
        <v>1/1/1990</v>
      </c>
    </row>
    <row r="872" spans="1:54" ht="17.25" customHeight="1">
      <c r="A872" s="63" t="str">
        <f>IF(priority(Main[[#This Row],[Comments]])&lt;&gt;0, priority(Main[[#This Row],[Comments]]),"")</f>
        <v/>
      </c>
      <c r="B872" s="151" t="s">
        <v>1482</v>
      </c>
      <c r="C872" s="71" t="s">
        <v>4</v>
      </c>
      <c r="D872" s="59" t="s">
        <v>97</v>
      </c>
      <c r="E872" s="84"/>
      <c r="F872" s="84"/>
      <c r="G872" s="63" t="str">
        <f>IF(stdProdLT(Main[[#This Row],[Comments]])=0.1,"N/A",IF(stdProdLT(Main[[#This Row],[Comments]])=0,"",stdProdLT(Main[[#This Row],[Comments]])))</f>
        <v/>
      </c>
      <c r="H872" s="93" t="str">
        <f>IF(OR(Main[[#This Row],[Std. Prod. Lead Time]]="N/A",Main[[#This Row],[Std. Prod. Lead Time]]=""), "",IF(AND(Main[[#This Row],[In Stock Date]]&lt;&gt;"",Main[[#This Row],[Revised Due Date]]&lt;&gt;"",Main[[#This Row],[In Stock Date]]&lt;&gt;""),Main[[#This Row],[In Stock Date]]-Main[[#This Row],[Revised Due Date]],""))</f>
        <v/>
      </c>
      <c r="I872" s="100" t="s">
        <v>4</v>
      </c>
      <c r="J872" s="94" t="s">
        <v>4</v>
      </c>
      <c r="K872" s="95" t="s">
        <v>4</v>
      </c>
      <c r="L872" s="84"/>
      <c r="M872" s="72" t="str">
        <f>IF(Main[[#This Row],[Tech Start Date]]&lt;1/1/1990,"",IF(Main[[#This Row],[Class]]="C",WORKDAY(Main[[#This Row],[Tech Start Date]],9),IF(Main[[#This Row],[Class]]="B", WORKDAY(Main[[#This Row],[Tech Start Date]],6),IF(Main[[#This Row],[Class]]="A",WORKDAY(Main[[#This Row],[Tech Start Date]],2),""))))</f>
        <v/>
      </c>
      <c r="N872" s="72" t="str">
        <f>IF(Main[[#This Row],[Tech Start Date]]&lt;1/1/1990,"",IF(Main[[#This Row],[Class]]="C",WORKDAY(Main[[#This Row],[Tech Start Date]],19),IF(Main[[#This Row],[Class]]="B", WORKDAY(Main[[#This Row],[Tech Start Date]],12),IF(Main[[#This Row],[Class]]="A",WORKDAY(Main[[#This Row],[Tech Start Date]],4),""))))</f>
        <v/>
      </c>
      <c r="O872" s="72" t="str">
        <f>IF(Main[[#This Row],[Tech Start Date]]&lt;1/1/1990,"",IF(Main[[#This Row],[Class]]="C",WORKDAY(Main[[#This Row],[Tech Start Date]],23),IF(Main[[#This Row],[Class]]="B", WORKDAY(Main[[#This Row],[Tech Start Date]],15),IF(Main[[#This Row],[Class]]="A",WORKDAY(Main[[#This Row],[Tech Start Date]],5),""))))</f>
        <v/>
      </c>
      <c r="P872" s="72" t="str">
        <f>IF(Main[[#This Row],[Tech Start Date]]&lt;1/1/1990,"",IF(Main[[#This Row],[Class]]="C",WORKDAY(Main[[#This Row],[Tech Start Date]],28),IF(Main[[#This Row],[Class]]="B", WORKDAY(Main[[#This Row],[Tech Start Date]],19),IF(Main[[#This Row],[Class]]="A",WORKDAY(Main[[#This Row],[Tech Start Date]],9),""))))</f>
        <v/>
      </c>
      <c r="Q872" s="84">
        <v>40858</v>
      </c>
      <c r="R872" s="110"/>
      <c r="S872" s="94" t="s">
        <v>17</v>
      </c>
      <c r="T872" s="73" t="s">
        <v>4</v>
      </c>
      <c r="U872" s="94" t="s">
        <v>14</v>
      </c>
      <c r="V872" s="94" t="s">
        <v>1896</v>
      </c>
      <c r="W872" s="94" t="s">
        <v>1901</v>
      </c>
      <c r="X872" s="94" t="s">
        <v>50</v>
      </c>
      <c r="Y872" s="71" t="s">
        <v>2859</v>
      </c>
      <c r="Z872" s="71" t="s">
        <v>4</v>
      </c>
      <c r="AA872" s="94" t="s">
        <v>2731</v>
      </c>
      <c r="AB872" s="128"/>
      <c r="AC872" s="128"/>
      <c r="AD872" s="128"/>
      <c r="AE872" s="62"/>
      <c r="AF872" s="62"/>
      <c r="AG872" s="62"/>
      <c r="BB872" s="60" t="str">
        <f>IF(AND(isFlagged(Main[[#This Row],[Comments]], "AIS++"),Main[ [#This Row],[In Stock Date] ]&lt;&gt;""),TEXT(Main[[#This Row],[In Stock Date]]-1, "M/d/yyyy"), TEXT("1/1/1990", "M/d/yyyy"))</f>
        <v>1/1/1990</v>
      </c>
    </row>
    <row r="873" spans="1:54" ht="17.25" customHeight="1">
      <c r="A873" s="63" t="str">
        <f>IF(priority(Main[[#This Row],[Comments]])&lt;&gt;0, priority(Main[[#This Row],[Comments]]),"")</f>
        <v/>
      </c>
      <c r="B873" s="151" t="s">
        <v>1565</v>
      </c>
      <c r="C873" s="71" t="s">
        <v>4</v>
      </c>
      <c r="D873" s="59" t="s">
        <v>97</v>
      </c>
      <c r="E873" s="84"/>
      <c r="F873" s="84"/>
      <c r="G873" s="63" t="str">
        <f>IF(stdProdLT(Main[[#This Row],[Comments]])=0.1,"N/A",IF(stdProdLT(Main[[#This Row],[Comments]])=0,"",stdProdLT(Main[[#This Row],[Comments]])))</f>
        <v/>
      </c>
      <c r="H873" s="93" t="str">
        <f>IF(OR(Main[[#This Row],[Std. Prod. Lead Time]]="N/A",Main[[#This Row],[Std. Prod. Lead Time]]=""), "",IF(AND(Main[[#This Row],[In Stock Date]]&lt;&gt;"",Main[[#This Row],[Revised Due Date]]&lt;&gt;"",Main[[#This Row],[In Stock Date]]&lt;&gt;""),Main[[#This Row],[In Stock Date]]-Main[[#This Row],[Revised Due Date]],""))</f>
        <v/>
      </c>
      <c r="I873" s="100" t="s">
        <v>4</v>
      </c>
      <c r="J873" s="94" t="s">
        <v>4</v>
      </c>
      <c r="K873" s="94" t="s">
        <v>4</v>
      </c>
      <c r="L873" s="84"/>
      <c r="M873" s="72" t="str">
        <f>IF(Main[[#This Row],[Tech Start Date]]&lt;1/1/1990,"",IF(Main[[#This Row],[Class]]="C",WORKDAY(Main[[#This Row],[Tech Start Date]],9),IF(Main[[#This Row],[Class]]="B", WORKDAY(Main[[#This Row],[Tech Start Date]],6),IF(Main[[#This Row],[Class]]="A",WORKDAY(Main[[#This Row],[Tech Start Date]],2),""))))</f>
        <v/>
      </c>
      <c r="N873" s="72" t="str">
        <f>IF(Main[[#This Row],[Tech Start Date]]&lt;1/1/1990,"",IF(Main[[#This Row],[Class]]="C",WORKDAY(Main[[#This Row],[Tech Start Date]],19),IF(Main[[#This Row],[Class]]="B", WORKDAY(Main[[#This Row],[Tech Start Date]],12),IF(Main[[#This Row],[Class]]="A",WORKDAY(Main[[#This Row],[Tech Start Date]],4),""))))</f>
        <v/>
      </c>
      <c r="O873" s="72" t="str">
        <f>IF(Main[[#This Row],[Tech Start Date]]&lt;1/1/1990,"",IF(Main[[#This Row],[Class]]="C",WORKDAY(Main[[#This Row],[Tech Start Date]],23),IF(Main[[#This Row],[Class]]="B", WORKDAY(Main[[#This Row],[Tech Start Date]],15),IF(Main[[#This Row],[Class]]="A",WORKDAY(Main[[#This Row],[Tech Start Date]],5),""))))</f>
        <v/>
      </c>
      <c r="P873" s="72" t="str">
        <f>IF(Main[[#This Row],[Tech Start Date]]&lt;1/1/1990,"",IF(Main[[#This Row],[Class]]="C",WORKDAY(Main[[#This Row],[Tech Start Date]],28),IF(Main[[#This Row],[Class]]="B", WORKDAY(Main[[#This Row],[Tech Start Date]],19),IF(Main[[#This Row],[Class]]="A",WORKDAY(Main[[#This Row],[Tech Start Date]],9),""))))</f>
        <v/>
      </c>
      <c r="Q873" s="84">
        <v>40858</v>
      </c>
      <c r="R873" s="110"/>
      <c r="S873" s="94" t="s">
        <v>17</v>
      </c>
      <c r="T873" s="73" t="s">
        <v>4</v>
      </c>
      <c r="U873" s="94" t="s">
        <v>14</v>
      </c>
      <c r="V873" s="94" t="s">
        <v>1896</v>
      </c>
      <c r="W873" s="94" t="s">
        <v>1901</v>
      </c>
      <c r="X873" s="94" t="s">
        <v>50</v>
      </c>
      <c r="Y873" s="71" t="s">
        <v>2859</v>
      </c>
      <c r="Z873" s="71" t="s">
        <v>4</v>
      </c>
      <c r="AA873" s="94" t="s">
        <v>2731</v>
      </c>
      <c r="AB873" s="128"/>
      <c r="AC873" s="128"/>
      <c r="AD873" s="128"/>
      <c r="AE873" s="62"/>
      <c r="AF873" s="62"/>
      <c r="AG873" s="62"/>
      <c r="BB873" s="60" t="str">
        <f>IF(AND(isFlagged(Main[[#This Row],[Comments]], "AIS++"),Main[ [#This Row],[In Stock Date] ]&lt;&gt;""),TEXT(Main[[#This Row],[In Stock Date]]-1, "M/d/yyyy"), TEXT("1/1/1990", "M/d/yyyy"))</f>
        <v>1/1/1990</v>
      </c>
    </row>
    <row r="874" spans="1:54" ht="17.25" customHeight="1">
      <c r="A874" s="63" t="str">
        <f>IF(priority(Main[[#This Row],[Comments]])&lt;&gt;0, priority(Main[[#This Row],[Comments]]),"")</f>
        <v/>
      </c>
      <c r="B874" s="151" t="s">
        <v>1577</v>
      </c>
      <c r="C874" s="71" t="s">
        <v>4</v>
      </c>
      <c r="D874" s="59" t="s">
        <v>97</v>
      </c>
      <c r="E874" s="84"/>
      <c r="F874" s="84"/>
      <c r="G874" s="63" t="str">
        <f>IF(stdProdLT(Main[[#This Row],[Comments]])=0.1,"N/A",IF(stdProdLT(Main[[#This Row],[Comments]])=0,"",stdProdLT(Main[[#This Row],[Comments]])))</f>
        <v/>
      </c>
      <c r="H874" s="93" t="str">
        <f>IF(OR(Main[[#This Row],[Std. Prod. Lead Time]]="N/A",Main[[#This Row],[Std. Prod. Lead Time]]=""), "",IF(AND(Main[[#This Row],[In Stock Date]]&lt;&gt;"",Main[[#This Row],[Revised Due Date]]&lt;&gt;"",Main[[#This Row],[In Stock Date]]&lt;&gt;""),Main[[#This Row],[In Stock Date]]-Main[[#This Row],[Revised Due Date]],""))</f>
        <v/>
      </c>
      <c r="I874" s="100" t="s">
        <v>4</v>
      </c>
      <c r="J874" s="94" t="s">
        <v>4</v>
      </c>
      <c r="K874" s="94" t="s">
        <v>4</v>
      </c>
      <c r="L874" s="84"/>
      <c r="M874" s="72" t="str">
        <f>IF(Main[[#This Row],[Tech Start Date]]&lt;1/1/1990,"",IF(Main[[#This Row],[Class]]="C",WORKDAY(Main[[#This Row],[Tech Start Date]],9),IF(Main[[#This Row],[Class]]="B", WORKDAY(Main[[#This Row],[Tech Start Date]],6),IF(Main[[#This Row],[Class]]="A",WORKDAY(Main[[#This Row],[Tech Start Date]],2),""))))</f>
        <v/>
      </c>
      <c r="N874" s="72" t="str">
        <f>IF(Main[[#This Row],[Tech Start Date]]&lt;1/1/1990,"",IF(Main[[#This Row],[Class]]="C",WORKDAY(Main[[#This Row],[Tech Start Date]],19),IF(Main[[#This Row],[Class]]="B", WORKDAY(Main[[#This Row],[Tech Start Date]],12),IF(Main[[#This Row],[Class]]="A",WORKDAY(Main[[#This Row],[Tech Start Date]],4),""))))</f>
        <v/>
      </c>
      <c r="O874" s="72" t="str">
        <f>IF(Main[[#This Row],[Tech Start Date]]&lt;1/1/1990,"",IF(Main[[#This Row],[Class]]="C",WORKDAY(Main[[#This Row],[Tech Start Date]],23),IF(Main[[#This Row],[Class]]="B", WORKDAY(Main[[#This Row],[Tech Start Date]],15),IF(Main[[#This Row],[Class]]="A",WORKDAY(Main[[#This Row],[Tech Start Date]],5),""))))</f>
        <v/>
      </c>
      <c r="P874" s="72" t="str">
        <f>IF(Main[[#This Row],[Tech Start Date]]&lt;1/1/1990,"",IF(Main[[#This Row],[Class]]="C",WORKDAY(Main[[#This Row],[Tech Start Date]],28),IF(Main[[#This Row],[Class]]="B", WORKDAY(Main[[#This Row],[Tech Start Date]],19),IF(Main[[#This Row],[Class]]="A",WORKDAY(Main[[#This Row],[Tech Start Date]],9),""))))</f>
        <v/>
      </c>
      <c r="Q874" s="84">
        <v>40858</v>
      </c>
      <c r="R874" s="110"/>
      <c r="S874" s="94" t="s">
        <v>17</v>
      </c>
      <c r="T874" s="73" t="s">
        <v>4</v>
      </c>
      <c r="U874" s="94" t="s">
        <v>14</v>
      </c>
      <c r="V874" s="94" t="s">
        <v>1896</v>
      </c>
      <c r="W874" s="94" t="s">
        <v>1901</v>
      </c>
      <c r="X874" s="94" t="s">
        <v>50</v>
      </c>
      <c r="Y874" s="71" t="s">
        <v>2859</v>
      </c>
      <c r="Z874" s="71" t="s">
        <v>4</v>
      </c>
      <c r="AA874" s="94" t="s">
        <v>2731</v>
      </c>
      <c r="AB874" s="128"/>
      <c r="AC874" s="128"/>
      <c r="AD874" s="128"/>
      <c r="AE874" s="62"/>
      <c r="AF874" s="62"/>
      <c r="AG874" s="62"/>
      <c r="BB874" s="60" t="str">
        <f>IF(AND(isFlagged(Main[[#This Row],[Comments]], "AIS++"),Main[ [#This Row],[In Stock Date] ]&lt;&gt;""),TEXT(Main[[#This Row],[In Stock Date]]-1, "M/d/yyyy"), TEXT("1/1/1990", "M/d/yyyy"))</f>
        <v>1/1/1990</v>
      </c>
    </row>
    <row r="875" spans="1:54" ht="17.25" customHeight="1">
      <c r="A875" s="63" t="str">
        <f>IF(priority(Main[[#This Row],[Comments]])&lt;&gt;0, priority(Main[[#This Row],[Comments]]),"")</f>
        <v/>
      </c>
      <c r="B875" s="151" t="s">
        <v>1613</v>
      </c>
      <c r="C875" s="71" t="s">
        <v>4</v>
      </c>
      <c r="D875" s="59" t="s">
        <v>97</v>
      </c>
      <c r="E875" s="84"/>
      <c r="F875" s="84"/>
      <c r="G875" s="63" t="str">
        <f>IF(stdProdLT(Main[[#This Row],[Comments]])=0.1,"N/A",IF(stdProdLT(Main[[#This Row],[Comments]])=0,"",stdProdLT(Main[[#This Row],[Comments]])))</f>
        <v/>
      </c>
      <c r="H875" s="93" t="str">
        <f>IF(OR(Main[[#This Row],[Std. Prod. Lead Time]]="N/A",Main[[#This Row],[Std. Prod. Lead Time]]=""), "",IF(AND(Main[[#This Row],[In Stock Date]]&lt;&gt;"",Main[[#This Row],[Revised Due Date]]&lt;&gt;"",Main[[#This Row],[In Stock Date]]&lt;&gt;""),Main[[#This Row],[In Stock Date]]-Main[[#This Row],[Revised Due Date]],""))</f>
        <v/>
      </c>
      <c r="I875" s="100" t="s">
        <v>4</v>
      </c>
      <c r="J875" s="94" t="s">
        <v>4</v>
      </c>
      <c r="K875" s="94" t="s">
        <v>4</v>
      </c>
      <c r="L875" s="84"/>
      <c r="M875" s="72" t="str">
        <f>IF(Main[[#This Row],[Tech Start Date]]&lt;1/1/1990,"",IF(Main[[#This Row],[Class]]="C",WORKDAY(Main[[#This Row],[Tech Start Date]],9),IF(Main[[#This Row],[Class]]="B", WORKDAY(Main[[#This Row],[Tech Start Date]],6),IF(Main[[#This Row],[Class]]="A",WORKDAY(Main[[#This Row],[Tech Start Date]],2),""))))</f>
        <v/>
      </c>
      <c r="N875" s="72" t="str">
        <f>IF(Main[[#This Row],[Tech Start Date]]&lt;1/1/1990,"",IF(Main[[#This Row],[Class]]="C",WORKDAY(Main[[#This Row],[Tech Start Date]],19),IF(Main[[#This Row],[Class]]="B", WORKDAY(Main[[#This Row],[Tech Start Date]],12),IF(Main[[#This Row],[Class]]="A",WORKDAY(Main[[#This Row],[Tech Start Date]],4),""))))</f>
        <v/>
      </c>
      <c r="O875" s="72" t="str">
        <f>IF(Main[[#This Row],[Tech Start Date]]&lt;1/1/1990,"",IF(Main[[#This Row],[Class]]="C",WORKDAY(Main[[#This Row],[Tech Start Date]],23),IF(Main[[#This Row],[Class]]="B", WORKDAY(Main[[#This Row],[Tech Start Date]],15),IF(Main[[#This Row],[Class]]="A",WORKDAY(Main[[#This Row],[Tech Start Date]],5),""))))</f>
        <v/>
      </c>
      <c r="P875" s="72" t="str">
        <f>IF(Main[[#This Row],[Tech Start Date]]&lt;1/1/1990,"",IF(Main[[#This Row],[Class]]="C",WORKDAY(Main[[#This Row],[Tech Start Date]],28),IF(Main[[#This Row],[Class]]="B", WORKDAY(Main[[#This Row],[Tech Start Date]],19),IF(Main[[#This Row],[Class]]="A",WORKDAY(Main[[#This Row],[Tech Start Date]],9),""))))</f>
        <v/>
      </c>
      <c r="Q875" s="84">
        <v>40858</v>
      </c>
      <c r="R875" s="110"/>
      <c r="S875" s="94" t="s">
        <v>17</v>
      </c>
      <c r="T875" s="73" t="s">
        <v>4</v>
      </c>
      <c r="U875" s="94" t="s">
        <v>14</v>
      </c>
      <c r="V875" s="94" t="s">
        <v>1896</v>
      </c>
      <c r="W875" s="94" t="s">
        <v>1901</v>
      </c>
      <c r="X875" s="94" t="s">
        <v>50</v>
      </c>
      <c r="Y875" s="71" t="s">
        <v>2859</v>
      </c>
      <c r="Z875" s="71" t="s">
        <v>4</v>
      </c>
      <c r="AA875" s="94" t="s">
        <v>2731</v>
      </c>
      <c r="AB875" s="128"/>
      <c r="AC875" s="128"/>
      <c r="AD875" s="128"/>
      <c r="AE875" s="62"/>
      <c r="AF875" s="62"/>
      <c r="AG875" s="62"/>
      <c r="BB875" s="60" t="str">
        <f>IF(AND(isFlagged(Main[[#This Row],[Comments]], "AIS++"),Main[ [#This Row],[In Stock Date] ]&lt;&gt;""),TEXT(Main[[#This Row],[In Stock Date]]-1, "M/d/yyyy"), TEXT("1/1/1990", "M/d/yyyy"))</f>
        <v>1/1/1990</v>
      </c>
    </row>
    <row r="876" spans="1:54" ht="17.25" customHeight="1">
      <c r="A876" s="63" t="str">
        <f>IF(priority(Main[[#This Row],[Comments]])&lt;&gt;0, priority(Main[[#This Row],[Comments]]),"")</f>
        <v/>
      </c>
      <c r="B876" s="151" t="s">
        <v>1614</v>
      </c>
      <c r="C876" s="71" t="s">
        <v>4</v>
      </c>
      <c r="D876" s="59" t="s">
        <v>97</v>
      </c>
      <c r="E876" s="84"/>
      <c r="F876" s="84"/>
      <c r="G876" s="63" t="str">
        <f>IF(stdProdLT(Main[[#This Row],[Comments]])=0.1,"N/A",IF(stdProdLT(Main[[#This Row],[Comments]])=0,"",stdProdLT(Main[[#This Row],[Comments]])))</f>
        <v/>
      </c>
      <c r="H876" s="93" t="str">
        <f>IF(OR(Main[[#This Row],[Std. Prod. Lead Time]]="N/A",Main[[#This Row],[Std. Prod. Lead Time]]=""), "",IF(AND(Main[[#This Row],[In Stock Date]]&lt;&gt;"",Main[[#This Row],[Revised Due Date]]&lt;&gt;"",Main[[#This Row],[In Stock Date]]&lt;&gt;""),Main[[#This Row],[In Stock Date]]-Main[[#This Row],[Revised Due Date]],""))</f>
        <v/>
      </c>
      <c r="I876" s="100" t="s">
        <v>4</v>
      </c>
      <c r="J876" s="94" t="s">
        <v>4</v>
      </c>
      <c r="K876" s="94" t="s">
        <v>4</v>
      </c>
      <c r="L876" s="84"/>
      <c r="M876" s="72" t="str">
        <f>IF(Main[[#This Row],[Tech Start Date]]&lt;1/1/1990,"",IF(Main[[#This Row],[Class]]="C",WORKDAY(Main[[#This Row],[Tech Start Date]],9),IF(Main[[#This Row],[Class]]="B", WORKDAY(Main[[#This Row],[Tech Start Date]],6),IF(Main[[#This Row],[Class]]="A",WORKDAY(Main[[#This Row],[Tech Start Date]],2),""))))</f>
        <v/>
      </c>
      <c r="N876" s="72" t="str">
        <f>IF(Main[[#This Row],[Tech Start Date]]&lt;1/1/1990,"",IF(Main[[#This Row],[Class]]="C",WORKDAY(Main[[#This Row],[Tech Start Date]],19),IF(Main[[#This Row],[Class]]="B", WORKDAY(Main[[#This Row],[Tech Start Date]],12),IF(Main[[#This Row],[Class]]="A",WORKDAY(Main[[#This Row],[Tech Start Date]],4),""))))</f>
        <v/>
      </c>
      <c r="O876" s="72" t="str">
        <f>IF(Main[[#This Row],[Tech Start Date]]&lt;1/1/1990,"",IF(Main[[#This Row],[Class]]="C",WORKDAY(Main[[#This Row],[Tech Start Date]],23),IF(Main[[#This Row],[Class]]="B", WORKDAY(Main[[#This Row],[Tech Start Date]],15),IF(Main[[#This Row],[Class]]="A",WORKDAY(Main[[#This Row],[Tech Start Date]],5),""))))</f>
        <v/>
      </c>
      <c r="P876" s="72" t="str">
        <f>IF(Main[[#This Row],[Tech Start Date]]&lt;1/1/1990,"",IF(Main[[#This Row],[Class]]="C",WORKDAY(Main[[#This Row],[Tech Start Date]],28),IF(Main[[#This Row],[Class]]="B", WORKDAY(Main[[#This Row],[Tech Start Date]],19),IF(Main[[#This Row],[Class]]="A",WORKDAY(Main[[#This Row],[Tech Start Date]],9),""))))</f>
        <v/>
      </c>
      <c r="Q876" s="84">
        <v>40858</v>
      </c>
      <c r="R876" s="110"/>
      <c r="S876" s="94" t="s">
        <v>17</v>
      </c>
      <c r="T876" s="73" t="s">
        <v>4</v>
      </c>
      <c r="U876" s="94" t="s">
        <v>12</v>
      </c>
      <c r="V876" s="94" t="s">
        <v>1896</v>
      </c>
      <c r="W876" s="94" t="s">
        <v>1901</v>
      </c>
      <c r="X876" s="94" t="s">
        <v>50</v>
      </c>
      <c r="Y876" s="71" t="s">
        <v>2859</v>
      </c>
      <c r="Z876" s="71" t="s">
        <v>4</v>
      </c>
      <c r="AA876" s="94" t="s">
        <v>2731</v>
      </c>
      <c r="AB876" s="128"/>
      <c r="AC876" s="128"/>
      <c r="AD876" s="128"/>
      <c r="AE876" s="62"/>
      <c r="AF876" s="62"/>
      <c r="AG876" s="62"/>
      <c r="BB876" s="60" t="str">
        <f>IF(AND(isFlagged(Main[[#This Row],[Comments]], "AIS++"),Main[ [#This Row],[In Stock Date] ]&lt;&gt;""),TEXT(Main[[#This Row],[In Stock Date]]-1, "M/d/yyyy"), TEXT("1/1/1990", "M/d/yyyy"))</f>
        <v>1/1/1990</v>
      </c>
    </row>
    <row r="877" spans="1:54" ht="17.25" customHeight="1">
      <c r="A877" s="63" t="str">
        <f>IF(priority(Main[[#This Row],[Comments]])&lt;&gt;0, priority(Main[[#This Row],[Comments]]),"")</f>
        <v/>
      </c>
      <c r="B877" s="151" t="s">
        <v>1650</v>
      </c>
      <c r="C877" s="71" t="s">
        <v>4</v>
      </c>
      <c r="D877" s="59" t="s">
        <v>97</v>
      </c>
      <c r="E877" s="84"/>
      <c r="F877" s="84"/>
      <c r="G877" s="63" t="str">
        <f>IF(stdProdLT(Main[[#This Row],[Comments]])=0.1,"N/A",IF(stdProdLT(Main[[#This Row],[Comments]])=0,"",stdProdLT(Main[[#This Row],[Comments]])))</f>
        <v/>
      </c>
      <c r="H877" s="93" t="str">
        <f>IF(OR(Main[[#This Row],[Std. Prod. Lead Time]]="N/A",Main[[#This Row],[Std. Prod. Lead Time]]=""), "",IF(AND(Main[[#This Row],[In Stock Date]]&lt;&gt;"",Main[[#This Row],[Revised Due Date]]&lt;&gt;"",Main[[#This Row],[In Stock Date]]&lt;&gt;""),Main[[#This Row],[In Stock Date]]-Main[[#This Row],[Revised Due Date]],""))</f>
        <v/>
      </c>
      <c r="I877" s="100" t="s">
        <v>4</v>
      </c>
      <c r="J877" s="94" t="s">
        <v>4</v>
      </c>
      <c r="K877" s="94" t="s">
        <v>4</v>
      </c>
      <c r="L877" s="84"/>
      <c r="M877" s="72" t="str">
        <f>IF(Main[[#This Row],[Tech Start Date]]&lt;1/1/1990,"",IF(Main[[#This Row],[Class]]="C",WORKDAY(Main[[#This Row],[Tech Start Date]],9),IF(Main[[#This Row],[Class]]="B", WORKDAY(Main[[#This Row],[Tech Start Date]],6),IF(Main[[#This Row],[Class]]="A",WORKDAY(Main[[#This Row],[Tech Start Date]],2),""))))</f>
        <v/>
      </c>
      <c r="N877" s="72" t="str">
        <f>IF(Main[[#This Row],[Tech Start Date]]&lt;1/1/1990,"",IF(Main[[#This Row],[Class]]="C",WORKDAY(Main[[#This Row],[Tech Start Date]],19),IF(Main[[#This Row],[Class]]="B", WORKDAY(Main[[#This Row],[Tech Start Date]],12),IF(Main[[#This Row],[Class]]="A",WORKDAY(Main[[#This Row],[Tech Start Date]],4),""))))</f>
        <v/>
      </c>
      <c r="O877" s="72" t="str">
        <f>IF(Main[[#This Row],[Tech Start Date]]&lt;1/1/1990,"",IF(Main[[#This Row],[Class]]="C",WORKDAY(Main[[#This Row],[Tech Start Date]],23),IF(Main[[#This Row],[Class]]="B", WORKDAY(Main[[#This Row],[Tech Start Date]],15),IF(Main[[#This Row],[Class]]="A",WORKDAY(Main[[#This Row],[Tech Start Date]],5),""))))</f>
        <v/>
      </c>
      <c r="P877" s="72" t="str">
        <f>IF(Main[[#This Row],[Tech Start Date]]&lt;1/1/1990,"",IF(Main[[#This Row],[Class]]="C",WORKDAY(Main[[#This Row],[Tech Start Date]],28),IF(Main[[#This Row],[Class]]="B", WORKDAY(Main[[#This Row],[Tech Start Date]],19),IF(Main[[#This Row],[Class]]="A",WORKDAY(Main[[#This Row],[Tech Start Date]],9),""))))</f>
        <v/>
      </c>
      <c r="Q877" s="84">
        <v>40858</v>
      </c>
      <c r="R877" s="110"/>
      <c r="S877" s="94" t="s">
        <v>17</v>
      </c>
      <c r="T877" s="73" t="s">
        <v>4</v>
      </c>
      <c r="U877" s="94" t="s">
        <v>14</v>
      </c>
      <c r="V877" s="94" t="s">
        <v>1896</v>
      </c>
      <c r="W877" s="94" t="s">
        <v>1901</v>
      </c>
      <c r="X877" s="94" t="s">
        <v>50</v>
      </c>
      <c r="Y877" s="71" t="s">
        <v>2859</v>
      </c>
      <c r="Z877" s="71" t="s">
        <v>4</v>
      </c>
      <c r="AA877" s="94" t="s">
        <v>2731</v>
      </c>
      <c r="AB877" s="128"/>
      <c r="AC877" s="128"/>
      <c r="AD877" s="128"/>
      <c r="AE877" s="62"/>
      <c r="AF877" s="62"/>
      <c r="AG877" s="62"/>
      <c r="BB877" s="60" t="str">
        <f>IF(AND(isFlagged(Main[[#This Row],[Comments]], "AIS++"),Main[ [#This Row],[In Stock Date] ]&lt;&gt;""),TEXT(Main[[#This Row],[In Stock Date]]-1, "M/d/yyyy"), TEXT("1/1/1990", "M/d/yyyy"))</f>
        <v>1/1/1990</v>
      </c>
    </row>
    <row r="878" spans="1:54" ht="17.25" customHeight="1">
      <c r="A878" s="63" t="str">
        <f>IF(priority(Main[[#This Row],[Comments]])&lt;&gt;0, priority(Main[[#This Row],[Comments]]),"")</f>
        <v/>
      </c>
      <c r="B878" s="151" t="s">
        <v>1651</v>
      </c>
      <c r="C878" s="71" t="s">
        <v>4</v>
      </c>
      <c r="D878" s="59" t="s">
        <v>97</v>
      </c>
      <c r="E878" s="84"/>
      <c r="F878" s="84"/>
      <c r="G878" s="63" t="str">
        <f>IF(stdProdLT(Main[[#This Row],[Comments]])=0.1,"N/A",IF(stdProdLT(Main[[#This Row],[Comments]])=0,"",stdProdLT(Main[[#This Row],[Comments]])))</f>
        <v/>
      </c>
      <c r="H878" s="93" t="str">
        <f>IF(OR(Main[[#This Row],[Std. Prod. Lead Time]]="N/A",Main[[#This Row],[Std. Prod. Lead Time]]=""), "",IF(AND(Main[[#This Row],[In Stock Date]]&lt;&gt;"",Main[[#This Row],[Revised Due Date]]&lt;&gt;"",Main[[#This Row],[In Stock Date]]&lt;&gt;""),Main[[#This Row],[In Stock Date]]-Main[[#This Row],[Revised Due Date]],""))</f>
        <v/>
      </c>
      <c r="I878" s="100" t="s">
        <v>4</v>
      </c>
      <c r="J878" s="94" t="s">
        <v>4</v>
      </c>
      <c r="K878" s="94" t="s">
        <v>4</v>
      </c>
      <c r="L878" s="84"/>
      <c r="M878" s="72" t="str">
        <f>IF(Main[[#This Row],[Tech Start Date]]&lt;1/1/1990,"",IF(Main[[#This Row],[Class]]="C",WORKDAY(Main[[#This Row],[Tech Start Date]],9),IF(Main[[#This Row],[Class]]="B", WORKDAY(Main[[#This Row],[Tech Start Date]],6),IF(Main[[#This Row],[Class]]="A",WORKDAY(Main[[#This Row],[Tech Start Date]],2),""))))</f>
        <v/>
      </c>
      <c r="N878" s="72" t="str">
        <f>IF(Main[[#This Row],[Tech Start Date]]&lt;1/1/1990,"",IF(Main[[#This Row],[Class]]="C",WORKDAY(Main[[#This Row],[Tech Start Date]],19),IF(Main[[#This Row],[Class]]="B", WORKDAY(Main[[#This Row],[Tech Start Date]],12),IF(Main[[#This Row],[Class]]="A",WORKDAY(Main[[#This Row],[Tech Start Date]],4),""))))</f>
        <v/>
      </c>
      <c r="O878" s="72" t="str">
        <f>IF(Main[[#This Row],[Tech Start Date]]&lt;1/1/1990,"",IF(Main[[#This Row],[Class]]="C",WORKDAY(Main[[#This Row],[Tech Start Date]],23),IF(Main[[#This Row],[Class]]="B", WORKDAY(Main[[#This Row],[Tech Start Date]],15),IF(Main[[#This Row],[Class]]="A",WORKDAY(Main[[#This Row],[Tech Start Date]],5),""))))</f>
        <v/>
      </c>
      <c r="P878" s="72" t="str">
        <f>IF(Main[[#This Row],[Tech Start Date]]&lt;1/1/1990,"",IF(Main[[#This Row],[Class]]="C",WORKDAY(Main[[#This Row],[Tech Start Date]],28),IF(Main[[#This Row],[Class]]="B", WORKDAY(Main[[#This Row],[Tech Start Date]],19),IF(Main[[#This Row],[Class]]="A",WORKDAY(Main[[#This Row],[Tech Start Date]],9),""))))</f>
        <v/>
      </c>
      <c r="Q878" s="84">
        <v>40858</v>
      </c>
      <c r="R878" s="110"/>
      <c r="S878" s="94" t="s">
        <v>17</v>
      </c>
      <c r="T878" s="73" t="s">
        <v>4</v>
      </c>
      <c r="U878" s="94" t="s">
        <v>14</v>
      </c>
      <c r="V878" s="94" t="s">
        <v>1896</v>
      </c>
      <c r="W878" s="94" t="s">
        <v>1901</v>
      </c>
      <c r="X878" s="94" t="s">
        <v>50</v>
      </c>
      <c r="Y878" s="71" t="s">
        <v>2859</v>
      </c>
      <c r="Z878" s="71" t="s">
        <v>4</v>
      </c>
      <c r="AA878" s="94" t="s">
        <v>2731</v>
      </c>
      <c r="AB878" s="128"/>
      <c r="AC878" s="128"/>
      <c r="AD878" s="128"/>
      <c r="AE878" s="62"/>
      <c r="AF878" s="62"/>
      <c r="AG878" s="62"/>
      <c r="BB878" s="60" t="str">
        <f>IF(AND(isFlagged(Main[[#This Row],[Comments]], "AIS++"),Main[ [#This Row],[In Stock Date] ]&lt;&gt;""),TEXT(Main[[#This Row],[In Stock Date]]-1, "M/d/yyyy"), TEXT("1/1/1990", "M/d/yyyy"))</f>
        <v>1/1/1990</v>
      </c>
    </row>
    <row r="879" spans="1:54" ht="17.25" customHeight="1">
      <c r="A879" s="63" t="str">
        <f>IF(priority(Main[[#This Row],[Comments]])&lt;&gt;0, priority(Main[[#This Row],[Comments]]),"")</f>
        <v/>
      </c>
      <c r="B879" s="151" t="s">
        <v>1652</v>
      </c>
      <c r="C879" s="71" t="s">
        <v>4</v>
      </c>
      <c r="D879" s="59" t="s">
        <v>97</v>
      </c>
      <c r="E879" s="84"/>
      <c r="F879" s="84"/>
      <c r="G879" s="63" t="str">
        <f>IF(stdProdLT(Main[[#This Row],[Comments]])=0.1,"N/A",IF(stdProdLT(Main[[#This Row],[Comments]])=0,"",stdProdLT(Main[[#This Row],[Comments]])))</f>
        <v/>
      </c>
      <c r="H879" s="93" t="str">
        <f>IF(OR(Main[[#This Row],[Std. Prod. Lead Time]]="N/A",Main[[#This Row],[Std. Prod. Lead Time]]=""), "",IF(AND(Main[[#This Row],[In Stock Date]]&lt;&gt;"",Main[[#This Row],[Revised Due Date]]&lt;&gt;"",Main[[#This Row],[In Stock Date]]&lt;&gt;""),Main[[#This Row],[In Stock Date]]-Main[[#This Row],[Revised Due Date]],""))</f>
        <v/>
      </c>
      <c r="I879" s="100" t="s">
        <v>4</v>
      </c>
      <c r="J879" s="94" t="s">
        <v>4</v>
      </c>
      <c r="K879" s="94" t="s">
        <v>4</v>
      </c>
      <c r="L879" s="84"/>
      <c r="M879" s="72" t="str">
        <f>IF(Main[[#This Row],[Tech Start Date]]&lt;1/1/1990,"",IF(Main[[#This Row],[Class]]="C",WORKDAY(Main[[#This Row],[Tech Start Date]],9),IF(Main[[#This Row],[Class]]="B", WORKDAY(Main[[#This Row],[Tech Start Date]],6),IF(Main[[#This Row],[Class]]="A",WORKDAY(Main[[#This Row],[Tech Start Date]],2),""))))</f>
        <v/>
      </c>
      <c r="N879" s="72" t="str">
        <f>IF(Main[[#This Row],[Tech Start Date]]&lt;1/1/1990,"",IF(Main[[#This Row],[Class]]="C",WORKDAY(Main[[#This Row],[Tech Start Date]],19),IF(Main[[#This Row],[Class]]="B", WORKDAY(Main[[#This Row],[Tech Start Date]],12),IF(Main[[#This Row],[Class]]="A",WORKDAY(Main[[#This Row],[Tech Start Date]],4),""))))</f>
        <v/>
      </c>
      <c r="O879" s="72" t="str">
        <f>IF(Main[[#This Row],[Tech Start Date]]&lt;1/1/1990,"",IF(Main[[#This Row],[Class]]="C",WORKDAY(Main[[#This Row],[Tech Start Date]],23),IF(Main[[#This Row],[Class]]="B", WORKDAY(Main[[#This Row],[Tech Start Date]],15),IF(Main[[#This Row],[Class]]="A",WORKDAY(Main[[#This Row],[Tech Start Date]],5),""))))</f>
        <v/>
      </c>
      <c r="P879" s="72" t="str">
        <f>IF(Main[[#This Row],[Tech Start Date]]&lt;1/1/1990,"",IF(Main[[#This Row],[Class]]="C",WORKDAY(Main[[#This Row],[Tech Start Date]],28),IF(Main[[#This Row],[Class]]="B", WORKDAY(Main[[#This Row],[Tech Start Date]],19),IF(Main[[#This Row],[Class]]="A",WORKDAY(Main[[#This Row],[Tech Start Date]],9),""))))</f>
        <v/>
      </c>
      <c r="Q879" s="84">
        <v>40858</v>
      </c>
      <c r="R879" s="110"/>
      <c r="S879" s="94" t="s">
        <v>17</v>
      </c>
      <c r="T879" s="73" t="s">
        <v>4</v>
      </c>
      <c r="U879" s="94" t="s">
        <v>14</v>
      </c>
      <c r="V879" s="94" t="s">
        <v>1896</v>
      </c>
      <c r="W879" s="94" t="s">
        <v>1901</v>
      </c>
      <c r="X879" s="94" t="s">
        <v>50</v>
      </c>
      <c r="Y879" s="71" t="s">
        <v>2859</v>
      </c>
      <c r="Z879" s="71" t="s">
        <v>4</v>
      </c>
      <c r="AA879" s="94" t="s">
        <v>2731</v>
      </c>
      <c r="AB879" s="128"/>
      <c r="AC879" s="128"/>
      <c r="AD879" s="128"/>
      <c r="AE879" s="62"/>
      <c r="AF879" s="62"/>
      <c r="AG879" s="62"/>
      <c r="BB879" s="60" t="str">
        <f>IF(AND(isFlagged(Main[[#This Row],[Comments]], "AIS++"),Main[ [#This Row],[In Stock Date] ]&lt;&gt;""),TEXT(Main[[#This Row],[In Stock Date]]-1, "M/d/yyyy"), TEXT("1/1/1990", "M/d/yyyy"))</f>
        <v>1/1/1990</v>
      </c>
    </row>
    <row r="880" spans="1:54" ht="17.25" customHeight="1">
      <c r="A880" s="63" t="str">
        <f>IF(priority(Main[[#This Row],[Comments]])&lt;&gt;0, priority(Main[[#This Row],[Comments]]),"")</f>
        <v/>
      </c>
      <c r="B880" s="151" t="s">
        <v>1144</v>
      </c>
      <c r="C880" s="71" t="s">
        <v>4</v>
      </c>
      <c r="D880" s="59" t="s">
        <v>97</v>
      </c>
      <c r="E880" s="84">
        <v>40667.587465277778</v>
      </c>
      <c r="F880" s="84"/>
      <c r="G880" s="63" t="str">
        <f>IF(stdProdLT(Main[[#This Row],[Comments]])=0.1,"N/A",IF(stdProdLT(Main[[#This Row],[Comments]])=0,"",stdProdLT(Main[[#This Row],[Comments]])))</f>
        <v/>
      </c>
      <c r="H880" s="93" t="str">
        <f>IF(OR(Main[[#This Row],[Std. Prod. Lead Time]]="N/A",Main[[#This Row],[Std. Prod. Lead Time]]=""), "",IF(AND(Main[[#This Row],[In Stock Date]]&lt;&gt;"",Main[[#This Row],[Revised Due Date]]&lt;&gt;"",Main[[#This Row],[In Stock Date]]&lt;&gt;""),Main[[#This Row],[In Stock Date]]-Main[[#This Row],[Revised Due Date]],""))</f>
        <v/>
      </c>
      <c r="I880" s="100" t="s">
        <v>4</v>
      </c>
      <c r="J880" s="94" t="s">
        <v>4</v>
      </c>
      <c r="K880" s="94" t="s">
        <v>4</v>
      </c>
      <c r="L880" s="84"/>
      <c r="M880" s="72" t="str">
        <f>IF(Main[[#This Row],[Tech Start Date]]&lt;1/1/1990,"",IF(Main[[#This Row],[Class]]="C",WORKDAY(Main[[#This Row],[Tech Start Date]],9),IF(Main[[#This Row],[Class]]="B", WORKDAY(Main[[#This Row],[Tech Start Date]],6),IF(Main[[#This Row],[Class]]="A",WORKDAY(Main[[#This Row],[Tech Start Date]],2),""))))</f>
        <v/>
      </c>
      <c r="N880" s="72" t="str">
        <f>IF(Main[[#This Row],[Tech Start Date]]&lt;1/1/1990,"",IF(Main[[#This Row],[Class]]="C",WORKDAY(Main[[#This Row],[Tech Start Date]],19),IF(Main[[#This Row],[Class]]="B", WORKDAY(Main[[#This Row],[Tech Start Date]],12),IF(Main[[#This Row],[Class]]="A",WORKDAY(Main[[#This Row],[Tech Start Date]],4),""))))</f>
        <v/>
      </c>
      <c r="O880" s="72" t="str">
        <f>IF(Main[[#This Row],[Tech Start Date]]&lt;1/1/1990,"",IF(Main[[#This Row],[Class]]="C",WORKDAY(Main[[#This Row],[Tech Start Date]],23),IF(Main[[#This Row],[Class]]="B", WORKDAY(Main[[#This Row],[Tech Start Date]],15),IF(Main[[#This Row],[Class]]="A",WORKDAY(Main[[#This Row],[Tech Start Date]],5),""))))</f>
        <v/>
      </c>
      <c r="P880" s="72" t="str">
        <f>IF(Main[[#This Row],[Tech Start Date]]&lt;1/1/1990,"",IF(Main[[#This Row],[Class]]="C",WORKDAY(Main[[#This Row],[Tech Start Date]],28),IF(Main[[#This Row],[Class]]="B", WORKDAY(Main[[#This Row],[Tech Start Date]],19),IF(Main[[#This Row],[Class]]="A",WORKDAY(Main[[#This Row],[Tech Start Date]],9),""))))</f>
        <v/>
      </c>
      <c r="Q880" s="84">
        <v>40858</v>
      </c>
      <c r="R880" s="110"/>
      <c r="S880" s="94" t="s">
        <v>17</v>
      </c>
      <c r="T880" s="73" t="s">
        <v>4</v>
      </c>
      <c r="U880" s="94" t="s">
        <v>7</v>
      </c>
      <c r="V880" s="94" t="s">
        <v>1896</v>
      </c>
      <c r="W880" s="94" t="s">
        <v>1901</v>
      </c>
      <c r="X880" s="94" t="s">
        <v>50</v>
      </c>
      <c r="Y880" s="71" t="s">
        <v>2859</v>
      </c>
      <c r="Z880" s="71" t="s">
        <v>4</v>
      </c>
      <c r="AA880" s="94" t="s">
        <v>2731</v>
      </c>
      <c r="AB880" s="128"/>
      <c r="AC880" s="128"/>
      <c r="AD880" s="128"/>
      <c r="AE880" s="62"/>
      <c r="AF880" s="62"/>
      <c r="AG880" s="62"/>
      <c r="BB880" s="60" t="str">
        <f>IF(AND(isFlagged(Main[[#This Row],[Comments]], "AIS++"),Main[ [#This Row],[In Stock Date] ]&lt;&gt;""),TEXT(Main[[#This Row],[In Stock Date]]-1, "M/d/yyyy"), TEXT("1/1/1990", "M/d/yyyy"))</f>
        <v>1/1/1990</v>
      </c>
    </row>
    <row r="881" spans="1:54" ht="17.25" customHeight="1">
      <c r="A881" s="63" t="str">
        <f>IF(priority(Main[[#This Row],[Comments]])&lt;&gt;0, priority(Main[[#This Row],[Comments]]),"")</f>
        <v/>
      </c>
      <c r="B881" s="151" t="s">
        <v>1775</v>
      </c>
      <c r="C881" s="71" t="s">
        <v>4</v>
      </c>
      <c r="D881" s="59" t="s">
        <v>97</v>
      </c>
      <c r="E881" s="84"/>
      <c r="F881" s="84"/>
      <c r="G881" s="63" t="str">
        <f>IF(stdProdLT(Main[[#This Row],[Comments]])=0.1,"N/A",IF(stdProdLT(Main[[#This Row],[Comments]])=0,"",stdProdLT(Main[[#This Row],[Comments]])))</f>
        <v/>
      </c>
      <c r="H881" s="93" t="str">
        <f>IF(OR(Main[[#This Row],[Std. Prod. Lead Time]]="N/A",Main[[#This Row],[Std. Prod. Lead Time]]=""), "",IF(AND(Main[[#This Row],[In Stock Date]]&lt;&gt;"",Main[[#This Row],[Revised Due Date]]&lt;&gt;"",Main[[#This Row],[In Stock Date]]&lt;&gt;""),Main[[#This Row],[In Stock Date]]-Main[[#This Row],[Revised Due Date]],""))</f>
        <v/>
      </c>
      <c r="I881" s="100" t="s">
        <v>4</v>
      </c>
      <c r="J881" s="94" t="s">
        <v>4</v>
      </c>
      <c r="K881" s="95" t="s">
        <v>4</v>
      </c>
      <c r="L881" s="84"/>
      <c r="M881" s="72" t="str">
        <f>IF(Main[[#This Row],[Tech Start Date]]&lt;1/1/1990,"",IF(Main[[#This Row],[Class]]="C",WORKDAY(Main[[#This Row],[Tech Start Date]],9),IF(Main[[#This Row],[Class]]="B", WORKDAY(Main[[#This Row],[Tech Start Date]],6),IF(Main[[#This Row],[Class]]="A",WORKDAY(Main[[#This Row],[Tech Start Date]],2),""))))</f>
        <v/>
      </c>
      <c r="N881" s="72" t="str">
        <f>IF(Main[[#This Row],[Tech Start Date]]&lt;1/1/1990,"",IF(Main[[#This Row],[Class]]="C",WORKDAY(Main[[#This Row],[Tech Start Date]],19),IF(Main[[#This Row],[Class]]="B", WORKDAY(Main[[#This Row],[Tech Start Date]],12),IF(Main[[#This Row],[Class]]="A",WORKDAY(Main[[#This Row],[Tech Start Date]],4),""))))</f>
        <v/>
      </c>
      <c r="O881" s="72" t="str">
        <f>IF(Main[[#This Row],[Tech Start Date]]&lt;1/1/1990,"",IF(Main[[#This Row],[Class]]="C",WORKDAY(Main[[#This Row],[Tech Start Date]],23),IF(Main[[#This Row],[Class]]="B", WORKDAY(Main[[#This Row],[Tech Start Date]],15),IF(Main[[#This Row],[Class]]="A",WORKDAY(Main[[#This Row],[Tech Start Date]],5),""))))</f>
        <v/>
      </c>
      <c r="P881" s="72" t="str">
        <f>IF(Main[[#This Row],[Tech Start Date]]&lt;1/1/1990,"",IF(Main[[#This Row],[Class]]="C",WORKDAY(Main[[#This Row],[Tech Start Date]],28),IF(Main[[#This Row],[Class]]="B", WORKDAY(Main[[#This Row],[Tech Start Date]],19),IF(Main[[#This Row],[Class]]="A",WORKDAY(Main[[#This Row],[Tech Start Date]],9),""))))</f>
        <v/>
      </c>
      <c r="Q881" s="84">
        <v>40858</v>
      </c>
      <c r="R881" s="110"/>
      <c r="S881" s="94" t="s">
        <v>17</v>
      </c>
      <c r="T881" s="73" t="s">
        <v>4</v>
      </c>
      <c r="U881" s="94" t="s">
        <v>14</v>
      </c>
      <c r="V881" s="94" t="s">
        <v>1896</v>
      </c>
      <c r="W881" s="94" t="s">
        <v>1901</v>
      </c>
      <c r="X881" s="94" t="s">
        <v>50</v>
      </c>
      <c r="Y881" s="71" t="s">
        <v>2859</v>
      </c>
      <c r="Z881" s="71" t="s">
        <v>4</v>
      </c>
      <c r="AA881" s="94" t="s">
        <v>2731</v>
      </c>
      <c r="AB881" s="128"/>
      <c r="AC881" s="128"/>
      <c r="AD881" s="128"/>
      <c r="AE881" s="62"/>
      <c r="AF881" s="62"/>
      <c r="AG881" s="62"/>
      <c r="BB881" s="60" t="str">
        <f>IF(AND(isFlagged(Main[[#This Row],[Comments]], "AIS++"),Main[ [#This Row],[In Stock Date] ]&lt;&gt;""),TEXT(Main[[#This Row],[In Stock Date]]-1, "M/d/yyyy"), TEXT("1/1/1990", "M/d/yyyy"))</f>
        <v>1/1/1990</v>
      </c>
    </row>
    <row r="882" spans="1:54" ht="17.25" customHeight="1">
      <c r="A882" s="63" t="str">
        <f>IF(priority(Main[[#This Row],[Comments]])&lt;&gt;0, priority(Main[[#This Row],[Comments]]),"")</f>
        <v/>
      </c>
      <c r="B882" s="151" t="s">
        <v>1875</v>
      </c>
      <c r="C882" s="71" t="s">
        <v>4</v>
      </c>
      <c r="D882" s="59" t="s">
        <v>944</v>
      </c>
      <c r="E882" s="84">
        <v>40112.566631944443</v>
      </c>
      <c r="F882" s="84"/>
      <c r="G882" s="63" t="str">
        <f>IF(stdProdLT(Main[[#This Row],[Comments]])=0.1,"N/A",IF(stdProdLT(Main[[#This Row],[Comments]])=0,"",stdProdLT(Main[[#This Row],[Comments]])))</f>
        <v/>
      </c>
      <c r="H882" s="93" t="str">
        <f>IF(OR(Main[[#This Row],[Std. Prod. Lead Time]]="N/A",Main[[#This Row],[Std. Prod. Lead Time]]=""), "",IF(AND(Main[[#This Row],[In Stock Date]]&lt;&gt;"",Main[[#This Row],[Revised Due Date]]&lt;&gt;"",Main[[#This Row],[In Stock Date]]&lt;&gt;""),Main[[#This Row],[In Stock Date]]-Main[[#This Row],[Revised Due Date]],""))</f>
        <v/>
      </c>
      <c r="I882" s="100" t="s">
        <v>895</v>
      </c>
      <c r="J882" s="94" t="s">
        <v>4</v>
      </c>
      <c r="K882" s="94" t="s">
        <v>1908</v>
      </c>
      <c r="L882" s="84"/>
      <c r="M882" s="72" t="str">
        <f>IF(Main[[#This Row],[Tech Start Date]]&lt;1/1/1990,"",IF(Main[[#This Row],[Class]]="C",WORKDAY(Main[[#This Row],[Tech Start Date]],9),IF(Main[[#This Row],[Class]]="B", WORKDAY(Main[[#This Row],[Tech Start Date]],6),IF(Main[[#This Row],[Class]]="A",WORKDAY(Main[[#This Row],[Tech Start Date]],2),""))))</f>
        <v/>
      </c>
      <c r="N882" s="72" t="str">
        <f>IF(Main[[#This Row],[Tech Start Date]]&lt;1/1/1990,"",IF(Main[[#This Row],[Class]]="C",WORKDAY(Main[[#This Row],[Tech Start Date]],19),IF(Main[[#This Row],[Class]]="B", WORKDAY(Main[[#This Row],[Tech Start Date]],12),IF(Main[[#This Row],[Class]]="A",WORKDAY(Main[[#This Row],[Tech Start Date]],4),""))))</f>
        <v/>
      </c>
      <c r="O882" s="72" t="str">
        <f>IF(Main[[#This Row],[Tech Start Date]]&lt;1/1/1990,"",IF(Main[[#This Row],[Class]]="C",WORKDAY(Main[[#This Row],[Tech Start Date]],23),IF(Main[[#This Row],[Class]]="B", WORKDAY(Main[[#This Row],[Tech Start Date]],15),IF(Main[[#This Row],[Class]]="A",WORKDAY(Main[[#This Row],[Tech Start Date]],5),""))))</f>
        <v/>
      </c>
      <c r="P882" s="72" t="str">
        <f>IF(Main[[#This Row],[Tech Start Date]]&lt;1/1/1990,"",IF(Main[[#This Row],[Class]]="C",WORKDAY(Main[[#This Row],[Tech Start Date]],28),IF(Main[[#This Row],[Class]]="B", WORKDAY(Main[[#This Row],[Tech Start Date]],19),IF(Main[[#This Row],[Class]]="A",WORKDAY(Main[[#This Row],[Tech Start Date]],9),""))))</f>
        <v/>
      </c>
      <c r="Q882" s="84">
        <v>40564</v>
      </c>
      <c r="R882" s="110">
        <v>41264</v>
      </c>
      <c r="S882" s="94" t="s">
        <v>17</v>
      </c>
      <c r="T882" s="73" t="s">
        <v>4</v>
      </c>
      <c r="U882" s="94" t="s">
        <v>29</v>
      </c>
      <c r="V882" s="94" t="s">
        <v>1899</v>
      </c>
      <c r="W882" s="94" t="s">
        <v>1901</v>
      </c>
      <c r="X882" s="94" t="s">
        <v>964</v>
      </c>
      <c r="Y882" s="71" t="s">
        <v>3014</v>
      </c>
      <c r="Z882" s="71" t="s">
        <v>414</v>
      </c>
      <c r="AA882" s="94" t="s">
        <v>964</v>
      </c>
      <c r="AB882" s="128"/>
      <c r="AC882" s="128"/>
      <c r="AD882" s="128"/>
      <c r="AE882" s="62"/>
      <c r="AF882" s="62"/>
      <c r="AG882" s="62"/>
      <c r="BB882" s="60" t="str">
        <f>IF(AND(isFlagged(Main[[#This Row],[Comments]], "AIS++"),Main[ [#This Row],[In Stock Date] ]&lt;&gt;""),TEXT(Main[[#This Row],[In Stock Date]]-1, "M/d/yyyy"), TEXT("1/1/1990", "M/d/yyyy"))</f>
        <v>1/1/1990</v>
      </c>
    </row>
    <row r="883" spans="1:54" ht="17.25" customHeight="1">
      <c r="A883" s="63" t="str">
        <f>IF(priority(Main[[#This Row],[Comments]])&lt;&gt;0, priority(Main[[#This Row],[Comments]]),"")</f>
        <v/>
      </c>
      <c r="B883" s="151" t="s">
        <v>2482</v>
      </c>
      <c r="C883" s="71" t="s">
        <v>4</v>
      </c>
      <c r="D883" s="59" t="s">
        <v>3453</v>
      </c>
      <c r="E883" s="84">
        <v>40861.6484837963</v>
      </c>
      <c r="F883" s="84"/>
      <c r="G883" s="63" t="str">
        <f>IF(stdProdLT(Main[[#This Row],[Comments]])=0.1,"N/A",IF(stdProdLT(Main[[#This Row],[Comments]])=0,"",stdProdLT(Main[[#This Row],[Comments]])))</f>
        <v/>
      </c>
      <c r="H883" s="93" t="str">
        <f>IF(OR(Main[[#This Row],[Std. Prod. Lead Time]]="N/A",Main[[#This Row],[Std. Prod. Lead Time]]=""), "",IF(AND(Main[[#This Row],[In Stock Date]]&lt;&gt;"",Main[[#This Row],[Revised Due Date]]&lt;&gt;"",Main[[#This Row],[In Stock Date]]&lt;&gt;""),Main[[#This Row],[In Stock Date]]-Main[[#This Row],[Revised Due Date]],""))</f>
        <v/>
      </c>
      <c r="I883" s="100" t="s">
        <v>4</v>
      </c>
      <c r="J883" s="94" t="s">
        <v>4</v>
      </c>
      <c r="K883" s="94" t="s">
        <v>4</v>
      </c>
      <c r="L883" s="84"/>
      <c r="M883" s="72" t="str">
        <f>IF(Main[[#This Row],[Tech Start Date]]&lt;1/1/1990,"",IF(Main[[#This Row],[Class]]="C",WORKDAY(Main[[#This Row],[Tech Start Date]],9),IF(Main[[#This Row],[Class]]="B", WORKDAY(Main[[#This Row],[Tech Start Date]],6),IF(Main[[#This Row],[Class]]="A",WORKDAY(Main[[#This Row],[Tech Start Date]],2),""))))</f>
        <v/>
      </c>
      <c r="N883" s="72" t="str">
        <f>IF(Main[[#This Row],[Tech Start Date]]&lt;1/1/1990,"",IF(Main[[#This Row],[Class]]="C",WORKDAY(Main[[#This Row],[Tech Start Date]],19),IF(Main[[#This Row],[Class]]="B", WORKDAY(Main[[#This Row],[Tech Start Date]],12),IF(Main[[#This Row],[Class]]="A",WORKDAY(Main[[#This Row],[Tech Start Date]],4),""))))</f>
        <v/>
      </c>
      <c r="O883" s="72" t="str">
        <f>IF(Main[[#This Row],[Tech Start Date]]&lt;1/1/1990,"",IF(Main[[#This Row],[Class]]="C",WORKDAY(Main[[#This Row],[Tech Start Date]],23),IF(Main[[#This Row],[Class]]="B", WORKDAY(Main[[#This Row],[Tech Start Date]],15),IF(Main[[#This Row],[Class]]="A",WORKDAY(Main[[#This Row],[Tech Start Date]],5),""))))</f>
        <v/>
      </c>
      <c r="P883" s="72" t="str">
        <f>IF(Main[[#This Row],[Tech Start Date]]&lt;1/1/1990,"",IF(Main[[#This Row],[Class]]="C",WORKDAY(Main[[#This Row],[Tech Start Date]],28),IF(Main[[#This Row],[Class]]="B", WORKDAY(Main[[#This Row],[Tech Start Date]],19),IF(Main[[#This Row],[Class]]="A",WORKDAY(Main[[#This Row],[Tech Start Date]],9),""))))</f>
        <v/>
      </c>
      <c r="Q883" s="84">
        <v>41372</v>
      </c>
      <c r="R883" s="110"/>
      <c r="S883" s="94" t="s">
        <v>17</v>
      </c>
      <c r="T883" s="73" t="s">
        <v>4</v>
      </c>
      <c r="U883" s="94" t="s">
        <v>29</v>
      </c>
      <c r="V883" s="94" t="s">
        <v>1899</v>
      </c>
      <c r="W883" s="94" t="s">
        <v>1901</v>
      </c>
      <c r="X883" s="94" t="s">
        <v>651</v>
      </c>
      <c r="Y883" s="71" t="s">
        <v>3023</v>
      </c>
      <c r="Z883" s="71" t="s">
        <v>4</v>
      </c>
      <c r="AA883" s="94" t="s">
        <v>651</v>
      </c>
      <c r="AB883" s="128"/>
      <c r="AC883" s="128"/>
      <c r="AD883" s="128"/>
      <c r="AE883" s="62"/>
      <c r="AF883" s="62"/>
      <c r="AG883" s="62"/>
      <c r="BB883" s="60" t="str">
        <f>IF(AND(isFlagged(Main[[#This Row],[Comments]], "AIS++"),Main[ [#This Row],[In Stock Date] ]&lt;&gt;""),TEXT(Main[[#This Row],[In Stock Date]]-1, "M/d/yyyy"), TEXT("1/1/1990", "M/d/yyyy"))</f>
        <v>1/1/1990</v>
      </c>
    </row>
    <row r="884" spans="1:54" ht="17.25" customHeight="1">
      <c r="A884" s="63" t="str">
        <f>IF(priority(Main[[#This Row],[Comments]])&lt;&gt;0, priority(Main[[#This Row],[Comments]]),"")</f>
        <v/>
      </c>
      <c r="B884" s="151" t="s">
        <v>4214</v>
      </c>
      <c r="C884" s="71" t="s">
        <v>3638</v>
      </c>
      <c r="D884" s="59" t="s">
        <v>4215</v>
      </c>
      <c r="E884" s="84">
        <v>41059.241643518515</v>
      </c>
      <c r="F884" s="84"/>
      <c r="G884" s="63" t="str">
        <f>IF(stdProdLT(Main[[#This Row],[Comments]])=0.1,"N/A",IF(stdProdLT(Main[[#This Row],[Comments]])=0,"",stdProdLT(Main[[#This Row],[Comments]])))</f>
        <v/>
      </c>
      <c r="H884" s="93" t="str">
        <f>IF(OR(Main[[#This Row],[Std. Prod. Lead Time]]="N/A",Main[[#This Row],[Std. Prod. Lead Time]]=""), "",IF(AND(Main[[#This Row],[In Stock Date]]&lt;&gt;"",Main[[#This Row],[Revised Due Date]]&lt;&gt;"",Main[[#This Row],[In Stock Date]]&lt;&gt;""),Main[[#This Row],[In Stock Date]]-Main[[#This Row],[Revised Due Date]],""))</f>
        <v/>
      </c>
      <c r="I884" s="100" t="s">
        <v>4</v>
      </c>
      <c r="J884" s="94" t="s">
        <v>4</v>
      </c>
      <c r="K884" s="94" t="s">
        <v>4</v>
      </c>
      <c r="L884" s="84"/>
      <c r="M884" s="72" t="str">
        <f>IF(Main[[#This Row],[Tech Start Date]]&lt;1/1/1990,"",IF(Main[[#This Row],[Class]]="C",WORKDAY(Main[[#This Row],[Tech Start Date]],9),IF(Main[[#This Row],[Class]]="B", WORKDAY(Main[[#This Row],[Tech Start Date]],6),IF(Main[[#This Row],[Class]]="A",WORKDAY(Main[[#This Row],[Tech Start Date]],2),""))))</f>
        <v/>
      </c>
      <c r="N884" s="72" t="str">
        <f>IF(Main[[#This Row],[Tech Start Date]]&lt;1/1/1990,"",IF(Main[[#This Row],[Class]]="C",WORKDAY(Main[[#This Row],[Tech Start Date]],19),IF(Main[[#This Row],[Class]]="B", WORKDAY(Main[[#This Row],[Tech Start Date]],12),IF(Main[[#This Row],[Class]]="A",WORKDAY(Main[[#This Row],[Tech Start Date]],4),""))))</f>
        <v/>
      </c>
      <c r="O884" s="72" t="str">
        <f>IF(Main[[#This Row],[Tech Start Date]]&lt;1/1/1990,"",IF(Main[[#This Row],[Class]]="C",WORKDAY(Main[[#This Row],[Tech Start Date]],23),IF(Main[[#This Row],[Class]]="B", WORKDAY(Main[[#This Row],[Tech Start Date]],15),IF(Main[[#This Row],[Class]]="A",WORKDAY(Main[[#This Row],[Tech Start Date]],5),""))))</f>
        <v/>
      </c>
      <c r="P884" s="72" t="str">
        <f>IF(Main[[#This Row],[Tech Start Date]]&lt;1/1/1990,"",IF(Main[[#This Row],[Class]]="C",WORKDAY(Main[[#This Row],[Tech Start Date]],28),IF(Main[[#This Row],[Class]]="B", WORKDAY(Main[[#This Row],[Tech Start Date]],19),IF(Main[[#This Row],[Class]]="A",WORKDAY(Main[[#This Row],[Tech Start Date]],9),""))))</f>
        <v/>
      </c>
      <c r="Q884" s="84"/>
      <c r="R884" s="110"/>
      <c r="S884" s="94" t="s">
        <v>17</v>
      </c>
      <c r="T884" s="73" t="s">
        <v>4</v>
      </c>
      <c r="U884" s="94" t="s">
        <v>7</v>
      </c>
      <c r="V884" s="94" t="s">
        <v>1897</v>
      </c>
      <c r="W884" s="94" t="s">
        <v>1910</v>
      </c>
      <c r="X884" s="94" t="s">
        <v>2737</v>
      </c>
      <c r="Y884" s="71" t="s">
        <v>3391</v>
      </c>
      <c r="Z884" s="71" t="s">
        <v>4</v>
      </c>
      <c r="AA884" s="94" t="s">
        <v>2737</v>
      </c>
      <c r="AB884" s="128"/>
      <c r="AC884" s="128"/>
      <c r="AD884" s="128"/>
      <c r="AE884" s="62"/>
      <c r="AF884" s="62"/>
      <c r="AG884" s="62"/>
      <c r="BB884" s="60" t="str">
        <f>IF(AND(isFlagged(Main[[#This Row],[Comments]], "AIS++"),Main[ [#This Row],[In Stock Date] ]&lt;&gt;""),TEXT(Main[[#This Row],[In Stock Date]]-1, "M/d/yyyy"), TEXT("1/1/1990", "M/d/yyyy"))</f>
        <v>1/1/1990</v>
      </c>
    </row>
    <row r="885" spans="1:54" ht="17.25" customHeight="1">
      <c r="A885" s="63" t="str">
        <f>IF(priority(Main[[#This Row],[Comments]])&lt;&gt;0, priority(Main[[#This Row],[Comments]]),"")</f>
        <v/>
      </c>
      <c r="B885" s="151" t="s">
        <v>3429</v>
      </c>
      <c r="C885" s="71" t="s">
        <v>3398</v>
      </c>
      <c r="D885" s="59" t="s">
        <v>3399</v>
      </c>
      <c r="E885" s="84"/>
      <c r="F885" s="84">
        <v>40982</v>
      </c>
      <c r="G885" s="63" t="str">
        <f>IF(stdProdLT(Main[[#This Row],[Comments]])=0.1,"N/A",IF(stdProdLT(Main[[#This Row],[Comments]])=0,"",stdProdLT(Main[[#This Row],[Comments]])))</f>
        <v/>
      </c>
      <c r="H885" s="93" t="str">
        <f>IF(OR(Main[[#This Row],[Std. Prod. Lead Time]]="N/A",Main[[#This Row],[Std. Prod. Lead Time]]=""), "",IF(AND(Main[[#This Row],[In Stock Date]]&lt;&gt;"",Main[[#This Row],[Revised Due Date]]&lt;&gt;"",Main[[#This Row],[In Stock Date]]&lt;&gt;""),Main[[#This Row],[In Stock Date]]-Main[[#This Row],[Revised Due Date]],""))</f>
        <v/>
      </c>
      <c r="I885" s="100" t="s">
        <v>4</v>
      </c>
      <c r="J885" s="94" t="s">
        <v>4</v>
      </c>
      <c r="K885" s="95" t="s">
        <v>4</v>
      </c>
      <c r="L885" s="84"/>
      <c r="M885" s="72" t="str">
        <f>IF(Main[[#This Row],[Tech Start Date]]&lt;1/1/1990,"",IF(Main[[#This Row],[Class]]="C",WORKDAY(Main[[#This Row],[Tech Start Date]],9),IF(Main[[#This Row],[Class]]="B", WORKDAY(Main[[#This Row],[Tech Start Date]],6),IF(Main[[#This Row],[Class]]="A",WORKDAY(Main[[#This Row],[Tech Start Date]],2),""))))</f>
        <v/>
      </c>
      <c r="N885" s="72" t="str">
        <f>IF(Main[[#This Row],[Tech Start Date]]&lt;1/1/1990,"",IF(Main[[#This Row],[Class]]="C",WORKDAY(Main[[#This Row],[Tech Start Date]],19),IF(Main[[#This Row],[Class]]="B", WORKDAY(Main[[#This Row],[Tech Start Date]],12),IF(Main[[#This Row],[Class]]="A",WORKDAY(Main[[#This Row],[Tech Start Date]],4),""))))</f>
        <v/>
      </c>
      <c r="O885" s="72" t="str">
        <f>IF(Main[[#This Row],[Tech Start Date]]&lt;1/1/1990,"",IF(Main[[#This Row],[Class]]="C",WORKDAY(Main[[#This Row],[Tech Start Date]],23),IF(Main[[#This Row],[Class]]="B", WORKDAY(Main[[#This Row],[Tech Start Date]],15),IF(Main[[#This Row],[Class]]="A",WORKDAY(Main[[#This Row],[Tech Start Date]],5),""))))</f>
        <v/>
      </c>
      <c r="P885" s="72" t="str">
        <f>IF(Main[[#This Row],[Tech Start Date]]&lt;1/1/1990,"",IF(Main[[#This Row],[Class]]="C",WORKDAY(Main[[#This Row],[Tech Start Date]],28),IF(Main[[#This Row],[Class]]="B", WORKDAY(Main[[#This Row],[Tech Start Date]],19),IF(Main[[#This Row],[Class]]="A",WORKDAY(Main[[#This Row],[Tech Start Date]],9),""))))</f>
        <v/>
      </c>
      <c r="Q885" s="84"/>
      <c r="R885" s="110"/>
      <c r="S885" s="94" t="s">
        <v>11</v>
      </c>
      <c r="T885" s="73" t="s">
        <v>4</v>
      </c>
      <c r="U885" s="94" t="s">
        <v>12</v>
      </c>
      <c r="V885" s="94" t="s">
        <v>1899</v>
      </c>
      <c r="W885" s="94" t="s">
        <v>1901</v>
      </c>
      <c r="X885" s="94" t="s">
        <v>2737</v>
      </c>
      <c r="Y885" s="71" t="s">
        <v>3391</v>
      </c>
      <c r="Z885" s="71" t="s">
        <v>4</v>
      </c>
      <c r="AA885" s="94" t="s">
        <v>2737</v>
      </c>
      <c r="AB885" s="128"/>
      <c r="AC885" s="128"/>
      <c r="AD885" s="128"/>
      <c r="AE885" s="62"/>
      <c r="AF885" s="62"/>
      <c r="AG885" s="62"/>
      <c r="BB885" s="60" t="str">
        <f>IF(AND(isFlagged(Main[[#This Row],[Comments]], "AIS++"),Main[ [#This Row],[In Stock Date] ]&lt;&gt;""),TEXT(Main[[#This Row],[In Stock Date]]-1, "M/d/yyyy"), TEXT("1/1/1990", "M/d/yyyy"))</f>
        <v>1/1/1990</v>
      </c>
    </row>
    <row r="886" spans="1:54" ht="17.25" customHeight="1">
      <c r="A886" s="63" t="str">
        <f>IF(priority(Main[[#This Row],[Comments]])&lt;&gt;0, priority(Main[[#This Row],[Comments]]),"")</f>
        <v/>
      </c>
      <c r="B886" s="151" t="s">
        <v>1526</v>
      </c>
      <c r="C886" s="71" t="s">
        <v>33</v>
      </c>
      <c r="D886" s="59" t="s">
        <v>615</v>
      </c>
      <c r="E886" s="84"/>
      <c r="F886" s="84"/>
      <c r="G886" s="63" t="str">
        <f>IF(stdProdLT(Main[[#This Row],[Comments]])=0.1,"N/A",IF(stdProdLT(Main[[#This Row],[Comments]])=0,"",stdProdLT(Main[[#This Row],[Comments]])))</f>
        <v/>
      </c>
      <c r="H886" s="93" t="str">
        <f>IF(OR(Main[[#This Row],[Std. Prod. Lead Time]]="N/A",Main[[#This Row],[Std. Prod. Lead Time]]=""), "",IF(AND(Main[[#This Row],[In Stock Date]]&lt;&gt;"",Main[[#This Row],[Revised Due Date]]&lt;&gt;"",Main[[#This Row],[In Stock Date]]&lt;&gt;""),Main[[#This Row],[In Stock Date]]-Main[[#This Row],[Revised Due Date]],""))</f>
        <v/>
      </c>
      <c r="I886" s="100" t="s">
        <v>4</v>
      </c>
      <c r="J886" s="94" t="s">
        <v>4</v>
      </c>
      <c r="K886" s="95" t="s">
        <v>4</v>
      </c>
      <c r="L886" s="84"/>
      <c r="M886" s="72" t="str">
        <f>IF(Main[[#This Row],[Tech Start Date]]&lt;1/1/1990,"",IF(Main[[#This Row],[Class]]="C",WORKDAY(Main[[#This Row],[Tech Start Date]],9),IF(Main[[#This Row],[Class]]="B", WORKDAY(Main[[#This Row],[Tech Start Date]],6),IF(Main[[#This Row],[Class]]="A",WORKDAY(Main[[#This Row],[Tech Start Date]],2),""))))</f>
        <v/>
      </c>
      <c r="N886" s="72" t="str">
        <f>IF(Main[[#This Row],[Tech Start Date]]&lt;1/1/1990,"",IF(Main[[#This Row],[Class]]="C",WORKDAY(Main[[#This Row],[Tech Start Date]],19),IF(Main[[#This Row],[Class]]="B", WORKDAY(Main[[#This Row],[Tech Start Date]],12),IF(Main[[#This Row],[Class]]="A",WORKDAY(Main[[#This Row],[Tech Start Date]],4),""))))</f>
        <v/>
      </c>
      <c r="O886" s="72" t="str">
        <f>IF(Main[[#This Row],[Tech Start Date]]&lt;1/1/1990,"",IF(Main[[#This Row],[Class]]="C",WORKDAY(Main[[#This Row],[Tech Start Date]],23),IF(Main[[#This Row],[Class]]="B", WORKDAY(Main[[#This Row],[Tech Start Date]],15),IF(Main[[#This Row],[Class]]="A",WORKDAY(Main[[#This Row],[Tech Start Date]],5),""))))</f>
        <v/>
      </c>
      <c r="P886" s="72" t="str">
        <f>IF(Main[[#This Row],[Tech Start Date]]&lt;1/1/1990,"",IF(Main[[#This Row],[Class]]="C",WORKDAY(Main[[#This Row],[Tech Start Date]],28),IF(Main[[#This Row],[Class]]="B", WORKDAY(Main[[#This Row],[Tech Start Date]],19),IF(Main[[#This Row],[Class]]="A",WORKDAY(Main[[#This Row],[Tech Start Date]],9),""))))</f>
        <v/>
      </c>
      <c r="Q886" s="84"/>
      <c r="R886" s="110"/>
      <c r="S886" s="94" t="s">
        <v>11</v>
      </c>
      <c r="T886" s="73" t="s">
        <v>4</v>
      </c>
      <c r="U886" s="94" t="s">
        <v>14</v>
      </c>
      <c r="V886" s="94" t="s">
        <v>1897</v>
      </c>
      <c r="W886" s="94" t="s">
        <v>1904</v>
      </c>
      <c r="X886" s="94" t="s">
        <v>2730</v>
      </c>
      <c r="Y886" s="71" t="s">
        <v>2848</v>
      </c>
      <c r="Z886" s="71" t="s">
        <v>4</v>
      </c>
      <c r="AA886" s="94" t="s">
        <v>2730</v>
      </c>
      <c r="AB886" s="128"/>
      <c r="AC886" s="128"/>
      <c r="AD886" s="128"/>
      <c r="AE886" s="62"/>
      <c r="AF886" s="62"/>
      <c r="AG886" s="62"/>
      <c r="BB886" s="60" t="str">
        <f>IF(AND(isFlagged(Main[[#This Row],[Comments]], "AIS++"),Main[ [#This Row],[In Stock Date] ]&lt;&gt;""),TEXT(Main[[#This Row],[In Stock Date]]-1, "M/d/yyyy"), TEXT("1/1/1990", "M/d/yyyy"))</f>
        <v>1/1/1990</v>
      </c>
    </row>
    <row r="887" spans="1:54" ht="17.25" customHeight="1">
      <c r="A887" s="64" t="str">
        <f>IF(priority(Main[[#This Row],[Comments]])&lt;&gt;0, priority(Main[[#This Row],[Comments]]),"")</f>
        <v/>
      </c>
      <c r="B887" s="151" t="s">
        <v>1807</v>
      </c>
      <c r="C887" s="77" t="s">
        <v>47</v>
      </c>
      <c r="D887" s="133" t="s">
        <v>872</v>
      </c>
      <c r="E887" s="86"/>
      <c r="F887" s="86"/>
      <c r="G887" s="64" t="str">
        <f>IF(stdProdLT(Main[[#This Row],[Comments]])=0.1,"N/A",IF(stdProdLT(Main[[#This Row],[Comments]])=0,"",stdProdLT(Main[[#This Row],[Comments]])))</f>
        <v/>
      </c>
      <c r="H887" s="97" t="str">
        <f>IF(OR(Main[[#This Row],[Std. Prod. Lead Time]]="N/A",Main[[#This Row],[Std. Prod. Lead Time]]=""), "",IF(AND(Main[[#This Row],[In Stock Date]]&lt;&gt;"",Main[[#This Row],[Revised Due Date]]&lt;&gt;"",Main[[#This Row],[In Stock Date]]&lt;&gt;""),Main[[#This Row],[In Stock Date]]-Main[[#This Row],[Revised Due Date]],""))</f>
        <v/>
      </c>
      <c r="I887" s="102" t="s">
        <v>4</v>
      </c>
      <c r="J887" s="98" t="s">
        <v>4</v>
      </c>
      <c r="K887" s="98" t="s">
        <v>1908</v>
      </c>
      <c r="L887" s="86"/>
      <c r="M887" s="78" t="str">
        <f>IF(Main[[#This Row],[Tech Start Date]]&lt;1/1/1990,"",IF(Main[[#This Row],[Class]]="C",WORKDAY(Main[[#This Row],[Tech Start Date]],9),IF(Main[[#This Row],[Class]]="B", WORKDAY(Main[[#This Row],[Tech Start Date]],6),IF(Main[[#This Row],[Class]]="A",WORKDAY(Main[[#This Row],[Tech Start Date]],2),""))))</f>
        <v/>
      </c>
      <c r="N887" s="78" t="str">
        <f>IF(Main[[#This Row],[Tech Start Date]]&lt;1/1/1990,"",IF(Main[[#This Row],[Class]]="C",WORKDAY(Main[[#This Row],[Tech Start Date]],19),IF(Main[[#This Row],[Class]]="B", WORKDAY(Main[[#This Row],[Tech Start Date]],12),IF(Main[[#This Row],[Class]]="A",WORKDAY(Main[[#This Row],[Tech Start Date]],4),""))))</f>
        <v/>
      </c>
      <c r="O887" s="78" t="str">
        <f>IF(Main[[#This Row],[Tech Start Date]]&lt;1/1/1990,"",IF(Main[[#This Row],[Class]]="C",WORKDAY(Main[[#This Row],[Tech Start Date]],23),IF(Main[[#This Row],[Class]]="B", WORKDAY(Main[[#This Row],[Tech Start Date]],15),IF(Main[[#This Row],[Class]]="A",WORKDAY(Main[[#This Row],[Tech Start Date]],5),""))))</f>
        <v/>
      </c>
      <c r="P887" s="78" t="str">
        <f>IF(Main[[#This Row],[Tech Start Date]]&lt;1/1/1990,"",IF(Main[[#This Row],[Class]]="C",WORKDAY(Main[[#This Row],[Tech Start Date]],28),IF(Main[[#This Row],[Class]]="B", WORKDAY(Main[[#This Row],[Tech Start Date]],19),IF(Main[[#This Row],[Class]]="A",WORKDAY(Main[[#This Row],[Tech Start Date]],9),""))))</f>
        <v/>
      </c>
      <c r="Q887" s="86"/>
      <c r="R887" s="111">
        <v>40359</v>
      </c>
      <c r="S887" s="98" t="s">
        <v>17</v>
      </c>
      <c r="T887" s="79" t="s">
        <v>4</v>
      </c>
      <c r="U887" s="98" t="s">
        <v>14</v>
      </c>
      <c r="V887" s="98" t="s">
        <v>1896</v>
      </c>
      <c r="W887" s="98" t="s">
        <v>1901</v>
      </c>
      <c r="X887" s="98" t="s">
        <v>2724</v>
      </c>
      <c r="Y887" s="77" t="s">
        <v>2836</v>
      </c>
      <c r="Z887" s="77" t="s">
        <v>4</v>
      </c>
      <c r="AA887" s="98" t="s">
        <v>2724</v>
      </c>
      <c r="AB887" s="128"/>
      <c r="AC887" s="128"/>
      <c r="AD887" s="128"/>
      <c r="AE887" s="62"/>
      <c r="AF887" s="62"/>
      <c r="AG887" s="62"/>
      <c r="BB887" s="60" t="str">
        <f>IF(AND(isFlagged(Main[[#This Row],[Comments]], "AIS++"),Main[ [#This Row],[In Stock Date] ]&lt;&gt;""),TEXT(Main[[#This Row],[In Stock Date]]-1, "M/d/yyyy"), TEXT("1/1/1990", "M/d/yyyy"))</f>
        <v>1/1/1990</v>
      </c>
    </row>
    <row r="888" spans="1:54" ht="17.25" customHeight="1">
      <c r="A888" s="137" t="str">
        <f>IF(priority(Main[[#This Row],[Comments]])&lt;&gt;0, priority(Main[[#This Row],[Comments]]),"")</f>
        <v/>
      </c>
      <c r="B888" s="152" t="s">
        <v>2254</v>
      </c>
      <c r="C888" s="138" t="s">
        <v>2255</v>
      </c>
      <c r="D888" s="139" t="s">
        <v>3495</v>
      </c>
      <c r="E888" s="140"/>
      <c r="F888" s="140">
        <v>41229</v>
      </c>
      <c r="G888" s="137">
        <f>IF(stdProdLT(Main[[#This Row],[Comments]])=0.1,"N/A",IF(stdProdLT(Main[[#This Row],[Comments]])=0,"",stdProdLT(Main[[#This Row],[Comments]])))</f>
        <v>112</v>
      </c>
      <c r="H888" s="141" t="str">
        <f>IF(OR(Main[[#This Row],[Std. Prod. Lead Time]]="N/A",Main[[#This Row],[Std. Prod. Lead Time]]=""), "",IF(AND(Main[[#This Row],[In Stock Date]]&lt;&gt;"",Main[[#This Row],[Revised Due Date]]&lt;&gt;"",Main[[#This Row],[In Stock Date]]&lt;&gt;""),Main[[#This Row],[In Stock Date]]-Main[[#This Row],[Revised Due Date]],""))</f>
        <v/>
      </c>
      <c r="I888" s="142" t="s">
        <v>560</v>
      </c>
      <c r="J888" s="143" t="s">
        <v>28</v>
      </c>
      <c r="K888" s="144" t="s">
        <v>1909</v>
      </c>
      <c r="L888" s="140">
        <v>40828</v>
      </c>
      <c r="M888" s="145">
        <f>IF(Main[[#This Row],[Tech Start Date]]&lt;1/1/1990,"",IF(Main[[#This Row],[Class]]="C",WORKDAY(Main[[#This Row],[Tech Start Date]],9),IF(Main[[#This Row],[Class]]="B", WORKDAY(Main[[#This Row],[Tech Start Date]],6),IF(Main[[#This Row],[Class]]="A",WORKDAY(Main[[#This Row],[Tech Start Date]],2),""))))</f>
        <v>40841</v>
      </c>
      <c r="N888" s="145">
        <f>IF(Main[[#This Row],[Tech Start Date]]&lt;1/1/1990,"",IF(Main[[#This Row],[Class]]="C",WORKDAY(Main[[#This Row],[Tech Start Date]],19),IF(Main[[#This Row],[Class]]="B", WORKDAY(Main[[#This Row],[Tech Start Date]],12),IF(Main[[#This Row],[Class]]="A",WORKDAY(Main[[#This Row],[Tech Start Date]],4),""))))</f>
        <v>40855</v>
      </c>
      <c r="O888" s="145">
        <f>IF(Main[[#This Row],[Tech Start Date]]&lt;1/1/1990,"",IF(Main[[#This Row],[Class]]="C",WORKDAY(Main[[#This Row],[Tech Start Date]],23),IF(Main[[#This Row],[Class]]="B", WORKDAY(Main[[#This Row],[Tech Start Date]],15),IF(Main[[#This Row],[Class]]="A",WORKDAY(Main[[#This Row],[Tech Start Date]],5),""))))</f>
        <v>40861</v>
      </c>
      <c r="P888" s="145">
        <f>IF(Main[[#This Row],[Tech Start Date]]&lt;1/1/1990,"",IF(Main[[#This Row],[Class]]="C",WORKDAY(Main[[#This Row],[Tech Start Date]],28),IF(Main[[#This Row],[Class]]="B", WORKDAY(Main[[#This Row],[Tech Start Date]],19),IF(Main[[#This Row],[Class]]="A",WORKDAY(Main[[#This Row],[Tech Start Date]],9),""))))</f>
        <v>40868</v>
      </c>
      <c r="Q888" s="140">
        <v>40876</v>
      </c>
      <c r="R888" s="146"/>
      <c r="S888" s="143" t="s">
        <v>11</v>
      </c>
      <c r="T888" s="147" t="s">
        <v>3496</v>
      </c>
      <c r="U888" s="143" t="s">
        <v>14</v>
      </c>
      <c r="V888" s="143" t="s">
        <v>1896</v>
      </c>
      <c r="W888" s="143" t="s">
        <v>1901</v>
      </c>
      <c r="X888" s="143" t="s">
        <v>2825</v>
      </c>
      <c r="Y888" s="138" t="s">
        <v>4</v>
      </c>
      <c r="Z888" s="138" t="s">
        <v>129</v>
      </c>
      <c r="AA888" s="143" t="s">
        <v>3316</v>
      </c>
      <c r="AB888" s="148"/>
      <c r="AC888" s="148"/>
      <c r="AD888" s="148"/>
      <c r="AE888" s="62"/>
      <c r="AF888" s="62"/>
      <c r="AG888" s="62"/>
      <c r="BB888" s="60" t="str">
        <f>IF(AND(isFlagged(Main[[#This Row],[Comments]], "AIS++"),Main[ [#This Row],[In Stock Date] ]&lt;&gt;""),TEXT(Main[[#This Row],[In Stock Date]]-1, "M/d/yyyy"), TEXT("1/1/1990", "M/d/yyyy"))</f>
        <v>1/1/1990</v>
      </c>
    </row>
    <row r="889" spans="1:54" ht="17.25" customHeight="1">
      <c r="A889" s="63" t="str">
        <f>IF(priority(Main[[#This Row],[Comments]])&lt;&gt;0, priority(Main[[#This Row],[Comments]]),"")</f>
        <v/>
      </c>
      <c r="B889" s="151" t="s">
        <v>1642</v>
      </c>
      <c r="C889" s="71" t="s">
        <v>122</v>
      </c>
      <c r="D889" s="59" t="s">
        <v>2693</v>
      </c>
      <c r="E889" s="84">
        <v>40959.441145833334</v>
      </c>
      <c r="F889" s="84">
        <v>41244</v>
      </c>
      <c r="G889" s="63">
        <f>IF(stdProdLT(Main[[#This Row],[Comments]])=0.1,"N/A",IF(stdProdLT(Main[[#This Row],[Comments]])=0,"",stdProdLT(Main[[#This Row],[Comments]])))</f>
        <v>126</v>
      </c>
      <c r="H889" s="93" t="str">
        <f>IF(OR(Main[[#This Row],[Std. Prod. Lead Time]]="N/A",Main[[#This Row],[Std. Prod. Lead Time]]=""), "",IF(AND(Main[[#This Row],[In Stock Date]]&lt;&gt;"",Main[[#This Row],[Revised Due Date]]&lt;&gt;"",Main[[#This Row],[In Stock Date]]&lt;&gt;""),Main[[#This Row],[In Stock Date]]-Main[[#This Row],[Revised Due Date]],""))</f>
        <v/>
      </c>
      <c r="I889" s="100" t="s">
        <v>4</v>
      </c>
      <c r="J889" s="94" t="s">
        <v>28</v>
      </c>
      <c r="K889" s="94" t="s">
        <v>1909</v>
      </c>
      <c r="L889" s="84"/>
      <c r="M889" s="72" t="str">
        <f>IF(Main[[#This Row],[Tech Start Date]]&lt;1/1/1990,"",IF(Main[[#This Row],[Class]]="C",WORKDAY(Main[[#This Row],[Tech Start Date]],9),IF(Main[[#This Row],[Class]]="B", WORKDAY(Main[[#This Row],[Tech Start Date]],6),IF(Main[[#This Row],[Class]]="A",WORKDAY(Main[[#This Row],[Tech Start Date]],2),""))))</f>
        <v/>
      </c>
      <c r="N889" s="72" t="str">
        <f>IF(Main[[#This Row],[Tech Start Date]]&lt;1/1/1990,"",IF(Main[[#This Row],[Class]]="C",WORKDAY(Main[[#This Row],[Tech Start Date]],19),IF(Main[[#This Row],[Class]]="B", WORKDAY(Main[[#This Row],[Tech Start Date]],12),IF(Main[[#This Row],[Class]]="A",WORKDAY(Main[[#This Row],[Tech Start Date]],4),""))))</f>
        <v/>
      </c>
      <c r="O889" s="72" t="str">
        <f>IF(Main[[#This Row],[Tech Start Date]]&lt;1/1/1990,"",IF(Main[[#This Row],[Class]]="C",WORKDAY(Main[[#This Row],[Tech Start Date]],23),IF(Main[[#This Row],[Class]]="B", WORKDAY(Main[[#This Row],[Tech Start Date]],15),IF(Main[[#This Row],[Class]]="A",WORKDAY(Main[[#This Row],[Tech Start Date]],5),""))))</f>
        <v/>
      </c>
      <c r="P889" s="72" t="str">
        <f>IF(Main[[#This Row],[Tech Start Date]]&lt;1/1/1990,"",IF(Main[[#This Row],[Class]]="C",WORKDAY(Main[[#This Row],[Tech Start Date]],28),IF(Main[[#This Row],[Class]]="B", WORKDAY(Main[[#This Row],[Tech Start Date]],19),IF(Main[[#This Row],[Class]]="A",WORKDAY(Main[[#This Row],[Tech Start Date]],9),""))))</f>
        <v/>
      </c>
      <c r="Q889" s="84">
        <v>40711</v>
      </c>
      <c r="R889" s="110"/>
      <c r="S889" s="94" t="s">
        <v>11</v>
      </c>
      <c r="T889" s="73" t="s">
        <v>3470</v>
      </c>
      <c r="U889" s="94" t="s">
        <v>693</v>
      </c>
      <c r="V889" s="94" t="s">
        <v>1896</v>
      </c>
      <c r="W889" s="94" t="s">
        <v>1898</v>
      </c>
      <c r="X889" s="94" t="s">
        <v>2755</v>
      </c>
      <c r="Y889" s="71" t="s">
        <v>3031</v>
      </c>
      <c r="Z889" s="71" t="s">
        <v>129</v>
      </c>
      <c r="AA889" s="94" t="s">
        <v>2755</v>
      </c>
      <c r="AB889" s="128"/>
      <c r="AC889" s="128"/>
      <c r="AD889" s="128"/>
      <c r="AE889" s="62"/>
      <c r="AF889" s="62"/>
      <c r="AG889" s="62"/>
      <c r="BB889" s="60" t="str">
        <f>IF(AND(isFlagged(Main[[#This Row],[Comments]], "AIS++"),Main[ [#This Row],[In Stock Date] ]&lt;&gt;""),TEXT(Main[[#This Row],[In Stock Date]]-1, "M/d/yyyy"), TEXT("1/1/1990", "M/d/yyyy"))</f>
        <v>1/1/1990</v>
      </c>
    </row>
    <row r="890" spans="1:54" ht="17.25" customHeight="1">
      <c r="A890" s="63" t="str">
        <f>IF(priority(Main[[#This Row],[Comments]])&lt;&gt;0, priority(Main[[#This Row],[Comments]]),"")</f>
        <v/>
      </c>
      <c r="B890" s="151" t="s">
        <v>2252</v>
      </c>
      <c r="C890" s="71" t="s">
        <v>4</v>
      </c>
      <c r="D890" s="59" t="s">
        <v>2326</v>
      </c>
      <c r="E890" s="84">
        <v>40813.664259259262</v>
      </c>
      <c r="F890" s="84"/>
      <c r="G890" s="63" t="str">
        <f>IF(stdProdLT(Main[[#This Row],[Comments]])=0.1,"N/A",IF(stdProdLT(Main[[#This Row],[Comments]])=0,"",stdProdLT(Main[[#This Row],[Comments]])))</f>
        <v/>
      </c>
      <c r="H890" s="93" t="str">
        <f>IF(OR(Main[[#This Row],[Std. Prod. Lead Time]]="N/A",Main[[#This Row],[Std. Prod. Lead Time]]=""), "",IF(AND(Main[[#This Row],[In Stock Date]]&lt;&gt;"",Main[[#This Row],[Revised Due Date]]&lt;&gt;"",Main[[#This Row],[In Stock Date]]&lt;&gt;""),Main[[#This Row],[In Stock Date]]-Main[[#This Row],[Revised Due Date]],""))</f>
        <v/>
      </c>
      <c r="I890" s="100" t="s">
        <v>933</v>
      </c>
      <c r="J890" s="94" t="s">
        <v>4</v>
      </c>
      <c r="K890" s="94" t="s">
        <v>4</v>
      </c>
      <c r="L890" s="84"/>
      <c r="M890" s="72" t="str">
        <f>IF(Main[[#This Row],[Tech Start Date]]&lt;1/1/1990,"",IF(Main[[#This Row],[Class]]="C",WORKDAY(Main[[#This Row],[Tech Start Date]],9),IF(Main[[#This Row],[Class]]="B", WORKDAY(Main[[#This Row],[Tech Start Date]],6),IF(Main[[#This Row],[Class]]="A",WORKDAY(Main[[#This Row],[Tech Start Date]],2),""))))</f>
        <v/>
      </c>
      <c r="N890" s="72" t="str">
        <f>IF(Main[[#This Row],[Tech Start Date]]&lt;1/1/1990,"",IF(Main[[#This Row],[Class]]="C",WORKDAY(Main[[#This Row],[Tech Start Date]],19),IF(Main[[#This Row],[Class]]="B", WORKDAY(Main[[#This Row],[Tech Start Date]],12),IF(Main[[#This Row],[Class]]="A",WORKDAY(Main[[#This Row],[Tech Start Date]],4),""))))</f>
        <v/>
      </c>
      <c r="O890" s="72" t="str">
        <f>IF(Main[[#This Row],[Tech Start Date]]&lt;1/1/1990,"",IF(Main[[#This Row],[Class]]="C",WORKDAY(Main[[#This Row],[Tech Start Date]],23),IF(Main[[#This Row],[Class]]="B", WORKDAY(Main[[#This Row],[Tech Start Date]],15),IF(Main[[#This Row],[Class]]="A",WORKDAY(Main[[#This Row],[Tech Start Date]],5),""))))</f>
        <v/>
      </c>
      <c r="P890" s="72" t="str">
        <f>IF(Main[[#This Row],[Tech Start Date]]&lt;1/1/1990,"",IF(Main[[#This Row],[Class]]="C",WORKDAY(Main[[#This Row],[Tech Start Date]],28),IF(Main[[#This Row],[Class]]="B", WORKDAY(Main[[#This Row],[Tech Start Date]],19),IF(Main[[#This Row],[Class]]="A",WORKDAY(Main[[#This Row],[Tech Start Date]],9),""))))</f>
        <v/>
      </c>
      <c r="Q890" s="84"/>
      <c r="R890" s="110">
        <v>40840</v>
      </c>
      <c r="S890" s="94" t="s">
        <v>6</v>
      </c>
      <c r="T890" s="73" t="s">
        <v>4</v>
      </c>
      <c r="U890" s="94" t="s">
        <v>7</v>
      </c>
      <c r="V890" s="94" t="s">
        <v>1896</v>
      </c>
      <c r="W890" s="94" t="s">
        <v>1900</v>
      </c>
      <c r="X890" s="94" t="s">
        <v>305</v>
      </c>
      <c r="Y890" s="71" t="s">
        <v>4</v>
      </c>
      <c r="Z890" s="71" t="s">
        <v>4</v>
      </c>
      <c r="AA890" s="94" t="s">
        <v>3247</v>
      </c>
      <c r="AB890" s="128"/>
      <c r="AC890" s="128"/>
      <c r="AD890" s="128"/>
      <c r="AE890" s="62"/>
      <c r="AF890" s="62"/>
      <c r="AG890" s="62"/>
      <c r="BB890" s="60" t="str">
        <f>IF(AND(isFlagged(Main[[#This Row],[Comments]], "AIS++"),Main[ [#This Row],[In Stock Date] ]&lt;&gt;""),TEXT(Main[[#This Row],[In Stock Date]]-1, "M/d/yyyy"), TEXT("1/1/1990", "M/d/yyyy"))</f>
        <v>1/1/1990</v>
      </c>
    </row>
    <row r="891" spans="1:54" ht="17.25" customHeight="1">
      <c r="A891" s="63" t="str">
        <f>IF(priority(Main[[#This Row],[Comments]])&lt;&gt;0, priority(Main[[#This Row],[Comments]]),"")</f>
        <v/>
      </c>
      <c r="B891" s="151" t="s">
        <v>3816</v>
      </c>
      <c r="C891" s="71" t="s">
        <v>3817</v>
      </c>
      <c r="D891" s="59" t="s">
        <v>3818</v>
      </c>
      <c r="E891" s="84"/>
      <c r="F891" s="84">
        <v>41034</v>
      </c>
      <c r="G891" s="63" t="str">
        <f>IF(stdProdLT(Main[[#This Row],[Comments]])=0.1,"N/A",IF(stdProdLT(Main[[#This Row],[Comments]])=0,"",stdProdLT(Main[[#This Row],[Comments]])))</f>
        <v/>
      </c>
      <c r="H891" s="93" t="str">
        <f>IF(OR(Main[[#This Row],[Std. Prod. Lead Time]]="N/A",Main[[#This Row],[Std. Prod. Lead Time]]=""), "",IF(AND(Main[[#This Row],[In Stock Date]]&lt;&gt;"",Main[[#This Row],[Revised Due Date]]&lt;&gt;"",Main[[#This Row],[In Stock Date]]&lt;&gt;""),Main[[#This Row],[In Stock Date]]-Main[[#This Row],[Revised Due Date]],""))</f>
        <v/>
      </c>
      <c r="I891" s="100" t="s">
        <v>4</v>
      </c>
      <c r="J891" s="94" t="s">
        <v>4</v>
      </c>
      <c r="K891" s="94" t="s">
        <v>4</v>
      </c>
      <c r="L891" s="84"/>
      <c r="M891" s="72" t="str">
        <f>IF(Main[[#This Row],[Tech Start Date]]&lt;1/1/1990,"",IF(Main[[#This Row],[Class]]="C",WORKDAY(Main[[#This Row],[Tech Start Date]],9),IF(Main[[#This Row],[Class]]="B", WORKDAY(Main[[#This Row],[Tech Start Date]],6),IF(Main[[#This Row],[Class]]="A",WORKDAY(Main[[#This Row],[Tech Start Date]],2),""))))</f>
        <v/>
      </c>
      <c r="N891" s="72" t="str">
        <f>IF(Main[[#This Row],[Tech Start Date]]&lt;1/1/1990,"",IF(Main[[#This Row],[Class]]="C",WORKDAY(Main[[#This Row],[Tech Start Date]],19),IF(Main[[#This Row],[Class]]="B", WORKDAY(Main[[#This Row],[Tech Start Date]],12),IF(Main[[#This Row],[Class]]="A",WORKDAY(Main[[#This Row],[Tech Start Date]],4),""))))</f>
        <v/>
      </c>
      <c r="O891" s="72" t="str">
        <f>IF(Main[[#This Row],[Tech Start Date]]&lt;1/1/1990,"",IF(Main[[#This Row],[Class]]="C",WORKDAY(Main[[#This Row],[Tech Start Date]],23),IF(Main[[#This Row],[Class]]="B", WORKDAY(Main[[#This Row],[Tech Start Date]],15),IF(Main[[#This Row],[Class]]="A",WORKDAY(Main[[#This Row],[Tech Start Date]],5),""))))</f>
        <v/>
      </c>
      <c r="P891" s="72" t="str">
        <f>IF(Main[[#This Row],[Tech Start Date]]&lt;1/1/1990,"",IF(Main[[#This Row],[Class]]="C",WORKDAY(Main[[#This Row],[Tech Start Date]],28),IF(Main[[#This Row],[Class]]="B", WORKDAY(Main[[#This Row],[Tech Start Date]],19),IF(Main[[#This Row],[Class]]="A",WORKDAY(Main[[#This Row],[Tech Start Date]],9),""))))</f>
        <v/>
      </c>
      <c r="Q891" s="84"/>
      <c r="R891" s="110"/>
      <c r="S891" s="94" t="s">
        <v>11</v>
      </c>
      <c r="T891" s="73" t="s">
        <v>4</v>
      </c>
      <c r="U891" s="94" t="s">
        <v>12</v>
      </c>
      <c r="V891" s="94" t="s">
        <v>1896</v>
      </c>
      <c r="W891" s="94" t="s">
        <v>1904</v>
      </c>
      <c r="X891" s="94" t="s">
        <v>3569</v>
      </c>
      <c r="Y891" s="71" t="s">
        <v>3570</v>
      </c>
      <c r="Z891" s="71" t="s">
        <v>4</v>
      </c>
      <c r="AA891" s="94" t="s">
        <v>3569</v>
      </c>
      <c r="AB891" s="128"/>
      <c r="AC891" s="128"/>
      <c r="AD891" s="128"/>
      <c r="AE891" s="62"/>
      <c r="AF891" s="62"/>
      <c r="AG891" s="62"/>
      <c r="BB891" s="60" t="str">
        <f>IF(AND(isFlagged(Main[[#This Row],[Comments]], "AIS++"),Main[ [#This Row],[In Stock Date] ]&lt;&gt;""),TEXT(Main[[#This Row],[In Stock Date]]-1, "M/d/yyyy"), TEXT("1/1/1990", "M/d/yyyy"))</f>
        <v>1/1/1990</v>
      </c>
    </row>
    <row r="892" spans="1:54" ht="17.25" customHeight="1">
      <c r="A892" s="63" t="str">
        <f>IF(priority(Main[[#This Row],[Comments]])&lt;&gt;0, priority(Main[[#This Row],[Comments]]),"")</f>
        <v/>
      </c>
      <c r="B892" s="151" t="s">
        <v>1255</v>
      </c>
      <c r="C892" s="71" t="s">
        <v>4</v>
      </c>
      <c r="D892" s="59" t="s">
        <v>340</v>
      </c>
      <c r="E892" s="84"/>
      <c r="F892" s="84"/>
      <c r="G892" s="63" t="str">
        <f>IF(stdProdLT(Main[[#This Row],[Comments]])=0.1,"N/A",IF(stdProdLT(Main[[#This Row],[Comments]])=0,"",stdProdLT(Main[[#This Row],[Comments]])))</f>
        <v/>
      </c>
      <c r="H892" s="93" t="str">
        <f>IF(OR(Main[[#This Row],[Std. Prod. Lead Time]]="N/A",Main[[#This Row],[Std. Prod. Lead Time]]=""), "",IF(AND(Main[[#This Row],[In Stock Date]]&lt;&gt;"",Main[[#This Row],[Revised Due Date]]&lt;&gt;"",Main[[#This Row],[In Stock Date]]&lt;&gt;""),Main[[#This Row],[In Stock Date]]-Main[[#This Row],[Revised Due Date]],""))</f>
        <v/>
      </c>
      <c r="I892" s="100" t="s">
        <v>4</v>
      </c>
      <c r="J892" s="94" t="s">
        <v>4</v>
      </c>
      <c r="K892" s="94" t="s">
        <v>4</v>
      </c>
      <c r="L892" s="84"/>
      <c r="M892" s="72" t="str">
        <f>IF(Main[[#This Row],[Tech Start Date]]&lt;1/1/1990,"",IF(Main[[#This Row],[Class]]="C",WORKDAY(Main[[#This Row],[Tech Start Date]],9),IF(Main[[#This Row],[Class]]="B", WORKDAY(Main[[#This Row],[Tech Start Date]],6),IF(Main[[#This Row],[Class]]="A",WORKDAY(Main[[#This Row],[Tech Start Date]],2),""))))</f>
        <v/>
      </c>
      <c r="N892" s="72" t="str">
        <f>IF(Main[[#This Row],[Tech Start Date]]&lt;1/1/1990,"",IF(Main[[#This Row],[Class]]="C",WORKDAY(Main[[#This Row],[Tech Start Date]],19),IF(Main[[#This Row],[Class]]="B", WORKDAY(Main[[#This Row],[Tech Start Date]],12),IF(Main[[#This Row],[Class]]="A",WORKDAY(Main[[#This Row],[Tech Start Date]],4),""))))</f>
        <v/>
      </c>
      <c r="O892" s="72" t="str">
        <f>IF(Main[[#This Row],[Tech Start Date]]&lt;1/1/1990,"",IF(Main[[#This Row],[Class]]="C",WORKDAY(Main[[#This Row],[Tech Start Date]],23),IF(Main[[#This Row],[Class]]="B", WORKDAY(Main[[#This Row],[Tech Start Date]],15),IF(Main[[#This Row],[Class]]="A",WORKDAY(Main[[#This Row],[Tech Start Date]],5),""))))</f>
        <v/>
      </c>
      <c r="P892" s="72" t="str">
        <f>IF(Main[[#This Row],[Tech Start Date]]&lt;1/1/1990,"",IF(Main[[#This Row],[Class]]="C",WORKDAY(Main[[#This Row],[Tech Start Date]],28),IF(Main[[#This Row],[Class]]="B", WORKDAY(Main[[#This Row],[Tech Start Date]],19),IF(Main[[#This Row],[Class]]="A",WORKDAY(Main[[#This Row],[Tech Start Date]],9),""))))</f>
        <v/>
      </c>
      <c r="Q892" s="84"/>
      <c r="R892" s="110"/>
      <c r="S892" s="94" t="s">
        <v>11</v>
      </c>
      <c r="T892" s="73" t="s">
        <v>4</v>
      </c>
      <c r="U892" s="94" t="s">
        <v>14</v>
      </c>
      <c r="V892" s="94" t="s">
        <v>1897</v>
      </c>
      <c r="W892" s="94" t="s">
        <v>1904</v>
      </c>
      <c r="X892" s="94" t="s">
        <v>2765</v>
      </c>
      <c r="Y892" s="71" t="s">
        <v>2906</v>
      </c>
      <c r="Z892" s="71" t="s">
        <v>4</v>
      </c>
      <c r="AA892" s="94" t="s">
        <v>2765</v>
      </c>
      <c r="AB892" s="128"/>
      <c r="AC892" s="128"/>
      <c r="AD892" s="128"/>
      <c r="AE892" s="62"/>
      <c r="AF892" s="62"/>
      <c r="AG892" s="62"/>
      <c r="BB892" s="60" t="str">
        <f>IF(AND(isFlagged(Main[[#This Row],[Comments]], "AIS++"),Main[ [#This Row],[In Stock Date] ]&lt;&gt;""),TEXT(Main[[#This Row],[In Stock Date]]-1, "M/d/yyyy"), TEXT("1/1/1990", "M/d/yyyy"))</f>
        <v>1/1/1990</v>
      </c>
    </row>
    <row r="893" spans="1:54" ht="17.25" customHeight="1">
      <c r="A893" s="63" t="str">
        <f>IF(priority(Main[[#This Row],[Comments]])&lt;&gt;0, priority(Main[[#This Row],[Comments]]),"")</f>
        <v/>
      </c>
      <c r="B893" s="151" t="s">
        <v>1969</v>
      </c>
      <c r="C893" s="71" t="s">
        <v>1970</v>
      </c>
      <c r="D893" s="59" t="s">
        <v>1971</v>
      </c>
      <c r="E893" s="84"/>
      <c r="F893" s="84">
        <v>40801</v>
      </c>
      <c r="G893" s="63" t="str">
        <f>IF(stdProdLT(Main[[#This Row],[Comments]])=0.1,"N/A",IF(stdProdLT(Main[[#This Row],[Comments]])=0,"",stdProdLT(Main[[#This Row],[Comments]])))</f>
        <v/>
      </c>
      <c r="H893" s="93" t="str">
        <f>IF(OR(Main[[#This Row],[Std. Prod. Lead Time]]="N/A",Main[[#This Row],[Std. Prod. Lead Time]]=""), "",IF(AND(Main[[#This Row],[In Stock Date]]&lt;&gt;"",Main[[#This Row],[Revised Due Date]]&lt;&gt;"",Main[[#This Row],[In Stock Date]]&lt;&gt;""),Main[[#This Row],[In Stock Date]]-Main[[#This Row],[Revised Due Date]],""))</f>
        <v/>
      </c>
      <c r="I893" s="100" t="s">
        <v>4</v>
      </c>
      <c r="J893" s="94" t="s">
        <v>4</v>
      </c>
      <c r="K893" s="94" t="s">
        <v>4</v>
      </c>
      <c r="L893" s="84"/>
      <c r="M893" s="72" t="str">
        <f>IF(Main[[#This Row],[Tech Start Date]]&lt;1/1/1990,"",IF(Main[[#This Row],[Class]]="C",WORKDAY(Main[[#This Row],[Tech Start Date]],9),IF(Main[[#This Row],[Class]]="B", WORKDAY(Main[[#This Row],[Tech Start Date]],6),IF(Main[[#This Row],[Class]]="A",WORKDAY(Main[[#This Row],[Tech Start Date]],2),""))))</f>
        <v/>
      </c>
      <c r="N893" s="72" t="str">
        <f>IF(Main[[#This Row],[Tech Start Date]]&lt;1/1/1990,"",IF(Main[[#This Row],[Class]]="C",WORKDAY(Main[[#This Row],[Tech Start Date]],19),IF(Main[[#This Row],[Class]]="B", WORKDAY(Main[[#This Row],[Tech Start Date]],12),IF(Main[[#This Row],[Class]]="A",WORKDAY(Main[[#This Row],[Tech Start Date]],4),""))))</f>
        <v/>
      </c>
      <c r="O893" s="72" t="str">
        <f>IF(Main[[#This Row],[Tech Start Date]]&lt;1/1/1990,"",IF(Main[[#This Row],[Class]]="C",WORKDAY(Main[[#This Row],[Tech Start Date]],23),IF(Main[[#This Row],[Class]]="B", WORKDAY(Main[[#This Row],[Tech Start Date]],15),IF(Main[[#This Row],[Class]]="A",WORKDAY(Main[[#This Row],[Tech Start Date]],5),""))))</f>
        <v/>
      </c>
      <c r="P893" s="72" t="str">
        <f>IF(Main[[#This Row],[Tech Start Date]]&lt;1/1/1990,"",IF(Main[[#This Row],[Class]]="C",WORKDAY(Main[[#This Row],[Tech Start Date]],28),IF(Main[[#This Row],[Class]]="B", WORKDAY(Main[[#This Row],[Tech Start Date]],19),IF(Main[[#This Row],[Class]]="A",WORKDAY(Main[[#This Row],[Tech Start Date]],9),""))))</f>
        <v/>
      </c>
      <c r="Q893" s="84"/>
      <c r="R893" s="110"/>
      <c r="S893" s="94" t="s">
        <v>6</v>
      </c>
      <c r="T893" s="73" t="s">
        <v>4</v>
      </c>
      <c r="U893" s="94" t="s">
        <v>12</v>
      </c>
      <c r="V893" s="94" t="s">
        <v>1899</v>
      </c>
      <c r="W893" s="94" t="s">
        <v>1900</v>
      </c>
      <c r="X893" s="94" t="s">
        <v>2802</v>
      </c>
      <c r="Y893" s="71" t="s">
        <v>2971</v>
      </c>
      <c r="Z893" s="71" t="s">
        <v>4</v>
      </c>
      <c r="AA893" s="94" t="s">
        <v>3265</v>
      </c>
      <c r="AB893" s="128"/>
      <c r="AC893" s="128"/>
      <c r="AD893" s="128"/>
      <c r="AE893" s="62"/>
      <c r="AF893" s="62"/>
      <c r="AG893" s="62"/>
      <c r="BB893" s="60" t="str">
        <f>IF(AND(isFlagged(Main[[#This Row],[Comments]], "AIS++"),Main[ [#This Row],[In Stock Date] ]&lt;&gt;""),TEXT(Main[[#This Row],[In Stock Date]]-1, "M/d/yyyy"), TEXT("1/1/1990", "M/d/yyyy"))</f>
        <v>1/1/1990</v>
      </c>
    </row>
    <row r="894" spans="1:54" ht="17.25" customHeight="1">
      <c r="A894" s="63" t="str">
        <f>IF(priority(Main[[#This Row],[Comments]])&lt;&gt;0, priority(Main[[#This Row],[Comments]]),"")</f>
        <v/>
      </c>
      <c r="B894" s="151" t="s">
        <v>2379</v>
      </c>
      <c r="C894" s="71" t="s">
        <v>4</v>
      </c>
      <c r="D894" s="59" t="s">
        <v>2592</v>
      </c>
      <c r="E894" s="84">
        <v>40842.390289351853</v>
      </c>
      <c r="F894" s="84"/>
      <c r="G894" s="63" t="str">
        <f>IF(stdProdLT(Main[[#This Row],[Comments]])=0.1,"N/A",IF(stdProdLT(Main[[#This Row],[Comments]])=0,"",stdProdLT(Main[[#This Row],[Comments]])))</f>
        <v/>
      </c>
      <c r="H894" s="93" t="str">
        <f>IF(OR(Main[[#This Row],[Std. Prod. Lead Time]]="N/A",Main[[#This Row],[Std. Prod. Lead Time]]=""), "",IF(AND(Main[[#This Row],[In Stock Date]]&lt;&gt;"",Main[[#This Row],[Revised Due Date]]&lt;&gt;"",Main[[#This Row],[In Stock Date]]&lt;&gt;""),Main[[#This Row],[In Stock Date]]-Main[[#This Row],[Revised Due Date]],""))</f>
        <v/>
      </c>
      <c r="I894" s="100" t="s">
        <v>4</v>
      </c>
      <c r="J894" s="94" t="s">
        <v>4</v>
      </c>
      <c r="K894" s="94" t="s">
        <v>4</v>
      </c>
      <c r="L894" s="84"/>
      <c r="M894" s="72" t="str">
        <f>IF(Main[[#This Row],[Tech Start Date]]&lt;1/1/1990,"",IF(Main[[#This Row],[Class]]="C",WORKDAY(Main[[#This Row],[Tech Start Date]],9),IF(Main[[#This Row],[Class]]="B", WORKDAY(Main[[#This Row],[Tech Start Date]],6),IF(Main[[#This Row],[Class]]="A",WORKDAY(Main[[#This Row],[Tech Start Date]],2),""))))</f>
        <v/>
      </c>
      <c r="N894" s="72" t="str">
        <f>IF(Main[[#This Row],[Tech Start Date]]&lt;1/1/1990,"",IF(Main[[#This Row],[Class]]="C",WORKDAY(Main[[#This Row],[Tech Start Date]],19),IF(Main[[#This Row],[Class]]="B", WORKDAY(Main[[#This Row],[Tech Start Date]],12),IF(Main[[#This Row],[Class]]="A",WORKDAY(Main[[#This Row],[Tech Start Date]],4),""))))</f>
        <v/>
      </c>
      <c r="O894" s="72" t="str">
        <f>IF(Main[[#This Row],[Tech Start Date]]&lt;1/1/1990,"",IF(Main[[#This Row],[Class]]="C",WORKDAY(Main[[#This Row],[Tech Start Date]],23),IF(Main[[#This Row],[Class]]="B", WORKDAY(Main[[#This Row],[Tech Start Date]],15),IF(Main[[#This Row],[Class]]="A",WORKDAY(Main[[#This Row],[Tech Start Date]],5),""))))</f>
        <v/>
      </c>
      <c r="P894" s="72" t="str">
        <f>IF(Main[[#This Row],[Tech Start Date]]&lt;1/1/1990,"",IF(Main[[#This Row],[Class]]="C",WORKDAY(Main[[#This Row],[Tech Start Date]],28),IF(Main[[#This Row],[Class]]="B", WORKDAY(Main[[#This Row],[Tech Start Date]],19),IF(Main[[#This Row],[Class]]="A",WORKDAY(Main[[#This Row],[Tech Start Date]],9),""))))</f>
        <v/>
      </c>
      <c r="Q894" s="84"/>
      <c r="R894" s="110"/>
      <c r="S894" s="94" t="s">
        <v>17</v>
      </c>
      <c r="T894" s="73" t="s">
        <v>4</v>
      </c>
      <c r="U894" s="94" t="s">
        <v>29</v>
      </c>
      <c r="V894" s="94" t="s">
        <v>1897</v>
      </c>
      <c r="W894" s="94" t="s">
        <v>1904</v>
      </c>
      <c r="X894" s="94" t="s">
        <v>2765</v>
      </c>
      <c r="Y894" s="71" t="s">
        <v>2906</v>
      </c>
      <c r="Z894" s="71" t="s">
        <v>4</v>
      </c>
      <c r="AA894" s="94" t="s">
        <v>2765</v>
      </c>
      <c r="AB894" s="128"/>
      <c r="AC894" s="128"/>
      <c r="AD894" s="128"/>
      <c r="AE894" s="62"/>
      <c r="AF894" s="62"/>
      <c r="AG894" s="62"/>
      <c r="BB894" s="60" t="str">
        <f>IF(AND(isFlagged(Main[[#This Row],[Comments]], "AIS++"),Main[ [#This Row],[In Stock Date] ]&lt;&gt;""),TEXT(Main[[#This Row],[In Stock Date]]-1, "M/d/yyyy"), TEXT("1/1/1990", "M/d/yyyy"))</f>
        <v>1/1/1990</v>
      </c>
    </row>
    <row r="895" spans="1:54" ht="17.25" customHeight="1">
      <c r="A895" s="63" t="str">
        <f>IF(priority(Main[[#This Row],[Comments]])&lt;&gt;0, priority(Main[[#This Row],[Comments]]),"")</f>
        <v/>
      </c>
      <c r="B895" s="151" t="s">
        <v>1957</v>
      </c>
      <c r="C895" s="71" t="s">
        <v>4</v>
      </c>
      <c r="D895" s="59" t="s">
        <v>1990</v>
      </c>
      <c r="E895" s="84">
        <v>40737.35056712963</v>
      </c>
      <c r="F895" s="84"/>
      <c r="G895" s="63" t="str">
        <f>IF(stdProdLT(Main[[#This Row],[Comments]])=0.1,"N/A",IF(stdProdLT(Main[[#This Row],[Comments]])=0,"",stdProdLT(Main[[#This Row],[Comments]])))</f>
        <v/>
      </c>
      <c r="H895" s="93" t="str">
        <f>IF(OR(Main[[#This Row],[Std. Prod. Lead Time]]="N/A",Main[[#This Row],[Std. Prod. Lead Time]]=""), "",IF(AND(Main[[#This Row],[In Stock Date]]&lt;&gt;"",Main[[#This Row],[Revised Due Date]]&lt;&gt;"",Main[[#This Row],[In Stock Date]]&lt;&gt;""),Main[[#This Row],[In Stock Date]]-Main[[#This Row],[Revised Due Date]],""))</f>
        <v/>
      </c>
      <c r="I895" s="100" t="s">
        <v>1988</v>
      </c>
      <c r="J895" s="94" t="s">
        <v>28</v>
      </c>
      <c r="K895" s="95" t="s">
        <v>4</v>
      </c>
      <c r="L895" s="84"/>
      <c r="M895" s="72" t="str">
        <f>IF(Main[[#This Row],[Tech Start Date]]&lt;1/1/1990,"",IF(Main[[#This Row],[Class]]="C",WORKDAY(Main[[#This Row],[Tech Start Date]],9),IF(Main[[#This Row],[Class]]="B", WORKDAY(Main[[#This Row],[Tech Start Date]],6),IF(Main[[#This Row],[Class]]="A",WORKDAY(Main[[#This Row],[Tech Start Date]],2),""))))</f>
        <v/>
      </c>
      <c r="N895" s="72" t="str">
        <f>IF(Main[[#This Row],[Tech Start Date]]&lt;1/1/1990,"",IF(Main[[#This Row],[Class]]="C",WORKDAY(Main[[#This Row],[Tech Start Date]],19),IF(Main[[#This Row],[Class]]="B", WORKDAY(Main[[#This Row],[Tech Start Date]],12),IF(Main[[#This Row],[Class]]="A",WORKDAY(Main[[#This Row],[Tech Start Date]],4),""))))</f>
        <v/>
      </c>
      <c r="O895" s="72" t="str">
        <f>IF(Main[[#This Row],[Tech Start Date]]&lt;1/1/1990,"",IF(Main[[#This Row],[Class]]="C",WORKDAY(Main[[#This Row],[Tech Start Date]],23),IF(Main[[#This Row],[Class]]="B", WORKDAY(Main[[#This Row],[Tech Start Date]],15),IF(Main[[#This Row],[Class]]="A",WORKDAY(Main[[#This Row],[Tech Start Date]],5),""))))</f>
        <v/>
      </c>
      <c r="P895" s="72" t="str">
        <f>IF(Main[[#This Row],[Tech Start Date]]&lt;1/1/1990,"",IF(Main[[#This Row],[Class]]="C",WORKDAY(Main[[#This Row],[Tech Start Date]],28),IF(Main[[#This Row],[Class]]="B", WORKDAY(Main[[#This Row],[Tech Start Date]],19),IF(Main[[#This Row],[Class]]="A",WORKDAY(Main[[#This Row],[Tech Start Date]],9),""))))</f>
        <v/>
      </c>
      <c r="Q895" s="84"/>
      <c r="R895" s="110"/>
      <c r="S895" s="94" t="s">
        <v>17</v>
      </c>
      <c r="T895" s="73" t="s">
        <v>4</v>
      </c>
      <c r="U895" s="94" t="s">
        <v>7</v>
      </c>
      <c r="V895" s="94" t="s">
        <v>1911</v>
      </c>
      <c r="W895" s="94" t="s">
        <v>1900</v>
      </c>
      <c r="X895" s="94" t="s">
        <v>919</v>
      </c>
      <c r="Y895" s="71" t="s">
        <v>3013</v>
      </c>
      <c r="Z895" s="71" t="s">
        <v>2178</v>
      </c>
      <c r="AA895" s="94" t="s">
        <v>3287</v>
      </c>
      <c r="AB895" s="128"/>
      <c r="AC895" s="128"/>
      <c r="AD895" s="128"/>
      <c r="AE895" s="62"/>
      <c r="AF895" s="62"/>
      <c r="AG895" s="62"/>
      <c r="BB895" s="60" t="str">
        <f>IF(AND(isFlagged(Main[[#This Row],[Comments]], "AIS++"),Main[ [#This Row],[In Stock Date] ]&lt;&gt;""),TEXT(Main[[#This Row],[In Stock Date]]-1, "M/d/yyyy"), TEXT("1/1/1990", "M/d/yyyy"))</f>
        <v>1/1/1990</v>
      </c>
    </row>
    <row r="896" spans="1:54" ht="17.25" customHeight="1">
      <c r="A896" s="63" t="str">
        <f>IF(priority(Main[[#This Row],[Comments]])&lt;&gt;0, priority(Main[[#This Row],[Comments]]),"")</f>
        <v/>
      </c>
      <c r="B896" s="151" t="s">
        <v>1450</v>
      </c>
      <c r="C896" s="71" t="s">
        <v>4</v>
      </c>
      <c r="D896" s="59" t="s">
        <v>526</v>
      </c>
      <c r="E896" s="84"/>
      <c r="F896" s="84">
        <v>40431</v>
      </c>
      <c r="G896" s="63" t="str">
        <f>IF(stdProdLT(Main[[#This Row],[Comments]])=0.1,"N/A",IF(stdProdLT(Main[[#This Row],[Comments]])=0,"",stdProdLT(Main[[#This Row],[Comments]])))</f>
        <v/>
      </c>
      <c r="H896" s="93" t="str">
        <f>IF(OR(Main[[#This Row],[Std. Prod. Lead Time]]="N/A",Main[[#This Row],[Std. Prod. Lead Time]]=""), "",IF(AND(Main[[#This Row],[In Stock Date]]&lt;&gt;"",Main[[#This Row],[Revised Due Date]]&lt;&gt;"",Main[[#This Row],[In Stock Date]]&lt;&gt;""),Main[[#This Row],[In Stock Date]]-Main[[#This Row],[Revised Due Date]],""))</f>
        <v/>
      </c>
      <c r="I896" s="100" t="s">
        <v>4</v>
      </c>
      <c r="J896" s="94" t="s">
        <v>28</v>
      </c>
      <c r="K896" s="94" t="s">
        <v>4</v>
      </c>
      <c r="L896" s="84"/>
      <c r="M896" s="72" t="str">
        <f>IF(Main[[#This Row],[Tech Start Date]]&lt;1/1/1990,"",IF(Main[[#This Row],[Class]]="C",WORKDAY(Main[[#This Row],[Tech Start Date]],9),IF(Main[[#This Row],[Class]]="B", WORKDAY(Main[[#This Row],[Tech Start Date]],6),IF(Main[[#This Row],[Class]]="A",WORKDAY(Main[[#This Row],[Tech Start Date]],2),""))))</f>
        <v/>
      </c>
      <c r="N896" s="72" t="str">
        <f>IF(Main[[#This Row],[Tech Start Date]]&lt;1/1/1990,"",IF(Main[[#This Row],[Class]]="C",WORKDAY(Main[[#This Row],[Tech Start Date]],19),IF(Main[[#This Row],[Class]]="B", WORKDAY(Main[[#This Row],[Tech Start Date]],12),IF(Main[[#This Row],[Class]]="A",WORKDAY(Main[[#This Row],[Tech Start Date]],4),""))))</f>
        <v/>
      </c>
      <c r="O896" s="72" t="str">
        <f>IF(Main[[#This Row],[Tech Start Date]]&lt;1/1/1990,"",IF(Main[[#This Row],[Class]]="C",WORKDAY(Main[[#This Row],[Tech Start Date]],23),IF(Main[[#This Row],[Class]]="B", WORKDAY(Main[[#This Row],[Tech Start Date]],15),IF(Main[[#This Row],[Class]]="A",WORKDAY(Main[[#This Row],[Tech Start Date]],5),""))))</f>
        <v/>
      </c>
      <c r="P896" s="72" t="str">
        <f>IF(Main[[#This Row],[Tech Start Date]]&lt;1/1/1990,"",IF(Main[[#This Row],[Class]]="C",WORKDAY(Main[[#This Row],[Tech Start Date]],28),IF(Main[[#This Row],[Class]]="B", WORKDAY(Main[[#This Row],[Tech Start Date]],19),IF(Main[[#This Row],[Class]]="A",WORKDAY(Main[[#This Row],[Tech Start Date]],9),""))))</f>
        <v/>
      </c>
      <c r="Q896" s="84">
        <v>40410</v>
      </c>
      <c r="R896" s="110"/>
      <c r="S896" s="94" t="s">
        <v>11</v>
      </c>
      <c r="T896" s="73" t="s">
        <v>4</v>
      </c>
      <c r="U896" s="94" t="s">
        <v>14</v>
      </c>
      <c r="V896" s="94" t="s">
        <v>1897</v>
      </c>
      <c r="W896" s="94" t="s">
        <v>1904</v>
      </c>
      <c r="X896" s="94" t="s">
        <v>2727</v>
      </c>
      <c r="Y896" s="71" t="s">
        <v>2843</v>
      </c>
      <c r="Z896" s="71" t="s">
        <v>108</v>
      </c>
      <c r="AA896" s="94" t="s">
        <v>2727</v>
      </c>
      <c r="AB896" s="128"/>
      <c r="AC896" s="128"/>
      <c r="AD896" s="128"/>
      <c r="AE896" s="62"/>
      <c r="AF896" s="62"/>
      <c r="AG896" s="62"/>
      <c r="BB896" s="60" t="str">
        <f>IF(AND(isFlagged(Main[[#This Row],[Comments]], "AIS++"),Main[ [#This Row],[In Stock Date] ]&lt;&gt;""),TEXT(Main[[#This Row],[In Stock Date]]-1, "M/d/yyyy"), TEXT("1/1/1990", "M/d/yyyy"))</f>
        <v>1/1/1990</v>
      </c>
    </row>
    <row r="897" spans="1:54" ht="17.25" customHeight="1">
      <c r="A897" s="63" t="str">
        <f>IF(priority(Main[[#This Row],[Comments]])&lt;&gt;0, priority(Main[[#This Row],[Comments]]),"")</f>
        <v/>
      </c>
      <c r="B897" s="151" t="s">
        <v>3468</v>
      </c>
      <c r="C897" s="71" t="s">
        <v>4</v>
      </c>
      <c r="D897" s="59" t="s">
        <v>3469</v>
      </c>
      <c r="E897" s="84">
        <v>40954.564212962963</v>
      </c>
      <c r="F897" s="84"/>
      <c r="G897" s="63" t="str">
        <f>IF(stdProdLT(Main[[#This Row],[Comments]])=0.1,"N/A",IF(stdProdLT(Main[[#This Row],[Comments]])=0,"",stdProdLT(Main[[#This Row],[Comments]])))</f>
        <v/>
      </c>
      <c r="H897" s="93" t="str">
        <f>IF(OR(Main[[#This Row],[Std. Prod. Lead Time]]="N/A",Main[[#This Row],[Std. Prod. Lead Time]]=""), "",IF(AND(Main[[#This Row],[In Stock Date]]&lt;&gt;"",Main[[#This Row],[Revised Due Date]]&lt;&gt;"",Main[[#This Row],[In Stock Date]]&lt;&gt;""),Main[[#This Row],[In Stock Date]]-Main[[#This Row],[Revised Due Date]],""))</f>
        <v/>
      </c>
      <c r="I897" s="100" t="s">
        <v>4</v>
      </c>
      <c r="J897" s="94" t="s">
        <v>4</v>
      </c>
      <c r="K897" s="94" t="s">
        <v>4</v>
      </c>
      <c r="L897" s="84"/>
      <c r="M897" s="72" t="str">
        <f>IF(Main[[#This Row],[Tech Start Date]]&lt;1/1/1990,"",IF(Main[[#This Row],[Class]]="C",WORKDAY(Main[[#This Row],[Tech Start Date]],9),IF(Main[[#This Row],[Class]]="B", WORKDAY(Main[[#This Row],[Tech Start Date]],6),IF(Main[[#This Row],[Class]]="A",WORKDAY(Main[[#This Row],[Tech Start Date]],2),""))))</f>
        <v/>
      </c>
      <c r="N897" s="72" t="str">
        <f>IF(Main[[#This Row],[Tech Start Date]]&lt;1/1/1990,"",IF(Main[[#This Row],[Class]]="C",WORKDAY(Main[[#This Row],[Tech Start Date]],19),IF(Main[[#This Row],[Class]]="B", WORKDAY(Main[[#This Row],[Tech Start Date]],12),IF(Main[[#This Row],[Class]]="A",WORKDAY(Main[[#This Row],[Tech Start Date]],4),""))))</f>
        <v/>
      </c>
      <c r="O897" s="72" t="str">
        <f>IF(Main[[#This Row],[Tech Start Date]]&lt;1/1/1990,"",IF(Main[[#This Row],[Class]]="C",WORKDAY(Main[[#This Row],[Tech Start Date]],23),IF(Main[[#This Row],[Class]]="B", WORKDAY(Main[[#This Row],[Tech Start Date]],15),IF(Main[[#This Row],[Class]]="A",WORKDAY(Main[[#This Row],[Tech Start Date]],5),""))))</f>
        <v/>
      </c>
      <c r="P897" s="72" t="str">
        <f>IF(Main[[#This Row],[Tech Start Date]]&lt;1/1/1990,"",IF(Main[[#This Row],[Class]]="C",WORKDAY(Main[[#This Row],[Tech Start Date]],28),IF(Main[[#This Row],[Class]]="B", WORKDAY(Main[[#This Row],[Tech Start Date]],19),IF(Main[[#This Row],[Class]]="A",WORKDAY(Main[[#This Row],[Tech Start Date]],9),""))))</f>
        <v/>
      </c>
      <c r="Q897" s="84"/>
      <c r="R897" s="110"/>
      <c r="S897" s="94" t="s">
        <v>17</v>
      </c>
      <c r="T897" s="73" t="s">
        <v>4</v>
      </c>
      <c r="U897" s="94" t="s">
        <v>7</v>
      </c>
      <c r="V897" s="94" t="s">
        <v>1911</v>
      </c>
      <c r="W897" s="94" t="s">
        <v>1904</v>
      </c>
      <c r="X897" s="94" t="s">
        <v>2765</v>
      </c>
      <c r="Y897" s="71" t="s">
        <v>2906</v>
      </c>
      <c r="Z897" s="71" t="s">
        <v>4</v>
      </c>
      <c r="AA897" s="94" t="s">
        <v>2765</v>
      </c>
      <c r="AB897" s="128"/>
      <c r="AC897" s="128"/>
      <c r="AD897" s="128"/>
      <c r="AE897" s="62"/>
      <c r="AF897" s="62"/>
      <c r="AG897" s="62"/>
      <c r="BB897" s="60" t="str">
        <f>IF(AND(isFlagged(Main[[#This Row],[Comments]], "AIS++"),Main[ [#This Row],[In Stock Date] ]&lt;&gt;""),TEXT(Main[[#This Row],[In Stock Date]]-1, "M/d/yyyy"), TEXT("1/1/1990", "M/d/yyyy"))</f>
        <v>1/1/1990</v>
      </c>
    </row>
    <row r="898" spans="1:54" ht="17.25" customHeight="1">
      <c r="A898" s="63" t="str">
        <f>IF(priority(Main[[#This Row],[Comments]])&lt;&gt;0, priority(Main[[#This Row],[Comments]]),"")</f>
        <v/>
      </c>
      <c r="B898" s="151" t="s">
        <v>4041</v>
      </c>
      <c r="C898" s="71" t="s">
        <v>4</v>
      </c>
      <c r="D898" s="59" t="s">
        <v>4208</v>
      </c>
      <c r="E898" s="84">
        <v>41031.634884259256</v>
      </c>
      <c r="F898" s="84"/>
      <c r="G898" s="63" t="str">
        <f>IF(stdProdLT(Main[[#This Row],[Comments]])=0.1,"N/A",IF(stdProdLT(Main[[#This Row],[Comments]])=0,"",stdProdLT(Main[[#This Row],[Comments]])))</f>
        <v/>
      </c>
      <c r="H898" s="93" t="str">
        <f>IF(OR(Main[[#This Row],[Std. Prod. Lead Time]]="N/A",Main[[#This Row],[Std. Prod. Lead Time]]=""), "",IF(AND(Main[[#This Row],[In Stock Date]]&lt;&gt;"",Main[[#This Row],[Revised Due Date]]&lt;&gt;"",Main[[#This Row],[In Stock Date]]&lt;&gt;""),Main[[#This Row],[In Stock Date]]-Main[[#This Row],[Revised Due Date]],""))</f>
        <v/>
      </c>
      <c r="I898" s="100" t="s">
        <v>4</v>
      </c>
      <c r="J898" s="94" t="s">
        <v>4</v>
      </c>
      <c r="K898" s="94" t="s">
        <v>4</v>
      </c>
      <c r="L898" s="84"/>
      <c r="M898" s="72" t="str">
        <f>IF(Main[[#This Row],[Tech Start Date]]&lt;1/1/1990,"",IF(Main[[#This Row],[Class]]="C",WORKDAY(Main[[#This Row],[Tech Start Date]],9),IF(Main[[#This Row],[Class]]="B", WORKDAY(Main[[#This Row],[Tech Start Date]],6),IF(Main[[#This Row],[Class]]="A",WORKDAY(Main[[#This Row],[Tech Start Date]],2),""))))</f>
        <v/>
      </c>
      <c r="N898" s="72" t="str">
        <f>IF(Main[[#This Row],[Tech Start Date]]&lt;1/1/1990,"",IF(Main[[#This Row],[Class]]="C",WORKDAY(Main[[#This Row],[Tech Start Date]],19),IF(Main[[#This Row],[Class]]="B", WORKDAY(Main[[#This Row],[Tech Start Date]],12),IF(Main[[#This Row],[Class]]="A",WORKDAY(Main[[#This Row],[Tech Start Date]],4),""))))</f>
        <v/>
      </c>
      <c r="O898" s="72" t="str">
        <f>IF(Main[[#This Row],[Tech Start Date]]&lt;1/1/1990,"",IF(Main[[#This Row],[Class]]="C",WORKDAY(Main[[#This Row],[Tech Start Date]],23),IF(Main[[#This Row],[Class]]="B", WORKDAY(Main[[#This Row],[Tech Start Date]],15),IF(Main[[#This Row],[Class]]="A",WORKDAY(Main[[#This Row],[Tech Start Date]],5),""))))</f>
        <v/>
      </c>
      <c r="P898" s="72" t="str">
        <f>IF(Main[[#This Row],[Tech Start Date]]&lt;1/1/1990,"",IF(Main[[#This Row],[Class]]="C",WORKDAY(Main[[#This Row],[Tech Start Date]],28),IF(Main[[#This Row],[Class]]="B", WORKDAY(Main[[#This Row],[Tech Start Date]],19),IF(Main[[#This Row],[Class]]="A",WORKDAY(Main[[#This Row],[Tech Start Date]],9),""))))</f>
        <v/>
      </c>
      <c r="Q898" s="84"/>
      <c r="R898" s="110"/>
      <c r="S898" s="94" t="s">
        <v>17</v>
      </c>
      <c r="T898" s="73" t="s">
        <v>4</v>
      </c>
      <c r="U898" s="94" t="s">
        <v>7</v>
      </c>
      <c r="V898" s="94" t="s">
        <v>1897</v>
      </c>
      <c r="W898" s="94" t="s">
        <v>1904</v>
      </c>
      <c r="X898" s="94" t="s">
        <v>2765</v>
      </c>
      <c r="Y898" s="71" t="s">
        <v>2906</v>
      </c>
      <c r="Z898" s="71" t="s">
        <v>4</v>
      </c>
      <c r="AA898" s="94" t="s">
        <v>2765</v>
      </c>
      <c r="AB898" s="128"/>
      <c r="AC898" s="128"/>
      <c r="AD898" s="128"/>
      <c r="AE898" s="62"/>
      <c r="AF898" s="62"/>
      <c r="AG898" s="62"/>
      <c r="BB898" s="60" t="str">
        <f>IF(AND(isFlagged(Main[[#This Row],[Comments]], "AIS++"),Main[ [#This Row],[In Stock Date] ]&lt;&gt;""),TEXT(Main[[#This Row],[In Stock Date]]-1, "M/d/yyyy"), TEXT("1/1/1990", "M/d/yyyy"))</f>
        <v>1/1/1990</v>
      </c>
    </row>
    <row r="899" spans="1:54" ht="17.25" customHeight="1">
      <c r="A899" s="63" t="str">
        <f>IF(priority(Main[[#This Row],[Comments]])&lt;&gt;0, priority(Main[[#This Row],[Comments]]),"")</f>
        <v/>
      </c>
      <c r="B899" s="151" t="s">
        <v>4243</v>
      </c>
      <c r="C899" s="71" t="s">
        <v>4</v>
      </c>
      <c r="D899" s="59" t="s">
        <v>4244</v>
      </c>
      <c r="E899" s="84"/>
      <c r="F899" s="84"/>
      <c r="G899" s="63" t="str">
        <f>IF(stdProdLT(Main[[#This Row],[Comments]])=0.1,"N/A",IF(stdProdLT(Main[[#This Row],[Comments]])=0,"",stdProdLT(Main[[#This Row],[Comments]])))</f>
        <v/>
      </c>
      <c r="H899" s="93" t="str">
        <f>IF(OR(Main[[#This Row],[Std. Prod. Lead Time]]="N/A",Main[[#This Row],[Std. Prod. Lead Time]]=""), "",IF(AND(Main[[#This Row],[In Stock Date]]&lt;&gt;"",Main[[#This Row],[Revised Due Date]]&lt;&gt;"",Main[[#This Row],[In Stock Date]]&lt;&gt;""),Main[[#This Row],[In Stock Date]]-Main[[#This Row],[Revised Due Date]],""))</f>
        <v/>
      </c>
      <c r="I899" s="100" t="s">
        <v>3530</v>
      </c>
      <c r="J899" s="94" t="s">
        <v>28</v>
      </c>
      <c r="K899" s="95" t="s">
        <v>1905</v>
      </c>
      <c r="L899" s="84"/>
      <c r="M899" s="72" t="str">
        <f>IF(Main[[#This Row],[Tech Start Date]]&lt;1/1/1990,"",IF(Main[[#This Row],[Class]]="C",WORKDAY(Main[[#This Row],[Tech Start Date]],9),IF(Main[[#This Row],[Class]]="B", WORKDAY(Main[[#This Row],[Tech Start Date]],6),IF(Main[[#This Row],[Class]]="A",WORKDAY(Main[[#This Row],[Tech Start Date]],2),""))))</f>
        <v/>
      </c>
      <c r="N899" s="72" t="str">
        <f>IF(Main[[#This Row],[Tech Start Date]]&lt;1/1/1990,"",IF(Main[[#This Row],[Class]]="C",WORKDAY(Main[[#This Row],[Tech Start Date]],19),IF(Main[[#This Row],[Class]]="B", WORKDAY(Main[[#This Row],[Tech Start Date]],12),IF(Main[[#This Row],[Class]]="A",WORKDAY(Main[[#This Row],[Tech Start Date]],4),""))))</f>
        <v/>
      </c>
      <c r="O899" s="72" t="str">
        <f>IF(Main[[#This Row],[Tech Start Date]]&lt;1/1/1990,"",IF(Main[[#This Row],[Class]]="C",WORKDAY(Main[[#This Row],[Tech Start Date]],23),IF(Main[[#This Row],[Class]]="B", WORKDAY(Main[[#This Row],[Tech Start Date]],15),IF(Main[[#This Row],[Class]]="A",WORKDAY(Main[[#This Row],[Tech Start Date]],5),""))))</f>
        <v/>
      </c>
      <c r="P899" s="72" t="str">
        <f>IF(Main[[#This Row],[Tech Start Date]]&lt;1/1/1990,"",IF(Main[[#This Row],[Class]]="C",WORKDAY(Main[[#This Row],[Tech Start Date]],28),IF(Main[[#This Row],[Class]]="B", WORKDAY(Main[[#This Row],[Tech Start Date]],19),IF(Main[[#This Row],[Class]]="A",WORKDAY(Main[[#This Row],[Tech Start Date]],9),""))))</f>
        <v/>
      </c>
      <c r="Q899" s="84">
        <v>41068</v>
      </c>
      <c r="R899" s="110"/>
      <c r="S899" s="94" t="s">
        <v>6</v>
      </c>
      <c r="T899" s="73" t="s">
        <v>4</v>
      </c>
      <c r="U899" s="94" t="s">
        <v>14</v>
      </c>
      <c r="V899" s="94" t="s">
        <v>1899</v>
      </c>
      <c r="W899" s="94" t="s">
        <v>1900</v>
      </c>
      <c r="X899" s="94" t="s">
        <v>3643</v>
      </c>
      <c r="Y899" s="71" t="s">
        <v>3644</v>
      </c>
      <c r="Z899" s="71" t="s">
        <v>3530</v>
      </c>
      <c r="AA899" s="94" t="s">
        <v>3643</v>
      </c>
      <c r="AB899" s="128"/>
      <c r="AC899" s="128"/>
      <c r="AD899" s="128"/>
      <c r="AE899" s="62"/>
      <c r="AF899" s="62"/>
      <c r="AG899" s="62"/>
      <c r="BB899" s="60" t="str">
        <f>IF(AND(isFlagged(Main[[#This Row],[Comments]], "AIS++"),Main[ [#This Row],[In Stock Date] ]&lt;&gt;""),TEXT(Main[[#This Row],[In Stock Date]]-1, "M/d/yyyy"), TEXT("1/1/1990", "M/d/yyyy"))</f>
        <v>1/1/1990</v>
      </c>
    </row>
    <row r="900" spans="1:54" ht="17.25" customHeight="1">
      <c r="A900" s="63" t="str">
        <f>IF(priority(Main[[#This Row],[Comments]])&lt;&gt;0, priority(Main[[#This Row],[Comments]]),"")</f>
        <v/>
      </c>
      <c r="B900" s="151" t="s">
        <v>1351</v>
      </c>
      <c r="C900" s="71" t="s">
        <v>67</v>
      </c>
      <c r="D900" s="59" t="s">
        <v>449</v>
      </c>
      <c r="E900" s="84"/>
      <c r="F900" s="84"/>
      <c r="G900" s="63" t="str">
        <f>IF(stdProdLT(Main[[#This Row],[Comments]])=0.1,"N/A",IF(stdProdLT(Main[[#This Row],[Comments]])=0,"",stdProdLT(Main[[#This Row],[Comments]])))</f>
        <v/>
      </c>
      <c r="H900" s="93" t="str">
        <f>IF(OR(Main[[#This Row],[Std. Prod. Lead Time]]="N/A",Main[[#This Row],[Std. Prod. Lead Time]]=""), "",IF(AND(Main[[#This Row],[In Stock Date]]&lt;&gt;"",Main[[#This Row],[Revised Due Date]]&lt;&gt;"",Main[[#This Row],[In Stock Date]]&lt;&gt;""),Main[[#This Row],[In Stock Date]]-Main[[#This Row],[Revised Due Date]],""))</f>
        <v/>
      </c>
      <c r="I900" s="100" t="s">
        <v>4</v>
      </c>
      <c r="J900" s="94" t="s">
        <v>4</v>
      </c>
      <c r="K900" s="94" t="s">
        <v>4</v>
      </c>
      <c r="L900" s="84"/>
      <c r="M900" s="72" t="str">
        <f>IF(Main[[#This Row],[Tech Start Date]]&lt;1/1/1990,"",IF(Main[[#This Row],[Class]]="C",WORKDAY(Main[[#This Row],[Tech Start Date]],9),IF(Main[[#This Row],[Class]]="B", WORKDAY(Main[[#This Row],[Tech Start Date]],6),IF(Main[[#This Row],[Class]]="A",WORKDAY(Main[[#This Row],[Tech Start Date]],2),""))))</f>
        <v/>
      </c>
      <c r="N900" s="72" t="str">
        <f>IF(Main[[#This Row],[Tech Start Date]]&lt;1/1/1990,"",IF(Main[[#This Row],[Class]]="C",WORKDAY(Main[[#This Row],[Tech Start Date]],19),IF(Main[[#This Row],[Class]]="B", WORKDAY(Main[[#This Row],[Tech Start Date]],12),IF(Main[[#This Row],[Class]]="A",WORKDAY(Main[[#This Row],[Tech Start Date]],4),""))))</f>
        <v/>
      </c>
      <c r="O900" s="72" t="str">
        <f>IF(Main[[#This Row],[Tech Start Date]]&lt;1/1/1990,"",IF(Main[[#This Row],[Class]]="C",WORKDAY(Main[[#This Row],[Tech Start Date]],23),IF(Main[[#This Row],[Class]]="B", WORKDAY(Main[[#This Row],[Tech Start Date]],15),IF(Main[[#This Row],[Class]]="A",WORKDAY(Main[[#This Row],[Tech Start Date]],5),""))))</f>
        <v/>
      </c>
      <c r="P900" s="72" t="str">
        <f>IF(Main[[#This Row],[Tech Start Date]]&lt;1/1/1990,"",IF(Main[[#This Row],[Class]]="C",WORKDAY(Main[[#This Row],[Tech Start Date]],28),IF(Main[[#This Row],[Class]]="B", WORKDAY(Main[[#This Row],[Tech Start Date]],19),IF(Main[[#This Row],[Class]]="A",WORKDAY(Main[[#This Row],[Tech Start Date]],9),""))))</f>
        <v/>
      </c>
      <c r="Q900" s="84"/>
      <c r="R900" s="110"/>
      <c r="S900" s="94" t="s">
        <v>11</v>
      </c>
      <c r="T900" s="73" t="s">
        <v>4</v>
      </c>
      <c r="U900" s="94" t="s">
        <v>12</v>
      </c>
      <c r="V900" s="94" t="s">
        <v>1897</v>
      </c>
      <c r="W900" s="94" t="s">
        <v>1904</v>
      </c>
      <c r="X900" s="94" t="s">
        <v>2765</v>
      </c>
      <c r="Y900" s="71" t="s">
        <v>2906</v>
      </c>
      <c r="Z900" s="71" t="s">
        <v>4</v>
      </c>
      <c r="AA900" s="94" t="s">
        <v>2765</v>
      </c>
      <c r="AB900" s="128"/>
      <c r="AC900" s="128"/>
      <c r="AD900" s="128"/>
      <c r="AE900" s="62"/>
      <c r="AF900" s="62"/>
      <c r="AG900" s="62"/>
      <c r="BB900" s="60" t="str">
        <f>IF(AND(isFlagged(Main[[#This Row],[Comments]], "AIS++"),Main[ [#This Row],[In Stock Date] ]&lt;&gt;""),TEXT(Main[[#This Row],[In Stock Date]]-1, "M/d/yyyy"), TEXT("1/1/1990", "M/d/yyyy"))</f>
        <v>1/1/1990</v>
      </c>
    </row>
    <row r="901" spans="1:54" ht="17.25" customHeight="1">
      <c r="A901" s="63" t="str">
        <f>IF(priority(Main[[#This Row],[Comments]])&lt;&gt;0, priority(Main[[#This Row],[Comments]]),"")</f>
        <v/>
      </c>
      <c r="B901" s="151" t="s">
        <v>1338</v>
      </c>
      <c r="C901" s="71" t="s">
        <v>435</v>
      </c>
      <c r="D901" s="59" t="s">
        <v>436</v>
      </c>
      <c r="E901" s="84"/>
      <c r="F901" s="84">
        <v>40056</v>
      </c>
      <c r="G901" s="63" t="str">
        <f>IF(stdProdLT(Main[[#This Row],[Comments]])=0.1,"N/A",IF(stdProdLT(Main[[#This Row],[Comments]])=0,"",stdProdLT(Main[[#This Row],[Comments]])))</f>
        <v/>
      </c>
      <c r="H901" s="93" t="str">
        <f>IF(OR(Main[[#This Row],[Std. Prod. Lead Time]]="N/A",Main[[#This Row],[Std. Prod. Lead Time]]=""), "",IF(AND(Main[[#This Row],[In Stock Date]]&lt;&gt;"",Main[[#This Row],[Revised Due Date]]&lt;&gt;"",Main[[#This Row],[In Stock Date]]&lt;&gt;""),Main[[#This Row],[In Stock Date]]-Main[[#This Row],[Revised Due Date]],""))</f>
        <v/>
      </c>
      <c r="I901" s="100" t="s">
        <v>4</v>
      </c>
      <c r="J901" s="94" t="s">
        <v>4</v>
      </c>
      <c r="K901" s="95" t="s">
        <v>4</v>
      </c>
      <c r="L901" s="84"/>
      <c r="M901" s="72" t="str">
        <f>IF(Main[[#This Row],[Tech Start Date]]&lt;1/1/1990,"",IF(Main[[#This Row],[Class]]="C",WORKDAY(Main[[#This Row],[Tech Start Date]],9),IF(Main[[#This Row],[Class]]="B", WORKDAY(Main[[#This Row],[Tech Start Date]],6),IF(Main[[#This Row],[Class]]="A",WORKDAY(Main[[#This Row],[Tech Start Date]],2),""))))</f>
        <v/>
      </c>
      <c r="N901" s="72" t="str">
        <f>IF(Main[[#This Row],[Tech Start Date]]&lt;1/1/1990,"",IF(Main[[#This Row],[Class]]="C",WORKDAY(Main[[#This Row],[Tech Start Date]],19),IF(Main[[#This Row],[Class]]="B", WORKDAY(Main[[#This Row],[Tech Start Date]],12),IF(Main[[#This Row],[Class]]="A",WORKDAY(Main[[#This Row],[Tech Start Date]],4),""))))</f>
        <v/>
      </c>
      <c r="O901" s="72" t="str">
        <f>IF(Main[[#This Row],[Tech Start Date]]&lt;1/1/1990,"",IF(Main[[#This Row],[Class]]="C",WORKDAY(Main[[#This Row],[Tech Start Date]],23),IF(Main[[#This Row],[Class]]="B", WORKDAY(Main[[#This Row],[Tech Start Date]],15),IF(Main[[#This Row],[Class]]="A",WORKDAY(Main[[#This Row],[Tech Start Date]],5),""))))</f>
        <v/>
      </c>
      <c r="P901" s="72" t="str">
        <f>IF(Main[[#This Row],[Tech Start Date]]&lt;1/1/1990,"",IF(Main[[#This Row],[Class]]="C",WORKDAY(Main[[#This Row],[Tech Start Date]],28),IF(Main[[#This Row],[Class]]="B", WORKDAY(Main[[#This Row],[Tech Start Date]],19),IF(Main[[#This Row],[Class]]="A",WORKDAY(Main[[#This Row],[Tech Start Date]],9),""))))</f>
        <v/>
      </c>
      <c r="Q901" s="84"/>
      <c r="R901" s="110"/>
      <c r="S901" s="94" t="s">
        <v>11</v>
      </c>
      <c r="T901" s="73" t="s">
        <v>4</v>
      </c>
      <c r="U901" s="94" t="s">
        <v>14</v>
      </c>
      <c r="V901" s="94" t="s">
        <v>1896</v>
      </c>
      <c r="W901" s="94" t="s">
        <v>1904</v>
      </c>
      <c r="X901" s="94" t="s">
        <v>2756</v>
      </c>
      <c r="Y901" s="71" t="s">
        <v>2891</v>
      </c>
      <c r="Z901" s="71" t="s">
        <v>4</v>
      </c>
      <c r="AA901" s="94" t="s">
        <v>2756</v>
      </c>
      <c r="AB901" s="128"/>
      <c r="AC901" s="128"/>
      <c r="AD901" s="128"/>
      <c r="AE901" s="62"/>
      <c r="AF901" s="62"/>
      <c r="AG901" s="62"/>
      <c r="BB901" s="60" t="str">
        <f>IF(AND(isFlagged(Main[[#This Row],[Comments]], "AIS++"),Main[ [#This Row],[In Stock Date] ]&lt;&gt;""),TEXT(Main[[#This Row],[In Stock Date]]-1, "M/d/yyyy"), TEXT("1/1/1990", "M/d/yyyy"))</f>
        <v>1/1/1990</v>
      </c>
    </row>
    <row r="902" spans="1:54" ht="17.25" customHeight="1">
      <c r="A902" s="63" t="str">
        <f>IF(priority(Main[[#This Row],[Comments]])&lt;&gt;0, priority(Main[[#This Row],[Comments]]),"")</f>
        <v/>
      </c>
      <c r="B902" s="151" t="s">
        <v>1531</v>
      </c>
      <c r="C902" s="71" t="s">
        <v>435</v>
      </c>
      <c r="D902" s="59" t="s">
        <v>624</v>
      </c>
      <c r="E902" s="84"/>
      <c r="F902" s="84">
        <v>40056</v>
      </c>
      <c r="G902" s="63" t="str">
        <f>IF(stdProdLT(Main[[#This Row],[Comments]])=0.1,"N/A",IF(stdProdLT(Main[[#This Row],[Comments]])=0,"",stdProdLT(Main[[#This Row],[Comments]])))</f>
        <v/>
      </c>
      <c r="H902" s="93" t="str">
        <f>IF(OR(Main[[#This Row],[Std. Prod. Lead Time]]="N/A",Main[[#This Row],[Std. Prod. Lead Time]]=""), "",IF(AND(Main[[#This Row],[In Stock Date]]&lt;&gt;"",Main[[#This Row],[Revised Due Date]]&lt;&gt;"",Main[[#This Row],[In Stock Date]]&lt;&gt;""),Main[[#This Row],[In Stock Date]]-Main[[#This Row],[Revised Due Date]],""))</f>
        <v/>
      </c>
      <c r="I902" s="100" t="s">
        <v>4</v>
      </c>
      <c r="J902" s="94" t="s">
        <v>4</v>
      </c>
      <c r="K902" s="94" t="s">
        <v>4</v>
      </c>
      <c r="L902" s="84"/>
      <c r="M902" s="72" t="str">
        <f>IF(Main[[#This Row],[Tech Start Date]]&lt;1/1/1990,"",IF(Main[[#This Row],[Class]]="C",WORKDAY(Main[[#This Row],[Tech Start Date]],9),IF(Main[[#This Row],[Class]]="B", WORKDAY(Main[[#This Row],[Tech Start Date]],6),IF(Main[[#This Row],[Class]]="A",WORKDAY(Main[[#This Row],[Tech Start Date]],2),""))))</f>
        <v/>
      </c>
      <c r="N902" s="72" t="str">
        <f>IF(Main[[#This Row],[Tech Start Date]]&lt;1/1/1990,"",IF(Main[[#This Row],[Class]]="C",WORKDAY(Main[[#This Row],[Tech Start Date]],19),IF(Main[[#This Row],[Class]]="B", WORKDAY(Main[[#This Row],[Tech Start Date]],12),IF(Main[[#This Row],[Class]]="A",WORKDAY(Main[[#This Row],[Tech Start Date]],4),""))))</f>
        <v/>
      </c>
      <c r="O902" s="72" t="str">
        <f>IF(Main[[#This Row],[Tech Start Date]]&lt;1/1/1990,"",IF(Main[[#This Row],[Class]]="C",WORKDAY(Main[[#This Row],[Tech Start Date]],23),IF(Main[[#This Row],[Class]]="B", WORKDAY(Main[[#This Row],[Tech Start Date]],15),IF(Main[[#This Row],[Class]]="A",WORKDAY(Main[[#This Row],[Tech Start Date]],5),""))))</f>
        <v/>
      </c>
      <c r="P902" s="72" t="str">
        <f>IF(Main[[#This Row],[Tech Start Date]]&lt;1/1/1990,"",IF(Main[[#This Row],[Class]]="C",WORKDAY(Main[[#This Row],[Tech Start Date]],28),IF(Main[[#This Row],[Class]]="B", WORKDAY(Main[[#This Row],[Tech Start Date]],19),IF(Main[[#This Row],[Class]]="A",WORKDAY(Main[[#This Row],[Tech Start Date]],9),""))))</f>
        <v/>
      </c>
      <c r="Q902" s="84"/>
      <c r="R902" s="110"/>
      <c r="S902" s="94" t="s">
        <v>11</v>
      </c>
      <c r="T902" s="73" t="s">
        <v>4</v>
      </c>
      <c r="U902" s="94" t="s">
        <v>14</v>
      </c>
      <c r="V902" s="94" t="s">
        <v>1896</v>
      </c>
      <c r="W902" s="94" t="s">
        <v>1904</v>
      </c>
      <c r="X902" s="94" t="s">
        <v>2756</v>
      </c>
      <c r="Y902" s="71" t="s">
        <v>2891</v>
      </c>
      <c r="Z902" s="71" t="s">
        <v>4</v>
      </c>
      <c r="AA902" s="94" t="s">
        <v>2756</v>
      </c>
      <c r="AB902" s="128"/>
      <c r="AC902" s="128"/>
      <c r="AD902" s="128"/>
      <c r="AE902" s="62"/>
      <c r="AF902" s="62"/>
      <c r="AG902" s="62"/>
      <c r="BB902" s="60" t="str">
        <f>IF(AND(isFlagged(Main[[#This Row],[Comments]], "AIS++"),Main[ [#This Row],[In Stock Date] ]&lt;&gt;""),TEXT(Main[[#This Row],[In Stock Date]]-1, "M/d/yyyy"), TEXT("1/1/1990", "M/d/yyyy"))</f>
        <v>1/1/1990</v>
      </c>
    </row>
    <row r="903" spans="1:54" ht="17.25" customHeight="1">
      <c r="A903" s="63" t="str">
        <f>IF(priority(Main[[#This Row],[Comments]])&lt;&gt;0, priority(Main[[#This Row],[Comments]]),"")</f>
        <v/>
      </c>
      <c r="B903" s="151" t="s">
        <v>3992</v>
      </c>
      <c r="C903" s="71" t="s">
        <v>4</v>
      </c>
      <c r="D903" s="59" t="s">
        <v>3993</v>
      </c>
      <c r="E903" s="84">
        <v>41029.549803240741</v>
      </c>
      <c r="F903" s="84"/>
      <c r="G903" s="63" t="str">
        <f>IF(stdProdLT(Main[[#This Row],[Comments]])=0.1,"N/A",IF(stdProdLT(Main[[#This Row],[Comments]])=0,"",stdProdLT(Main[[#This Row],[Comments]])))</f>
        <v/>
      </c>
      <c r="H903" s="93" t="str">
        <f>IF(OR(Main[[#This Row],[Std. Prod. Lead Time]]="N/A",Main[[#This Row],[Std. Prod. Lead Time]]=""), "",IF(AND(Main[[#This Row],[In Stock Date]]&lt;&gt;"",Main[[#This Row],[Revised Due Date]]&lt;&gt;"",Main[[#This Row],[In Stock Date]]&lt;&gt;""),Main[[#This Row],[In Stock Date]]-Main[[#This Row],[Revised Due Date]],""))</f>
        <v/>
      </c>
      <c r="I903" s="100" t="s">
        <v>4</v>
      </c>
      <c r="J903" s="94" t="s">
        <v>4</v>
      </c>
      <c r="K903" s="95" t="s">
        <v>4</v>
      </c>
      <c r="L903" s="84"/>
      <c r="M903" s="72" t="str">
        <f>IF(Main[[#This Row],[Tech Start Date]]&lt;1/1/1990,"",IF(Main[[#This Row],[Class]]="C",WORKDAY(Main[[#This Row],[Tech Start Date]],9),IF(Main[[#This Row],[Class]]="B", WORKDAY(Main[[#This Row],[Tech Start Date]],6),IF(Main[[#This Row],[Class]]="A",WORKDAY(Main[[#This Row],[Tech Start Date]],2),""))))</f>
        <v/>
      </c>
      <c r="N903" s="72" t="str">
        <f>IF(Main[[#This Row],[Tech Start Date]]&lt;1/1/1990,"",IF(Main[[#This Row],[Class]]="C",WORKDAY(Main[[#This Row],[Tech Start Date]],19),IF(Main[[#This Row],[Class]]="B", WORKDAY(Main[[#This Row],[Tech Start Date]],12),IF(Main[[#This Row],[Class]]="A",WORKDAY(Main[[#This Row],[Tech Start Date]],4),""))))</f>
        <v/>
      </c>
      <c r="O903" s="72" t="str">
        <f>IF(Main[[#This Row],[Tech Start Date]]&lt;1/1/1990,"",IF(Main[[#This Row],[Class]]="C",WORKDAY(Main[[#This Row],[Tech Start Date]],23),IF(Main[[#This Row],[Class]]="B", WORKDAY(Main[[#This Row],[Tech Start Date]],15),IF(Main[[#This Row],[Class]]="A",WORKDAY(Main[[#This Row],[Tech Start Date]],5),""))))</f>
        <v/>
      </c>
      <c r="P903" s="72" t="str">
        <f>IF(Main[[#This Row],[Tech Start Date]]&lt;1/1/1990,"",IF(Main[[#This Row],[Class]]="C",WORKDAY(Main[[#This Row],[Tech Start Date]],28),IF(Main[[#This Row],[Class]]="B", WORKDAY(Main[[#This Row],[Tech Start Date]],19),IF(Main[[#This Row],[Class]]="A",WORKDAY(Main[[#This Row],[Tech Start Date]],9),""))))</f>
        <v/>
      </c>
      <c r="Q903" s="84"/>
      <c r="R903" s="110"/>
      <c r="S903" s="94" t="s">
        <v>6</v>
      </c>
      <c r="T903" s="73" t="s">
        <v>4</v>
      </c>
      <c r="U903" s="94" t="s">
        <v>29</v>
      </c>
      <c r="V903" s="94" t="s">
        <v>1906</v>
      </c>
      <c r="W903" s="94" t="s">
        <v>1900</v>
      </c>
      <c r="X903" s="94" t="s">
        <v>102</v>
      </c>
      <c r="Y903" s="71" t="s">
        <v>3896</v>
      </c>
      <c r="Z903" s="71" t="s">
        <v>4</v>
      </c>
      <c r="AA903" s="94" t="s">
        <v>3258</v>
      </c>
      <c r="AB903" s="128"/>
      <c r="AC903" s="128"/>
      <c r="AD903" s="128"/>
      <c r="AE903" s="62"/>
      <c r="AF903" s="62"/>
      <c r="AG903" s="62"/>
      <c r="BB903" s="60" t="str">
        <f>IF(AND(isFlagged(Main[[#This Row],[Comments]], "AIS++"),Main[ [#This Row],[In Stock Date] ]&lt;&gt;""),TEXT(Main[[#This Row],[In Stock Date]]-1, "M/d/yyyy"), TEXT("1/1/1990", "M/d/yyyy"))</f>
        <v>1/1/1990</v>
      </c>
    </row>
    <row r="904" spans="1:54" ht="17.25" customHeight="1">
      <c r="A904" s="63" t="str">
        <f>IF(priority(Main[[#This Row],[Comments]])&lt;&gt;0, priority(Main[[#This Row],[Comments]]),"")</f>
        <v/>
      </c>
      <c r="B904" s="151" t="s">
        <v>2155</v>
      </c>
      <c r="C904" s="71" t="s">
        <v>4</v>
      </c>
      <c r="D904" s="59" t="s">
        <v>2156</v>
      </c>
      <c r="E904" s="84"/>
      <c r="F904" s="84"/>
      <c r="G904" s="63" t="str">
        <f>IF(stdProdLT(Main[[#This Row],[Comments]])=0.1,"N/A",IF(stdProdLT(Main[[#This Row],[Comments]])=0,"",stdProdLT(Main[[#This Row],[Comments]])))</f>
        <v/>
      </c>
      <c r="H904" s="93" t="str">
        <f>IF(OR(Main[[#This Row],[Std. Prod. Lead Time]]="N/A",Main[[#This Row],[Std. Prod. Lead Time]]=""), "",IF(AND(Main[[#This Row],[In Stock Date]]&lt;&gt;"",Main[[#This Row],[Revised Due Date]]&lt;&gt;"",Main[[#This Row],[In Stock Date]]&lt;&gt;""),Main[[#This Row],[In Stock Date]]-Main[[#This Row],[Revised Due Date]],""))</f>
        <v/>
      </c>
      <c r="I904" s="100" t="s">
        <v>4</v>
      </c>
      <c r="J904" s="94" t="s">
        <v>4</v>
      </c>
      <c r="K904" s="94" t="s">
        <v>4</v>
      </c>
      <c r="L904" s="84"/>
      <c r="M904" s="72" t="str">
        <f>IF(Main[[#This Row],[Tech Start Date]]&lt;1/1/1990,"",IF(Main[[#This Row],[Class]]="C",WORKDAY(Main[[#This Row],[Tech Start Date]],9),IF(Main[[#This Row],[Class]]="B", WORKDAY(Main[[#This Row],[Tech Start Date]],6),IF(Main[[#This Row],[Class]]="A",WORKDAY(Main[[#This Row],[Tech Start Date]],2),""))))</f>
        <v/>
      </c>
      <c r="N904" s="72" t="str">
        <f>IF(Main[[#This Row],[Tech Start Date]]&lt;1/1/1990,"",IF(Main[[#This Row],[Class]]="C",WORKDAY(Main[[#This Row],[Tech Start Date]],19),IF(Main[[#This Row],[Class]]="B", WORKDAY(Main[[#This Row],[Tech Start Date]],12),IF(Main[[#This Row],[Class]]="A",WORKDAY(Main[[#This Row],[Tech Start Date]],4),""))))</f>
        <v/>
      </c>
      <c r="O904" s="72" t="str">
        <f>IF(Main[[#This Row],[Tech Start Date]]&lt;1/1/1990,"",IF(Main[[#This Row],[Class]]="C",WORKDAY(Main[[#This Row],[Tech Start Date]],23),IF(Main[[#This Row],[Class]]="B", WORKDAY(Main[[#This Row],[Tech Start Date]],15),IF(Main[[#This Row],[Class]]="A",WORKDAY(Main[[#This Row],[Tech Start Date]],5),""))))</f>
        <v/>
      </c>
      <c r="P904" s="72" t="str">
        <f>IF(Main[[#This Row],[Tech Start Date]]&lt;1/1/1990,"",IF(Main[[#This Row],[Class]]="C",WORKDAY(Main[[#This Row],[Tech Start Date]],28),IF(Main[[#This Row],[Class]]="B", WORKDAY(Main[[#This Row],[Tech Start Date]],19),IF(Main[[#This Row],[Class]]="A",WORKDAY(Main[[#This Row],[Tech Start Date]],9),""))))</f>
        <v/>
      </c>
      <c r="Q904" s="84">
        <v>40798</v>
      </c>
      <c r="R904" s="110"/>
      <c r="S904" s="94" t="s">
        <v>49</v>
      </c>
      <c r="T904" s="73" t="s">
        <v>4</v>
      </c>
      <c r="U904" s="94" t="s">
        <v>14</v>
      </c>
      <c r="V904" s="94" t="s">
        <v>1906</v>
      </c>
      <c r="W904" s="94" t="s">
        <v>1904</v>
      </c>
      <c r="X904" s="94" t="s">
        <v>2809</v>
      </c>
      <c r="Y904" s="71" t="s">
        <v>2996</v>
      </c>
      <c r="Z904" s="71" t="s">
        <v>4</v>
      </c>
      <c r="AA904" s="94" t="s">
        <v>2809</v>
      </c>
      <c r="AB904" s="128"/>
      <c r="AC904" s="128"/>
      <c r="AD904" s="128"/>
      <c r="AE904" s="62"/>
      <c r="AF904" s="62"/>
      <c r="AG904" s="62"/>
      <c r="BB904" s="60" t="str">
        <f>IF(AND(isFlagged(Main[[#This Row],[Comments]], "AIS++"),Main[ [#This Row],[In Stock Date] ]&lt;&gt;""),TEXT(Main[[#This Row],[In Stock Date]]-1, "M/d/yyyy"), TEXT("1/1/1990", "M/d/yyyy"))</f>
        <v>1/1/1990</v>
      </c>
    </row>
    <row r="905" spans="1:54" ht="17.25" customHeight="1">
      <c r="A905" s="63" t="str">
        <f>IF(priority(Main[[#This Row],[Comments]])&lt;&gt;0, priority(Main[[#This Row],[Comments]]),"")</f>
        <v/>
      </c>
      <c r="B905" s="151" t="s">
        <v>4017</v>
      </c>
      <c r="C905" s="71" t="s">
        <v>4</v>
      </c>
      <c r="D905" s="59" t="s">
        <v>4018</v>
      </c>
      <c r="E905" s="84"/>
      <c r="F905" s="84"/>
      <c r="G905" s="63" t="str">
        <f>IF(stdProdLT(Main[[#This Row],[Comments]])=0.1,"N/A",IF(stdProdLT(Main[[#This Row],[Comments]])=0,"",stdProdLT(Main[[#This Row],[Comments]])))</f>
        <v/>
      </c>
      <c r="H905" s="93" t="str">
        <f>IF(OR(Main[[#This Row],[Std. Prod. Lead Time]]="N/A",Main[[#This Row],[Std. Prod. Lead Time]]=""), "",IF(AND(Main[[#This Row],[In Stock Date]]&lt;&gt;"",Main[[#This Row],[Revised Due Date]]&lt;&gt;"",Main[[#This Row],[In Stock Date]]&lt;&gt;""),Main[[#This Row],[In Stock Date]]-Main[[#This Row],[Revised Due Date]],""))</f>
        <v/>
      </c>
      <c r="I905" s="100" t="s">
        <v>4</v>
      </c>
      <c r="J905" s="94" t="s">
        <v>4</v>
      </c>
      <c r="K905" s="94" t="s">
        <v>4</v>
      </c>
      <c r="L905" s="84"/>
      <c r="M905" s="72" t="str">
        <f>IF(Main[[#This Row],[Tech Start Date]]&lt;1/1/1990,"",IF(Main[[#This Row],[Class]]="C",WORKDAY(Main[[#This Row],[Tech Start Date]],9),IF(Main[[#This Row],[Class]]="B", WORKDAY(Main[[#This Row],[Tech Start Date]],6),IF(Main[[#This Row],[Class]]="A",WORKDAY(Main[[#This Row],[Tech Start Date]],2),""))))</f>
        <v/>
      </c>
      <c r="N905" s="72" t="str">
        <f>IF(Main[[#This Row],[Tech Start Date]]&lt;1/1/1990,"",IF(Main[[#This Row],[Class]]="C",WORKDAY(Main[[#This Row],[Tech Start Date]],19),IF(Main[[#This Row],[Class]]="B", WORKDAY(Main[[#This Row],[Tech Start Date]],12),IF(Main[[#This Row],[Class]]="A",WORKDAY(Main[[#This Row],[Tech Start Date]],4),""))))</f>
        <v/>
      </c>
      <c r="O905" s="72" t="str">
        <f>IF(Main[[#This Row],[Tech Start Date]]&lt;1/1/1990,"",IF(Main[[#This Row],[Class]]="C",WORKDAY(Main[[#This Row],[Tech Start Date]],23),IF(Main[[#This Row],[Class]]="B", WORKDAY(Main[[#This Row],[Tech Start Date]],15),IF(Main[[#This Row],[Class]]="A",WORKDAY(Main[[#This Row],[Tech Start Date]],5),""))))</f>
        <v/>
      </c>
      <c r="P905" s="72" t="str">
        <f>IF(Main[[#This Row],[Tech Start Date]]&lt;1/1/1990,"",IF(Main[[#This Row],[Class]]="C",WORKDAY(Main[[#This Row],[Tech Start Date]],28),IF(Main[[#This Row],[Class]]="B", WORKDAY(Main[[#This Row],[Tech Start Date]],19),IF(Main[[#This Row],[Class]]="A",WORKDAY(Main[[#This Row],[Tech Start Date]],9),""))))</f>
        <v/>
      </c>
      <c r="Q905" s="84"/>
      <c r="R905" s="110"/>
      <c r="S905" s="94" t="s">
        <v>11</v>
      </c>
      <c r="T905" s="73" t="s">
        <v>4</v>
      </c>
      <c r="U905" s="94" t="s">
        <v>12</v>
      </c>
      <c r="V905" s="94" t="s">
        <v>1906</v>
      </c>
      <c r="W905" s="94" t="s">
        <v>1907</v>
      </c>
      <c r="X905" s="94" t="s">
        <v>3614</v>
      </c>
      <c r="Y905" s="71" t="s">
        <v>3959</v>
      </c>
      <c r="Z905" s="71" t="s">
        <v>4</v>
      </c>
      <c r="AA905" s="94" t="s">
        <v>3958</v>
      </c>
      <c r="AB905" s="128"/>
      <c r="AC905" s="128"/>
      <c r="AD905" s="128"/>
      <c r="AE905" s="62"/>
      <c r="AF905" s="62"/>
      <c r="AG905" s="62"/>
      <c r="BB905" s="60" t="str">
        <f>IF(AND(isFlagged(Main[[#This Row],[Comments]], "AIS++"),Main[ [#This Row],[In Stock Date] ]&lt;&gt;""),TEXT(Main[[#This Row],[In Stock Date]]-1, "M/d/yyyy"), TEXT("1/1/1990", "M/d/yyyy"))</f>
        <v>1/1/1990</v>
      </c>
    </row>
    <row r="906" spans="1:54" ht="17.25" customHeight="1">
      <c r="A906" s="63" t="str">
        <f>IF(priority(Main[[#This Row],[Comments]])&lt;&gt;0, priority(Main[[#This Row],[Comments]]),"")</f>
        <v/>
      </c>
      <c r="B906" s="151" t="s">
        <v>1915</v>
      </c>
      <c r="C906" s="71" t="s">
        <v>4</v>
      </c>
      <c r="D906" s="59" t="s">
        <v>1916</v>
      </c>
      <c r="E906" s="84"/>
      <c r="F906" s="84">
        <v>40309</v>
      </c>
      <c r="G906" s="63" t="str">
        <f>IF(stdProdLT(Main[[#This Row],[Comments]])=0.1,"N/A",IF(stdProdLT(Main[[#This Row],[Comments]])=0,"",stdProdLT(Main[[#This Row],[Comments]])))</f>
        <v/>
      </c>
      <c r="H906" s="93" t="str">
        <f>IF(OR(Main[[#This Row],[Std. Prod. Lead Time]]="N/A",Main[[#This Row],[Std. Prod. Lead Time]]=""), "",IF(AND(Main[[#This Row],[In Stock Date]]&lt;&gt;"",Main[[#This Row],[Revised Due Date]]&lt;&gt;"",Main[[#This Row],[In Stock Date]]&lt;&gt;""),Main[[#This Row],[In Stock Date]]-Main[[#This Row],[Revised Due Date]],""))</f>
        <v/>
      </c>
      <c r="I906" s="100" t="s">
        <v>4</v>
      </c>
      <c r="J906" s="94" t="s">
        <v>4</v>
      </c>
      <c r="K906" s="94" t="s">
        <v>4</v>
      </c>
      <c r="L906" s="84"/>
      <c r="M906" s="72" t="str">
        <f>IF(Main[[#This Row],[Tech Start Date]]&lt;1/1/1990,"",IF(Main[[#This Row],[Class]]="C",WORKDAY(Main[[#This Row],[Tech Start Date]],9),IF(Main[[#This Row],[Class]]="B", WORKDAY(Main[[#This Row],[Tech Start Date]],6),IF(Main[[#This Row],[Class]]="A",WORKDAY(Main[[#This Row],[Tech Start Date]],2),""))))</f>
        <v/>
      </c>
      <c r="N906" s="72" t="str">
        <f>IF(Main[[#This Row],[Tech Start Date]]&lt;1/1/1990,"",IF(Main[[#This Row],[Class]]="C",WORKDAY(Main[[#This Row],[Tech Start Date]],19),IF(Main[[#This Row],[Class]]="B", WORKDAY(Main[[#This Row],[Tech Start Date]],12),IF(Main[[#This Row],[Class]]="A",WORKDAY(Main[[#This Row],[Tech Start Date]],4),""))))</f>
        <v/>
      </c>
      <c r="O906" s="72" t="str">
        <f>IF(Main[[#This Row],[Tech Start Date]]&lt;1/1/1990,"",IF(Main[[#This Row],[Class]]="C",WORKDAY(Main[[#This Row],[Tech Start Date]],23),IF(Main[[#This Row],[Class]]="B", WORKDAY(Main[[#This Row],[Tech Start Date]],15),IF(Main[[#This Row],[Class]]="A",WORKDAY(Main[[#This Row],[Tech Start Date]],5),""))))</f>
        <v/>
      </c>
      <c r="P906" s="72" t="str">
        <f>IF(Main[[#This Row],[Tech Start Date]]&lt;1/1/1990,"",IF(Main[[#This Row],[Class]]="C",WORKDAY(Main[[#This Row],[Tech Start Date]],28),IF(Main[[#This Row],[Class]]="B", WORKDAY(Main[[#This Row],[Tech Start Date]],19),IF(Main[[#This Row],[Class]]="A",WORKDAY(Main[[#This Row],[Tech Start Date]],9),""))))</f>
        <v/>
      </c>
      <c r="Q906" s="84">
        <v>40305</v>
      </c>
      <c r="R906" s="110"/>
      <c r="S906" s="94" t="s">
        <v>6</v>
      </c>
      <c r="T906" s="73" t="s">
        <v>4</v>
      </c>
      <c r="U906" s="94" t="s">
        <v>14</v>
      </c>
      <c r="V906" s="94" t="s">
        <v>1896</v>
      </c>
      <c r="W906" s="94" t="s">
        <v>1904</v>
      </c>
      <c r="X906" s="94" t="s">
        <v>2727</v>
      </c>
      <c r="Y906" s="71" t="s">
        <v>2843</v>
      </c>
      <c r="Z906" s="71" t="s">
        <v>4</v>
      </c>
      <c r="AA906" s="94" t="s">
        <v>2727</v>
      </c>
      <c r="AB906" s="128"/>
      <c r="AC906" s="128"/>
      <c r="AD906" s="128"/>
      <c r="AE906" s="62"/>
      <c r="AF906" s="62"/>
      <c r="AG906" s="62"/>
      <c r="BB906" s="60" t="str">
        <f>IF(AND(isFlagged(Main[[#This Row],[Comments]], "AIS++"),Main[ [#This Row],[In Stock Date] ]&lt;&gt;""),TEXT(Main[[#This Row],[In Stock Date]]-1, "M/d/yyyy"), TEXT("1/1/1990", "M/d/yyyy"))</f>
        <v>1/1/1990</v>
      </c>
    </row>
    <row r="907" spans="1:54" ht="17.25" customHeight="1">
      <c r="A907" s="63" t="str">
        <f>IF(priority(Main[[#This Row],[Comments]])&lt;&gt;0, priority(Main[[#This Row],[Comments]]),"")</f>
        <v/>
      </c>
      <c r="B907" s="151" t="s">
        <v>1158</v>
      </c>
      <c r="C907" s="71" t="s">
        <v>4</v>
      </c>
      <c r="D907" s="59" t="s">
        <v>221</v>
      </c>
      <c r="E907" s="84"/>
      <c r="F907" s="84">
        <v>40309</v>
      </c>
      <c r="G907" s="63" t="str">
        <f>IF(stdProdLT(Main[[#This Row],[Comments]])=0.1,"N/A",IF(stdProdLT(Main[[#This Row],[Comments]])=0,"",stdProdLT(Main[[#This Row],[Comments]])))</f>
        <v/>
      </c>
      <c r="H907" s="93" t="str">
        <f>IF(OR(Main[[#This Row],[Std. Prod. Lead Time]]="N/A",Main[[#This Row],[Std. Prod. Lead Time]]=""), "",IF(AND(Main[[#This Row],[In Stock Date]]&lt;&gt;"",Main[[#This Row],[Revised Due Date]]&lt;&gt;"",Main[[#This Row],[In Stock Date]]&lt;&gt;""),Main[[#This Row],[In Stock Date]]-Main[[#This Row],[Revised Due Date]],""))</f>
        <v/>
      </c>
      <c r="I907" s="100" t="s">
        <v>4</v>
      </c>
      <c r="J907" s="94" t="s">
        <v>4</v>
      </c>
      <c r="K907" s="94" t="s">
        <v>4</v>
      </c>
      <c r="L907" s="84"/>
      <c r="M907" s="72" t="str">
        <f>IF(Main[[#This Row],[Tech Start Date]]&lt;1/1/1990,"",IF(Main[[#This Row],[Class]]="C",WORKDAY(Main[[#This Row],[Tech Start Date]],9),IF(Main[[#This Row],[Class]]="B", WORKDAY(Main[[#This Row],[Tech Start Date]],6),IF(Main[[#This Row],[Class]]="A",WORKDAY(Main[[#This Row],[Tech Start Date]],2),""))))</f>
        <v/>
      </c>
      <c r="N907" s="72" t="str">
        <f>IF(Main[[#This Row],[Tech Start Date]]&lt;1/1/1990,"",IF(Main[[#This Row],[Class]]="C",WORKDAY(Main[[#This Row],[Tech Start Date]],19),IF(Main[[#This Row],[Class]]="B", WORKDAY(Main[[#This Row],[Tech Start Date]],12),IF(Main[[#This Row],[Class]]="A",WORKDAY(Main[[#This Row],[Tech Start Date]],4),""))))</f>
        <v/>
      </c>
      <c r="O907" s="72" t="str">
        <f>IF(Main[[#This Row],[Tech Start Date]]&lt;1/1/1990,"",IF(Main[[#This Row],[Class]]="C",WORKDAY(Main[[#This Row],[Tech Start Date]],23),IF(Main[[#This Row],[Class]]="B", WORKDAY(Main[[#This Row],[Tech Start Date]],15),IF(Main[[#This Row],[Class]]="A",WORKDAY(Main[[#This Row],[Tech Start Date]],5),""))))</f>
        <v/>
      </c>
      <c r="P907" s="72" t="str">
        <f>IF(Main[[#This Row],[Tech Start Date]]&lt;1/1/1990,"",IF(Main[[#This Row],[Class]]="C",WORKDAY(Main[[#This Row],[Tech Start Date]],28),IF(Main[[#This Row],[Class]]="B", WORKDAY(Main[[#This Row],[Tech Start Date]],19),IF(Main[[#This Row],[Class]]="A",WORKDAY(Main[[#This Row],[Tech Start Date]],9),""))))</f>
        <v/>
      </c>
      <c r="Q907" s="84">
        <v>40305</v>
      </c>
      <c r="R907" s="110"/>
      <c r="S907" s="94" t="s">
        <v>6</v>
      </c>
      <c r="T907" s="73" t="s">
        <v>4</v>
      </c>
      <c r="U907" s="94" t="s">
        <v>12</v>
      </c>
      <c r="V907" s="94" t="s">
        <v>1896</v>
      </c>
      <c r="W907" s="94" t="s">
        <v>1904</v>
      </c>
      <c r="X907" s="94" t="s">
        <v>2727</v>
      </c>
      <c r="Y907" s="71" t="s">
        <v>2843</v>
      </c>
      <c r="Z907" s="71" t="s">
        <v>4</v>
      </c>
      <c r="AA907" s="94" t="s">
        <v>2727</v>
      </c>
      <c r="AB907" s="128"/>
      <c r="AC907" s="128"/>
      <c r="AD907" s="128"/>
      <c r="AE907" s="62"/>
      <c r="AF907" s="62"/>
      <c r="AG907" s="62"/>
      <c r="BB907" s="60" t="str">
        <f>IF(AND(isFlagged(Main[[#This Row],[Comments]], "AIS++"),Main[ [#This Row],[In Stock Date] ]&lt;&gt;""),TEXT(Main[[#This Row],[In Stock Date]]-1, "M/d/yyyy"), TEXT("1/1/1990", "M/d/yyyy"))</f>
        <v>1/1/1990</v>
      </c>
    </row>
    <row r="908" spans="1:54" ht="17.25" customHeight="1">
      <c r="A908" s="63" t="str">
        <f>IF(priority(Main[[#This Row],[Comments]])&lt;&gt;0, priority(Main[[#This Row],[Comments]]),"")</f>
        <v/>
      </c>
      <c r="B908" s="151" t="s">
        <v>2545</v>
      </c>
      <c r="C908" s="71" t="s">
        <v>31</v>
      </c>
      <c r="D908" s="59" t="s">
        <v>2546</v>
      </c>
      <c r="E908" s="84"/>
      <c r="F908" s="84">
        <v>40969</v>
      </c>
      <c r="G908" s="63" t="str">
        <f>IF(stdProdLT(Main[[#This Row],[Comments]])=0.1,"N/A",IF(stdProdLT(Main[[#This Row],[Comments]])=0,"",stdProdLT(Main[[#This Row],[Comments]])))</f>
        <v/>
      </c>
      <c r="H908" s="93" t="str">
        <f>IF(OR(Main[[#This Row],[Std. Prod. Lead Time]]="N/A",Main[[#This Row],[Std. Prod. Lead Time]]=""), "",IF(AND(Main[[#This Row],[In Stock Date]]&lt;&gt;"",Main[[#This Row],[Revised Due Date]]&lt;&gt;"",Main[[#This Row],[In Stock Date]]&lt;&gt;""),Main[[#This Row],[In Stock Date]]-Main[[#This Row],[Revised Due Date]],""))</f>
        <v/>
      </c>
      <c r="I908" s="100" t="s">
        <v>4</v>
      </c>
      <c r="J908" s="94" t="s">
        <v>4</v>
      </c>
      <c r="K908" s="94" t="s">
        <v>4</v>
      </c>
      <c r="L908" s="84"/>
      <c r="M908" s="72" t="str">
        <f>IF(Main[[#This Row],[Tech Start Date]]&lt;1/1/1990,"",IF(Main[[#This Row],[Class]]="C",WORKDAY(Main[[#This Row],[Tech Start Date]],9),IF(Main[[#This Row],[Class]]="B", WORKDAY(Main[[#This Row],[Tech Start Date]],6),IF(Main[[#This Row],[Class]]="A",WORKDAY(Main[[#This Row],[Tech Start Date]],2),""))))</f>
        <v/>
      </c>
      <c r="N908" s="72" t="str">
        <f>IF(Main[[#This Row],[Tech Start Date]]&lt;1/1/1990,"",IF(Main[[#This Row],[Class]]="C",WORKDAY(Main[[#This Row],[Tech Start Date]],19),IF(Main[[#This Row],[Class]]="B", WORKDAY(Main[[#This Row],[Tech Start Date]],12),IF(Main[[#This Row],[Class]]="A",WORKDAY(Main[[#This Row],[Tech Start Date]],4),""))))</f>
        <v/>
      </c>
      <c r="O908" s="72" t="str">
        <f>IF(Main[[#This Row],[Tech Start Date]]&lt;1/1/1990,"",IF(Main[[#This Row],[Class]]="C",WORKDAY(Main[[#This Row],[Tech Start Date]],23),IF(Main[[#This Row],[Class]]="B", WORKDAY(Main[[#This Row],[Tech Start Date]],15),IF(Main[[#This Row],[Class]]="A",WORKDAY(Main[[#This Row],[Tech Start Date]],5),""))))</f>
        <v/>
      </c>
      <c r="P908" s="72" t="str">
        <f>IF(Main[[#This Row],[Tech Start Date]]&lt;1/1/1990,"",IF(Main[[#This Row],[Class]]="C",WORKDAY(Main[[#This Row],[Tech Start Date]],28),IF(Main[[#This Row],[Class]]="B", WORKDAY(Main[[#This Row],[Tech Start Date]],19),IF(Main[[#This Row],[Class]]="A",WORKDAY(Main[[#This Row],[Tech Start Date]],9),""))))</f>
        <v/>
      </c>
      <c r="Q908" s="84"/>
      <c r="R908" s="110"/>
      <c r="S908" s="94" t="s">
        <v>11</v>
      </c>
      <c r="T908" s="73" t="s">
        <v>4</v>
      </c>
      <c r="U908" s="94" t="s">
        <v>14</v>
      </c>
      <c r="V908" s="94" t="s">
        <v>1896</v>
      </c>
      <c r="W908" s="94" t="s">
        <v>1902</v>
      </c>
      <c r="X908" s="94" t="s">
        <v>50</v>
      </c>
      <c r="Y908" s="71" t="s">
        <v>2989</v>
      </c>
      <c r="Z908" s="71" t="s">
        <v>4</v>
      </c>
      <c r="AA908" s="94" t="s">
        <v>2743</v>
      </c>
      <c r="AB908" s="128"/>
      <c r="AC908" s="128"/>
      <c r="AD908" s="128"/>
      <c r="AE908" s="62"/>
      <c r="AF908" s="62"/>
      <c r="AG908" s="62"/>
      <c r="BB908" s="60" t="str">
        <f>IF(AND(isFlagged(Main[[#This Row],[Comments]], "AIS++"),Main[ [#This Row],[In Stock Date] ]&lt;&gt;""),TEXT(Main[[#This Row],[In Stock Date]]-1, "M/d/yyyy"), TEXT("1/1/1990", "M/d/yyyy"))</f>
        <v>1/1/1990</v>
      </c>
    </row>
    <row r="909" spans="1:54" ht="17.25" customHeight="1">
      <c r="A909" s="63" t="str">
        <f>IF(priority(Main[[#This Row],[Comments]])&lt;&gt;0, priority(Main[[#This Row],[Comments]]),"")</f>
        <v/>
      </c>
      <c r="B909" s="151" t="s">
        <v>2424</v>
      </c>
      <c r="C909" s="71" t="s">
        <v>2377</v>
      </c>
      <c r="D909" s="59" t="s">
        <v>2425</v>
      </c>
      <c r="E909" s="84"/>
      <c r="F909" s="84">
        <v>40969</v>
      </c>
      <c r="G909" s="63" t="str">
        <f>IF(stdProdLT(Main[[#This Row],[Comments]])=0.1,"N/A",IF(stdProdLT(Main[[#This Row],[Comments]])=0,"",stdProdLT(Main[[#This Row],[Comments]])))</f>
        <v/>
      </c>
      <c r="H909" s="93" t="str">
        <f>IF(OR(Main[[#This Row],[Std. Prod. Lead Time]]="N/A",Main[[#This Row],[Std. Prod. Lead Time]]=""), "",IF(AND(Main[[#This Row],[In Stock Date]]&lt;&gt;"",Main[[#This Row],[Revised Due Date]]&lt;&gt;"",Main[[#This Row],[In Stock Date]]&lt;&gt;""),Main[[#This Row],[In Stock Date]]-Main[[#This Row],[Revised Due Date]],""))</f>
        <v/>
      </c>
      <c r="I909" s="100" t="s">
        <v>4</v>
      </c>
      <c r="J909" s="94" t="s">
        <v>4</v>
      </c>
      <c r="K909" s="94" t="s">
        <v>4</v>
      </c>
      <c r="L909" s="84"/>
      <c r="M909" s="72" t="str">
        <f>IF(Main[[#This Row],[Tech Start Date]]&lt;1/1/1990,"",IF(Main[[#This Row],[Class]]="C",WORKDAY(Main[[#This Row],[Tech Start Date]],9),IF(Main[[#This Row],[Class]]="B", WORKDAY(Main[[#This Row],[Tech Start Date]],6),IF(Main[[#This Row],[Class]]="A",WORKDAY(Main[[#This Row],[Tech Start Date]],2),""))))</f>
        <v/>
      </c>
      <c r="N909" s="72" t="str">
        <f>IF(Main[[#This Row],[Tech Start Date]]&lt;1/1/1990,"",IF(Main[[#This Row],[Class]]="C",WORKDAY(Main[[#This Row],[Tech Start Date]],19),IF(Main[[#This Row],[Class]]="B", WORKDAY(Main[[#This Row],[Tech Start Date]],12),IF(Main[[#This Row],[Class]]="A",WORKDAY(Main[[#This Row],[Tech Start Date]],4),""))))</f>
        <v/>
      </c>
      <c r="O909" s="72" t="str">
        <f>IF(Main[[#This Row],[Tech Start Date]]&lt;1/1/1990,"",IF(Main[[#This Row],[Class]]="C",WORKDAY(Main[[#This Row],[Tech Start Date]],23),IF(Main[[#This Row],[Class]]="B", WORKDAY(Main[[#This Row],[Tech Start Date]],15),IF(Main[[#This Row],[Class]]="A",WORKDAY(Main[[#This Row],[Tech Start Date]],5),""))))</f>
        <v/>
      </c>
      <c r="P909" s="72" t="str">
        <f>IF(Main[[#This Row],[Tech Start Date]]&lt;1/1/1990,"",IF(Main[[#This Row],[Class]]="C",WORKDAY(Main[[#This Row],[Tech Start Date]],28),IF(Main[[#This Row],[Class]]="B", WORKDAY(Main[[#This Row],[Tech Start Date]],19),IF(Main[[#This Row],[Class]]="A",WORKDAY(Main[[#This Row],[Tech Start Date]],9),""))))</f>
        <v/>
      </c>
      <c r="Q909" s="84"/>
      <c r="R909" s="110"/>
      <c r="S909" s="94" t="s">
        <v>4</v>
      </c>
      <c r="T909" s="73" t="s">
        <v>2426</v>
      </c>
      <c r="U909" s="94" t="s">
        <v>14</v>
      </c>
      <c r="V909" s="94" t="s">
        <v>1899</v>
      </c>
      <c r="W909" s="94" t="s">
        <v>4</v>
      </c>
      <c r="X909" s="94" t="s">
        <v>2759</v>
      </c>
      <c r="Y909" s="71" t="s">
        <v>4</v>
      </c>
      <c r="Z909" s="71" t="s">
        <v>4</v>
      </c>
      <c r="AA909" s="94" t="s">
        <v>4</v>
      </c>
      <c r="AB909" s="128"/>
      <c r="AC909" s="128"/>
      <c r="AD909" s="128"/>
      <c r="AE909" s="62"/>
      <c r="AF909" s="62"/>
      <c r="AG909" s="62"/>
      <c r="BB909" s="60" t="str">
        <f>IF(AND(isFlagged(Main[[#This Row],[Comments]], "AIS++"),Main[ [#This Row],[In Stock Date] ]&lt;&gt;""),TEXT(Main[[#This Row],[In Stock Date]]-1, "M/d/yyyy"), TEXT("1/1/1990", "M/d/yyyy"))</f>
        <v>1/1/1990</v>
      </c>
    </row>
    <row r="910" spans="1:54" ht="17.25" customHeight="1">
      <c r="A910" s="63" t="str">
        <f>IF(priority(Main[[#This Row],[Comments]])&lt;&gt;0, priority(Main[[#This Row],[Comments]]),"")</f>
        <v/>
      </c>
      <c r="B910" s="151" t="s">
        <v>3648</v>
      </c>
      <c r="C910" s="71" t="s">
        <v>3649</v>
      </c>
      <c r="D910" s="59" t="s">
        <v>3650</v>
      </c>
      <c r="E910" s="84"/>
      <c r="F910" s="84">
        <v>41019</v>
      </c>
      <c r="G910" s="63" t="str">
        <f>IF(stdProdLT(Main[[#This Row],[Comments]])=0.1,"N/A",IF(stdProdLT(Main[[#This Row],[Comments]])=0,"",stdProdLT(Main[[#This Row],[Comments]])))</f>
        <v/>
      </c>
      <c r="H910" s="93" t="str">
        <f>IF(OR(Main[[#This Row],[Std. Prod. Lead Time]]="N/A",Main[[#This Row],[Std. Prod. Lead Time]]=""), "",IF(AND(Main[[#This Row],[In Stock Date]]&lt;&gt;"",Main[[#This Row],[Revised Due Date]]&lt;&gt;"",Main[[#This Row],[In Stock Date]]&lt;&gt;""),Main[[#This Row],[In Stock Date]]-Main[[#This Row],[Revised Due Date]],""))</f>
        <v/>
      </c>
      <c r="I910" s="100" t="s">
        <v>4</v>
      </c>
      <c r="J910" s="94" t="s">
        <v>4</v>
      </c>
      <c r="K910" s="94" t="s">
        <v>4</v>
      </c>
      <c r="L910" s="84"/>
      <c r="M910" s="72" t="str">
        <f>IF(Main[[#This Row],[Tech Start Date]]&lt;1/1/1990,"",IF(Main[[#This Row],[Class]]="C",WORKDAY(Main[[#This Row],[Tech Start Date]],9),IF(Main[[#This Row],[Class]]="B", WORKDAY(Main[[#This Row],[Tech Start Date]],6),IF(Main[[#This Row],[Class]]="A",WORKDAY(Main[[#This Row],[Tech Start Date]],2),""))))</f>
        <v/>
      </c>
      <c r="N910" s="72" t="str">
        <f>IF(Main[[#This Row],[Tech Start Date]]&lt;1/1/1990,"",IF(Main[[#This Row],[Class]]="C",WORKDAY(Main[[#This Row],[Tech Start Date]],19),IF(Main[[#This Row],[Class]]="B", WORKDAY(Main[[#This Row],[Tech Start Date]],12),IF(Main[[#This Row],[Class]]="A",WORKDAY(Main[[#This Row],[Tech Start Date]],4),""))))</f>
        <v/>
      </c>
      <c r="O910" s="72" t="str">
        <f>IF(Main[[#This Row],[Tech Start Date]]&lt;1/1/1990,"",IF(Main[[#This Row],[Class]]="C",WORKDAY(Main[[#This Row],[Tech Start Date]],23),IF(Main[[#This Row],[Class]]="B", WORKDAY(Main[[#This Row],[Tech Start Date]],15),IF(Main[[#This Row],[Class]]="A",WORKDAY(Main[[#This Row],[Tech Start Date]],5),""))))</f>
        <v/>
      </c>
      <c r="P910" s="72" t="str">
        <f>IF(Main[[#This Row],[Tech Start Date]]&lt;1/1/1990,"",IF(Main[[#This Row],[Class]]="C",WORKDAY(Main[[#This Row],[Tech Start Date]],28),IF(Main[[#This Row],[Class]]="B", WORKDAY(Main[[#This Row],[Tech Start Date]],19),IF(Main[[#This Row],[Class]]="A",WORKDAY(Main[[#This Row],[Tech Start Date]],9),""))))</f>
        <v/>
      </c>
      <c r="Q910" s="84">
        <v>40962</v>
      </c>
      <c r="R910" s="110"/>
      <c r="S910" s="94" t="s">
        <v>6</v>
      </c>
      <c r="T910" s="73" t="s">
        <v>4</v>
      </c>
      <c r="U910" s="94" t="s">
        <v>14</v>
      </c>
      <c r="V910" s="94" t="s">
        <v>1899</v>
      </c>
      <c r="W910" s="94" t="s">
        <v>1898</v>
      </c>
      <c r="X910" s="94" t="s">
        <v>2773</v>
      </c>
      <c r="Y910" s="71" t="s">
        <v>2916</v>
      </c>
      <c r="Z910" s="71" t="s">
        <v>4</v>
      </c>
      <c r="AA910" s="94" t="s">
        <v>2773</v>
      </c>
      <c r="AB910" s="128"/>
      <c r="AC910" s="128"/>
      <c r="AD910" s="128"/>
      <c r="AE910" s="62"/>
      <c r="AF910" s="62"/>
      <c r="AG910" s="62"/>
      <c r="BB910" s="60" t="str">
        <f>IF(AND(isFlagged(Main[[#This Row],[Comments]], "AIS++"),Main[ [#This Row],[In Stock Date] ]&lt;&gt;""),TEXT(Main[[#This Row],[In Stock Date]]-1, "M/d/yyyy"), TEXT("1/1/1990", "M/d/yyyy"))</f>
        <v>1/1/1990</v>
      </c>
    </row>
    <row r="911" spans="1:54" ht="17.25" customHeight="1">
      <c r="A911" s="63" t="str">
        <f>IF(priority(Main[[#This Row],[Comments]])&lt;&gt;0, priority(Main[[#This Row],[Comments]]),"")</f>
        <v/>
      </c>
      <c r="B911" s="151" t="s">
        <v>1765</v>
      </c>
      <c r="C911" s="71" t="s">
        <v>180</v>
      </c>
      <c r="D911" s="59" t="s">
        <v>821</v>
      </c>
      <c r="E911" s="84"/>
      <c r="F911" s="84">
        <v>40389</v>
      </c>
      <c r="G911" s="63" t="str">
        <f>IF(stdProdLT(Main[[#This Row],[Comments]])=0.1,"N/A",IF(stdProdLT(Main[[#This Row],[Comments]])=0,"",stdProdLT(Main[[#This Row],[Comments]])))</f>
        <v/>
      </c>
      <c r="H911" s="93" t="str">
        <f>IF(OR(Main[[#This Row],[Std. Prod. Lead Time]]="N/A",Main[[#This Row],[Std. Prod. Lead Time]]=""), "",IF(AND(Main[[#This Row],[In Stock Date]]&lt;&gt;"",Main[[#This Row],[Revised Due Date]]&lt;&gt;"",Main[[#This Row],[In Stock Date]]&lt;&gt;""),Main[[#This Row],[In Stock Date]]-Main[[#This Row],[Revised Due Date]],""))</f>
        <v/>
      </c>
      <c r="I911" s="100" t="s">
        <v>4</v>
      </c>
      <c r="J911" s="94" t="s">
        <v>4</v>
      </c>
      <c r="K911" s="95" t="s">
        <v>4</v>
      </c>
      <c r="L911" s="84"/>
      <c r="M911" s="72" t="str">
        <f>IF(Main[[#This Row],[Tech Start Date]]&lt;1/1/1990,"",IF(Main[[#This Row],[Class]]="C",WORKDAY(Main[[#This Row],[Tech Start Date]],9),IF(Main[[#This Row],[Class]]="B", WORKDAY(Main[[#This Row],[Tech Start Date]],6),IF(Main[[#This Row],[Class]]="A",WORKDAY(Main[[#This Row],[Tech Start Date]],2),""))))</f>
        <v/>
      </c>
      <c r="N911" s="72" t="str">
        <f>IF(Main[[#This Row],[Tech Start Date]]&lt;1/1/1990,"",IF(Main[[#This Row],[Class]]="C",WORKDAY(Main[[#This Row],[Tech Start Date]],19),IF(Main[[#This Row],[Class]]="B", WORKDAY(Main[[#This Row],[Tech Start Date]],12),IF(Main[[#This Row],[Class]]="A",WORKDAY(Main[[#This Row],[Tech Start Date]],4),""))))</f>
        <v/>
      </c>
      <c r="O911" s="72" t="str">
        <f>IF(Main[[#This Row],[Tech Start Date]]&lt;1/1/1990,"",IF(Main[[#This Row],[Class]]="C",WORKDAY(Main[[#This Row],[Tech Start Date]],23),IF(Main[[#This Row],[Class]]="B", WORKDAY(Main[[#This Row],[Tech Start Date]],15),IF(Main[[#This Row],[Class]]="A",WORKDAY(Main[[#This Row],[Tech Start Date]],5),""))))</f>
        <v/>
      </c>
      <c r="P911" s="72" t="str">
        <f>IF(Main[[#This Row],[Tech Start Date]]&lt;1/1/1990,"",IF(Main[[#This Row],[Class]]="C",WORKDAY(Main[[#This Row],[Tech Start Date]],28),IF(Main[[#This Row],[Class]]="B", WORKDAY(Main[[#This Row],[Tech Start Date]],19),IF(Main[[#This Row],[Class]]="A",WORKDAY(Main[[#This Row],[Tech Start Date]],9),""))))</f>
        <v/>
      </c>
      <c r="Q911" s="84">
        <v>40298</v>
      </c>
      <c r="R911" s="110"/>
      <c r="S911" s="94" t="s">
        <v>11</v>
      </c>
      <c r="T911" s="73" t="s">
        <v>4</v>
      </c>
      <c r="U911" s="94" t="s">
        <v>14</v>
      </c>
      <c r="V911" s="94" t="s">
        <v>1896</v>
      </c>
      <c r="W911" s="94" t="s">
        <v>1902</v>
      </c>
      <c r="X911" s="94" t="s">
        <v>2727</v>
      </c>
      <c r="Y911" s="71" t="s">
        <v>2843</v>
      </c>
      <c r="Z911" s="71" t="s">
        <v>4</v>
      </c>
      <c r="AA911" s="94" t="s">
        <v>2727</v>
      </c>
      <c r="AB911" s="128"/>
      <c r="AC911" s="128"/>
      <c r="AD911" s="128"/>
      <c r="AE911" s="62"/>
      <c r="AF911" s="62"/>
      <c r="AG911" s="62"/>
      <c r="BB911" s="60" t="str">
        <f>IF(AND(isFlagged(Main[[#This Row],[Comments]], "AIS++"),Main[ [#This Row],[In Stock Date] ]&lt;&gt;""),TEXT(Main[[#This Row],[In Stock Date]]-1, "M/d/yyyy"), TEXT("1/1/1990", "M/d/yyyy"))</f>
        <v>1/1/1990</v>
      </c>
    </row>
    <row r="912" spans="1:54" ht="17.25" customHeight="1">
      <c r="A912" s="63" t="str">
        <f>IF(priority(Main[[#This Row],[Comments]])&lt;&gt;0, priority(Main[[#This Row],[Comments]]),"")</f>
        <v/>
      </c>
      <c r="B912" s="151" t="s">
        <v>1465</v>
      </c>
      <c r="C912" s="71" t="s">
        <v>180</v>
      </c>
      <c r="D912" s="59" t="s">
        <v>555</v>
      </c>
      <c r="E912" s="84"/>
      <c r="F912" s="84">
        <v>40389</v>
      </c>
      <c r="G912" s="63" t="str">
        <f>IF(stdProdLT(Main[[#This Row],[Comments]])=0.1,"N/A",IF(stdProdLT(Main[[#This Row],[Comments]])=0,"",stdProdLT(Main[[#This Row],[Comments]])))</f>
        <v/>
      </c>
      <c r="H912" s="93" t="str">
        <f>IF(OR(Main[[#This Row],[Std. Prod. Lead Time]]="N/A",Main[[#This Row],[Std. Prod. Lead Time]]=""), "",IF(AND(Main[[#This Row],[In Stock Date]]&lt;&gt;"",Main[[#This Row],[Revised Due Date]]&lt;&gt;"",Main[[#This Row],[In Stock Date]]&lt;&gt;""),Main[[#This Row],[In Stock Date]]-Main[[#This Row],[Revised Due Date]],""))</f>
        <v/>
      </c>
      <c r="I912" s="100" t="s">
        <v>4</v>
      </c>
      <c r="J912" s="94" t="s">
        <v>4</v>
      </c>
      <c r="K912" s="94" t="s">
        <v>4</v>
      </c>
      <c r="L912" s="84"/>
      <c r="M912" s="72" t="str">
        <f>IF(Main[[#This Row],[Tech Start Date]]&lt;1/1/1990,"",IF(Main[[#This Row],[Class]]="C",WORKDAY(Main[[#This Row],[Tech Start Date]],9),IF(Main[[#This Row],[Class]]="B", WORKDAY(Main[[#This Row],[Tech Start Date]],6),IF(Main[[#This Row],[Class]]="A",WORKDAY(Main[[#This Row],[Tech Start Date]],2),""))))</f>
        <v/>
      </c>
      <c r="N912" s="72" t="str">
        <f>IF(Main[[#This Row],[Tech Start Date]]&lt;1/1/1990,"",IF(Main[[#This Row],[Class]]="C",WORKDAY(Main[[#This Row],[Tech Start Date]],19),IF(Main[[#This Row],[Class]]="B", WORKDAY(Main[[#This Row],[Tech Start Date]],12),IF(Main[[#This Row],[Class]]="A",WORKDAY(Main[[#This Row],[Tech Start Date]],4),""))))</f>
        <v/>
      </c>
      <c r="O912" s="72" t="str">
        <f>IF(Main[[#This Row],[Tech Start Date]]&lt;1/1/1990,"",IF(Main[[#This Row],[Class]]="C",WORKDAY(Main[[#This Row],[Tech Start Date]],23),IF(Main[[#This Row],[Class]]="B", WORKDAY(Main[[#This Row],[Tech Start Date]],15),IF(Main[[#This Row],[Class]]="A",WORKDAY(Main[[#This Row],[Tech Start Date]],5),""))))</f>
        <v/>
      </c>
      <c r="P912" s="72" t="str">
        <f>IF(Main[[#This Row],[Tech Start Date]]&lt;1/1/1990,"",IF(Main[[#This Row],[Class]]="C",WORKDAY(Main[[#This Row],[Tech Start Date]],28),IF(Main[[#This Row],[Class]]="B", WORKDAY(Main[[#This Row],[Tech Start Date]],19),IF(Main[[#This Row],[Class]]="A",WORKDAY(Main[[#This Row],[Tech Start Date]],9),""))))</f>
        <v/>
      </c>
      <c r="Q912" s="84">
        <v>40298</v>
      </c>
      <c r="R912" s="110"/>
      <c r="S912" s="94" t="s">
        <v>11</v>
      </c>
      <c r="T912" s="73" t="s">
        <v>4</v>
      </c>
      <c r="U912" s="94" t="s">
        <v>14</v>
      </c>
      <c r="V912" s="94" t="s">
        <v>1896</v>
      </c>
      <c r="W912" s="94" t="s">
        <v>1902</v>
      </c>
      <c r="X912" s="94" t="s">
        <v>2727</v>
      </c>
      <c r="Y912" s="71" t="s">
        <v>2843</v>
      </c>
      <c r="Z912" s="71" t="s">
        <v>4</v>
      </c>
      <c r="AA912" s="94" t="s">
        <v>2727</v>
      </c>
      <c r="AB912" s="128"/>
      <c r="AC912" s="128"/>
      <c r="AD912" s="128"/>
      <c r="AE912" s="62"/>
      <c r="AF912" s="62"/>
      <c r="AG912" s="62"/>
      <c r="BB912" s="60" t="str">
        <f>IF(AND(isFlagged(Main[[#This Row],[Comments]], "AIS++"),Main[ [#This Row],[In Stock Date] ]&lt;&gt;""),TEXT(Main[[#This Row],[In Stock Date]]-1, "M/d/yyyy"), TEXT("1/1/1990", "M/d/yyyy"))</f>
        <v>1/1/1990</v>
      </c>
    </row>
    <row r="913" spans="1:54" ht="17.25" customHeight="1">
      <c r="A913" s="63" t="str">
        <f>IF(priority(Main[[#This Row],[Comments]])&lt;&gt;0, priority(Main[[#This Row],[Comments]]),"")</f>
        <v/>
      </c>
      <c r="B913" s="151" t="s">
        <v>1201</v>
      </c>
      <c r="C913" s="71" t="s">
        <v>180</v>
      </c>
      <c r="D913" s="59" t="s">
        <v>269</v>
      </c>
      <c r="E913" s="84"/>
      <c r="F913" s="84">
        <v>40389</v>
      </c>
      <c r="G913" s="63" t="str">
        <f>IF(stdProdLT(Main[[#This Row],[Comments]])=0.1,"N/A",IF(stdProdLT(Main[[#This Row],[Comments]])=0,"",stdProdLT(Main[[#This Row],[Comments]])))</f>
        <v/>
      </c>
      <c r="H913" s="93" t="str">
        <f>IF(OR(Main[[#This Row],[Std. Prod. Lead Time]]="N/A",Main[[#This Row],[Std. Prod. Lead Time]]=""), "",IF(AND(Main[[#This Row],[In Stock Date]]&lt;&gt;"",Main[[#This Row],[Revised Due Date]]&lt;&gt;"",Main[[#This Row],[In Stock Date]]&lt;&gt;""),Main[[#This Row],[In Stock Date]]-Main[[#This Row],[Revised Due Date]],""))</f>
        <v/>
      </c>
      <c r="I913" s="100" t="s">
        <v>4</v>
      </c>
      <c r="J913" s="94" t="s">
        <v>4</v>
      </c>
      <c r="K913" s="94" t="s">
        <v>4</v>
      </c>
      <c r="L913" s="84"/>
      <c r="M913" s="72" t="str">
        <f>IF(Main[[#This Row],[Tech Start Date]]&lt;1/1/1990,"",IF(Main[[#This Row],[Class]]="C",WORKDAY(Main[[#This Row],[Tech Start Date]],9),IF(Main[[#This Row],[Class]]="B", WORKDAY(Main[[#This Row],[Tech Start Date]],6),IF(Main[[#This Row],[Class]]="A",WORKDAY(Main[[#This Row],[Tech Start Date]],2),""))))</f>
        <v/>
      </c>
      <c r="N913" s="72" t="str">
        <f>IF(Main[[#This Row],[Tech Start Date]]&lt;1/1/1990,"",IF(Main[[#This Row],[Class]]="C",WORKDAY(Main[[#This Row],[Tech Start Date]],19),IF(Main[[#This Row],[Class]]="B", WORKDAY(Main[[#This Row],[Tech Start Date]],12),IF(Main[[#This Row],[Class]]="A",WORKDAY(Main[[#This Row],[Tech Start Date]],4),""))))</f>
        <v/>
      </c>
      <c r="O913" s="72" t="str">
        <f>IF(Main[[#This Row],[Tech Start Date]]&lt;1/1/1990,"",IF(Main[[#This Row],[Class]]="C",WORKDAY(Main[[#This Row],[Tech Start Date]],23),IF(Main[[#This Row],[Class]]="B", WORKDAY(Main[[#This Row],[Tech Start Date]],15),IF(Main[[#This Row],[Class]]="A",WORKDAY(Main[[#This Row],[Tech Start Date]],5),""))))</f>
        <v/>
      </c>
      <c r="P913" s="72" t="str">
        <f>IF(Main[[#This Row],[Tech Start Date]]&lt;1/1/1990,"",IF(Main[[#This Row],[Class]]="C",WORKDAY(Main[[#This Row],[Tech Start Date]],28),IF(Main[[#This Row],[Class]]="B", WORKDAY(Main[[#This Row],[Tech Start Date]],19),IF(Main[[#This Row],[Class]]="A",WORKDAY(Main[[#This Row],[Tech Start Date]],9),""))))</f>
        <v/>
      </c>
      <c r="Q913" s="84">
        <v>40298</v>
      </c>
      <c r="R913" s="110"/>
      <c r="S913" s="94" t="s">
        <v>11</v>
      </c>
      <c r="T913" s="73" t="s">
        <v>4</v>
      </c>
      <c r="U913" s="94" t="s">
        <v>14</v>
      </c>
      <c r="V913" s="94" t="s">
        <v>1896</v>
      </c>
      <c r="W913" s="94" t="s">
        <v>1902</v>
      </c>
      <c r="X913" s="94" t="s">
        <v>2727</v>
      </c>
      <c r="Y913" s="71" t="s">
        <v>2843</v>
      </c>
      <c r="Z913" s="71" t="s">
        <v>4</v>
      </c>
      <c r="AA913" s="94" t="s">
        <v>2727</v>
      </c>
      <c r="AB913" s="128"/>
      <c r="AC913" s="128"/>
      <c r="AD913" s="128"/>
      <c r="AE913" s="62"/>
      <c r="AF913" s="62"/>
      <c r="AG913" s="62"/>
      <c r="BB913" s="60" t="str">
        <f>IF(AND(isFlagged(Main[[#This Row],[Comments]], "AIS++"),Main[ [#This Row],[In Stock Date] ]&lt;&gt;""),TEXT(Main[[#This Row],[In Stock Date]]-1, "M/d/yyyy"), TEXT("1/1/1990", "M/d/yyyy"))</f>
        <v>1/1/1990</v>
      </c>
    </row>
    <row r="914" spans="1:54" ht="17.25" customHeight="1">
      <c r="A914" s="137" t="str">
        <f>IF(priority(Main[[#This Row],[Comments]])&lt;&gt;0, priority(Main[[#This Row],[Comments]]),"")</f>
        <v/>
      </c>
      <c r="B914" s="152" t="s">
        <v>1551</v>
      </c>
      <c r="C914" s="138" t="s">
        <v>180</v>
      </c>
      <c r="D914" s="139" t="s">
        <v>640</v>
      </c>
      <c r="E914" s="140"/>
      <c r="F914" s="140">
        <v>40389</v>
      </c>
      <c r="G914" s="137" t="str">
        <f>IF(stdProdLT(Main[[#This Row],[Comments]])=0.1,"N/A",IF(stdProdLT(Main[[#This Row],[Comments]])=0,"",stdProdLT(Main[[#This Row],[Comments]])))</f>
        <v/>
      </c>
      <c r="H914" s="141" t="str">
        <f>IF(OR(Main[[#This Row],[Std. Prod. Lead Time]]="N/A",Main[[#This Row],[Std. Prod. Lead Time]]=""), "",IF(AND(Main[[#This Row],[In Stock Date]]&lt;&gt;"",Main[[#This Row],[Revised Due Date]]&lt;&gt;"",Main[[#This Row],[In Stock Date]]&lt;&gt;""),Main[[#This Row],[In Stock Date]]-Main[[#This Row],[Revised Due Date]],""))</f>
        <v/>
      </c>
      <c r="I914" s="142" t="s">
        <v>4</v>
      </c>
      <c r="J914" s="143" t="s">
        <v>4</v>
      </c>
      <c r="K914" s="144" t="s">
        <v>4</v>
      </c>
      <c r="L914" s="140"/>
      <c r="M914" s="145" t="str">
        <f>IF(Main[[#This Row],[Tech Start Date]]&lt;1/1/1990,"",IF(Main[[#This Row],[Class]]="C",WORKDAY(Main[[#This Row],[Tech Start Date]],9),IF(Main[[#This Row],[Class]]="B", WORKDAY(Main[[#This Row],[Tech Start Date]],6),IF(Main[[#This Row],[Class]]="A",WORKDAY(Main[[#This Row],[Tech Start Date]],2),""))))</f>
        <v/>
      </c>
      <c r="N914" s="145" t="str">
        <f>IF(Main[[#This Row],[Tech Start Date]]&lt;1/1/1990,"",IF(Main[[#This Row],[Class]]="C",WORKDAY(Main[[#This Row],[Tech Start Date]],19),IF(Main[[#This Row],[Class]]="B", WORKDAY(Main[[#This Row],[Tech Start Date]],12),IF(Main[[#This Row],[Class]]="A",WORKDAY(Main[[#This Row],[Tech Start Date]],4),""))))</f>
        <v/>
      </c>
      <c r="O914" s="145" t="str">
        <f>IF(Main[[#This Row],[Tech Start Date]]&lt;1/1/1990,"",IF(Main[[#This Row],[Class]]="C",WORKDAY(Main[[#This Row],[Tech Start Date]],23),IF(Main[[#This Row],[Class]]="B", WORKDAY(Main[[#This Row],[Tech Start Date]],15),IF(Main[[#This Row],[Class]]="A",WORKDAY(Main[[#This Row],[Tech Start Date]],5),""))))</f>
        <v/>
      </c>
      <c r="P914" s="145" t="str">
        <f>IF(Main[[#This Row],[Tech Start Date]]&lt;1/1/1990,"",IF(Main[[#This Row],[Class]]="C",WORKDAY(Main[[#This Row],[Tech Start Date]],28),IF(Main[[#This Row],[Class]]="B", WORKDAY(Main[[#This Row],[Tech Start Date]],19),IF(Main[[#This Row],[Class]]="A",WORKDAY(Main[[#This Row],[Tech Start Date]],9),""))))</f>
        <v/>
      </c>
      <c r="Q914" s="140">
        <v>40298</v>
      </c>
      <c r="R914" s="146"/>
      <c r="S914" s="143" t="s">
        <v>11</v>
      </c>
      <c r="T914" s="147" t="s">
        <v>4</v>
      </c>
      <c r="U914" s="143" t="s">
        <v>14</v>
      </c>
      <c r="V914" s="143" t="s">
        <v>1896</v>
      </c>
      <c r="W914" s="143" t="s">
        <v>1902</v>
      </c>
      <c r="X914" s="143" t="s">
        <v>2727</v>
      </c>
      <c r="Y914" s="138" t="s">
        <v>2843</v>
      </c>
      <c r="Z914" s="138" t="s">
        <v>4</v>
      </c>
      <c r="AA914" s="143" t="s">
        <v>2727</v>
      </c>
      <c r="AB914" s="148"/>
      <c r="AC914" s="148"/>
      <c r="AD914" s="148"/>
      <c r="AE914" s="62"/>
      <c r="AF914" s="62"/>
      <c r="AG914" s="62"/>
      <c r="BB914" s="60" t="str">
        <f>IF(AND(isFlagged(Main[[#This Row],[Comments]], "AIS++"),Main[ [#This Row],[In Stock Date] ]&lt;&gt;""),TEXT(Main[[#This Row],[In Stock Date]]-1, "M/d/yyyy"), TEXT("1/1/1990", "M/d/yyyy"))</f>
        <v>1/1/1990</v>
      </c>
    </row>
    <row r="915" spans="1:54" ht="17.25" customHeight="1">
      <c r="A915" s="63" t="str">
        <f>IF(priority(Main[[#This Row],[Comments]])&lt;&gt;0, priority(Main[[#This Row],[Comments]]),"")</f>
        <v/>
      </c>
      <c r="B915" s="151" t="s">
        <v>1546</v>
      </c>
      <c r="C915" s="71" t="s">
        <v>180</v>
      </c>
      <c r="D915" s="59" t="s">
        <v>635</v>
      </c>
      <c r="E915" s="84"/>
      <c r="F915" s="84">
        <v>40389</v>
      </c>
      <c r="G915" s="63" t="str">
        <f>IF(stdProdLT(Main[[#This Row],[Comments]])=0.1,"N/A",IF(stdProdLT(Main[[#This Row],[Comments]])=0,"",stdProdLT(Main[[#This Row],[Comments]])))</f>
        <v/>
      </c>
      <c r="H915" s="93" t="str">
        <f>IF(OR(Main[[#This Row],[Std. Prod. Lead Time]]="N/A",Main[[#This Row],[Std. Prod. Lead Time]]=""), "",IF(AND(Main[[#This Row],[In Stock Date]]&lt;&gt;"",Main[[#This Row],[Revised Due Date]]&lt;&gt;"",Main[[#This Row],[In Stock Date]]&lt;&gt;""),Main[[#This Row],[In Stock Date]]-Main[[#This Row],[Revised Due Date]],""))</f>
        <v/>
      </c>
      <c r="I915" s="100" t="s">
        <v>4</v>
      </c>
      <c r="J915" s="94" t="s">
        <v>4</v>
      </c>
      <c r="K915" s="94" t="s">
        <v>4</v>
      </c>
      <c r="L915" s="84"/>
      <c r="M915" s="72" t="str">
        <f>IF(Main[[#This Row],[Tech Start Date]]&lt;1/1/1990,"",IF(Main[[#This Row],[Class]]="C",WORKDAY(Main[[#This Row],[Tech Start Date]],9),IF(Main[[#This Row],[Class]]="B", WORKDAY(Main[[#This Row],[Tech Start Date]],6),IF(Main[[#This Row],[Class]]="A",WORKDAY(Main[[#This Row],[Tech Start Date]],2),""))))</f>
        <v/>
      </c>
      <c r="N915" s="72" t="str">
        <f>IF(Main[[#This Row],[Tech Start Date]]&lt;1/1/1990,"",IF(Main[[#This Row],[Class]]="C",WORKDAY(Main[[#This Row],[Tech Start Date]],19),IF(Main[[#This Row],[Class]]="B", WORKDAY(Main[[#This Row],[Tech Start Date]],12),IF(Main[[#This Row],[Class]]="A",WORKDAY(Main[[#This Row],[Tech Start Date]],4),""))))</f>
        <v/>
      </c>
      <c r="O915" s="72" t="str">
        <f>IF(Main[[#This Row],[Tech Start Date]]&lt;1/1/1990,"",IF(Main[[#This Row],[Class]]="C",WORKDAY(Main[[#This Row],[Tech Start Date]],23),IF(Main[[#This Row],[Class]]="B", WORKDAY(Main[[#This Row],[Tech Start Date]],15),IF(Main[[#This Row],[Class]]="A",WORKDAY(Main[[#This Row],[Tech Start Date]],5),""))))</f>
        <v/>
      </c>
      <c r="P915" s="72" t="str">
        <f>IF(Main[[#This Row],[Tech Start Date]]&lt;1/1/1990,"",IF(Main[[#This Row],[Class]]="C",WORKDAY(Main[[#This Row],[Tech Start Date]],28),IF(Main[[#This Row],[Class]]="B", WORKDAY(Main[[#This Row],[Tech Start Date]],19),IF(Main[[#This Row],[Class]]="A",WORKDAY(Main[[#This Row],[Tech Start Date]],9),""))))</f>
        <v/>
      </c>
      <c r="Q915" s="84">
        <v>40298</v>
      </c>
      <c r="R915" s="110"/>
      <c r="S915" s="94" t="s">
        <v>11</v>
      </c>
      <c r="T915" s="73" t="s">
        <v>4</v>
      </c>
      <c r="U915" s="94" t="s">
        <v>12</v>
      </c>
      <c r="V915" s="94" t="s">
        <v>1896</v>
      </c>
      <c r="W915" s="94" t="s">
        <v>1902</v>
      </c>
      <c r="X915" s="94" t="s">
        <v>2727</v>
      </c>
      <c r="Y915" s="71" t="s">
        <v>2843</v>
      </c>
      <c r="Z915" s="71" t="s">
        <v>4</v>
      </c>
      <c r="AA915" s="94" t="s">
        <v>2727</v>
      </c>
      <c r="AB915" s="128"/>
      <c r="AC915" s="128"/>
      <c r="AD915" s="128"/>
      <c r="AE915" s="62"/>
      <c r="AF915" s="62"/>
      <c r="AG915" s="62"/>
      <c r="BB915" s="60" t="str">
        <f>IF(AND(isFlagged(Main[[#This Row],[Comments]], "AIS++"),Main[ [#This Row],[In Stock Date] ]&lt;&gt;""),TEXT(Main[[#This Row],[In Stock Date]]-1, "M/d/yyyy"), TEXT("1/1/1990", "M/d/yyyy"))</f>
        <v>1/1/1990</v>
      </c>
    </row>
    <row r="916" spans="1:54" ht="17.25" customHeight="1">
      <c r="A916" s="137" t="str">
        <f>IF(priority(Main[[#This Row],[Comments]])&lt;&gt;0, priority(Main[[#This Row],[Comments]]),"")</f>
        <v/>
      </c>
      <c r="B916" s="152" t="s">
        <v>3378</v>
      </c>
      <c r="C916" s="138" t="s">
        <v>122</v>
      </c>
      <c r="D916" s="139" t="s">
        <v>3379</v>
      </c>
      <c r="E916" s="140">
        <v>40946.693032407406</v>
      </c>
      <c r="F916" s="140"/>
      <c r="G916" s="137" t="str">
        <f>IF(stdProdLT(Main[[#This Row],[Comments]])=0.1,"N/A",IF(stdProdLT(Main[[#This Row],[Comments]])=0,"",stdProdLT(Main[[#This Row],[Comments]])))</f>
        <v/>
      </c>
      <c r="H916" s="141" t="str">
        <f>IF(OR(Main[[#This Row],[Std. Prod. Lead Time]]="N/A",Main[[#This Row],[Std. Prod. Lead Time]]=""), "",IF(AND(Main[[#This Row],[In Stock Date]]&lt;&gt;"",Main[[#This Row],[Revised Due Date]]&lt;&gt;"",Main[[#This Row],[In Stock Date]]&lt;&gt;""),Main[[#This Row],[In Stock Date]]-Main[[#This Row],[Revised Due Date]],""))</f>
        <v/>
      </c>
      <c r="I916" s="142" t="s">
        <v>560</v>
      </c>
      <c r="J916" s="143" t="s">
        <v>21</v>
      </c>
      <c r="K916" s="144" t="s">
        <v>1905</v>
      </c>
      <c r="L916" s="140">
        <v>40948</v>
      </c>
      <c r="M916" s="145">
        <f>IF(Main[[#This Row],[Tech Start Date]]&lt;1/1/1990,"",IF(Main[[#This Row],[Class]]="C",WORKDAY(Main[[#This Row],[Tech Start Date]],9),IF(Main[[#This Row],[Class]]="B", WORKDAY(Main[[#This Row],[Tech Start Date]],6),IF(Main[[#This Row],[Class]]="A",WORKDAY(Main[[#This Row],[Tech Start Date]],2),""))))</f>
        <v>40952</v>
      </c>
      <c r="N916" s="145">
        <f>IF(Main[[#This Row],[Tech Start Date]]&lt;1/1/1990,"",IF(Main[[#This Row],[Class]]="C",WORKDAY(Main[[#This Row],[Tech Start Date]],19),IF(Main[[#This Row],[Class]]="B", WORKDAY(Main[[#This Row],[Tech Start Date]],12),IF(Main[[#This Row],[Class]]="A",WORKDAY(Main[[#This Row],[Tech Start Date]],4),""))))</f>
        <v>40954</v>
      </c>
      <c r="O916" s="145">
        <f>IF(Main[[#This Row],[Tech Start Date]]&lt;1/1/1990,"",IF(Main[[#This Row],[Class]]="C",WORKDAY(Main[[#This Row],[Tech Start Date]],23),IF(Main[[#This Row],[Class]]="B", WORKDAY(Main[[#This Row],[Tech Start Date]],15),IF(Main[[#This Row],[Class]]="A",WORKDAY(Main[[#This Row],[Tech Start Date]],5),""))))</f>
        <v>40955</v>
      </c>
      <c r="P916" s="145">
        <f>IF(Main[[#This Row],[Tech Start Date]]&lt;1/1/1990,"",IF(Main[[#This Row],[Class]]="C",WORKDAY(Main[[#This Row],[Tech Start Date]],28),IF(Main[[#This Row],[Class]]="B", WORKDAY(Main[[#This Row],[Tech Start Date]],19),IF(Main[[#This Row],[Class]]="A",WORKDAY(Main[[#This Row],[Tech Start Date]],9),""))))</f>
        <v>40961</v>
      </c>
      <c r="Q916" s="140"/>
      <c r="R916" s="146">
        <v>40959</v>
      </c>
      <c r="S916" s="143" t="s">
        <v>17</v>
      </c>
      <c r="T916" s="147" t="s">
        <v>4</v>
      </c>
      <c r="U916" s="143" t="s">
        <v>29</v>
      </c>
      <c r="V916" s="143" t="s">
        <v>1896</v>
      </c>
      <c r="W916" s="143" t="s">
        <v>1898</v>
      </c>
      <c r="X916" s="143" t="s">
        <v>2742</v>
      </c>
      <c r="Y916" s="138" t="s">
        <v>2870</v>
      </c>
      <c r="Z916" s="138" t="s">
        <v>129</v>
      </c>
      <c r="AA916" s="143" t="s">
        <v>2742</v>
      </c>
      <c r="AB916" s="148"/>
      <c r="AC916" s="148"/>
      <c r="AD916" s="148"/>
      <c r="AE916" s="62"/>
      <c r="AF916" s="62"/>
      <c r="AG916" s="62"/>
      <c r="BB916" s="60" t="str">
        <f>IF(AND(isFlagged(Main[[#This Row],[Comments]], "AIS++"),Main[ [#This Row],[In Stock Date] ]&lt;&gt;""),TEXT(Main[[#This Row],[In Stock Date]]-1, "M/d/yyyy"), TEXT("1/1/1990", "M/d/yyyy"))</f>
        <v>1/1/1990</v>
      </c>
    </row>
    <row r="917" spans="1:54" ht="17.25" customHeight="1">
      <c r="A917" s="63" t="str">
        <f>IF(priority(Main[[#This Row],[Comments]])&lt;&gt;0, priority(Main[[#This Row],[Comments]]),"")</f>
        <v/>
      </c>
      <c r="B917" s="151" t="s">
        <v>2436</v>
      </c>
      <c r="C917" s="71" t="s">
        <v>4</v>
      </c>
      <c r="D917" s="59" t="s">
        <v>2437</v>
      </c>
      <c r="E917" s="84">
        <v>40864.625219907408</v>
      </c>
      <c r="F917" s="84"/>
      <c r="G917" s="63" t="str">
        <f>IF(stdProdLT(Main[[#This Row],[Comments]])=0.1,"N/A",IF(stdProdLT(Main[[#This Row],[Comments]])=0,"",stdProdLT(Main[[#This Row],[Comments]])))</f>
        <v/>
      </c>
      <c r="H917" s="93" t="str">
        <f>IF(OR(Main[[#This Row],[Std. Prod. Lead Time]]="N/A",Main[[#This Row],[Std. Prod. Lead Time]]=""), "",IF(AND(Main[[#This Row],[In Stock Date]]&lt;&gt;"",Main[[#This Row],[Revised Due Date]]&lt;&gt;"",Main[[#This Row],[In Stock Date]]&lt;&gt;""),Main[[#This Row],[In Stock Date]]-Main[[#This Row],[Revised Due Date]],""))</f>
        <v/>
      </c>
      <c r="I917" s="100" t="s">
        <v>4</v>
      </c>
      <c r="J917" s="94" t="s">
        <v>4</v>
      </c>
      <c r="K917" s="94" t="s">
        <v>4</v>
      </c>
      <c r="L917" s="84"/>
      <c r="M917" s="72" t="str">
        <f>IF(Main[[#This Row],[Tech Start Date]]&lt;1/1/1990,"",IF(Main[[#This Row],[Class]]="C",WORKDAY(Main[[#This Row],[Tech Start Date]],9),IF(Main[[#This Row],[Class]]="B", WORKDAY(Main[[#This Row],[Tech Start Date]],6),IF(Main[[#This Row],[Class]]="A",WORKDAY(Main[[#This Row],[Tech Start Date]],2),""))))</f>
        <v/>
      </c>
      <c r="N917" s="72" t="str">
        <f>IF(Main[[#This Row],[Tech Start Date]]&lt;1/1/1990,"",IF(Main[[#This Row],[Class]]="C",WORKDAY(Main[[#This Row],[Tech Start Date]],19),IF(Main[[#This Row],[Class]]="B", WORKDAY(Main[[#This Row],[Tech Start Date]],12),IF(Main[[#This Row],[Class]]="A",WORKDAY(Main[[#This Row],[Tech Start Date]],4),""))))</f>
        <v/>
      </c>
      <c r="O917" s="72" t="str">
        <f>IF(Main[[#This Row],[Tech Start Date]]&lt;1/1/1990,"",IF(Main[[#This Row],[Class]]="C",WORKDAY(Main[[#This Row],[Tech Start Date]],23),IF(Main[[#This Row],[Class]]="B", WORKDAY(Main[[#This Row],[Tech Start Date]],15),IF(Main[[#This Row],[Class]]="A",WORKDAY(Main[[#This Row],[Tech Start Date]],5),""))))</f>
        <v/>
      </c>
      <c r="P917" s="72" t="str">
        <f>IF(Main[[#This Row],[Tech Start Date]]&lt;1/1/1990,"",IF(Main[[#This Row],[Class]]="C",WORKDAY(Main[[#This Row],[Tech Start Date]],28),IF(Main[[#This Row],[Class]]="B", WORKDAY(Main[[#This Row],[Tech Start Date]],19),IF(Main[[#This Row],[Class]]="A",WORKDAY(Main[[#This Row],[Tech Start Date]],9),""))))</f>
        <v/>
      </c>
      <c r="Q917" s="84"/>
      <c r="R917" s="110"/>
      <c r="S917" s="94" t="s">
        <v>17</v>
      </c>
      <c r="T917" s="73" t="s">
        <v>4</v>
      </c>
      <c r="U917" s="94" t="s">
        <v>7</v>
      </c>
      <c r="V917" s="94" t="s">
        <v>1897</v>
      </c>
      <c r="W917" s="94" t="s">
        <v>1900</v>
      </c>
      <c r="X917" s="94" t="s">
        <v>2769</v>
      </c>
      <c r="Y917" s="71" t="s">
        <v>2900</v>
      </c>
      <c r="Z917" s="71" t="s">
        <v>4</v>
      </c>
      <c r="AA917" s="94" t="s">
        <v>2769</v>
      </c>
      <c r="AB917" s="128"/>
      <c r="AC917" s="128"/>
      <c r="AD917" s="128"/>
      <c r="AE917" s="62"/>
      <c r="AF917" s="62"/>
      <c r="AG917" s="62"/>
      <c r="BB917" s="60" t="str">
        <f>IF(AND(isFlagged(Main[[#This Row],[Comments]], "AIS++"),Main[ [#This Row],[In Stock Date] ]&lt;&gt;""),TEXT(Main[[#This Row],[In Stock Date]]-1, "M/d/yyyy"), TEXT("1/1/1990", "M/d/yyyy"))</f>
        <v>1/1/1990</v>
      </c>
    </row>
    <row r="918" spans="1:54" ht="17.25" customHeight="1">
      <c r="A918" s="137" t="str">
        <f>IF(priority(Main[[#This Row],[Comments]])&lt;&gt;0, priority(Main[[#This Row],[Comments]]),"")</f>
        <v/>
      </c>
      <c r="B918" s="152" t="s">
        <v>1693</v>
      </c>
      <c r="C918" s="138" t="s">
        <v>31</v>
      </c>
      <c r="D918" s="139" t="s">
        <v>766</v>
      </c>
      <c r="E918" s="140"/>
      <c r="F918" s="140">
        <v>40664</v>
      </c>
      <c r="G918" s="137" t="str">
        <f>IF(stdProdLT(Main[[#This Row],[Comments]])=0.1,"N/A",IF(stdProdLT(Main[[#This Row],[Comments]])=0,"",stdProdLT(Main[[#This Row],[Comments]])))</f>
        <v/>
      </c>
      <c r="H918" s="141" t="str">
        <f>IF(OR(Main[[#This Row],[Std. Prod. Lead Time]]="N/A",Main[[#This Row],[Std. Prod. Lead Time]]=""), "",IF(AND(Main[[#This Row],[In Stock Date]]&lt;&gt;"",Main[[#This Row],[Revised Due Date]]&lt;&gt;"",Main[[#This Row],[In Stock Date]]&lt;&gt;""),Main[[#This Row],[In Stock Date]]-Main[[#This Row],[Revised Due Date]],""))</f>
        <v/>
      </c>
      <c r="I918" s="142" t="s">
        <v>4</v>
      </c>
      <c r="J918" s="143" t="s">
        <v>28</v>
      </c>
      <c r="K918" s="144" t="s">
        <v>4</v>
      </c>
      <c r="L918" s="140"/>
      <c r="M918" s="145" t="str">
        <f>IF(Main[[#This Row],[Tech Start Date]]&lt;1/1/1990,"",IF(Main[[#This Row],[Class]]="C",WORKDAY(Main[[#This Row],[Tech Start Date]],9),IF(Main[[#This Row],[Class]]="B", WORKDAY(Main[[#This Row],[Tech Start Date]],6),IF(Main[[#This Row],[Class]]="A",WORKDAY(Main[[#This Row],[Tech Start Date]],2),""))))</f>
        <v/>
      </c>
      <c r="N918" s="145" t="str">
        <f>IF(Main[[#This Row],[Tech Start Date]]&lt;1/1/1990,"",IF(Main[[#This Row],[Class]]="C",WORKDAY(Main[[#This Row],[Tech Start Date]],19),IF(Main[[#This Row],[Class]]="B", WORKDAY(Main[[#This Row],[Tech Start Date]],12),IF(Main[[#This Row],[Class]]="A",WORKDAY(Main[[#This Row],[Tech Start Date]],4),""))))</f>
        <v/>
      </c>
      <c r="O918" s="145" t="str">
        <f>IF(Main[[#This Row],[Tech Start Date]]&lt;1/1/1990,"",IF(Main[[#This Row],[Class]]="C",WORKDAY(Main[[#This Row],[Tech Start Date]],23),IF(Main[[#This Row],[Class]]="B", WORKDAY(Main[[#This Row],[Tech Start Date]],15),IF(Main[[#This Row],[Class]]="A",WORKDAY(Main[[#This Row],[Tech Start Date]],5),""))))</f>
        <v/>
      </c>
      <c r="P918" s="145" t="str">
        <f>IF(Main[[#This Row],[Tech Start Date]]&lt;1/1/1990,"",IF(Main[[#This Row],[Class]]="C",WORKDAY(Main[[#This Row],[Tech Start Date]],28),IF(Main[[#This Row],[Class]]="B", WORKDAY(Main[[#This Row],[Tech Start Date]],19),IF(Main[[#This Row],[Class]]="A",WORKDAY(Main[[#This Row],[Tech Start Date]],9),""))))</f>
        <v/>
      </c>
      <c r="Q918" s="140">
        <v>40589</v>
      </c>
      <c r="R918" s="146"/>
      <c r="S918" s="143" t="s">
        <v>11</v>
      </c>
      <c r="T918" s="147" t="s">
        <v>4</v>
      </c>
      <c r="U918" s="143" t="s">
        <v>14</v>
      </c>
      <c r="V918" s="143" t="s">
        <v>1899</v>
      </c>
      <c r="W918" s="143" t="s">
        <v>1902</v>
      </c>
      <c r="X918" s="143" t="s">
        <v>50</v>
      </c>
      <c r="Y918" s="138" t="s">
        <v>3019</v>
      </c>
      <c r="Z918" s="138" t="s">
        <v>30</v>
      </c>
      <c r="AA918" s="143" t="s">
        <v>2728</v>
      </c>
      <c r="AB918" s="148"/>
      <c r="AC918" s="148"/>
      <c r="AD918" s="148"/>
      <c r="AE918" s="62"/>
      <c r="AF918" s="62"/>
      <c r="AG918" s="62"/>
      <c r="BB918" s="60" t="str">
        <f>IF(AND(isFlagged(Main[[#This Row],[Comments]], "AIS++"),Main[ [#This Row],[In Stock Date] ]&lt;&gt;""),TEXT(Main[[#This Row],[In Stock Date]]-1, "M/d/yyyy"), TEXT("1/1/1990", "M/d/yyyy"))</f>
        <v>1/1/1990</v>
      </c>
    </row>
    <row r="919" spans="1:54" ht="17.25" customHeight="1">
      <c r="A919" s="63" t="str">
        <f>IF(priority(Main[[#This Row],[Comments]])&lt;&gt;0, priority(Main[[#This Row],[Comments]]),"")</f>
        <v/>
      </c>
      <c r="B919" s="151" t="s">
        <v>1249</v>
      </c>
      <c r="C919" s="71" t="s">
        <v>4</v>
      </c>
      <c r="D919" s="59" t="s">
        <v>327</v>
      </c>
      <c r="E919" s="84"/>
      <c r="F919" s="84"/>
      <c r="G919" s="63" t="str">
        <f>IF(stdProdLT(Main[[#This Row],[Comments]])=0.1,"N/A",IF(stdProdLT(Main[[#This Row],[Comments]])=0,"",stdProdLT(Main[[#This Row],[Comments]])))</f>
        <v/>
      </c>
      <c r="H919" s="93" t="str">
        <f>IF(OR(Main[[#This Row],[Std. Prod. Lead Time]]="N/A",Main[[#This Row],[Std. Prod. Lead Time]]=""), "",IF(AND(Main[[#This Row],[In Stock Date]]&lt;&gt;"",Main[[#This Row],[Revised Due Date]]&lt;&gt;"",Main[[#This Row],[In Stock Date]]&lt;&gt;""),Main[[#This Row],[In Stock Date]]-Main[[#This Row],[Revised Due Date]],""))</f>
        <v/>
      </c>
      <c r="I919" s="100" t="s">
        <v>4</v>
      </c>
      <c r="J919" s="94" t="s">
        <v>4</v>
      </c>
      <c r="K919" s="94" t="s">
        <v>4</v>
      </c>
      <c r="L919" s="84"/>
      <c r="M919" s="72" t="str">
        <f>IF(Main[[#This Row],[Tech Start Date]]&lt;1/1/1990,"",IF(Main[[#This Row],[Class]]="C",WORKDAY(Main[[#This Row],[Tech Start Date]],9),IF(Main[[#This Row],[Class]]="B", WORKDAY(Main[[#This Row],[Tech Start Date]],6),IF(Main[[#This Row],[Class]]="A",WORKDAY(Main[[#This Row],[Tech Start Date]],2),""))))</f>
        <v/>
      </c>
      <c r="N919" s="72" t="str">
        <f>IF(Main[[#This Row],[Tech Start Date]]&lt;1/1/1990,"",IF(Main[[#This Row],[Class]]="C",WORKDAY(Main[[#This Row],[Tech Start Date]],19),IF(Main[[#This Row],[Class]]="B", WORKDAY(Main[[#This Row],[Tech Start Date]],12),IF(Main[[#This Row],[Class]]="A",WORKDAY(Main[[#This Row],[Tech Start Date]],4),""))))</f>
        <v/>
      </c>
      <c r="O919" s="72" t="str">
        <f>IF(Main[[#This Row],[Tech Start Date]]&lt;1/1/1990,"",IF(Main[[#This Row],[Class]]="C",WORKDAY(Main[[#This Row],[Tech Start Date]],23),IF(Main[[#This Row],[Class]]="B", WORKDAY(Main[[#This Row],[Tech Start Date]],15),IF(Main[[#This Row],[Class]]="A",WORKDAY(Main[[#This Row],[Tech Start Date]],5),""))))</f>
        <v/>
      </c>
      <c r="P919" s="72" t="str">
        <f>IF(Main[[#This Row],[Tech Start Date]]&lt;1/1/1990,"",IF(Main[[#This Row],[Class]]="C",WORKDAY(Main[[#This Row],[Tech Start Date]],28),IF(Main[[#This Row],[Class]]="B", WORKDAY(Main[[#This Row],[Tech Start Date]],19),IF(Main[[#This Row],[Class]]="A",WORKDAY(Main[[#This Row],[Tech Start Date]],9),""))))</f>
        <v/>
      </c>
      <c r="Q919" s="84"/>
      <c r="R919" s="110"/>
      <c r="S919" s="94" t="s">
        <v>17</v>
      </c>
      <c r="T919" s="73" t="s">
        <v>4</v>
      </c>
      <c r="U919" s="94" t="s">
        <v>14</v>
      </c>
      <c r="V919" s="94" t="s">
        <v>1896</v>
      </c>
      <c r="W919" s="94" t="s">
        <v>1898</v>
      </c>
      <c r="X919" s="94" t="s">
        <v>904</v>
      </c>
      <c r="Y919" s="71" t="s">
        <v>2917</v>
      </c>
      <c r="Z919" s="71" t="s">
        <v>4</v>
      </c>
      <c r="AA919" s="94" t="s">
        <v>904</v>
      </c>
      <c r="AB919" s="128"/>
      <c r="AC919" s="128"/>
      <c r="AD919" s="128"/>
      <c r="AE919" s="62"/>
      <c r="AF919" s="62"/>
      <c r="AG919" s="62"/>
      <c r="BB919" s="60" t="str">
        <f>IF(AND(isFlagged(Main[[#This Row],[Comments]], "AIS++"),Main[ [#This Row],[In Stock Date] ]&lt;&gt;""),TEXT(Main[[#This Row],[In Stock Date]]-1, "M/d/yyyy"), TEXT("1/1/1990", "M/d/yyyy"))</f>
        <v>1/1/1990</v>
      </c>
    </row>
    <row r="920" spans="1:54" ht="17.25" customHeight="1">
      <c r="A920" s="63" t="str">
        <f>IF(priority(Main[[#This Row],[Comments]])&lt;&gt;0, priority(Main[[#This Row],[Comments]]),"")</f>
        <v/>
      </c>
      <c r="B920" s="151" t="s">
        <v>1296</v>
      </c>
      <c r="C920" s="71" t="s">
        <v>379</v>
      </c>
      <c r="D920" s="59" t="s">
        <v>380</v>
      </c>
      <c r="E920" s="84"/>
      <c r="F920" s="84"/>
      <c r="G920" s="63" t="str">
        <f>IF(stdProdLT(Main[[#This Row],[Comments]])=0.1,"N/A",IF(stdProdLT(Main[[#This Row],[Comments]])=0,"",stdProdLT(Main[[#This Row],[Comments]])))</f>
        <v/>
      </c>
      <c r="H920" s="93" t="str">
        <f>IF(OR(Main[[#This Row],[Std. Prod. Lead Time]]="N/A",Main[[#This Row],[Std. Prod. Lead Time]]=""), "",IF(AND(Main[[#This Row],[In Stock Date]]&lt;&gt;"",Main[[#This Row],[Revised Due Date]]&lt;&gt;"",Main[[#This Row],[In Stock Date]]&lt;&gt;""),Main[[#This Row],[In Stock Date]]-Main[[#This Row],[Revised Due Date]],""))</f>
        <v/>
      </c>
      <c r="I920" s="100" t="s">
        <v>4</v>
      </c>
      <c r="J920" s="94" t="s">
        <v>4</v>
      </c>
      <c r="K920" s="94" t="s">
        <v>4</v>
      </c>
      <c r="L920" s="84"/>
      <c r="M920" s="72" t="str">
        <f>IF(Main[[#This Row],[Tech Start Date]]&lt;1/1/1990,"",IF(Main[[#This Row],[Class]]="C",WORKDAY(Main[[#This Row],[Tech Start Date]],9),IF(Main[[#This Row],[Class]]="B", WORKDAY(Main[[#This Row],[Tech Start Date]],6),IF(Main[[#This Row],[Class]]="A",WORKDAY(Main[[#This Row],[Tech Start Date]],2),""))))</f>
        <v/>
      </c>
      <c r="N920" s="72" t="str">
        <f>IF(Main[[#This Row],[Tech Start Date]]&lt;1/1/1990,"",IF(Main[[#This Row],[Class]]="C",WORKDAY(Main[[#This Row],[Tech Start Date]],19),IF(Main[[#This Row],[Class]]="B", WORKDAY(Main[[#This Row],[Tech Start Date]],12),IF(Main[[#This Row],[Class]]="A",WORKDAY(Main[[#This Row],[Tech Start Date]],4),""))))</f>
        <v/>
      </c>
      <c r="O920" s="72" t="str">
        <f>IF(Main[[#This Row],[Tech Start Date]]&lt;1/1/1990,"",IF(Main[[#This Row],[Class]]="C",WORKDAY(Main[[#This Row],[Tech Start Date]],23),IF(Main[[#This Row],[Class]]="B", WORKDAY(Main[[#This Row],[Tech Start Date]],15),IF(Main[[#This Row],[Class]]="A",WORKDAY(Main[[#This Row],[Tech Start Date]],5),""))))</f>
        <v/>
      </c>
      <c r="P920" s="72" t="str">
        <f>IF(Main[[#This Row],[Tech Start Date]]&lt;1/1/1990,"",IF(Main[[#This Row],[Class]]="C",WORKDAY(Main[[#This Row],[Tech Start Date]],28),IF(Main[[#This Row],[Class]]="B", WORKDAY(Main[[#This Row],[Tech Start Date]],19),IF(Main[[#This Row],[Class]]="A",WORKDAY(Main[[#This Row],[Tech Start Date]],9),""))))</f>
        <v/>
      </c>
      <c r="Q920" s="84"/>
      <c r="R920" s="110"/>
      <c r="S920" s="94" t="s">
        <v>11</v>
      </c>
      <c r="T920" s="73" t="s">
        <v>4</v>
      </c>
      <c r="U920" s="94" t="s">
        <v>14</v>
      </c>
      <c r="V920" s="94" t="s">
        <v>1897</v>
      </c>
      <c r="W920" s="94" t="s">
        <v>1904</v>
      </c>
      <c r="X920" s="94" t="s">
        <v>2730</v>
      </c>
      <c r="Y920" s="71" t="s">
        <v>2848</v>
      </c>
      <c r="Z920" s="71" t="s">
        <v>4</v>
      </c>
      <c r="AA920" s="94" t="s">
        <v>2730</v>
      </c>
      <c r="AB920" s="128"/>
      <c r="AC920" s="128"/>
      <c r="AD920" s="128"/>
      <c r="AE920" s="62"/>
      <c r="AF920" s="62"/>
      <c r="AG920" s="62"/>
      <c r="BB920" s="60" t="str">
        <f>IF(AND(isFlagged(Main[[#This Row],[Comments]], "AIS++"),Main[ [#This Row],[In Stock Date] ]&lt;&gt;""),TEXT(Main[[#This Row],[In Stock Date]]-1, "M/d/yyyy"), TEXT("1/1/1990", "M/d/yyyy"))</f>
        <v>1/1/1990</v>
      </c>
    </row>
    <row r="921" spans="1:54" ht="17.25" customHeight="1">
      <c r="A921" s="63" t="str">
        <f>IF(priority(Main[[#This Row],[Comments]])&lt;&gt;0, priority(Main[[#This Row],[Comments]]),"")</f>
        <v/>
      </c>
      <c r="B921" s="151" t="s">
        <v>1070</v>
      </c>
      <c r="C921" s="71" t="s">
        <v>4</v>
      </c>
      <c r="D921" s="59" t="s">
        <v>120</v>
      </c>
      <c r="E921" s="84"/>
      <c r="F921" s="84"/>
      <c r="G921" s="63" t="str">
        <f>IF(stdProdLT(Main[[#This Row],[Comments]])=0.1,"N/A",IF(stdProdLT(Main[[#This Row],[Comments]])=0,"",stdProdLT(Main[[#This Row],[Comments]])))</f>
        <v/>
      </c>
      <c r="H921" s="93" t="str">
        <f>IF(OR(Main[[#This Row],[Std. Prod. Lead Time]]="N/A",Main[[#This Row],[Std. Prod. Lead Time]]=""), "",IF(AND(Main[[#This Row],[In Stock Date]]&lt;&gt;"",Main[[#This Row],[Revised Due Date]]&lt;&gt;"",Main[[#This Row],[In Stock Date]]&lt;&gt;""),Main[[#This Row],[In Stock Date]]-Main[[#This Row],[Revised Due Date]],""))</f>
        <v/>
      </c>
      <c r="I921" s="100" t="s">
        <v>4</v>
      </c>
      <c r="J921" s="94" t="s">
        <v>4</v>
      </c>
      <c r="K921" s="94" t="s">
        <v>4</v>
      </c>
      <c r="L921" s="84"/>
      <c r="M921" s="72" t="str">
        <f>IF(Main[[#This Row],[Tech Start Date]]&lt;1/1/1990,"",IF(Main[[#This Row],[Class]]="C",WORKDAY(Main[[#This Row],[Tech Start Date]],9),IF(Main[[#This Row],[Class]]="B", WORKDAY(Main[[#This Row],[Tech Start Date]],6),IF(Main[[#This Row],[Class]]="A",WORKDAY(Main[[#This Row],[Tech Start Date]],2),""))))</f>
        <v/>
      </c>
      <c r="N921" s="72" t="str">
        <f>IF(Main[[#This Row],[Tech Start Date]]&lt;1/1/1990,"",IF(Main[[#This Row],[Class]]="C",WORKDAY(Main[[#This Row],[Tech Start Date]],19),IF(Main[[#This Row],[Class]]="B", WORKDAY(Main[[#This Row],[Tech Start Date]],12),IF(Main[[#This Row],[Class]]="A",WORKDAY(Main[[#This Row],[Tech Start Date]],4),""))))</f>
        <v/>
      </c>
      <c r="O921" s="72" t="str">
        <f>IF(Main[[#This Row],[Tech Start Date]]&lt;1/1/1990,"",IF(Main[[#This Row],[Class]]="C",WORKDAY(Main[[#This Row],[Tech Start Date]],23),IF(Main[[#This Row],[Class]]="B", WORKDAY(Main[[#This Row],[Tech Start Date]],15),IF(Main[[#This Row],[Class]]="A",WORKDAY(Main[[#This Row],[Tech Start Date]],5),""))))</f>
        <v/>
      </c>
      <c r="P921" s="72" t="str">
        <f>IF(Main[[#This Row],[Tech Start Date]]&lt;1/1/1990,"",IF(Main[[#This Row],[Class]]="C",WORKDAY(Main[[#This Row],[Tech Start Date]],28),IF(Main[[#This Row],[Class]]="B", WORKDAY(Main[[#This Row],[Tech Start Date]],19),IF(Main[[#This Row],[Class]]="A",WORKDAY(Main[[#This Row],[Tech Start Date]],9),""))))</f>
        <v/>
      </c>
      <c r="Q921" s="84"/>
      <c r="R921" s="110"/>
      <c r="S921" s="94" t="s">
        <v>11</v>
      </c>
      <c r="T921" s="73" t="s">
        <v>4</v>
      </c>
      <c r="U921" s="94" t="s">
        <v>14</v>
      </c>
      <c r="V921" s="94" t="s">
        <v>1899</v>
      </c>
      <c r="W921" s="94" t="s">
        <v>1910</v>
      </c>
      <c r="X921" s="94" t="s">
        <v>2745</v>
      </c>
      <c r="Y921" s="71" t="s">
        <v>2874</v>
      </c>
      <c r="Z921" s="71" t="s">
        <v>4</v>
      </c>
      <c r="AA921" s="94" t="s">
        <v>2745</v>
      </c>
      <c r="AB921" s="128"/>
      <c r="AC921" s="128"/>
      <c r="AD921" s="128"/>
      <c r="AE921" s="62"/>
      <c r="AF921" s="62"/>
      <c r="AG921" s="62"/>
      <c r="BB921" s="60" t="str">
        <f>IF(AND(isFlagged(Main[[#This Row],[Comments]], "AIS++"),Main[ [#This Row],[In Stock Date] ]&lt;&gt;""),TEXT(Main[[#This Row],[In Stock Date]]-1, "M/d/yyyy"), TEXT("1/1/1990", "M/d/yyyy"))</f>
        <v>1/1/1990</v>
      </c>
    </row>
    <row r="922" spans="1:54" ht="17.25" customHeight="1">
      <c r="A922" s="63" t="str">
        <f>IF(priority(Main[[#This Row],[Comments]])&lt;&gt;0, priority(Main[[#This Row],[Comments]]),"")</f>
        <v/>
      </c>
      <c r="B922" s="151" t="s">
        <v>1747</v>
      </c>
      <c r="C922" s="71" t="s">
        <v>4</v>
      </c>
      <c r="D922" s="59" t="s">
        <v>120</v>
      </c>
      <c r="E922" s="84"/>
      <c r="F922" s="84"/>
      <c r="G922" s="63" t="str">
        <f>IF(stdProdLT(Main[[#This Row],[Comments]])=0.1,"N/A",IF(stdProdLT(Main[[#This Row],[Comments]])=0,"",stdProdLT(Main[[#This Row],[Comments]])))</f>
        <v/>
      </c>
      <c r="H922" s="93" t="str">
        <f>IF(OR(Main[[#This Row],[Std. Prod. Lead Time]]="N/A",Main[[#This Row],[Std. Prod. Lead Time]]=""), "",IF(AND(Main[[#This Row],[In Stock Date]]&lt;&gt;"",Main[[#This Row],[Revised Due Date]]&lt;&gt;"",Main[[#This Row],[In Stock Date]]&lt;&gt;""),Main[[#This Row],[In Stock Date]]-Main[[#This Row],[Revised Due Date]],""))</f>
        <v/>
      </c>
      <c r="I922" s="100" t="s">
        <v>4</v>
      </c>
      <c r="J922" s="94" t="s">
        <v>4</v>
      </c>
      <c r="K922" s="94" t="s">
        <v>4</v>
      </c>
      <c r="L922" s="84"/>
      <c r="M922" s="72" t="str">
        <f>IF(Main[[#This Row],[Tech Start Date]]&lt;1/1/1990,"",IF(Main[[#This Row],[Class]]="C",WORKDAY(Main[[#This Row],[Tech Start Date]],9),IF(Main[[#This Row],[Class]]="B", WORKDAY(Main[[#This Row],[Tech Start Date]],6),IF(Main[[#This Row],[Class]]="A",WORKDAY(Main[[#This Row],[Tech Start Date]],2),""))))</f>
        <v/>
      </c>
      <c r="N922" s="72" t="str">
        <f>IF(Main[[#This Row],[Tech Start Date]]&lt;1/1/1990,"",IF(Main[[#This Row],[Class]]="C",WORKDAY(Main[[#This Row],[Tech Start Date]],19),IF(Main[[#This Row],[Class]]="B", WORKDAY(Main[[#This Row],[Tech Start Date]],12),IF(Main[[#This Row],[Class]]="A",WORKDAY(Main[[#This Row],[Tech Start Date]],4),""))))</f>
        <v/>
      </c>
      <c r="O922" s="72" t="str">
        <f>IF(Main[[#This Row],[Tech Start Date]]&lt;1/1/1990,"",IF(Main[[#This Row],[Class]]="C",WORKDAY(Main[[#This Row],[Tech Start Date]],23),IF(Main[[#This Row],[Class]]="B", WORKDAY(Main[[#This Row],[Tech Start Date]],15),IF(Main[[#This Row],[Class]]="A",WORKDAY(Main[[#This Row],[Tech Start Date]],5),""))))</f>
        <v/>
      </c>
      <c r="P922" s="72" t="str">
        <f>IF(Main[[#This Row],[Tech Start Date]]&lt;1/1/1990,"",IF(Main[[#This Row],[Class]]="C",WORKDAY(Main[[#This Row],[Tech Start Date]],28),IF(Main[[#This Row],[Class]]="B", WORKDAY(Main[[#This Row],[Tech Start Date]],19),IF(Main[[#This Row],[Class]]="A",WORKDAY(Main[[#This Row],[Tech Start Date]],9),""))))</f>
        <v/>
      </c>
      <c r="Q922" s="84"/>
      <c r="R922" s="110"/>
      <c r="S922" s="94" t="s">
        <v>11</v>
      </c>
      <c r="T922" s="73" t="s">
        <v>4</v>
      </c>
      <c r="U922" s="94" t="s">
        <v>14</v>
      </c>
      <c r="V922" s="94" t="s">
        <v>1899</v>
      </c>
      <c r="W922" s="94" t="s">
        <v>1910</v>
      </c>
      <c r="X922" s="94" t="s">
        <v>2745</v>
      </c>
      <c r="Y922" s="71" t="s">
        <v>2874</v>
      </c>
      <c r="Z922" s="71" t="s">
        <v>4</v>
      </c>
      <c r="AA922" s="94" t="s">
        <v>2745</v>
      </c>
      <c r="AB922" s="128"/>
      <c r="AC922" s="128"/>
      <c r="AD922" s="128"/>
      <c r="AE922" s="62"/>
      <c r="AF922" s="62"/>
      <c r="AG922" s="62"/>
      <c r="BB922" s="60" t="str">
        <f>IF(AND(isFlagged(Main[[#This Row],[Comments]], "AIS++"),Main[ [#This Row],[In Stock Date] ]&lt;&gt;""),TEXT(Main[[#This Row],[In Stock Date]]-1, "M/d/yyyy"), TEXT("1/1/1990", "M/d/yyyy"))</f>
        <v>1/1/1990</v>
      </c>
    </row>
    <row r="923" spans="1:54" ht="17.25" customHeight="1">
      <c r="A923" s="63" t="str">
        <f>IF(priority(Main[[#This Row],[Comments]])&lt;&gt;0, priority(Main[[#This Row],[Comments]]),"")</f>
        <v/>
      </c>
      <c r="B923" s="151" t="s">
        <v>3119</v>
      </c>
      <c r="C923" s="71" t="s">
        <v>4</v>
      </c>
      <c r="D923" s="59" t="s">
        <v>3120</v>
      </c>
      <c r="E923" s="84">
        <v>40928.503738425927</v>
      </c>
      <c r="F923" s="84"/>
      <c r="G923" s="63" t="str">
        <f>IF(stdProdLT(Main[[#This Row],[Comments]])=0.1,"N/A",IF(stdProdLT(Main[[#This Row],[Comments]])=0,"",stdProdLT(Main[[#This Row],[Comments]])))</f>
        <v/>
      </c>
      <c r="H923" s="93" t="str">
        <f>IF(OR(Main[[#This Row],[Std. Prod. Lead Time]]="N/A",Main[[#This Row],[Std. Prod. Lead Time]]=""), "",IF(AND(Main[[#This Row],[In Stock Date]]&lt;&gt;"",Main[[#This Row],[Revised Due Date]]&lt;&gt;"",Main[[#This Row],[In Stock Date]]&lt;&gt;""),Main[[#This Row],[In Stock Date]]-Main[[#This Row],[Revised Due Date]],""))</f>
        <v/>
      </c>
      <c r="I923" s="100" t="s">
        <v>4</v>
      </c>
      <c r="J923" s="94" t="s">
        <v>4</v>
      </c>
      <c r="K923" s="95" t="s">
        <v>4</v>
      </c>
      <c r="L923" s="84"/>
      <c r="M923" s="72" t="str">
        <f>IF(Main[[#This Row],[Tech Start Date]]&lt;1/1/1990,"",IF(Main[[#This Row],[Class]]="C",WORKDAY(Main[[#This Row],[Tech Start Date]],9),IF(Main[[#This Row],[Class]]="B", WORKDAY(Main[[#This Row],[Tech Start Date]],6),IF(Main[[#This Row],[Class]]="A",WORKDAY(Main[[#This Row],[Tech Start Date]],2),""))))</f>
        <v/>
      </c>
      <c r="N923" s="72" t="str">
        <f>IF(Main[[#This Row],[Tech Start Date]]&lt;1/1/1990,"",IF(Main[[#This Row],[Class]]="C",WORKDAY(Main[[#This Row],[Tech Start Date]],19),IF(Main[[#This Row],[Class]]="B", WORKDAY(Main[[#This Row],[Tech Start Date]],12),IF(Main[[#This Row],[Class]]="A",WORKDAY(Main[[#This Row],[Tech Start Date]],4),""))))</f>
        <v/>
      </c>
      <c r="O923" s="72" t="str">
        <f>IF(Main[[#This Row],[Tech Start Date]]&lt;1/1/1990,"",IF(Main[[#This Row],[Class]]="C",WORKDAY(Main[[#This Row],[Tech Start Date]],23),IF(Main[[#This Row],[Class]]="B", WORKDAY(Main[[#This Row],[Tech Start Date]],15),IF(Main[[#This Row],[Class]]="A",WORKDAY(Main[[#This Row],[Tech Start Date]],5),""))))</f>
        <v/>
      </c>
      <c r="P923" s="72" t="str">
        <f>IF(Main[[#This Row],[Tech Start Date]]&lt;1/1/1990,"",IF(Main[[#This Row],[Class]]="C",WORKDAY(Main[[#This Row],[Tech Start Date]],28),IF(Main[[#This Row],[Class]]="B", WORKDAY(Main[[#This Row],[Tech Start Date]],19),IF(Main[[#This Row],[Class]]="A",WORKDAY(Main[[#This Row],[Tech Start Date]],9),""))))</f>
        <v/>
      </c>
      <c r="Q923" s="84"/>
      <c r="R923" s="110"/>
      <c r="S923" s="94" t="s">
        <v>6</v>
      </c>
      <c r="T923" s="73" t="s">
        <v>4</v>
      </c>
      <c r="U923" s="94" t="s">
        <v>29</v>
      </c>
      <c r="V923" s="94" t="s">
        <v>1897</v>
      </c>
      <c r="W923" s="94" t="s">
        <v>1900</v>
      </c>
      <c r="X923" s="94" t="s">
        <v>2213</v>
      </c>
      <c r="Y923" s="71" t="s">
        <v>4</v>
      </c>
      <c r="Z923" s="71" t="s">
        <v>4</v>
      </c>
      <c r="AA923" s="94" t="s">
        <v>4</v>
      </c>
      <c r="AB923" s="128"/>
      <c r="AC923" s="128"/>
      <c r="AD923" s="128"/>
      <c r="AE923" s="62"/>
      <c r="AF923" s="62"/>
      <c r="AG923" s="62"/>
      <c r="BB923" s="60" t="str">
        <f>IF(AND(isFlagged(Main[[#This Row],[Comments]], "AIS++"),Main[ [#This Row],[In Stock Date] ]&lt;&gt;""),TEXT(Main[[#This Row],[In Stock Date]]-1, "M/d/yyyy"), TEXT("1/1/1990", "M/d/yyyy"))</f>
        <v>1/1/1990</v>
      </c>
    </row>
    <row r="924" spans="1:54" ht="17.25" customHeight="1">
      <c r="A924" s="63" t="str">
        <f>IF(priority(Main[[#This Row],[Comments]])&lt;&gt;0, priority(Main[[#This Row],[Comments]]),"")</f>
        <v/>
      </c>
      <c r="B924" s="151" t="s">
        <v>1335</v>
      </c>
      <c r="C924" s="71" t="s">
        <v>4</v>
      </c>
      <c r="D924" s="59" t="s">
        <v>431</v>
      </c>
      <c r="E924" s="84"/>
      <c r="F924" s="84"/>
      <c r="G924" s="63" t="str">
        <f>IF(stdProdLT(Main[[#This Row],[Comments]])=0.1,"N/A",IF(stdProdLT(Main[[#This Row],[Comments]])=0,"",stdProdLT(Main[[#This Row],[Comments]])))</f>
        <v/>
      </c>
      <c r="H924" s="93" t="str">
        <f>IF(OR(Main[[#This Row],[Std. Prod. Lead Time]]="N/A",Main[[#This Row],[Std. Prod. Lead Time]]=""), "",IF(AND(Main[[#This Row],[In Stock Date]]&lt;&gt;"",Main[[#This Row],[Revised Due Date]]&lt;&gt;"",Main[[#This Row],[In Stock Date]]&lt;&gt;""),Main[[#This Row],[In Stock Date]]-Main[[#This Row],[Revised Due Date]],""))</f>
        <v/>
      </c>
      <c r="I924" s="100" t="s">
        <v>4</v>
      </c>
      <c r="J924" s="94" t="s">
        <v>4</v>
      </c>
      <c r="K924" s="94" t="s">
        <v>4</v>
      </c>
      <c r="L924" s="84"/>
      <c r="M924" s="72" t="str">
        <f>IF(Main[[#This Row],[Tech Start Date]]&lt;1/1/1990,"",IF(Main[[#This Row],[Class]]="C",WORKDAY(Main[[#This Row],[Tech Start Date]],9),IF(Main[[#This Row],[Class]]="B", WORKDAY(Main[[#This Row],[Tech Start Date]],6),IF(Main[[#This Row],[Class]]="A",WORKDAY(Main[[#This Row],[Tech Start Date]],2),""))))</f>
        <v/>
      </c>
      <c r="N924" s="72" t="str">
        <f>IF(Main[[#This Row],[Tech Start Date]]&lt;1/1/1990,"",IF(Main[[#This Row],[Class]]="C",WORKDAY(Main[[#This Row],[Tech Start Date]],19),IF(Main[[#This Row],[Class]]="B", WORKDAY(Main[[#This Row],[Tech Start Date]],12),IF(Main[[#This Row],[Class]]="A",WORKDAY(Main[[#This Row],[Tech Start Date]],4),""))))</f>
        <v/>
      </c>
      <c r="O924" s="72" t="str">
        <f>IF(Main[[#This Row],[Tech Start Date]]&lt;1/1/1990,"",IF(Main[[#This Row],[Class]]="C",WORKDAY(Main[[#This Row],[Tech Start Date]],23),IF(Main[[#This Row],[Class]]="B", WORKDAY(Main[[#This Row],[Tech Start Date]],15),IF(Main[[#This Row],[Class]]="A",WORKDAY(Main[[#This Row],[Tech Start Date]],5),""))))</f>
        <v/>
      </c>
      <c r="P924" s="72" t="str">
        <f>IF(Main[[#This Row],[Tech Start Date]]&lt;1/1/1990,"",IF(Main[[#This Row],[Class]]="C",WORKDAY(Main[[#This Row],[Tech Start Date]],28),IF(Main[[#This Row],[Class]]="B", WORKDAY(Main[[#This Row],[Tech Start Date]],19),IF(Main[[#This Row],[Class]]="A",WORKDAY(Main[[#This Row],[Tech Start Date]],9),""))))</f>
        <v/>
      </c>
      <c r="Q924" s="84"/>
      <c r="R924" s="110"/>
      <c r="S924" s="94" t="s">
        <v>4</v>
      </c>
      <c r="T924" s="73" t="s">
        <v>4</v>
      </c>
      <c r="U924" s="94" t="s">
        <v>14</v>
      </c>
      <c r="V924" s="94" t="s">
        <v>1896</v>
      </c>
      <c r="W924" s="94" t="s">
        <v>1910</v>
      </c>
      <c r="X924" s="94" t="s">
        <v>919</v>
      </c>
      <c r="Y924" s="71" t="s">
        <v>4</v>
      </c>
      <c r="Z924" s="71" t="s">
        <v>4</v>
      </c>
      <c r="AA924" s="94" t="s">
        <v>4</v>
      </c>
      <c r="AB924" s="128"/>
      <c r="AC924" s="128"/>
      <c r="AD924" s="128"/>
      <c r="AE924" s="62"/>
      <c r="AF924" s="62"/>
      <c r="AG924" s="62"/>
      <c r="BB924" s="60" t="str">
        <f>IF(AND(isFlagged(Main[[#This Row],[Comments]], "AIS++"),Main[ [#This Row],[In Stock Date] ]&lt;&gt;""),TEXT(Main[[#This Row],[In Stock Date]]-1, "M/d/yyyy"), TEXT("1/1/1990", "M/d/yyyy"))</f>
        <v>1/1/1990</v>
      </c>
    </row>
    <row r="925" spans="1:54" ht="17.25" customHeight="1">
      <c r="A925" s="63" t="str">
        <f>IF(priority(Main[[#This Row],[Comments]])&lt;&gt;0, priority(Main[[#This Row],[Comments]]),"")</f>
        <v/>
      </c>
      <c r="B925" s="151" t="s">
        <v>1686</v>
      </c>
      <c r="C925" s="71" t="s">
        <v>4</v>
      </c>
      <c r="D925" s="59" t="s">
        <v>759</v>
      </c>
      <c r="E925" s="84"/>
      <c r="F925" s="84"/>
      <c r="G925" s="63" t="str">
        <f>IF(stdProdLT(Main[[#This Row],[Comments]])=0.1,"N/A",IF(stdProdLT(Main[[#This Row],[Comments]])=0,"",stdProdLT(Main[[#This Row],[Comments]])))</f>
        <v/>
      </c>
      <c r="H925" s="93" t="str">
        <f>IF(OR(Main[[#This Row],[Std. Prod. Lead Time]]="N/A",Main[[#This Row],[Std. Prod. Lead Time]]=""), "",IF(AND(Main[[#This Row],[In Stock Date]]&lt;&gt;"",Main[[#This Row],[Revised Due Date]]&lt;&gt;"",Main[[#This Row],[In Stock Date]]&lt;&gt;""),Main[[#This Row],[In Stock Date]]-Main[[#This Row],[Revised Due Date]],""))</f>
        <v/>
      </c>
      <c r="I925" s="100" t="s">
        <v>4</v>
      </c>
      <c r="J925" s="94" t="s">
        <v>4</v>
      </c>
      <c r="K925" s="94" t="s">
        <v>4</v>
      </c>
      <c r="L925" s="84"/>
      <c r="M925" s="72" t="str">
        <f>IF(Main[[#This Row],[Tech Start Date]]&lt;1/1/1990,"",IF(Main[[#This Row],[Class]]="C",WORKDAY(Main[[#This Row],[Tech Start Date]],9),IF(Main[[#This Row],[Class]]="B", WORKDAY(Main[[#This Row],[Tech Start Date]],6),IF(Main[[#This Row],[Class]]="A",WORKDAY(Main[[#This Row],[Tech Start Date]],2),""))))</f>
        <v/>
      </c>
      <c r="N925" s="72" t="str">
        <f>IF(Main[[#This Row],[Tech Start Date]]&lt;1/1/1990,"",IF(Main[[#This Row],[Class]]="C",WORKDAY(Main[[#This Row],[Tech Start Date]],19),IF(Main[[#This Row],[Class]]="B", WORKDAY(Main[[#This Row],[Tech Start Date]],12),IF(Main[[#This Row],[Class]]="A",WORKDAY(Main[[#This Row],[Tech Start Date]],4),""))))</f>
        <v/>
      </c>
      <c r="O925" s="72" t="str">
        <f>IF(Main[[#This Row],[Tech Start Date]]&lt;1/1/1990,"",IF(Main[[#This Row],[Class]]="C",WORKDAY(Main[[#This Row],[Tech Start Date]],23),IF(Main[[#This Row],[Class]]="B", WORKDAY(Main[[#This Row],[Tech Start Date]],15),IF(Main[[#This Row],[Class]]="A",WORKDAY(Main[[#This Row],[Tech Start Date]],5),""))))</f>
        <v/>
      </c>
      <c r="P925" s="72" t="str">
        <f>IF(Main[[#This Row],[Tech Start Date]]&lt;1/1/1990,"",IF(Main[[#This Row],[Class]]="C",WORKDAY(Main[[#This Row],[Tech Start Date]],28),IF(Main[[#This Row],[Class]]="B", WORKDAY(Main[[#This Row],[Tech Start Date]],19),IF(Main[[#This Row],[Class]]="A",WORKDAY(Main[[#This Row],[Tech Start Date]],9),""))))</f>
        <v/>
      </c>
      <c r="Q925" s="84">
        <v>40500</v>
      </c>
      <c r="R925" s="110"/>
      <c r="S925" s="94" t="s">
        <v>11</v>
      </c>
      <c r="T925" s="73" t="s">
        <v>4</v>
      </c>
      <c r="U925" s="94" t="s">
        <v>14</v>
      </c>
      <c r="V925" s="94" t="s">
        <v>1896</v>
      </c>
      <c r="W925" s="94" t="s">
        <v>4</v>
      </c>
      <c r="X925" s="94" t="s">
        <v>2735</v>
      </c>
      <c r="Y925" s="71" t="s">
        <v>3001</v>
      </c>
      <c r="Z925" s="71" t="s">
        <v>4</v>
      </c>
      <c r="AA925" s="94" t="s">
        <v>2752</v>
      </c>
      <c r="AB925" s="128"/>
      <c r="AC925" s="128"/>
      <c r="AD925" s="128"/>
      <c r="AE925" s="62"/>
      <c r="AF925" s="62"/>
      <c r="AG925" s="62"/>
      <c r="BB925" s="60" t="str">
        <f>IF(AND(isFlagged(Main[[#This Row],[Comments]], "AIS++"),Main[ [#This Row],[In Stock Date] ]&lt;&gt;""),TEXT(Main[[#This Row],[In Stock Date]]-1, "M/d/yyyy"), TEXT("1/1/1990", "M/d/yyyy"))</f>
        <v>1/1/1990</v>
      </c>
    </row>
    <row r="926" spans="1:54" ht="17.25" customHeight="1">
      <c r="A926" s="63" t="str">
        <f>IF(priority(Main[[#This Row],[Comments]])&lt;&gt;0, priority(Main[[#This Row],[Comments]]),"")</f>
        <v/>
      </c>
      <c r="B926" s="151" t="s">
        <v>1433</v>
      </c>
      <c r="C926" s="71" t="s">
        <v>4</v>
      </c>
      <c r="D926" s="59" t="s">
        <v>532</v>
      </c>
      <c r="E926" s="84">
        <v>40108.684525462966</v>
      </c>
      <c r="F926" s="84"/>
      <c r="G926" s="63" t="str">
        <f>IF(stdProdLT(Main[[#This Row],[Comments]])=0.1,"N/A",IF(stdProdLT(Main[[#This Row],[Comments]])=0,"",stdProdLT(Main[[#This Row],[Comments]])))</f>
        <v/>
      </c>
      <c r="H926" s="93" t="str">
        <f>IF(OR(Main[[#This Row],[Std. Prod. Lead Time]]="N/A",Main[[#This Row],[Std. Prod. Lead Time]]=""), "",IF(AND(Main[[#This Row],[In Stock Date]]&lt;&gt;"",Main[[#This Row],[Revised Due Date]]&lt;&gt;"",Main[[#This Row],[In Stock Date]]&lt;&gt;""),Main[[#This Row],[In Stock Date]]-Main[[#This Row],[Revised Due Date]],""))</f>
        <v/>
      </c>
      <c r="I926" s="100" t="s">
        <v>4</v>
      </c>
      <c r="J926" s="94" t="s">
        <v>4</v>
      </c>
      <c r="K926" s="94" t="s">
        <v>4</v>
      </c>
      <c r="L926" s="84"/>
      <c r="M926" s="72" t="str">
        <f>IF(Main[[#This Row],[Tech Start Date]]&lt;1/1/1990,"",IF(Main[[#This Row],[Class]]="C",WORKDAY(Main[[#This Row],[Tech Start Date]],9),IF(Main[[#This Row],[Class]]="B", WORKDAY(Main[[#This Row],[Tech Start Date]],6),IF(Main[[#This Row],[Class]]="A",WORKDAY(Main[[#This Row],[Tech Start Date]],2),""))))</f>
        <v/>
      </c>
      <c r="N926" s="72" t="str">
        <f>IF(Main[[#This Row],[Tech Start Date]]&lt;1/1/1990,"",IF(Main[[#This Row],[Class]]="C",WORKDAY(Main[[#This Row],[Tech Start Date]],19),IF(Main[[#This Row],[Class]]="B", WORKDAY(Main[[#This Row],[Tech Start Date]],12),IF(Main[[#This Row],[Class]]="A",WORKDAY(Main[[#This Row],[Tech Start Date]],4),""))))</f>
        <v/>
      </c>
      <c r="O926" s="72" t="str">
        <f>IF(Main[[#This Row],[Tech Start Date]]&lt;1/1/1990,"",IF(Main[[#This Row],[Class]]="C",WORKDAY(Main[[#This Row],[Tech Start Date]],23),IF(Main[[#This Row],[Class]]="B", WORKDAY(Main[[#This Row],[Tech Start Date]],15),IF(Main[[#This Row],[Class]]="A",WORKDAY(Main[[#This Row],[Tech Start Date]],5),""))))</f>
        <v/>
      </c>
      <c r="P926" s="72" t="str">
        <f>IF(Main[[#This Row],[Tech Start Date]]&lt;1/1/1990,"",IF(Main[[#This Row],[Class]]="C",WORKDAY(Main[[#This Row],[Tech Start Date]],28),IF(Main[[#This Row],[Class]]="B", WORKDAY(Main[[#This Row],[Tech Start Date]],19),IF(Main[[#This Row],[Class]]="A",WORKDAY(Main[[#This Row],[Tech Start Date]],9),""))))</f>
        <v/>
      </c>
      <c r="Q926" s="84">
        <v>40208</v>
      </c>
      <c r="R926" s="110"/>
      <c r="S926" s="94" t="s">
        <v>17</v>
      </c>
      <c r="T926" s="73" t="s">
        <v>4</v>
      </c>
      <c r="U926" s="94" t="s">
        <v>533</v>
      </c>
      <c r="V926" s="94" t="s">
        <v>1897</v>
      </c>
      <c r="W926" s="94" t="s">
        <v>4</v>
      </c>
      <c r="X926" s="94" t="s">
        <v>2765</v>
      </c>
      <c r="Y926" s="71" t="s">
        <v>2906</v>
      </c>
      <c r="Z926" s="71" t="s">
        <v>4</v>
      </c>
      <c r="AA926" s="94" t="s">
        <v>2765</v>
      </c>
      <c r="AB926" s="128"/>
      <c r="AC926" s="128"/>
      <c r="AD926" s="128"/>
      <c r="AE926" s="62"/>
      <c r="AF926" s="62"/>
      <c r="AG926" s="62"/>
      <c r="BB926" s="60" t="str">
        <f>IF(AND(isFlagged(Main[[#This Row],[Comments]], "AIS++"),Main[ [#This Row],[In Stock Date] ]&lt;&gt;""),TEXT(Main[[#This Row],[In Stock Date]]-1, "M/d/yyyy"), TEXT("1/1/1990", "M/d/yyyy"))</f>
        <v>1/1/1990</v>
      </c>
    </row>
    <row r="927" spans="1:54" ht="17.25" customHeight="1">
      <c r="A927" s="63" t="str">
        <f>IF(priority(Main[[#This Row],[Comments]])&lt;&gt;0, priority(Main[[#This Row],[Comments]]),"")</f>
        <v/>
      </c>
      <c r="B927" s="151" t="s">
        <v>2455</v>
      </c>
      <c r="C927" s="71" t="s">
        <v>4</v>
      </c>
      <c r="D927" s="59" t="s">
        <v>2456</v>
      </c>
      <c r="E927" s="84"/>
      <c r="F927" s="84"/>
      <c r="G927" s="63" t="str">
        <f>IF(stdProdLT(Main[[#This Row],[Comments]])=0.1,"N/A",IF(stdProdLT(Main[[#This Row],[Comments]])=0,"",stdProdLT(Main[[#This Row],[Comments]])))</f>
        <v/>
      </c>
      <c r="H927" s="93" t="str">
        <f>IF(OR(Main[[#This Row],[Std. Prod. Lead Time]]="N/A",Main[[#This Row],[Std. Prod. Lead Time]]=""), "",IF(AND(Main[[#This Row],[In Stock Date]]&lt;&gt;"",Main[[#This Row],[Revised Due Date]]&lt;&gt;"",Main[[#This Row],[In Stock Date]]&lt;&gt;""),Main[[#This Row],[In Stock Date]]-Main[[#This Row],[Revised Due Date]],""))</f>
        <v/>
      </c>
      <c r="I927" s="100" t="s">
        <v>4</v>
      </c>
      <c r="J927" s="94" t="s">
        <v>4</v>
      </c>
      <c r="K927" s="94" t="s">
        <v>4</v>
      </c>
      <c r="L927" s="84"/>
      <c r="M927" s="72" t="str">
        <f>IF(Main[[#This Row],[Tech Start Date]]&lt;1/1/1990,"",IF(Main[[#This Row],[Class]]="C",WORKDAY(Main[[#This Row],[Tech Start Date]],9),IF(Main[[#This Row],[Class]]="B", WORKDAY(Main[[#This Row],[Tech Start Date]],6),IF(Main[[#This Row],[Class]]="A",WORKDAY(Main[[#This Row],[Tech Start Date]],2),""))))</f>
        <v/>
      </c>
      <c r="N927" s="72" t="str">
        <f>IF(Main[[#This Row],[Tech Start Date]]&lt;1/1/1990,"",IF(Main[[#This Row],[Class]]="C",WORKDAY(Main[[#This Row],[Tech Start Date]],19),IF(Main[[#This Row],[Class]]="B", WORKDAY(Main[[#This Row],[Tech Start Date]],12),IF(Main[[#This Row],[Class]]="A",WORKDAY(Main[[#This Row],[Tech Start Date]],4),""))))</f>
        <v/>
      </c>
      <c r="O927" s="72" t="str">
        <f>IF(Main[[#This Row],[Tech Start Date]]&lt;1/1/1990,"",IF(Main[[#This Row],[Class]]="C",WORKDAY(Main[[#This Row],[Tech Start Date]],23),IF(Main[[#This Row],[Class]]="B", WORKDAY(Main[[#This Row],[Tech Start Date]],15),IF(Main[[#This Row],[Class]]="A",WORKDAY(Main[[#This Row],[Tech Start Date]],5),""))))</f>
        <v/>
      </c>
      <c r="P927" s="72" t="str">
        <f>IF(Main[[#This Row],[Tech Start Date]]&lt;1/1/1990,"",IF(Main[[#This Row],[Class]]="C",WORKDAY(Main[[#This Row],[Tech Start Date]],28),IF(Main[[#This Row],[Class]]="B", WORKDAY(Main[[#This Row],[Tech Start Date]],19),IF(Main[[#This Row],[Class]]="A",WORKDAY(Main[[#This Row],[Tech Start Date]],9),""))))</f>
        <v/>
      </c>
      <c r="Q927" s="84">
        <v>40837</v>
      </c>
      <c r="R927" s="110"/>
      <c r="S927" s="94" t="s">
        <v>11</v>
      </c>
      <c r="T927" s="73" t="s">
        <v>4</v>
      </c>
      <c r="U927" s="94" t="s">
        <v>14</v>
      </c>
      <c r="V927" s="94" t="s">
        <v>1897</v>
      </c>
      <c r="W927" s="94" t="s">
        <v>1904</v>
      </c>
      <c r="X927" s="94" t="s">
        <v>2809</v>
      </c>
      <c r="Y927" s="71" t="s">
        <v>2996</v>
      </c>
      <c r="Z927" s="71" t="s">
        <v>4</v>
      </c>
      <c r="AA927" s="94" t="s">
        <v>2809</v>
      </c>
      <c r="AB927" s="128"/>
      <c r="AC927" s="128"/>
      <c r="AD927" s="128"/>
      <c r="AE927" s="62"/>
      <c r="AF927" s="62"/>
      <c r="AG927" s="62"/>
      <c r="BB927" s="60" t="str">
        <f>IF(AND(isFlagged(Main[[#This Row],[Comments]], "AIS++"),Main[ [#This Row],[In Stock Date] ]&lt;&gt;""),TEXT(Main[[#This Row],[In Stock Date]]-1, "M/d/yyyy"), TEXT("1/1/1990", "M/d/yyyy"))</f>
        <v>1/1/1990</v>
      </c>
    </row>
    <row r="928" spans="1:54" ht="17.25" customHeight="1">
      <c r="A928" s="63" t="str">
        <f>IF(priority(Main[[#This Row],[Comments]])&lt;&gt;0, priority(Main[[#This Row],[Comments]]),"")</f>
        <v/>
      </c>
      <c r="B928" s="151" t="s">
        <v>1706</v>
      </c>
      <c r="C928" s="71" t="s">
        <v>4</v>
      </c>
      <c r="D928" s="59" t="s">
        <v>775</v>
      </c>
      <c r="E928" s="84">
        <v>40506.439513888887</v>
      </c>
      <c r="F928" s="84"/>
      <c r="G928" s="63" t="str">
        <f>IF(stdProdLT(Main[[#This Row],[Comments]])=0.1,"N/A",IF(stdProdLT(Main[[#This Row],[Comments]])=0,"",stdProdLT(Main[[#This Row],[Comments]])))</f>
        <v/>
      </c>
      <c r="H928" s="93" t="str">
        <f>IF(OR(Main[[#This Row],[Std. Prod. Lead Time]]="N/A",Main[[#This Row],[Std. Prod. Lead Time]]=""), "",IF(AND(Main[[#This Row],[In Stock Date]]&lt;&gt;"",Main[[#This Row],[Revised Due Date]]&lt;&gt;"",Main[[#This Row],[In Stock Date]]&lt;&gt;""),Main[[#This Row],[In Stock Date]]-Main[[#This Row],[Revised Due Date]],""))</f>
        <v/>
      </c>
      <c r="I928" s="100" t="s">
        <v>4</v>
      </c>
      <c r="J928" s="94" t="s">
        <v>28</v>
      </c>
      <c r="K928" s="94" t="s">
        <v>1903</v>
      </c>
      <c r="L928" s="84"/>
      <c r="M928" s="72" t="str">
        <f>IF(Main[[#This Row],[Tech Start Date]]&lt;1/1/1990,"",IF(Main[[#This Row],[Class]]="C",WORKDAY(Main[[#This Row],[Tech Start Date]],9),IF(Main[[#This Row],[Class]]="B", WORKDAY(Main[[#This Row],[Tech Start Date]],6),IF(Main[[#This Row],[Class]]="A",WORKDAY(Main[[#This Row],[Tech Start Date]],2),""))))</f>
        <v/>
      </c>
      <c r="N928" s="72" t="str">
        <f>IF(Main[[#This Row],[Tech Start Date]]&lt;1/1/1990,"",IF(Main[[#This Row],[Class]]="C",WORKDAY(Main[[#This Row],[Tech Start Date]],19),IF(Main[[#This Row],[Class]]="B", WORKDAY(Main[[#This Row],[Tech Start Date]],12),IF(Main[[#This Row],[Class]]="A",WORKDAY(Main[[#This Row],[Tech Start Date]],4),""))))</f>
        <v/>
      </c>
      <c r="O928" s="72" t="str">
        <f>IF(Main[[#This Row],[Tech Start Date]]&lt;1/1/1990,"",IF(Main[[#This Row],[Class]]="C",WORKDAY(Main[[#This Row],[Tech Start Date]],23),IF(Main[[#This Row],[Class]]="B", WORKDAY(Main[[#This Row],[Tech Start Date]],15),IF(Main[[#This Row],[Class]]="A",WORKDAY(Main[[#This Row],[Tech Start Date]],5),""))))</f>
        <v/>
      </c>
      <c r="P928" s="72" t="str">
        <f>IF(Main[[#This Row],[Tech Start Date]]&lt;1/1/1990,"",IF(Main[[#This Row],[Class]]="C",WORKDAY(Main[[#This Row],[Tech Start Date]],28),IF(Main[[#This Row],[Class]]="B", WORKDAY(Main[[#This Row],[Tech Start Date]],19),IF(Main[[#This Row],[Class]]="A",WORKDAY(Main[[#This Row],[Tech Start Date]],9),""))))</f>
        <v/>
      </c>
      <c r="Q928" s="84">
        <v>40555</v>
      </c>
      <c r="R928" s="110"/>
      <c r="S928" s="94" t="s">
        <v>6</v>
      </c>
      <c r="T928" s="73" t="s">
        <v>4</v>
      </c>
      <c r="U928" s="94" t="s">
        <v>7</v>
      </c>
      <c r="V928" s="94" t="s">
        <v>1896</v>
      </c>
      <c r="W928" s="94" t="s">
        <v>1900</v>
      </c>
      <c r="X928" s="94" t="s">
        <v>2724</v>
      </c>
      <c r="Y928" s="71" t="s">
        <v>2836</v>
      </c>
      <c r="Z928" s="71" t="s">
        <v>129</v>
      </c>
      <c r="AA928" s="94" t="s">
        <v>2724</v>
      </c>
      <c r="AB928" s="128"/>
      <c r="AC928" s="128"/>
      <c r="AD928" s="128"/>
      <c r="AE928" s="62"/>
      <c r="AF928" s="62"/>
      <c r="AG928" s="62"/>
      <c r="BB928" s="60" t="str">
        <f>IF(AND(isFlagged(Main[[#This Row],[Comments]], "AIS++"),Main[ [#This Row],[In Stock Date] ]&lt;&gt;""),TEXT(Main[[#This Row],[In Stock Date]]-1, "M/d/yyyy"), TEXT("1/1/1990", "M/d/yyyy"))</f>
        <v>1/1/1990</v>
      </c>
    </row>
    <row r="929" spans="1:54" ht="17.25" customHeight="1">
      <c r="A929" s="63" t="str">
        <f>IF(priority(Main[[#This Row],[Comments]])&lt;&gt;0, priority(Main[[#This Row],[Comments]]),"")</f>
        <v/>
      </c>
      <c r="B929" s="151" t="s">
        <v>3987</v>
      </c>
      <c r="C929" s="71" t="s">
        <v>47</v>
      </c>
      <c r="D929" s="59" t="s">
        <v>3988</v>
      </c>
      <c r="E929" s="84"/>
      <c r="F929" s="84"/>
      <c r="G929" s="63" t="str">
        <f>IF(stdProdLT(Main[[#This Row],[Comments]])=0.1,"N/A",IF(stdProdLT(Main[[#This Row],[Comments]])=0,"",stdProdLT(Main[[#This Row],[Comments]])))</f>
        <v/>
      </c>
      <c r="H929" s="93" t="str">
        <f>IF(OR(Main[[#This Row],[Std. Prod. Lead Time]]="N/A",Main[[#This Row],[Std. Prod. Lead Time]]=""), "",IF(AND(Main[[#This Row],[In Stock Date]]&lt;&gt;"",Main[[#This Row],[Revised Due Date]]&lt;&gt;"",Main[[#This Row],[In Stock Date]]&lt;&gt;""),Main[[#This Row],[In Stock Date]]-Main[[#This Row],[Revised Due Date]],""))</f>
        <v/>
      </c>
      <c r="I929" s="100" t="s">
        <v>4</v>
      </c>
      <c r="J929" s="94" t="s">
        <v>4</v>
      </c>
      <c r="K929" s="94" t="s">
        <v>4</v>
      </c>
      <c r="L929" s="84"/>
      <c r="M929" s="72" t="str">
        <f>IF(Main[[#This Row],[Tech Start Date]]&lt;1/1/1990,"",IF(Main[[#This Row],[Class]]="C",WORKDAY(Main[[#This Row],[Tech Start Date]],9),IF(Main[[#This Row],[Class]]="B", WORKDAY(Main[[#This Row],[Tech Start Date]],6),IF(Main[[#This Row],[Class]]="A",WORKDAY(Main[[#This Row],[Tech Start Date]],2),""))))</f>
        <v/>
      </c>
      <c r="N929" s="72" t="str">
        <f>IF(Main[[#This Row],[Tech Start Date]]&lt;1/1/1990,"",IF(Main[[#This Row],[Class]]="C",WORKDAY(Main[[#This Row],[Tech Start Date]],19),IF(Main[[#This Row],[Class]]="B", WORKDAY(Main[[#This Row],[Tech Start Date]],12),IF(Main[[#This Row],[Class]]="A",WORKDAY(Main[[#This Row],[Tech Start Date]],4),""))))</f>
        <v/>
      </c>
      <c r="O929" s="72" t="str">
        <f>IF(Main[[#This Row],[Tech Start Date]]&lt;1/1/1990,"",IF(Main[[#This Row],[Class]]="C",WORKDAY(Main[[#This Row],[Tech Start Date]],23),IF(Main[[#This Row],[Class]]="B", WORKDAY(Main[[#This Row],[Tech Start Date]],15),IF(Main[[#This Row],[Class]]="A",WORKDAY(Main[[#This Row],[Tech Start Date]],5),""))))</f>
        <v/>
      </c>
      <c r="P929" s="72" t="str">
        <f>IF(Main[[#This Row],[Tech Start Date]]&lt;1/1/1990,"",IF(Main[[#This Row],[Class]]="C",WORKDAY(Main[[#This Row],[Tech Start Date]],28),IF(Main[[#This Row],[Class]]="B", WORKDAY(Main[[#This Row],[Tech Start Date]],19),IF(Main[[#This Row],[Class]]="A",WORKDAY(Main[[#This Row],[Tech Start Date]],9),""))))</f>
        <v/>
      </c>
      <c r="Q929" s="84">
        <v>41060</v>
      </c>
      <c r="R929" s="110"/>
      <c r="S929" s="94" t="s">
        <v>6</v>
      </c>
      <c r="T929" s="73" t="s">
        <v>4</v>
      </c>
      <c r="U929" s="94" t="s">
        <v>12</v>
      </c>
      <c r="V929" s="94" t="s">
        <v>1899</v>
      </c>
      <c r="W929" s="94" t="s">
        <v>4</v>
      </c>
      <c r="X929" s="94" t="s">
        <v>2744</v>
      </c>
      <c r="Y929" s="71" t="s">
        <v>2871</v>
      </c>
      <c r="Z929" s="71" t="s">
        <v>4</v>
      </c>
      <c r="AA929" s="94" t="s">
        <v>2744</v>
      </c>
      <c r="AB929" s="128"/>
      <c r="AC929" s="128"/>
      <c r="AD929" s="128"/>
      <c r="AE929" s="62"/>
      <c r="AF929" s="62"/>
      <c r="AG929" s="62"/>
      <c r="BB929" s="60" t="str">
        <f>IF(AND(isFlagged(Main[[#This Row],[Comments]], "AIS++"),Main[ [#This Row],[In Stock Date] ]&lt;&gt;""),TEXT(Main[[#This Row],[In Stock Date]]-1, "M/d/yyyy"), TEXT("1/1/1990", "M/d/yyyy"))</f>
        <v>1/1/1990</v>
      </c>
    </row>
    <row r="930" spans="1:54" ht="17.25" customHeight="1">
      <c r="A930" s="63" t="str">
        <f>IF(priority(Main[[#This Row],[Comments]])&lt;&gt;0, priority(Main[[#This Row],[Comments]]),"")</f>
        <v/>
      </c>
      <c r="B930" s="151" t="s">
        <v>3780</v>
      </c>
      <c r="C930" s="71" t="s">
        <v>3781</v>
      </c>
      <c r="D930" s="59" t="s">
        <v>3782</v>
      </c>
      <c r="E930" s="84">
        <v>41004.664340277777</v>
      </c>
      <c r="F930" s="84">
        <v>41016</v>
      </c>
      <c r="G930" s="63" t="str">
        <f>IF(stdProdLT(Main[[#This Row],[Comments]])=0.1,"N/A",IF(stdProdLT(Main[[#This Row],[Comments]])=0,"",stdProdLT(Main[[#This Row],[Comments]])))</f>
        <v/>
      </c>
      <c r="H930" s="93" t="str">
        <f>IF(OR(Main[[#This Row],[Std. Prod. Lead Time]]="N/A",Main[[#This Row],[Std. Prod. Lead Time]]=""), "",IF(AND(Main[[#This Row],[In Stock Date]]&lt;&gt;"",Main[[#This Row],[Revised Due Date]]&lt;&gt;"",Main[[#This Row],[In Stock Date]]&lt;&gt;""),Main[[#This Row],[In Stock Date]]-Main[[#This Row],[Revised Due Date]],""))</f>
        <v/>
      </c>
      <c r="I930" s="100" t="s">
        <v>2025</v>
      </c>
      <c r="J930" s="94" t="s">
        <v>28</v>
      </c>
      <c r="K930" s="94" t="s">
        <v>4</v>
      </c>
      <c r="L930" s="84"/>
      <c r="M930" s="72" t="str">
        <f>IF(Main[[#This Row],[Tech Start Date]]&lt;1/1/1990,"",IF(Main[[#This Row],[Class]]="C",WORKDAY(Main[[#This Row],[Tech Start Date]],9),IF(Main[[#This Row],[Class]]="B", WORKDAY(Main[[#This Row],[Tech Start Date]],6),IF(Main[[#This Row],[Class]]="A",WORKDAY(Main[[#This Row],[Tech Start Date]],2),""))))</f>
        <v/>
      </c>
      <c r="N930" s="72" t="str">
        <f>IF(Main[[#This Row],[Tech Start Date]]&lt;1/1/1990,"",IF(Main[[#This Row],[Class]]="C",WORKDAY(Main[[#This Row],[Tech Start Date]],19),IF(Main[[#This Row],[Class]]="B", WORKDAY(Main[[#This Row],[Tech Start Date]],12),IF(Main[[#This Row],[Class]]="A",WORKDAY(Main[[#This Row],[Tech Start Date]],4),""))))</f>
        <v/>
      </c>
      <c r="O930" s="72" t="str">
        <f>IF(Main[[#This Row],[Tech Start Date]]&lt;1/1/1990,"",IF(Main[[#This Row],[Class]]="C",WORKDAY(Main[[#This Row],[Tech Start Date]],23),IF(Main[[#This Row],[Class]]="B", WORKDAY(Main[[#This Row],[Tech Start Date]],15),IF(Main[[#This Row],[Class]]="A",WORKDAY(Main[[#This Row],[Tech Start Date]],5),""))))</f>
        <v/>
      </c>
      <c r="P930" s="72" t="str">
        <f>IF(Main[[#This Row],[Tech Start Date]]&lt;1/1/1990,"",IF(Main[[#This Row],[Class]]="C",WORKDAY(Main[[#This Row],[Tech Start Date]],28),IF(Main[[#This Row],[Class]]="B", WORKDAY(Main[[#This Row],[Tech Start Date]],19),IF(Main[[#This Row],[Class]]="A",WORKDAY(Main[[#This Row],[Tech Start Date]],9),""))))</f>
        <v/>
      </c>
      <c r="Q930" s="84">
        <v>41009</v>
      </c>
      <c r="R930" s="110"/>
      <c r="S930" s="94" t="s">
        <v>6</v>
      </c>
      <c r="T930" s="73" t="s">
        <v>4</v>
      </c>
      <c r="U930" s="94" t="s">
        <v>29</v>
      </c>
      <c r="V930" s="94" t="s">
        <v>1906</v>
      </c>
      <c r="W930" s="94" t="s">
        <v>1900</v>
      </c>
      <c r="X930" s="94" t="s">
        <v>2771</v>
      </c>
      <c r="Y930" s="71" t="s">
        <v>2912</v>
      </c>
      <c r="Z930" s="71" t="s">
        <v>2025</v>
      </c>
      <c r="AA930" s="94" t="s">
        <v>2771</v>
      </c>
      <c r="AB930" s="128"/>
      <c r="AC930" s="128"/>
      <c r="AD930" s="128"/>
      <c r="AE930" s="62"/>
      <c r="AF930" s="62"/>
      <c r="AG930" s="62"/>
      <c r="BB930" s="60" t="str">
        <f>IF(AND(isFlagged(Main[[#This Row],[Comments]], "AIS++"),Main[ [#This Row],[In Stock Date] ]&lt;&gt;""),TEXT(Main[[#This Row],[In Stock Date]]-1, "M/d/yyyy"), TEXT("1/1/1990", "M/d/yyyy"))</f>
        <v>1/1/1990</v>
      </c>
    </row>
    <row r="931" spans="1:54" ht="17.25" customHeight="1">
      <c r="A931" s="63" t="str">
        <f>IF(priority(Main[[#This Row],[Comments]])&lt;&gt;0, priority(Main[[#This Row],[Comments]]),"")</f>
        <v/>
      </c>
      <c r="B931" s="151" t="s">
        <v>4156</v>
      </c>
      <c r="C931" s="71" t="s">
        <v>4157</v>
      </c>
      <c r="D931" s="59" t="s">
        <v>4158</v>
      </c>
      <c r="E931" s="84">
        <v>41060.42732638889</v>
      </c>
      <c r="F931" s="84">
        <v>41075</v>
      </c>
      <c r="G931" s="63" t="str">
        <f>IF(stdProdLT(Main[[#This Row],[Comments]])=0.1,"N/A",IF(stdProdLT(Main[[#This Row],[Comments]])=0,"",stdProdLT(Main[[#This Row],[Comments]])))</f>
        <v/>
      </c>
      <c r="H931" s="93" t="str">
        <f>IF(OR(Main[[#This Row],[Std. Prod. Lead Time]]="N/A",Main[[#This Row],[Std. Prod. Lead Time]]=""), "",IF(AND(Main[[#This Row],[In Stock Date]]&lt;&gt;"",Main[[#This Row],[Revised Due Date]]&lt;&gt;"",Main[[#This Row],[In Stock Date]]&lt;&gt;""),Main[[#This Row],[In Stock Date]]-Main[[#This Row],[Revised Due Date]],""))</f>
        <v/>
      </c>
      <c r="I931" s="100" t="s">
        <v>2025</v>
      </c>
      <c r="J931" s="94" t="s">
        <v>28</v>
      </c>
      <c r="K931" s="94" t="s">
        <v>1905</v>
      </c>
      <c r="L931" s="84"/>
      <c r="M931" s="72" t="str">
        <f>IF(Main[[#This Row],[Tech Start Date]]&lt;1/1/1990,"",IF(Main[[#This Row],[Class]]="C",WORKDAY(Main[[#This Row],[Tech Start Date]],9),IF(Main[[#This Row],[Class]]="B", WORKDAY(Main[[#This Row],[Tech Start Date]],6),IF(Main[[#This Row],[Class]]="A",WORKDAY(Main[[#This Row],[Tech Start Date]],2),""))))</f>
        <v/>
      </c>
      <c r="N931" s="72" t="str">
        <f>IF(Main[[#This Row],[Tech Start Date]]&lt;1/1/1990,"",IF(Main[[#This Row],[Class]]="C",WORKDAY(Main[[#This Row],[Tech Start Date]],19),IF(Main[[#This Row],[Class]]="B", WORKDAY(Main[[#This Row],[Tech Start Date]],12),IF(Main[[#This Row],[Class]]="A",WORKDAY(Main[[#This Row],[Tech Start Date]],4),""))))</f>
        <v/>
      </c>
      <c r="O931" s="72" t="str">
        <f>IF(Main[[#This Row],[Tech Start Date]]&lt;1/1/1990,"",IF(Main[[#This Row],[Class]]="C",WORKDAY(Main[[#This Row],[Tech Start Date]],23),IF(Main[[#This Row],[Class]]="B", WORKDAY(Main[[#This Row],[Tech Start Date]],15),IF(Main[[#This Row],[Class]]="A",WORKDAY(Main[[#This Row],[Tech Start Date]],5),""))))</f>
        <v/>
      </c>
      <c r="P931" s="72" t="str">
        <f>IF(Main[[#This Row],[Tech Start Date]]&lt;1/1/1990,"",IF(Main[[#This Row],[Class]]="C",WORKDAY(Main[[#This Row],[Tech Start Date]],28),IF(Main[[#This Row],[Class]]="B", WORKDAY(Main[[#This Row],[Tech Start Date]],19),IF(Main[[#This Row],[Class]]="A",WORKDAY(Main[[#This Row],[Tech Start Date]],9),""))))</f>
        <v/>
      </c>
      <c r="Q931" s="84">
        <v>41054</v>
      </c>
      <c r="R931" s="110"/>
      <c r="S931" s="94" t="s">
        <v>6</v>
      </c>
      <c r="T931" s="73" t="s">
        <v>4</v>
      </c>
      <c r="U931" s="94" t="s">
        <v>29</v>
      </c>
      <c r="V931" s="94" t="s">
        <v>1906</v>
      </c>
      <c r="W931" s="94" t="s">
        <v>1910</v>
      </c>
      <c r="X931" s="94" t="s">
        <v>2771</v>
      </c>
      <c r="Y931" s="71" t="s">
        <v>2912</v>
      </c>
      <c r="Z931" s="71" t="s">
        <v>2025</v>
      </c>
      <c r="AA931" s="94" t="s">
        <v>2771</v>
      </c>
      <c r="AB931" s="128"/>
      <c r="AC931" s="128"/>
      <c r="AD931" s="128"/>
      <c r="AE931" s="62"/>
      <c r="AF931" s="62"/>
      <c r="AG931" s="62"/>
      <c r="BB931" s="60" t="str">
        <f>IF(AND(isFlagged(Main[[#This Row],[Comments]], "AIS++"),Main[ [#This Row],[In Stock Date] ]&lt;&gt;""),TEXT(Main[[#This Row],[In Stock Date]]-1, "M/d/yyyy"), TEXT("1/1/1990", "M/d/yyyy"))</f>
        <v>1/1/1990</v>
      </c>
    </row>
    <row r="932" spans="1:54" ht="17.25" customHeight="1">
      <c r="A932" s="63" t="str">
        <f>IF(priority(Main[[#This Row],[Comments]])&lt;&gt;0, priority(Main[[#This Row],[Comments]]),"")</f>
        <v/>
      </c>
      <c r="B932" s="151" t="s">
        <v>4209</v>
      </c>
      <c r="C932" s="71" t="s">
        <v>4157</v>
      </c>
      <c r="D932" s="59" t="s">
        <v>4210</v>
      </c>
      <c r="E932" s="84"/>
      <c r="F932" s="84">
        <v>41075</v>
      </c>
      <c r="G932" s="63" t="str">
        <f>IF(stdProdLT(Main[[#This Row],[Comments]])=0.1,"N/A",IF(stdProdLT(Main[[#This Row],[Comments]])=0,"",stdProdLT(Main[[#This Row],[Comments]])))</f>
        <v/>
      </c>
      <c r="H932" s="93" t="str">
        <f>IF(OR(Main[[#This Row],[Std. Prod. Lead Time]]="N/A",Main[[#This Row],[Std. Prod. Lead Time]]=""), "",IF(AND(Main[[#This Row],[In Stock Date]]&lt;&gt;"",Main[[#This Row],[Revised Due Date]]&lt;&gt;"",Main[[#This Row],[In Stock Date]]&lt;&gt;""),Main[[#This Row],[In Stock Date]]-Main[[#This Row],[Revised Due Date]],""))</f>
        <v/>
      </c>
      <c r="I932" s="100" t="s">
        <v>4</v>
      </c>
      <c r="J932" s="94" t="s">
        <v>4</v>
      </c>
      <c r="K932" s="94" t="s">
        <v>4</v>
      </c>
      <c r="L932" s="84"/>
      <c r="M932" s="72" t="str">
        <f>IF(Main[[#This Row],[Tech Start Date]]&lt;1/1/1990,"",IF(Main[[#This Row],[Class]]="C",WORKDAY(Main[[#This Row],[Tech Start Date]],9),IF(Main[[#This Row],[Class]]="B", WORKDAY(Main[[#This Row],[Tech Start Date]],6),IF(Main[[#This Row],[Class]]="A",WORKDAY(Main[[#This Row],[Tech Start Date]],2),""))))</f>
        <v/>
      </c>
      <c r="N932" s="72" t="str">
        <f>IF(Main[[#This Row],[Tech Start Date]]&lt;1/1/1990,"",IF(Main[[#This Row],[Class]]="C",WORKDAY(Main[[#This Row],[Tech Start Date]],19),IF(Main[[#This Row],[Class]]="B", WORKDAY(Main[[#This Row],[Tech Start Date]],12),IF(Main[[#This Row],[Class]]="A",WORKDAY(Main[[#This Row],[Tech Start Date]],4),""))))</f>
        <v/>
      </c>
      <c r="O932" s="72" t="str">
        <f>IF(Main[[#This Row],[Tech Start Date]]&lt;1/1/1990,"",IF(Main[[#This Row],[Class]]="C",WORKDAY(Main[[#This Row],[Tech Start Date]],23),IF(Main[[#This Row],[Class]]="B", WORKDAY(Main[[#This Row],[Tech Start Date]],15),IF(Main[[#This Row],[Class]]="A",WORKDAY(Main[[#This Row],[Tech Start Date]],5),""))))</f>
        <v/>
      </c>
      <c r="P932" s="72" t="str">
        <f>IF(Main[[#This Row],[Tech Start Date]]&lt;1/1/1990,"",IF(Main[[#This Row],[Class]]="C",WORKDAY(Main[[#This Row],[Tech Start Date]],28),IF(Main[[#This Row],[Class]]="B", WORKDAY(Main[[#This Row],[Tech Start Date]],19),IF(Main[[#This Row],[Class]]="A",WORKDAY(Main[[#This Row],[Tech Start Date]],9),""))))</f>
        <v/>
      </c>
      <c r="Q932" s="84">
        <v>41054</v>
      </c>
      <c r="R932" s="110"/>
      <c r="S932" s="94" t="s">
        <v>6</v>
      </c>
      <c r="T932" s="73" t="s">
        <v>4</v>
      </c>
      <c r="U932" s="94" t="s">
        <v>14</v>
      </c>
      <c r="V932" s="94" t="s">
        <v>1906</v>
      </c>
      <c r="W932" s="94" t="s">
        <v>1910</v>
      </c>
      <c r="X932" s="94" t="s">
        <v>2771</v>
      </c>
      <c r="Y932" s="71" t="s">
        <v>2912</v>
      </c>
      <c r="Z932" s="71" t="s">
        <v>4</v>
      </c>
      <c r="AA932" s="94" t="s">
        <v>2771</v>
      </c>
      <c r="AB932" s="128"/>
      <c r="AC932" s="128"/>
      <c r="AD932" s="128"/>
      <c r="AE932" s="62"/>
      <c r="AF932" s="62"/>
      <c r="AG932" s="62"/>
      <c r="BB932" s="60" t="str">
        <f>IF(AND(isFlagged(Main[[#This Row],[Comments]], "AIS++"),Main[ [#This Row],[In Stock Date] ]&lt;&gt;""),TEXT(Main[[#This Row],[In Stock Date]]-1, "M/d/yyyy"), TEXT("1/1/1990", "M/d/yyyy"))</f>
        <v>1/1/1990</v>
      </c>
    </row>
    <row r="933" spans="1:54" ht="17.25" customHeight="1">
      <c r="A933" s="63" t="str">
        <f>IF(priority(Main[[#This Row],[Comments]])&lt;&gt;0, priority(Main[[#This Row],[Comments]]),"")</f>
        <v/>
      </c>
      <c r="B933" s="151" t="s">
        <v>1405</v>
      </c>
      <c r="C933" s="71" t="s">
        <v>498</v>
      </c>
      <c r="D933" s="59" t="s">
        <v>499</v>
      </c>
      <c r="E933" s="84"/>
      <c r="F933" s="84">
        <v>40296</v>
      </c>
      <c r="G933" s="63" t="str">
        <f>IF(stdProdLT(Main[[#This Row],[Comments]])=0.1,"N/A",IF(stdProdLT(Main[[#This Row],[Comments]])=0,"",stdProdLT(Main[[#This Row],[Comments]])))</f>
        <v/>
      </c>
      <c r="H933" s="93" t="str">
        <f>IF(OR(Main[[#This Row],[Std. Prod. Lead Time]]="N/A",Main[[#This Row],[Std. Prod. Lead Time]]=""), "",IF(AND(Main[[#This Row],[In Stock Date]]&lt;&gt;"",Main[[#This Row],[Revised Due Date]]&lt;&gt;"",Main[[#This Row],[In Stock Date]]&lt;&gt;""),Main[[#This Row],[In Stock Date]]-Main[[#This Row],[Revised Due Date]],""))</f>
        <v/>
      </c>
      <c r="I933" s="100" t="s">
        <v>4</v>
      </c>
      <c r="J933" s="94" t="s">
        <v>4</v>
      </c>
      <c r="K933" s="94" t="s">
        <v>4</v>
      </c>
      <c r="L933" s="84"/>
      <c r="M933" s="72" t="str">
        <f>IF(Main[[#This Row],[Tech Start Date]]&lt;1/1/1990,"",IF(Main[[#This Row],[Class]]="C",WORKDAY(Main[[#This Row],[Tech Start Date]],9),IF(Main[[#This Row],[Class]]="B", WORKDAY(Main[[#This Row],[Tech Start Date]],6),IF(Main[[#This Row],[Class]]="A",WORKDAY(Main[[#This Row],[Tech Start Date]],2),""))))</f>
        <v/>
      </c>
      <c r="N933" s="72" t="str">
        <f>IF(Main[[#This Row],[Tech Start Date]]&lt;1/1/1990,"",IF(Main[[#This Row],[Class]]="C",WORKDAY(Main[[#This Row],[Tech Start Date]],19),IF(Main[[#This Row],[Class]]="B", WORKDAY(Main[[#This Row],[Tech Start Date]],12),IF(Main[[#This Row],[Class]]="A",WORKDAY(Main[[#This Row],[Tech Start Date]],4),""))))</f>
        <v/>
      </c>
      <c r="O933" s="72" t="str">
        <f>IF(Main[[#This Row],[Tech Start Date]]&lt;1/1/1990,"",IF(Main[[#This Row],[Class]]="C",WORKDAY(Main[[#This Row],[Tech Start Date]],23),IF(Main[[#This Row],[Class]]="B", WORKDAY(Main[[#This Row],[Tech Start Date]],15),IF(Main[[#This Row],[Class]]="A",WORKDAY(Main[[#This Row],[Tech Start Date]],5),""))))</f>
        <v/>
      </c>
      <c r="P933" s="72" t="str">
        <f>IF(Main[[#This Row],[Tech Start Date]]&lt;1/1/1990,"",IF(Main[[#This Row],[Class]]="C",WORKDAY(Main[[#This Row],[Tech Start Date]],28),IF(Main[[#This Row],[Class]]="B", WORKDAY(Main[[#This Row],[Tech Start Date]],19),IF(Main[[#This Row],[Class]]="A",WORKDAY(Main[[#This Row],[Tech Start Date]],9),""))))</f>
        <v/>
      </c>
      <c r="Q933" s="84"/>
      <c r="R933" s="110"/>
      <c r="S933" s="94" t="s">
        <v>11</v>
      </c>
      <c r="T933" s="73" t="s">
        <v>4</v>
      </c>
      <c r="U933" s="94" t="s">
        <v>14</v>
      </c>
      <c r="V933" s="94" t="s">
        <v>1906</v>
      </c>
      <c r="W933" s="94" t="s">
        <v>1902</v>
      </c>
      <c r="X933" s="94" t="s">
        <v>2771</v>
      </c>
      <c r="Y933" s="71" t="s">
        <v>2912</v>
      </c>
      <c r="Z933" s="71" t="s">
        <v>4</v>
      </c>
      <c r="AA933" s="94" t="s">
        <v>2771</v>
      </c>
      <c r="AB933" s="128"/>
      <c r="AC933" s="128"/>
      <c r="AD933" s="128"/>
      <c r="AE933" s="62"/>
      <c r="AF933" s="62"/>
      <c r="AG933" s="62"/>
      <c r="BB933" s="60" t="str">
        <f>IF(AND(isFlagged(Main[[#This Row],[Comments]], "AIS++"),Main[ [#This Row],[In Stock Date] ]&lt;&gt;""),TEXT(Main[[#This Row],[In Stock Date]]-1, "M/d/yyyy"), TEXT("1/1/1990", "M/d/yyyy"))</f>
        <v>1/1/1990</v>
      </c>
    </row>
    <row r="934" spans="1:54" ht="17.25" customHeight="1">
      <c r="A934" s="63" t="str">
        <f>IF(priority(Main[[#This Row],[Comments]])&lt;&gt;0, priority(Main[[#This Row],[Comments]]),"")</f>
        <v/>
      </c>
      <c r="B934" s="151" t="s">
        <v>2515</v>
      </c>
      <c r="C934" s="71" t="s">
        <v>4</v>
      </c>
      <c r="D934" s="59" t="s">
        <v>2516</v>
      </c>
      <c r="E934" s="84">
        <v>40876.146770833337</v>
      </c>
      <c r="F934" s="84"/>
      <c r="G934" s="63" t="str">
        <f>IF(stdProdLT(Main[[#This Row],[Comments]])=0.1,"N/A",IF(stdProdLT(Main[[#This Row],[Comments]])=0,"",stdProdLT(Main[[#This Row],[Comments]])))</f>
        <v/>
      </c>
      <c r="H934" s="93" t="str">
        <f>IF(OR(Main[[#This Row],[Std. Prod. Lead Time]]="N/A",Main[[#This Row],[Std. Prod. Lead Time]]=""), "",IF(AND(Main[[#This Row],[In Stock Date]]&lt;&gt;"",Main[[#This Row],[Revised Due Date]]&lt;&gt;"",Main[[#This Row],[In Stock Date]]&lt;&gt;""),Main[[#This Row],[In Stock Date]]-Main[[#This Row],[Revised Due Date]],""))</f>
        <v/>
      </c>
      <c r="I934" s="100" t="s">
        <v>4</v>
      </c>
      <c r="J934" s="94" t="s">
        <v>4</v>
      </c>
      <c r="K934" s="94" t="s">
        <v>4</v>
      </c>
      <c r="L934" s="84"/>
      <c r="M934" s="72" t="str">
        <f>IF(Main[[#This Row],[Tech Start Date]]&lt;1/1/1990,"",IF(Main[[#This Row],[Class]]="C",WORKDAY(Main[[#This Row],[Tech Start Date]],9),IF(Main[[#This Row],[Class]]="B", WORKDAY(Main[[#This Row],[Tech Start Date]],6),IF(Main[[#This Row],[Class]]="A",WORKDAY(Main[[#This Row],[Tech Start Date]],2),""))))</f>
        <v/>
      </c>
      <c r="N934" s="72" t="str">
        <f>IF(Main[[#This Row],[Tech Start Date]]&lt;1/1/1990,"",IF(Main[[#This Row],[Class]]="C",WORKDAY(Main[[#This Row],[Tech Start Date]],19),IF(Main[[#This Row],[Class]]="B", WORKDAY(Main[[#This Row],[Tech Start Date]],12),IF(Main[[#This Row],[Class]]="A",WORKDAY(Main[[#This Row],[Tech Start Date]],4),""))))</f>
        <v/>
      </c>
      <c r="O934" s="72" t="str">
        <f>IF(Main[[#This Row],[Tech Start Date]]&lt;1/1/1990,"",IF(Main[[#This Row],[Class]]="C",WORKDAY(Main[[#This Row],[Tech Start Date]],23),IF(Main[[#This Row],[Class]]="B", WORKDAY(Main[[#This Row],[Tech Start Date]],15),IF(Main[[#This Row],[Class]]="A",WORKDAY(Main[[#This Row],[Tech Start Date]],5),""))))</f>
        <v/>
      </c>
      <c r="P934" s="72" t="str">
        <f>IF(Main[[#This Row],[Tech Start Date]]&lt;1/1/1990,"",IF(Main[[#This Row],[Class]]="C",WORKDAY(Main[[#This Row],[Tech Start Date]],28),IF(Main[[#This Row],[Class]]="B", WORKDAY(Main[[#This Row],[Tech Start Date]],19),IF(Main[[#This Row],[Class]]="A",WORKDAY(Main[[#This Row],[Tech Start Date]],9),""))))</f>
        <v/>
      </c>
      <c r="Q934" s="84">
        <v>40882</v>
      </c>
      <c r="R934" s="110"/>
      <c r="S934" s="94" t="s">
        <v>6</v>
      </c>
      <c r="T934" s="73" t="s">
        <v>4</v>
      </c>
      <c r="U934" s="94" t="s">
        <v>7</v>
      </c>
      <c r="V934" s="94" t="s">
        <v>1896</v>
      </c>
      <c r="W934" s="94" t="s">
        <v>4</v>
      </c>
      <c r="X934" s="94" t="s">
        <v>2725</v>
      </c>
      <c r="Y934" s="71" t="s">
        <v>2838</v>
      </c>
      <c r="Z934" s="71" t="s">
        <v>4</v>
      </c>
      <c r="AA934" s="94" t="s">
        <v>2725</v>
      </c>
      <c r="AB934" s="128"/>
      <c r="AC934" s="128"/>
      <c r="AD934" s="128"/>
      <c r="AE934" s="62"/>
      <c r="AF934" s="62"/>
      <c r="AG934" s="62"/>
      <c r="BB934" s="60" t="str">
        <f>IF(AND(isFlagged(Main[[#This Row],[Comments]], "AIS++"),Main[ [#This Row],[In Stock Date] ]&lt;&gt;""),TEXT(Main[[#This Row],[In Stock Date]]-1, "M/d/yyyy"), TEXT("1/1/1990", "M/d/yyyy"))</f>
        <v>1/1/1990</v>
      </c>
    </row>
    <row r="935" spans="1:54" ht="17.25" customHeight="1">
      <c r="A935" s="63" t="str">
        <f>IF(priority(Main[[#This Row],[Comments]])&lt;&gt;0, priority(Main[[#This Row],[Comments]]),"")</f>
        <v/>
      </c>
      <c r="B935" s="151" t="s">
        <v>1774</v>
      </c>
      <c r="C935" s="71" t="s">
        <v>4</v>
      </c>
      <c r="D935" s="59" t="s">
        <v>833</v>
      </c>
      <c r="E935" s="84">
        <v>40686.396180555559</v>
      </c>
      <c r="F935" s="84"/>
      <c r="G935" s="63" t="str">
        <f>IF(stdProdLT(Main[[#This Row],[Comments]])=0.1,"N/A",IF(stdProdLT(Main[[#This Row],[Comments]])=0,"",stdProdLT(Main[[#This Row],[Comments]])))</f>
        <v/>
      </c>
      <c r="H935" s="93" t="str">
        <f>IF(OR(Main[[#This Row],[Std. Prod. Lead Time]]="N/A",Main[[#This Row],[Std. Prod. Lead Time]]=""), "",IF(AND(Main[[#This Row],[In Stock Date]]&lt;&gt;"",Main[[#This Row],[Revised Due Date]]&lt;&gt;"",Main[[#This Row],[In Stock Date]]&lt;&gt;""),Main[[#This Row],[In Stock Date]]-Main[[#This Row],[Revised Due Date]],""))</f>
        <v/>
      </c>
      <c r="I935" s="100" t="s">
        <v>4</v>
      </c>
      <c r="J935" s="94" t="s">
        <v>4</v>
      </c>
      <c r="K935" s="95" t="s">
        <v>4</v>
      </c>
      <c r="L935" s="84"/>
      <c r="M935" s="72" t="str">
        <f>IF(Main[[#This Row],[Tech Start Date]]&lt;1/1/1990,"",IF(Main[[#This Row],[Class]]="C",WORKDAY(Main[[#This Row],[Tech Start Date]],9),IF(Main[[#This Row],[Class]]="B", WORKDAY(Main[[#This Row],[Tech Start Date]],6),IF(Main[[#This Row],[Class]]="A",WORKDAY(Main[[#This Row],[Tech Start Date]],2),""))))</f>
        <v/>
      </c>
      <c r="N935" s="72" t="str">
        <f>IF(Main[[#This Row],[Tech Start Date]]&lt;1/1/1990,"",IF(Main[[#This Row],[Class]]="C",WORKDAY(Main[[#This Row],[Tech Start Date]],19),IF(Main[[#This Row],[Class]]="B", WORKDAY(Main[[#This Row],[Tech Start Date]],12),IF(Main[[#This Row],[Class]]="A",WORKDAY(Main[[#This Row],[Tech Start Date]],4),""))))</f>
        <v/>
      </c>
      <c r="O935" s="72" t="str">
        <f>IF(Main[[#This Row],[Tech Start Date]]&lt;1/1/1990,"",IF(Main[[#This Row],[Class]]="C",WORKDAY(Main[[#This Row],[Tech Start Date]],23),IF(Main[[#This Row],[Class]]="B", WORKDAY(Main[[#This Row],[Tech Start Date]],15),IF(Main[[#This Row],[Class]]="A",WORKDAY(Main[[#This Row],[Tech Start Date]],5),""))))</f>
        <v/>
      </c>
      <c r="P935" s="72" t="str">
        <f>IF(Main[[#This Row],[Tech Start Date]]&lt;1/1/1990,"",IF(Main[[#This Row],[Class]]="C",WORKDAY(Main[[#This Row],[Tech Start Date]],28),IF(Main[[#This Row],[Class]]="B", WORKDAY(Main[[#This Row],[Tech Start Date]],19),IF(Main[[#This Row],[Class]]="A",WORKDAY(Main[[#This Row],[Tech Start Date]],9),""))))</f>
        <v/>
      </c>
      <c r="Q935" s="84">
        <v>40704</v>
      </c>
      <c r="R935" s="110"/>
      <c r="S935" s="94" t="s">
        <v>6</v>
      </c>
      <c r="T935" s="73" t="s">
        <v>4</v>
      </c>
      <c r="U935" s="94" t="s">
        <v>7</v>
      </c>
      <c r="V935" s="94" t="s">
        <v>1896</v>
      </c>
      <c r="W935" s="94" t="s">
        <v>1900</v>
      </c>
      <c r="X935" s="94" t="s">
        <v>2769</v>
      </c>
      <c r="Y935" s="71" t="s">
        <v>2900</v>
      </c>
      <c r="Z935" s="71" t="s">
        <v>4</v>
      </c>
      <c r="AA935" s="94" t="s">
        <v>2769</v>
      </c>
      <c r="AB935" s="128"/>
      <c r="AC935" s="128"/>
      <c r="AD935" s="128"/>
      <c r="AE935" s="62"/>
      <c r="AF935" s="62"/>
      <c r="AG935" s="62"/>
      <c r="BB935" s="60" t="str">
        <f>IF(AND(isFlagged(Main[[#This Row],[Comments]], "AIS++"),Main[ [#This Row],[In Stock Date] ]&lt;&gt;""),TEXT(Main[[#This Row],[In Stock Date]]-1, "M/d/yyyy"), TEXT("1/1/1990", "M/d/yyyy"))</f>
        <v>1/1/1990</v>
      </c>
    </row>
    <row r="936" spans="1:54" ht="17.25" customHeight="1">
      <c r="A936" s="137" t="str">
        <f>IF(priority(Main[[#This Row],[Comments]])&lt;&gt;0, priority(Main[[#This Row],[Comments]]),"")</f>
        <v/>
      </c>
      <c r="B936" s="152" t="s">
        <v>2055</v>
      </c>
      <c r="C936" s="138" t="s">
        <v>4</v>
      </c>
      <c r="D936" s="139" t="s">
        <v>2056</v>
      </c>
      <c r="E936" s="140"/>
      <c r="F936" s="140"/>
      <c r="G936" s="137" t="str">
        <f>IF(stdProdLT(Main[[#This Row],[Comments]])=0.1,"N/A",IF(stdProdLT(Main[[#This Row],[Comments]])=0,"",stdProdLT(Main[[#This Row],[Comments]])))</f>
        <v/>
      </c>
      <c r="H936" s="141" t="str">
        <f>IF(OR(Main[[#This Row],[Std. Prod. Lead Time]]="N/A",Main[[#This Row],[Std. Prod. Lead Time]]=""), "",IF(AND(Main[[#This Row],[In Stock Date]]&lt;&gt;"",Main[[#This Row],[Revised Due Date]]&lt;&gt;"",Main[[#This Row],[In Stock Date]]&lt;&gt;""),Main[[#This Row],[In Stock Date]]-Main[[#This Row],[Revised Due Date]],""))</f>
        <v/>
      </c>
      <c r="I936" s="142" t="s">
        <v>529</v>
      </c>
      <c r="J936" s="143" t="s">
        <v>28</v>
      </c>
      <c r="K936" s="144" t="s">
        <v>1905</v>
      </c>
      <c r="L936" s="140"/>
      <c r="M936" s="145" t="str">
        <f>IF(Main[[#This Row],[Tech Start Date]]&lt;1/1/1990,"",IF(Main[[#This Row],[Class]]="C",WORKDAY(Main[[#This Row],[Tech Start Date]],9),IF(Main[[#This Row],[Class]]="B", WORKDAY(Main[[#This Row],[Tech Start Date]],6),IF(Main[[#This Row],[Class]]="A",WORKDAY(Main[[#This Row],[Tech Start Date]],2),""))))</f>
        <v/>
      </c>
      <c r="N936" s="145" t="str">
        <f>IF(Main[[#This Row],[Tech Start Date]]&lt;1/1/1990,"",IF(Main[[#This Row],[Class]]="C",WORKDAY(Main[[#This Row],[Tech Start Date]],19),IF(Main[[#This Row],[Class]]="B", WORKDAY(Main[[#This Row],[Tech Start Date]],12),IF(Main[[#This Row],[Class]]="A",WORKDAY(Main[[#This Row],[Tech Start Date]],4),""))))</f>
        <v/>
      </c>
      <c r="O936" s="145" t="str">
        <f>IF(Main[[#This Row],[Tech Start Date]]&lt;1/1/1990,"",IF(Main[[#This Row],[Class]]="C",WORKDAY(Main[[#This Row],[Tech Start Date]],23),IF(Main[[#This Row],[Class]]="B", WORKDAY(Main[[#This Row],[Tech Start Date]],15),IF(Main[[#This Row],[Class]]="A",WORKDAY(Main[[#This Row],[Tech Start Date]],5),""))))</f>
        <v/>
      </c>
      <c r="P936" s="145" t="str">
        <f>IF(Main[[#This Row],[Tech Start Date]]&lt;1/1/1990,"",IF(Main[[#This Row],[Class]]="C",WORKDAY(Main[[#This Row],[Tech Start Date]],28),IF(Main[[#This Row],[Class]]="B", WORKDAY(Main[[#This Row],[Tech Start Date]],19),IF(Main[[#This Row],[Class]]="A",WORKDAY(Main[[#This Row],[Tech Start Date]],9),""))))</f>
        <v/>
      </c>
      <c r="Q936" s="140"/>
      <c r="R936" s="146"/>
      <c r="S936" s="143" t="s">
        <v>6</v>
      </c>
      <c r="T936" s="147" t="s">
        <v>4</v>
      </c>
      <c r="U936" s="143" t="s">
        <v>14</v>
      </c>
      <c r="V936" s="143" t="s">
        <v>1899</v>
      </c>
      <c r="W936" s="143" t="s">
        <v>1900</v>
      </c>
      <c r="X936" s="143" t="s">
        <v>2769</v>
      </c>
      <c r="Y936" s="138" t="s">
        <v>2900</v>
      </c>
      <c r="Z936" s="138" t="s">
        <v>44</v>
      </c>
      <c r="AA936" s="143" t="s">
        <v>2769</v>
      </c>
      <c r="AB936" s="148"/>
      <c r="AC936" s="148"/>
      <c r="AD936" s="148"/>
      <c r="AE936" s="62"/>
      <c r="AF936" s="62"/>
      <c r="AG936" s="62"/>
      <c r="BB936" s="60" t="str">
        <f>IF(AND(isFlagged(Main[[#This Row],[Comments]], "AIS++"),Main[ [#This Row],[In Stock Date] ]&lt;&gt;""),TEXT(Main[[#This Row],[In Stock Date]]-1, "M/d/yyyy"), TEXT("1/1/1990", "M/d/yyyy"))</f>
        <v>1/1/1990</v>
      </c>
    </row>
    <row r="937" spans="1:54" ht="17.25" customHeight="1">
      <c r="A937" s="63" t="str">
        <f>IF(priority(Main[[#This Row],[Comments]])&lt;&gt;0, priority(Main[[#This Row],[Comments]]),"")</f>
        <v/>
      </c>
      <c r="B937" s="151" t="s">
        <v>1261</v>
      </c>
      <c r="C937" s="71" t="s">
        <v>47</v>
      </c>
      <c r="D937" s="59" t="s">
        <v>338</v>
      </c>
      <c r="E937" s="84">
        <v>39937.597743055558</v>
      </c>
      <c r="F937" s="84"/>
      <c r="G937" s="63" t="str">
        <f>IF(stdProdLT(Main[[#This Row],[Comments]])=0.1,"N/A",IF(stdProdLT(Main[[#This Row],[Comments]])=0,"",stdProdLT(Main[[#This Row],[Comments]])))</f>
        <v/>
      </c>
      <c r="H937" s="93" t="str">
        <f>IF(OR(Main[[#This Row],[Std. Prod. Lead Time]]="N/A",Main[[#This Row],[Std. Prod. Lead Time]]=""), "",IF(AND(Main[[#This Row],[In Stock Date]]&lt;&gt;"",Main[[#This Row],[Revised Due Date]]&lt;&gt;"",Main[[#This Row],[In Stock Date]]&lt;&gt;""),Main[[#This Row],[In Stock Date]]-Main[[#This Row],[Revised Due Date]],""))</f>
        <v/>
      </c>
      <c r="I937" s="100" t="s">
        <v>4</v>
      </c>
      <c r="J937" s="94" t="s">
        <v>4</v>
      </c>
      <c r="K937" s="94" t="s">
        <v>4</v>
      </c>
      <c r="L937" s="84"/>
      <c r="M937" s="72" t="str">
        <f>IF(Main[[#This Row],[Tech Start Date]]&lt;1/1/1990,"",IF(Main[[#This Row],[Class]]="C",WORKDAY(Main[[#This Row],[Tech Start Date]],9),IF(Main[[#This Row],[Class]]="B", WORKDAY(Main[[#This Row],[Tech Start Date]],6),IF(Main[[#This Row],[Class]]="A",WORKDAY(Main[[#This Row],[Tech Start Date]],2),""))))</f>
        <v/>
      </c>
      <c r="N937" s="72" t="str">
        <f>IF(Main[[#This Row],[Tech Start Date]]&lt;1/1/1990,"",IF(Main[[#This Row],[Class]]="C",WORKDAY(Main[[#This Row],[Tech Start Date]],19),IF(Main[[#This Row],[Class]]="B", WORKDAY(Main[[#This Row],[Tech Start Date]],12),IF(Main[[#This Row],[Class]]="A",WORKDAY(Main[[#This Row],[Tech Start Date]],4),""))))</f>
        <v/>
      </c>
      <c r="O937" s="72" t="str">
        <f>IF(Main[[#This Row],[Tech Start Date]]&lt;1/1/1990,"",IF(Main[[#This Row],[Class]]="C",WORKDAY(Main[[#This Row],[Tech Start Date]],23),IF(Main[[#This Row],[Class]]="B", WORKDAY(Main[[#This Row],[Tech Start Date]],15),IF(Main[[#This Row],[Class]]="A",WORKDAY(Main[[#This Row],[Tech Start Date]],5),""))))</f>
        <v/>
      </c>
      <c r="P937" s="72" t="str">
        <f>IF(Main[[#This Row],[Tech Start Date]]&lt;1/1/1990,"",IF(Main[[#This Row],[Class]]="C",WORKDAY(Main[[#This Row],[Tech Start Date]],28),IF(Main[[#This Row],[Class]]="B", WORKDAY(Main[[#This Row],[Tech Start Date]],19),IF(Main[[#This Row],[Class]]="A",WORKDAY(Main[[#This Row],[Tech Start Date]],9),""))))</f>
        <v/>
      </c>
      <c r="Q937" s="84"/>
      <c r="R937" s="110"/>
      <c r="S937" s="94" t="s">
        <v>17</v>
      </c>
      <c r="T937" s="73" t="s">
        <v>4</v>
      </c>
      <c r="U937" s="94" t="s">
        <v>7</v>
      </c>
      <c r="V937" s="94" t="s">
        <v>1899</v>
      </c>
      <c r="W937" s="94" t="s">
        <v>4</v>
      </c>
      <c r="X937" s="94" t="s">
        <v>2730</v>
      </c>
      <c r="Y937" s="71" t="s">
        <v>2848</v>
      </c>
      <c r="Z937" s="71" t="s">
        <v>4</v>
      </c>
      <c r="AA937" s="94" t="s">
        <v>2730</v>
      </c>
      <c r="AB937" s="128"/>
      <c r="AC937" s="128"/>
      <c r="AD937" s="128"/>
      <c r="AE937" s="62"/>
      <c r="AF937" s="62"/>
      <c r="AG937" s="62"/>
      <c r="BB937" s="60" t="str">
        <f>IF(AND(isFlagged(Main[[#This Row],[Comments]], "AIS++"),Main[ [#This Row],[In Stock Date] ]&lt;&gt;""),TEXT(Main[[#This Row],[In Stock Date]]-1, "M/d/yyyy"), TEXT("1/1/1990", "M/d/yyyy"))</f>
        <v>1/1/1990</v>
      </c>
    </row>
    <row r="938" spans="1:54" ht="17.25" customHeight="1">
      <c r="A938" s="63" t="str">
        <f>IF(priority(Main[[#This Row],[Comments]])&lt;&gt;0, priority(Main[[#This Row],[Comments]]),"")</f>
        <v/>
      </c>
      <c r="B938" s="151" t="s">
        <v>2427</v>
      </c>
      <c r="C938" s="71" t="s">
        <v>4</v>
      </c>
      <c r="D938" s="59" t="s">
        <v>2428</v>
      </c>
      <c r="E938" s="84">
        <v>40834.323900462965</v>
      </c>
      <c r="F938" s="84"/>
      <c r="G938" s="63" t="str">
        <f>IF(stdProdLT(Main[[#This Row],[Comments]])=0.1,"N/A",IF(stdProdLT(Main[[#This Row],[Comments]])=0,"",stdProdLT(Main[[#This Row],[Comments]])))</f>
        <v/>
      </c>
      <c r="H938" s="93" t="str">
        <f>IF(OR(Main[[#This Row],[Std. Prod. Lead Time]]="N/A",Main[[#This Row],[Std. Prod. Lead Time]]=""), "",IF(AND(Main[[#This Row],[In Stock Date]]&lt;&gt;"",Main[[#This Row],[Revised Due Date]]&lt;&gt;"",Main[[#This Row],[In Stock Date]]&lt;&gt;""),Main[[#This Row],[In Stock Date]]-Main[[#This Row],[Revised Due Date]],""))</f>
        <v/>
      </c>
      <c r="I938" s="100" t="s">
        <v>4</v>
      </c>
      <c r="J938" s="94" t="s">
        <v>4</v>
      </c>
      <c r="K938" s="94" t="s">
        <v>4</v>
      </c>
      <c r="L938" s="84"/>
      <c r="M938" s="72" t="str">
        <f>IF(Main[[#This Row],[Tech Start Date]]&lt;1/1/1990,"",IF(Main[[#This Row],[Class]]="C",WORKDAY(Main[[#This Row],[Tech Start Date]],9),IF(Main[[#This Row],[Class]]="B", WORKDAY(Main[[#This Row],[Tech Start Date]],6),IF(Main[[#This Row],[Class]]="A",WORKDAY(Main[[#This Row],[Tech Start Date]],2),""))))</f>
        <v/>
      </c>
      <c r="N938" s="72" t="str">
        <f>IF(Main[[#This Row],[Tech Start Date]]&lt;1/1/1990,"",IF(Main[[#This Row],[Class]]="C",WORKDAY(Main[[#This Row],[Tech Start Date]],19),IF(Main[[#This Row],[Class]]="B", WORKDAY(Main[[#This Row],[Tech Start Date]],12),IF(Main[[#This Row],[Class]]="A",WORKDAY(Main[[#This Row],[Tech Start Date]],4),""))))</f>
        <v/>
      </c>
      <c r="O938" s="72" t="str">
        <f>IF(Main[[#This Row],[Tech Start Date]]&lt;1/1/1990,"",IF(Main[[#This Row],[Class]]="C",WORKDAY(Main[[#This Row],[Tech Start Date]],23),IF(Main[[#This Row],[Class]]="B", WORKDAY(Main[[#This Row],[Tech Start Date]],15),IF(Main[[#This Row],[Class]]="A",WORKDAY(Main[[#This Row],[Tech Start Date]],5),""))))</f>
        <v/>
      </c>
      <c r="P938" s="72" t="str">
        <f>IF(Main[[#This Row],[Tech Start Date]]&lt;1/1/1990,"",IF(Main[[#This Row],[Class]]="C",WORKDAY(Main[[#This Row],[Tech Start Date]],28),IF(Main[[#This Row],[Class]]="B", WORKDAY(Main[[#This Row],[Tech Start Date]],19),IF(Main[[#This Row],[Class]]="A",WORKDAY(Main[[#This Row],[Tech Start Date]],9),""))))</f>
        <v/>
      </c>
      <c r="Q938" s="84"/>
      <c r="R938" s="110"/>
      <c r="S938" s="94" t="s">
        <v>6</v>
      </c>
      <c r="T938" s="73" t="s">
        <v>4</v>
      </c>
      <c r="U938" s="94" t="s">
        <v>7</v>
      </c>
      <c r="V938" s="94" t="s">
        <v>1896</v>
      </c>
      <c r="W938" s="94" t="s">
        <v>1900</v>
      </c>
      <c r="X938" s="94" t="s">
        <v>398</v>
      </c>
      <c r="Y938" s="71" t="s">
        <v>4</v>
      </c>
      <c r="Z938" s="71" t="s">
        <v>4</v>
      </c>
      <c r="AA938" s="94" t="s">
        <v>3228</v>
      </c>
      <c r="AB938" s="128"/>
      <c r="AC938" s="128"/>
      <c r="AD938" s="128"/>
      <c r="AE938" s="62"/>
      <c r="AF938" s="62"/>
      <c r="AG938" s="62"/>
      <c r="BB938" s="60" t="str">
        <f>IF(AND(isFlagged(Main[[#This Row],[Comments]], "AIS++"),Main[ [#This Row],[In Stock Date] ]&lt;&gt;""),TEXT(Main[[#This Row],[In Stock Date]]-1, "M/d/yyyy"), TEXT("1/1/1990", "M/d/yyyy"))</f>
        <v>1/1/1990</v>
      </c>
    </row>
    <row r="939" spans="1:54" ht="17.25" customHeight="1">
      <c r="A939" s="63" t="str">
        <f>IF(priority(Main[[#This Row],[Comments]])&lt;&gt;0, priority(Main[[#This Row],[Comments]]),"")</f>
        <v/>
      </c>
      <c r="B939" s="151" t="s">
        <v>2635</v>
      </c>
      <c r="C939" s="71" t="s">
        <v>4</v>
      </c>
      <c r="D939" s="59" t="s">
        <v>2636</v>
      </c>
      <c r="E939" s="84">
        <v>40897.44736111111</v>
      </c>
      <c r="F939" s="84"/>
      <c r="G939" s="63" t="str">
        <f>IF(stdProdLT(Main[[#This Row],[Comments]])=0.1,"N/A",IF(stdProdLT(Main[[#This Row],[Comments]])=0,"",stdProdLT(Main[[#This Row],[Comments]])))</f>
        <v/>
      </c>
      <c r="H939" s="93" t="str">
        <f>IF(OR(Main[[#This Row],[Std. Prod. Lead Time]]="N/A",Main[[#This Row],[Std. Prod. Lead Time]]=""), "",IF(AND(Main[[#This Row],[In Stock Date]]&lt;&gt;"",Main[[#This Row],[Revised Due Date]]&lt;&gt;"",Main[[#This Row],[In Stock Date]]&lt;&gt;""),Main[[#This Row],[In Stock Date]]-Main[[#This Row],[Revised Due Date]],""))</f>
        <v/>
      </c>
      <c r="I939" s="100" t="s">
        <v>4</v>
      </c>
      <c r="J939" s="94" t="s">
        <v>4</v>
      </c>
      <c r="K939" s="94" t="s">
        <v>4</v>
      </c>
      <c r="L939" s="84"/>
      <c r="M939" s="72" t="str">
        <f>IF(Main[[#This Row],[Tech Start Date]]&lt;1/1/1990,"",IF(Main[[#This Row],[Class]]="C",WORKDAY(Main[[#This Row],[Tech Start Date]],9),IF(Main[[#This Row],[Class]]="B", WORKDAY(Main[[#This Row],[Tech Start Date]],6),IF(Main[[#This Row],[Class]]="A",WORKDAY(Main[[#This Row],[Tech Start Date]],2),""))))</f>
        <v/>
      </c>
      <c r="N939" s="72" t="str">
        <f>IF(Main[[#This Row],[Tech Start Date]]&lt;1/1/1990,"",IF(Main[[#This Row],[Class]]="C",WORKDAY(Main[[#This Row],[Tech Start Date]],19),IF(Main[[#This Row],[Class]]="B", WORKDAY(Main[[#This Row],[Tech Start Date]],12),IF(Main[[#This Row],[Class]]="A",WORKDAY(Main[[#This Row],[Tech Start Date]],4),""))))</f>
        <v/>
      </c>
      <c r="O939" s="72" t="str">
        <f>IF(Main[[#This Row],[Tech Start Date]]&lt;1/1/1990,"",IF(Main[[#This Row],[Class]]="C",WORKDAY(Main[[#This Row],[Tech Start Date]],23),IF(Main[[#This Row],[Class]]="B", WORKDAY(Main[[#This Row],[Tech Start Date]],15),IF(Main[[#This Row],[Class]]="A",WORKDAY(Main[[#This Row],[Tech Start Date]],5),""))))</f>
        <v/>
      </c>
      <c r="P939" s="72" t="str">
        <f>IF(Main[[#This Row],[Tech Start Date]]&lt;1/1/1990,"",IF(Main[[#This Row],[Class]]="C",WORKDAY(Main[[#This Row],[Tech Start Date]],28),IF(Main[[#This Row],[Class]]="B", WORKDAY(Main[[#This Row],[Tech Start Date]],19),IF(Main[[#This Row],[Class]]="A",WORKDAY(Main[[#This Row],[Tech Start Date]],9),""))))</f>
        <v/>
      </c>
      <c r="Q939" s="84"/>
      <c r="R939" s="110"/>
      <c r="S939" s="94" t="s">
        <v>23</v>
      </c>
      <c r="T939" s="73" t="s">
        <v>4</v>
      </c>
      <c r="U939" s="94" t="s">
        <v>7</v>
      </c>
      <c r="V939" s="94" t="s">
        <v>1897</v>
      </c>
      <c r="W939" s="94" t="s">
        <v>1900</v>
      </c>
      <c r="X939" s="94" t="s">
        <v>398</v>
      </c>
      <c r="Y939" s="71" t="s">
        <v>4</v>
      </c>
      <c r="Z939" s="71" t="s">
        <v>4</v>
      </c>
      <c r="AA939" s="94" t="s">
        <v>3228</v>
      </c>
      <c r="AB939" s="128"/>
      <c r="AC939" s="128"/>
      <c r="AD939" s="128"/>
      <c r="AE939" s="62"/>
      <c r="AF939" s="62"/>
      <c r="AG939" s="62"/>
      <c r="BB939" s="60" t="str">
        <f>IF(AND(isFlagged(Main[[#This Row],[Comments]], "AIS++"),Main[ [#This Row],[In Stock Date] ]&lt;&gt;""),TEXT(Main[[#This Row],[In Stock Date]]-1, "M/d/yyyy"), TEXT("1/1/1990", "M/d/yyyy"))</f>
        <v>1/1/1990</v>
      </c>
    </row>
    <row r="940" spans="1:54" ht="17.25" customHeight="1">
      <c r="A940" s="63" t="str">
        <f>IF(priority(Main[[#This Row],[Comments]])&lt;&gt;0, priority(Main[[#This Row],[Comments]]),"")</f>
        <v/>
      </c>
      <c r="B940" s="151" t="s">
        <v>3760</v>
      </c>
      <c r="C940" s="71" t="s">
        <v>4</v>
      </c>
      <c r="D940" s="59" t="s">
        <v>3761</v>
      </c>
      <c r="E940" s="84">
        <v>41005.366967592592</v>
      </c>
      <c r="F940" s="84"/>
      <c r="G940" s="63" t="str">
        <f>IF(stdProdLT(Main[[#This Row],[Comments]])=0.1,"N/A",IF(stdProdLT(Main[[#This Row],[Comments]])=0,"",stdProdLT(Main[[#This Row],[Comments]])))</f>
        <v/>
      </c>
      <c r="H940" s="93" t="str">
        <f>IF(OR(Main[[#This Row],[Std. Prod. Lead Time]]="N/A",Main[[#This Row],[Std. Prod. Lead Time]]=""), "",IF(AND(Main[[#This Row],[In Stock Date]]&lt;&gt;"",Main[[#This Row],[Revised Due Date]]&lt;&gt;"",Main[[#This Row],[In Stock Date]]&lt;&gt;""),Main[[#This Row],[In Stock Date]]-Main[[#This Row],[Revised Due Date]],""))</f>
        <v/>
      </c>
      <c r="I940" s="100" t="s">
        <v>4</v>
      </c>
      <c r="J940" s="94" t="s">
        <v>28</v>
      </c>
      <c r="K940" s="94" t="s">
        <v>4</v>
      </c>
      <c r="L940" s="84"/>
      <c r="M940" s="72" t="str">
        <f>IF(Main[[#This Row],[Tech Start Date]]&lt;1/1/1990,"",IF(Main[[#This Row],[Class]]="C",WORKDAY(Main[[#This Row],[Tech Start Date]],9),IF(Main[[#This Row],[Class]]="B", WORKDAY(Main[[#This Row],[Tech Start Date]],6),IF(Main[[#This Row],[Class]]="A",WORKDAY(Main[[#This Row],[Tech Start Date]],2),""))))</f>
        <v/>
      </c>
      <c r="N940" s="72" t="str">
        <f>IF(Main[[#This Row],[Tech Start Date]]&lt;1/1/1990,"",IF(Main[[#This Row],[Class]]="C",WORKDAY(Main[[#This Row],[Tech Start Date]],19),IF(Main[[#This Row],[Class]]="B", WORKDAY(Main[[#This Row],[Tech Start Date]],12),IF(Main[[#This Row],[Class]]="A",WORKDAY(Main[[#This Row],[Tech Start Date]],4),""))))</f>
        <v/>
      </c>
      <c r="O940" s="72" t="str">
        <f>IF(Main[[#This Row],[Tech Start Date]]&lt;1/1/1990,"",IF(Main[[#This Row],[Class]]="C",WORKDAY(Main[[#This Row],[Tech Start Date]],23),IF(Main[[#This Row],[Class]]="B", WORKDAY(Main[[#This Row],[Tech Start Date]],15),IF(Main[[#This Row],[Class]]="A",WORKDAY(Main[[#This Row],[Tech Start Date]],5),""))))</f>
        <v/>
      </c>
      <c r="P940" s="72" t="str">
        <f>IF(Main[[#This Row],[Tech Start Date]]&lt;1/1/1990,"",IF(Main[[#This Row],[Class]]="C",WORKDAY(Main[[#This Row],[Tech Start Date]],28),IF(Main[[#This Row],[Class]]="B", WORKDAY(Main[[#This Row],[Tech Start Date]],19),IF(Main[[#This Row],[Class]]="A",WORKDAY(Main[[#This Row],[Tech Start Date]],9),""))))</f>
        <v/>
      </c>
      <c r="Q940" s="84"/>
      <c r="R940" s="110"/>
      <c r="S940" s="94" t="s">
        <v>6</v>
      </c>
      <c r="T940" s="73" t="s">
        <v>4</v>
      </c>
      <c r="U940" s="94" t="s">
        <v>29</v>
      </c>
      <c r="V940" s="94" t="s">
        <v>1899</v>
      </c>
      <c r="W940" s="94" t="s">
        <v>1900</v>
      </c>
      <c r="X940" s="94" t="s">
        <v>398</v>
      </c>
      <c r="Y940" s="71" t="s">
        <v>3098</v>
      </c>
      <c r="Z940" s="71" t="s">
        <v>30</v>
      </c>
      <c r="AA940" s="94" t="s">
        <v>3296</v>
      </c>
      <c r="AB940" s="128"/>
      <c r="AC940" s="128"/>
      <c r="AD940" s="128"/>
      <c r="AE940" s="62"/>
      <c r="AF940" s="62"/>
      <c r="AG940" s="62"/>
      <c r="BB940" s="60" t="str">
        <f>IF(AND(isFlagged(Main[[#This Row],[Comments]], "AIS++"),Main[ [#This Row],[In Stock Date] ]&lt;&gt;""),TEXT(Main[[#This Row],[In Stock Date]]-1, "M/d/yyyy"), TEXT("1/1/1990", "M/d/yyyy"))</f>
        <v>1/1/1990</v>
      </c>
    </row>
    <row r="941" spans="1:54" ht="17.25" customHeight="1">
      <c r="A941" s="137" t="str">
        <f>IF(priority(Main[[#This Row],[Comments]])&lt;&gt;0, priority(Main[[#This Row],[Comments]]),"")</f>
        <v/>
      </c>
      <c r="B941" s="152" t="s">
        <v>1628</v>
      </c>
      <c r="C941" s="138" t="s">
        <v>4</v>
      </c>
      <c r="D941" s="139" t="s">
        <v>710</v>
      </c>
      <c r="E941" s="140"/>
      <c r="F941" s="140"/>
      <c r="G941" s="137" t="str">
        <f>IF(stdProdLT(Main[[#This Row],[Comments]])=0.1,"N/A",IF(stdProdLT(Main[[#This Row],[Comments]])=0,"",stdProdLT(Main[[#This Row],[Comments]])))</f>
        <v/>
      </c>
      <c r="H941" s="141" t="str">
        <f>IF(OR(Main[[#This Row],[Std. Prod. Lead Time]]="N/A",Main[[#This Row],[Std. Prod. Lead Time]]=""), "",IF(AND(Main[[#This Row],[In Stock Date]]&lt;&gt;"",Main[[#This Row],[Revised Due Date]]&lt;&gt;"",Main[[#This Row],[In Stock Date]]&lt;&gt;""),Main[[#This Row],[In Stock Date]]-Main[[#This Row],[Revised Due Date]],""))</f>
        <v/>
      </c>
      <c r="I941" s="142" t="s">
        <v>4</v>
      </c>
      <c r="J941" s="143" t="s">
        <v>4</v>
      </c>
      <c r="K941" s="144" t="s">
        <v>4</v>
      </c>
      <c r="L941" s="140"/>
      <c r="M941" s="145" t="str">
        <f>IF(Main[[#This Row],[Tech Start Date]]&lt;1/1/1990,"",IF(Main[[#This Row],[Class]]="C",WORKDAY(Main[[#This Row],[Tech Start Date]],9),IF(Main[[#This Row],[Class]]="B", WORKDAY(Main[[#This Row],[Tech Start Date]],6),IF(Main[[#This Row],[Class]]="A",WORKDAY(Main[[#This Row],[Tech Start Date]],2),""))))</f>
        <v/>
      </c>
      <c r="N941" s="145" t="str">
        <f>IF(Main[[#This Row],[Tech Start Date]]&lt;1/1/1990,"",IF(Main[[#This Row],[Class]]="C",WORKDAY(Main[[#This Row],[Tech Start Date]],19),IF(Main[[#This Row],[Class]]="B", WORKDAY(Main[[#This Row],[Tech Start Date]],12),IF(Main[[#This Row],[Class]]="A",WORKDAY(Main[[#This Row],[Tech Start Date]],4),""))))</f>
        <v/>
      </c>
      <c r="O941" s="145" t="str">
        <f>IF(Main[[#This Row],[Tech Start Date]]&lt;1/1/1990,"",IF(Main[[#This Row],[Class]]="C",WORKDAY(Main[[#This Row],[Tech Start Date]],23),IF(Main[[#This Row],[Class]]="B", WORKDAY(Main[[#This Row],[Tech Start Date]],15),IF(Main[[#This Row],[Class]]="A",WORKDAY(Main[[#This Row],[Tech Start Date]],5),""))))</f>
        <v/>
      </c>
      <c r="P941" s="145" t="str">
        <f>IF(Main[[#This Row],[Tech Start Date]]&lt;1/1/1990,"",IF(Main[[#This Row],[Class]]="C",WORKDAY(Main[[#This Row],[Tech Start Date]],28),IF(Main[[#This Row],[Class]]="B", WORKDAY(Main[[#This Row],[Tech Start Date]],19),IF(Main[[#This Row],[Class]]="A",WORKDAY(Main[[#This Row],[Tech Start Date]],9),""))))</f>
        <v/>
      </c>
      <c r="Q941" s="140"/>
      <c r="R941" s="146"/>
      <c r="S941" s="143" t="s">
        <v>23</v>
      </c>
      <c r="T941" s="147" t="s">
        <v>4</v>
      </c>
      <c r="U941" s="143" t="s">
        <v>14</v>
      </c>
      <c r="V941" s="143" t="s">
        <v>1899</v>
      </c>
      <c r="W941" s="143" t="s">
        <v>1900</v>
      </c>
      <c r="X941" s="143" t="s">
        <v>398</v>
      </c>
      <c r="Y941" s="138" t="s">
        <v>4</v>
      </c>
      <c r="Z941" s="138" t="s">
        <v>4</v>
      </c>
      <c r="AA941" s="143" t="s">
        <v>3276</v>
      </c>
      <c r="AB941" s="148"/>
      <c r="AC941" s="148"/>
      <c r="AD941" s="148"/>
      <c r="AE941" s="62"/>
      <c r="AF941" s="62"/>
      <c r="AG941" s="62"/>
      <c r="BB941" s="60" t="str">
        <f>IF(AND(isFlagged(Main[[#This Row],[Comments]], "AIS++"),Main[ [#This Row],[In Stock Date] ]&lt;&gt;""),TEXT(Main[[#This Row],[In Stock Date]]-1, "M/d/yyyy"), TEXT("1/1/1990", "M/d/yyyy"))</f>
        <v>1/1/1990</v>
      </c>
    </row>
    <row r="942" spans="1:54" ht="17.25" customHeight="1">
      <c r="A942" s="63" t="str">
        <f>IF(priority(Main[[#This Row],[Comments]])&lt;&gt;0, priority(Main[[#This Row],[Comments]]),"")</f>
        <v/>
      </c>
      <c r="B942" s="151" t="s">
        <v>2472</v>
      </c>
      <c r="C942" s="71" t="s">
        <v>4</v>
      </c>
      <c r="D942" s="59" t="s">
        <v>2473</v>
      </c>
      <c r="E942" s="84"/>
      <c r="F942" s="84"/>
      <c r="G942" s="63" t="str">
        <f>IF(stdProdLT(Main[[#This Row],[Comments]])=0.1,"N/A",IF(stdProdLT(Main[[#This Row],[Comments]])=0,"",stdProdLT(Main[[#This Row],[Comments]])))</f>
        <v/>
      </c>
      <c r="H942" s="93" t="str">
        <f>IF(OR(Main[[#This Row],[Std. Prod. Lead Time]]="N/A",Main[[#This Row],[Std. Prod. Lead Time]]=""), "",IF(AND(Main[[#This Row],[In Stock Date]]&lt;&gt;"",Main[[#This Row],[Revised Due Date]]&lt;&gt;"",Main[[#This Row],[In Stock Date]]&lt;&gt;""),Main[[#This Row],[In Stock Date]]-Main[[#This Row],[Revised Due Date]],""))</f>
        <v/>
      </c>
      <c r="I942" s="100" t="s">
        <v>4</v>
      </c>
      <c r="J942" s="94" t="s">
        <v>4</v>
      </c>
      <c r="K942" s="94" t="s">
        <v>4</v>
      </c>
      <c r="L942" s="84"/>
      <c r="M942" s="72" t="str">
        <f>IF(Main[[#This Row],[Tech Start Date]]&lt;1/1/1990,"",IF(Main[[#This Row],[Class]]="C",WORKDAY(Main[[#This Row],[Tech Start Date]],9),IF(Main[[#This Row],[Class]]="B", WORKDAY(Main[[#This Row],[Tech Start Date]],6),IF(Main[[#This Row],[Class]]="A",WORKDAY(Main[[#This Row],[Tech Start Date]],2),""))))</f>
        <v/>
      </c>
      <c r="N942" s="72" t="str">
        <f>IF(Main[[#This Row],[Tech Start Date]]&lt;1/1/1990,"",IF(Main[[#This Row],[Class]]="C",WORKDAY(Main[[#This Row],[Tech Start Date]],19),IF(Main[[#This Row],[Class]]="B", WORKDAY(Main[[#This Row],[Tech Start Date]],12),IF(Main[[#This Row],[Class]]="A",WORKDAY(Main[[#This Row],[Tech Start Date]],4),""))))</f>
        <v/>
      </c>
      <c r="O942" s="72" t="str">
        <f>IF(Main[[#This Row],[Tech Start Date]]&lt;1/1/1990,"",IF(Main[[#This Row],[Class]]="C",WORKDAY(Main[[#This Row],[Tech Start Date]],23),IF(Main[[#This Row],[Class]]="B", WORKDAY(Main[[#This Row],[Tech Start Date]],15),IF(Main[[#This Row],[Class]]="A",WORKDAY(Main[[#This Row],[Tech Start Date]],5),""))))</f>
        <v/>
      </c>
      <c r="P942" s="72" t="str">
        <f>IF(Main[[#This Row],[Tech Start Date]]&lt;1/1/1990,"",IF(Main[[#This Row],[Class]]="C",WORKDAY(Main[[#This Row],[Tech Start Date]],28),IF(Main[[#This Row],[Class]]="B", WORKDAY(Main[[#This Row],[Tech Start Date]],19),IF(Main[[#This Row],[Class]]="A",WORKDAY(Main[[#This Row],[Tech Start Date]],9),""))))</f>
        <v/>
      </c>
      <c r="Q942" s="84"/>
      <c r="R942" s="110"/>
      <c r="S942" s="94" t="s">
        <v>23</v>
      </c>
      <c r="T942" s="73" t="s">
        <v>4</v>
      </c>
      <c r="U942" s="94" t="s">
        <v>14</v>
      </c>
      <c r="V942" s="94" t="s">
        <v>1896</v>
      </c>
      <c r="W942" s="94" t="s">
        <v>1902</v>
      </c>
      <c r="X942" s="94" t="s">
        <v>398</v>
      </c>
      <c r="Y942" s="71" t="s">
        <v>4</v>
      </c>
      <c r="Z942" s="71" t="s">
        <v>4</v>
      </c>
      <c r="AA942" s="94" t="s">
        <v>3266</v>
      </c>
      <c r="AB942" s="128"/>
      <c r="AC942" s="128"/>
      <c r="AD942" s="128"/>
      <c r="AE942" s="62"/>
      <c r="AF942" s="62"/>
      <c r="AG942" s="62"/>
      <c r="BB942" s="60" t="str">
        <f>IF(AND(isFlagged(Main[[#This Row],[Comments]], "AIS++"),Main[ [#This Row],[In Stock Date] ]&lt;&gt;""),TEXT(Main[[#This Row],[In Stock Date]]-1, "M/d/yyyy"), TEXT("1/1/1990", "M/d/yyyy"))</f>
        <v>1/1/1990</v>
      </c>
    </row>
    <row r="943" spans="1:54" ht="17.25" customHeight="1">
      <c r="A943" s="63" t="str">
        <f>IF(priority(Main[[#This Row],[Comments]])&lt;&gt;0, priority(Main[[#This Row],[Comments]]),"")</f>
        <v/>
      </c>
      <c r="B943" s="151" t="s">
        <v>2490</v>
      </c>
      <c r="C943" s="71" t="s">
        <v>4</v>
      </c>
      <c r="D943" s="59" t="s">
        <v>2491</v>
      </c>
      <c r="E943" s="84">
        <v>40834.332835648151</v>
      </c>
      <c r="F943" s="84"/>
      <c r="G943" s="63" t="str">
        <f>IF(stdProdLT(Main[[#This Row],[Comments]])=0.1,"N/A",IF(stdProdLT(Main[[#This Row],[Comments]])=0,"",stdProdLT(Main[[#This Row],[Comments]])))</f>
        <v/>
      </c>
      <c r="H943" s="93" t="str">
        <f>IF(OR(Main[[#This Row],[Std. Prod. Lead Time]]="N/A",Main[[#This Row],[Std. Prod. Lead Time]]=""), "",IF(AND(Main[[#This Row],[In Stock Date]]&lt;&gt;"",Main[[#This Row],[Revised Due Date]]&lt;&gt;"",Main[[#This Row],[In Stock Date]]&lt;&gt;""),Main[[#This Row],[In Stock Date]]-Main[[#This Row],[Revised Due Date]],""))</f>
        <v/>
      </c>
      <c r="I943" s="100" t="s">
        <v>4</v>
      </c>
      <c r="J943" s="94" t="s">
        <v>51</v>
      </c>
      <c r="K943" s="94" t="s">
        <v>4</v>
      </c>
      <c r="L943" s="84"/>
      <c r="M943" s="72" t="str">
        <f>IF(Main[[#This Row],[Tech Start Date]]&lt;1/1/1990,"",IF(Main[[#This Row],[Class]]="C",WORKDAY(Main[[#This Row],[Tech Start Date]],9),IF(Main[[#This Row],[Class]]="B", WORKDAY(Main[[#This Row],[Tech Start Date]],6),IF(Main[[#This Row],[Class]]="A",WORKDAY(Main[[#This Row],[Tech Start Date]],2),""))))</f>
        <v/>
      </c>
      <c r="N943" s="72" t="str">
        <f>IF(Main[[#This Row],[Tech Start Date]]&lt;1/1/1990,"",IF(Main[[#This Row],[Class]]="C",WORKDAY(Main[[#This Row],[Tech Start Date]],19),IF(Main[[#This Row],[Class]]="B", WORKDAY(Main[[#This Row],[Tech Start Date]],12),IF(Main[[#This Row],[Class]]="A",WORKDAY(Main[[#This Row],[Tech Start Date]],4),""))))</f>
        <v/>
      </c>
      <c r="O943" s="72" t="str">
        <f>IF(Main[[#This Row],[Tech Start Date]]&lt;1/1/1990,"",IF(Main[[#This Row],[Class]]="C",WORKDAY(Main[[#This Row],[Tech Start Date]],23),IF(Main[[#This Row],[Class]]="B", WORKDAY(Main[[#This Row],[Tech Start Date]],15),IF(Main[[#This Row],[Class]]="A",WORKDAY(Main[[#This Row],[Tech Start Date]],5),""))))</f>
        <v/>
      </c>
      <c r="P943" s="72" t="str">
        <f>IF(Main[[#This Row],[Tech Start Date]]&lt;1/1/1990,"",IF(Main[[#This Row],[Class]]="C",WORKDAY(Main[[#This Row],[Tech Start Date]],28),IF(Main[[#This Row],[Class]]="B", WORKDAY(Main[[#This Row],[Tech Start Date]],19),IF(Main[[#This Row],[Class]]="A",WORKDAY(Main[[#This Row],[Tech Start Date]],9),""))))</f>
        <v/>
      </c>
      <c r="Q943" s="84"/>
      <c r="R943" s="110"/>
      <c r="S943" s="94" t="s">
        <v>6</v>
      </c>
      <c r="T943" s="73" t="s">
        <v>4</v>
      </c>
      <c r="U943" s="94" t="s">
        <v>29</v>
      </c>
      <c r="V943" s="94" t="s">
        <v>1899</v>
      </c>
      <c r="W943" s="94" t="s">
        <v>1900</v>
      </c>
      <c r="X943" s="94" t="s">
        <v>398</v>
      </c>
      <c r="Y943" s="71" t="s">
        <v>4</v>
      </c>
      <c r="Z943" s="71" t="s">
        <v>4</v>
      </c>
      <c r="AA943" s="94" t="s">
        <v>305</v>
      </c>
      <c r="AB943" s="128"/>
      <c r="AC943" s="128"/>
      <c r="AD943" s="128"/>
      <c r="AE943" s="62"/>
      <c r="AF943" s="62"/>
      <c r="AG943" s="62"/>
      <c r="BB943" s="60" t="str">
        <f>IF(AND(isFlagged(Main[[#This Row],[Comments]], "AIS++"),Main[ [#This Row],[In Stock Date] ]&lt;&gt;""),TEXT(Main[[#This Row],[In Stock Date]]-1, "M/d/yyyy"), TEXT("1/1/1990", "M/d/yyyy"))</f>
        <v>1/1/1990</v>
      </c>
    </row>
    <row r="944" spans="1:54" ht="17.25" customHeight="1">
      <c r="A944" s="63" t="str">
        <f>IF(priority(Main[[#This Row],[Comments]])&lt;&gt;0, priority(Main[[#This Row],[Comments]]),"")</f>
        <v/>
      </c>
      <c r="B944" s="151" t="s">
        <v>1732</v>
      </c>
      <c r="C944" s="71" t="s">
        <v>4</v>
      </c>
      <c r="D944" s="59" t="s">
        <v>2292</v>
      </c>
      <c r="E944" s="84"/>
      <c r="F944" s="84"/>
      <c r="G944" s="63" t="str">
        <f>IF(stdProdLT(Main[[#This Row],[Comments]])=0.1,"N/A",IF(stdProdLT(Main[[#This Row],[Comments]])=0,"",stdProdLT(Main[[#This Row],[Comments]])))</f>
        <v/>
      </c>
      <c r="H944" s="93" t="str">
        <f>IF(OR(Main[[#This Row],[Std. Prod. Lead Time]]="N/A",Main[[#This Row],[Std. Prod. Lead Time]]=""), "",IF(AND(Main[[#This Row],[In Stock Date]]&lt;&gt;"",Main[[#This Row],[Revised Due Date]]&lt;&gt;"",Main[[#This Row],[In Stock Date]]&lt;&gt;""),Main[[#This Row],[In Stock Date]]-Main[[#This Row],[Revised Due Date]],""))</f>
        <v/>
      </c>
      <c r="I944" s="100" t="s">
        <v>130</v>
      </c>
      <c r="J944" s="94" t="s">
        <v>70</v>
      </c>
      <c r="K944" s="94" t="s">
        <v>1905</v>
      </c>
      <c r="L944" s="84"/>
      <c r="M944" s="72" t="str">
        <f>IF(Main[[#This Row],[Tech Start Date]]&lt;1/1/1990,"",IF(Main[[#This Row],[Class]]="C",WORKDAY(Main[[#This Row],[Tech Start Date]],9),IF(Main[[#This Row],[Class]]="B", WORKDAY(Main[[#This Row],[Tech Start Date]],6),IF(Main[[#This Row],[Class]]="A",WORKDAY(Main[[#This Row],[Tech Start Date]],2),""))))</f>
        <v/>
      </c>
      <c r="N944" s="72" t="str">
        <f>IF(Main[[#This Row],[Tech Start Date]]&lt;1/1/1990,"",IF(Main[[#This Row],[Class]]="C",WORKDAY(Main[[#This Row],[Tech Start Date]],19),IF(Main[[#This Row],[Class]]="B", WORKDAY(Main[[#This Row],[Tech Start Date]],12),IF(Main[[#This Row],[Class]]="A",WORKDAY(Main[[#This Row],[Tech Start Date]],4),""))))</f>
        <v/>
      </c>
      <c r="O944" s="72" t="str">
        <f>IF(Main[[#This Row],[Tech Start Date]]&lt;1/1/1990,"",IF(Main[[#This Row],[Class]]="C",WORKDAY(Main[[#This Row],[Tech Start Date]],23),IF(Main[[#This Row],[Class]]="B", WORKDAY(Main[[#This Row],[Tech Start Date]],15),IF(Main[[#This Row],[Class]]="A",WORKDAY(Main[[#This Row],[Tech Start Date]],5),""))))</f>
        <v/>
      </c>
      <c r="P944" s="72" t="str">
        <f>IF(Main[[#This Row],[Tech Start Date]]&lt;1/1/1990,"",IF(Main[[#This Row],[Class]]="C",WORKDAY(Main[[#This Row],[Tech Start Date]],28),IF(Main[[#This Row],[Class]]="B", WORKDAY(Main[[#This Row],[Tech Start Date]],19),IF(Main[[#This Row],[Class]]="A",WORKDAY(Main[[#This Row],[Tech Start Date]],9),""))))</f>
        <v/>
      </c>
      <c r="Q944" s="84">
        <v>40786</v>
      </c>
      <c r="R944" s="110"/>
      <c r="S944" s="94" t="s">
        <v>6</v>
      </c>
      <c r="T944" s="73" t="s">
        <v>4</v>
      </c>
      <c r="U944" s="94" t="s">
        <v>14</v>
      </c>
      <c r="V944" s="94" t="s">
        <v>1899</v>
      </c>
      <c r="W944" s="94" t="s">
        <v>1900</v>
      </c>
      <c r="X944" s="94" t="s">
        <v>398</v>
      </c>
      <c r="Y944" s="71" t="s">
        <v>4</v>
      </c>
      <c r="Z944" s="71" t="s">
        <v>44</v>
      </c>
      <c r="AA944" s="94" t="s">
        <v>3221</v>
      </c>
      <c r="AB944" s="128"/>
      <c r="AC944" s="128"/>
      <c r="AD944" s="128"/>
      <c r="AE944" s="62"/>
      <c r="AF944" s="62"/>
      <c r="AG944" s="62"/>
      <c r="BB944" s="60" t="str">
        <f>IF(AND(isFlagged(Main[[#This Row],[Comments]], "AIS++"),Main[ [#This Row],[In Stock Date] ]&lt;&gt;""),TEXT(Main[[#This Row],[In Stock Date]]-1, "M/d/yyyy"), TEXT("1/1/1990", "M/d/yyyy"))</f>
        <v>1/1/1990</v>
      </c>
    </row>
    <row r="945" spans="1:54" ht="17.25" customHeight="1">
      <c r="A945" s="63" t="str">
        <f>IF(priority(Main[[#This Row],[Comments]])&lt;&gt;0, priority(Main[[#This Row],[Comments]]),"")</f>
        <v/>
      </c>
      <c r="B945" s="151" t="s">
        <v>1210</v>
      </c>
      <c r="C945" s="71" t="s">
        <v>4</v>
      </c>
      <c r="D945" s="59" t="s">
        <v>278</v>
      </c>
      <c r="E945" s="84"/>
      <c r="F945" s="84"/>
      <c r="G945" s="63" t="str">
        <f>IF(stdProdLT(Main[[#This Row],[Comments]])=0.1,"N/A",IF(stdProdLT(Main[[#This Row],[Comments]])=0,"",stdProdLT(Main[[#This Row],[Comments]])))</f>
        <v/>
      </c>
      <c r="H945" s="93" t="str">
        <f>IF(OR(Main[[#This Row],[Std. Prod. Lead Time]]="N/A",Main[[#This Row],[Std. Prod. Lead Time]]=""), "",IF(AND(Main[[#This Row],[In Stock Date]]&lt;&gt;"",Main[[#This Row],[Revised Due Date]]&lt;&gt;"",Main[[#This Row],[In Stock Date]]&lt;&gt;""),Main[[#This Row],[In Stock Date]]-Main[[#This Row],[Revised Due Date]],""))</f>
        <v/>
      </c>
      <c r="I945" s="100" t="s">
        <v>4</v>
      </c>
      <c r="J945" s="94" t="s">
        <v>4</v>
      </c>
      <c r="K945" s="94" t="s">
        <v>4</v>
      </c>
      <c r="L945" s="84"/>
      <c r="M945" s="72" t="str">
        <f>IF(Main[[#This Row],[Tech Start Date]]&lt;1/1/1990,"",IF(Main[[#This Row],[Class]]="C",WORKDAY(Main[[#This Row],[Tech Start Date]],9),IF(Main[[#This Row],[Class]]="B", WORKDAY(Main[[#This Row],[Tech Start Date]],6),IF(Main[[#This Row],[Class]]="A",WORKDAY(Main[[#This Row],[Tech Start Date]],2),""))))</f>
        <v/>
      </c>
      <c r="N945" s="72" t="str">
        <f>IF(Main[[#This Row],[Tech Start Date]]&lt;1/1/1990,"",IF(Main[[#This Row],[Class]]="C",WORKDAY(Main[[#This Row],[Tech Start Date]],19),IF(Main[[#This Row],[Class]]="B", WORKDAY(Main[[#This Row],[Tech Start Date]],12),IF(Main[[#This Row],[Class]]="A",WORKDAY(Main[[#This Row],[Tech Start Date]],4),""))))</f>
        <v/>
      </c>
      <c r="O945" s="72" t="str">
        <f>IF(Main[[#This Row],[Tech Start Date]]&lt;1/1/1990,"",IF(Main[[#This Row],[Class]]="C",WORKDAY(Main[[#This Row],[Tech Start Date]],23),IF(Main[[#This Row],[Class]]="B", WORKDAY(Main[[#This Row],[Tech Start Date]],15),IF(Main[[#This Row],[Class]]="A",WORKDAY(Main[[#This Row],[Tech Start Date]],5),""))))</f>
        <v/>
      </c>
      <c r="P945" s="72" t="str">
        <f>IF(Main[[#This Row],[Tech Start Date]]&lt;1/1/1990,"",IF(Main[[#This Row],[Class]]="C",WORKDAY(Main[[#This Row],[Tech Start Date]],28),IF(Main[[#This Row],[Class]]="B", WORKDAY(Main[[#This Row],[Tech Start Date]],19),IF(Main[[#This Row],[Class]]="A",WORKDAY(Main[[#This Row],[Tech Start Date]],9),""))))</f>
        <v/>
      </c>
      <c r="Q945" s="84"/>
      <c r="R945" s="110"/>
      <c r="S945" s="94" t="s">
        <v>23</v>
      </c>
      <c r="T945" s="73" t="s">
        <v>4</v>
      </c>
      <c r="U945" s="94" t="s">
        <v>12</v>
      </c>
      <c r="V945" s="94" t="s">
        <v>1896</v>
      </c>
      <c r="W945" s="94" t="s">
        <v>1900</v>
      </c>
      <c r="X945" s="94" t="s">
        <v>398</v>
      </c>
      <c r="Y945" s="71" t="s">
        <v>4</v>
      </c>
      <c r="Z945" s="71" t="s">
        <v>4</v>
      </c>
      <c r="AA945" s="94" t="s">
        <v>3221</v>
      </c>
      <c r="AB945" s="128"/>
      <c r="AC945" s="128"/>
      <c r="AD945" s="128"/>
      <c r="AE945" s="62"/>
      <c r="AF945" s="62"/>
      <c r="AG945" s="62"/>
      <c r="BB945" s="60" t="str">
        <f>IF(AND(isFlagged(Main[[#This Row],[Comments]], "AIS++"),Main[ [#This Row],[In Stock Date] ]&lt;&gt;""),TEXT(Main[[#This Row],[In Stock Date]]-1, "M/d/yyyy"), TEXT("1/1/1990", "M/d/yyyy"))</f>
        <v>1/1/1990</v>
      </c>
    </row>
    <row r="946" spans="1:54" ht="17.25" customHeight="1">
      <c r="A946" s="63" t="str">
        <f>IF(priority(Main[[#This Row],[Comments]])&lt;&gt;0, priority(Main[[#This Row],[Comments]]),"")</f>
        <v/>
      </c>
      <c r="B946" s="151" t="s">
        <v>4023</v>
      </c>
      <c r="C946" s="71" t="s">
        <v>4</v>
      </c>
      <c r="D946" s="59" t="s">
        <v>4024</v>
      </c>
      <c r="E946" s="84">
        <v>41024.593819444446</v>
      </c>
      <c r="F946" s="84"/>
      <c r="G946" s="63" t="str">
        <f>IF(stdProdLT(Main[[#This Row],[Comments]])=0.1,"N/A",IF(stdProdLT(Main[[#This Row],[Comments]])=0,"",stdProdLT(Main[[#This Row],[Comments]])))</f>
        <v/>
      </c>
      <c r="H946" s="93" t="str">
        <f>IF(OR(Main[[#This Row],[Std. Prod. Lead Time]]="N/A",Main[[#This Row],[Std. Prod. Lead Time]]=""), "",IF(AND(Main[[#This Row],[In Stock Date]]&lt;&gt;"",Main[[#This Row],[Revised Due Date]]&lt;&gt;"",Main[[#This Row],[In Stock Date]]&lt;&gt;""),Main[[#This Row],[In Stock Date]]-Main[[#This Row],[Revised Due Date]],""))</f>
        <v/>
      </c>
      <c r="I946" s="100" t="s">
        <v>4</v>
      </c>
      <c r="J946" s="94" t="s">
        <v>28</v>
      </c>
      <c r="K946" s="94" t="s">
        <v>4</v>
      </c>
      <c r="L946" s="84"/>
      <c r="M946" s="72" t="str">
        <f>IF(Main[[#This Row],[Tech Start Date]]&lt;1/1/1990,"",IF(Main[[#This Row],[Class]]="C",WORKDAY(Main[[#This Row],[Tech Start Date]],9),IF(Main[[#This Row],[Class]]="B", WORKDAY(Main[[#This Row],[Tech Start Date]],6),IF(Main[[#This Row],[Class]]="A",WORKDAY(Main[[#This Row],[Tech Start Date]],2),""))))</f>
        <v/>
      </c>
      <c r="N946" s="72" t="str">
        <f>IF(Main[[#This Row],[Tech Start Date]]&lt;1/1/1990,"",IF(Main[[#This Row],[Class]]="C",WORKDAY(Main[[#This Row],[Tech Start Date]],19),IF(Main[[#This Row],[Class]]="B", WORKDAY(Main[[#This Row],[Tech Start Date]],12),IF(Main[[#This Row],[Class]]="A",WORKDAY(Main[[#This Row],[Tech Start Date]],4),""))))</f>
        <v/>
      </c>
      <c r="O946" s="72" t="str">
        <f>IF(Main[[#This Row],[Tech Start Date]]&lt;1/1/1990,"",IF(Main[[#This Row],[Class]]="C",WORKDAY(Main[[#This Row],[Tech Start Date]],23),IF(Main[[#This Row],[Class]]="B", WORKDAY(Main[[#This Row],[Tech Start Date]],15),IF(Main[[#This Row],[Class]]="A",WORKDAY(Main[[#This Row],[Tech Start Date]],5),""))))</f>
        <v/>
      </c>
      <c r="P946" s="72" t="str">
        <f>IF(Main[[#This Row],[Tech Start Date]]&lt;1/1/1990,"",IF(Main[[#This Row],[Class]]="C",WORKDAY(Main[[#This Row],[Tech Start Date]],28),IF(Main[[#This Row],[Class]]="B", WORKDAY(Main[[#This Row],[Tech Start Date]],19),IF(Main[[#This Row],[Class]]="A",WORKDAY(Main[[#This Row],[Tech Start Date]],9),""))))</f>
        <v/>
      </c>
      <c r="Q946" s="84"/>
      <c r="R946" s="110"/>
      <c r="S946" s="94" t="s">
        <v>23</v>
      </c>
      <c r="T946" s="73" t="s">
        <v>4</v>
      </c>
      <c r="U946" s="94" t="s">
        <v>29</v>
      </c>
      <c r="V946" s="94" t="s">
        <v>1896</v>
      </c>
      <c r="W946" s="94" t="s">
        <v>1900</v>
      </c>
      <c r="X946" s="94" t="s">
        <v>398</v>
      </c>
      <c r="Y946" s="71" t="s">
        <v>4</v>
      </c>
      <c r="Z946" s="71" t="s">
        <v>909</v>
      </c>
      <c r="AA946" s="94" t="s">
        <v>4025</v>
      </c>
      <c r="AB946" s="128"/>
      <c r="AC946" s="128"/>
      <c r="AD946" s="128"/>
      <c r="AE946" s="62"/>
      <c r="AF946" s="62"/>
      <c r="AG946" s="62"/>
      <c r="BB946" s="60" t="str">
        <f>IF(AND(isFlagged(Main[[#This Row],[Comments]], "AIS++"),Main[ [#This Row],[In Stock Date] ]&lt;&gt;""),TEXT(Main[[#This Row],[In Stock Date]]-1, "M/d/yyyy"), TEXT("1/1/1990", "M/d/yyyy"))</f>
        <v>1/1/1990</v>
      </c>
    </row>
    <row r="947" spans="1:54" ht="17.25" customHeight="1">
      <c r="A947" s="63" t="str">
        <f>IF(priority(Main[[#This Row],[Comments]])&lt;&gt;0, priority(Main[[#This Row],[Comments]]),"")</f>
        <v/>
      </c>
      <c r="B947" s="151" t="s">
        <v>1621</v>
      </c>
      <c r="C947" s="71" t="s">
        <v>4</v>
      </c>
      <c r="D947" s="59" t="s">
        <v>705</v>
      </c>
      <c r="E947" s="84">
        <v>40634.328217592592</v>
      </c>
      <c r="F947" s="84"/>
      <c r="G947" s="63" t="str">
        <f>IF(stdProdLT(Main[[#This Row],[Comments]])=0.1,"N/A",IF(stdProdLT(Main[[#This Row],[Comments]])=0,"",stdProdLT(Main[[#This Row],[Comments]])))</f>
        <v/>
      </c>
      <c r="H947" s="93" t="str">
        <f>IF(OR(Main[[#This Row],[Std. Prod. Lead Time]]="N/A",Main[[#This Row],[Std. Prod. Lead Time]]=""), "",IF(AND(Main[[#This Row],[In Stock Date]]&lt;&gt;"",Main[[#This Row],[Revised Due Date]]&lt;&gt;"",Main[[#This Row],[In Stock Date]]&lt;&gt;""),Main[[#This Row],[In Stock Date]]-Main[[#This Row],[Revised Due Date]],""))</f>
        <v/>
      </c>
      <c r="I947" s="100" t="s">
        <v>909</v>
      </c>
      <c r="J947" s="94" t="s">
        <v>4</v>
      </c>
      <c r="K947" s="94" t="s">
        <v>4</v>
      </c>
      <c r="L947" s="84"/>
      <c r="M947" s="72" t="str">
        <f>IF(Main[[#This Row],[Tech Start Date]]&lt;1/1/1990,"",IF(Main[[#This Row],[Class]]="C",WORKDAY(Main[[#This Row],[Tech Start Date]],9),IF(Main[[#This Row],[Class]]="B", WORKDAY(Main[[#This Row],[Tech Start Date]],6),IF(Main[[#This Row],[Class]]="A",WORKDAY(Main[[#This Row],[Tech Start Date]],2),""))))</f>
        <v/>
      </c>
      <c r="N947" s="72" t="str">
        <f>IF(Main[[#This Row],[Tech Start Date]]&lt;1/1/1990,"",IF(Main[[#This Row],[Class]]="C",WORKDAY(Main[[#This Row],[Tech Start Date]],19),IF(Main[[#This Row],[Class]]="B", WORKDAY(Main[[#This Row],[Tech Start Date]],12),IF(Main[[#This Row],[Class]]="A",WORKDAY(Main[[#This Row],[Tech Start Date]],4),""))))</f>
        <v/>
      </c>
      <c r="O947" s="72" t="str">
        <f>IF(Main[[#This Row],[Tech Start Date]]&lt;1/1/1990,"",IF(Main[[#This Row],[Class]]="C",WORKDAY(Main[[#This Row],[Tech Start Date]],23),IF(Main[[#This Row],[Class]]="B", WORKDAY(Main[[#This Row],[Tech Start Date]],15),IF(Main[[#This Row],[Class]]="A",WORKDAY(Main[[#This Row],[Tech Start Date]],5),""))))</f>
        <v/>
      </c>
      <c r="P947" s="72" t="str">
        <f>IF(Main[[#This Row],[Tech Start Date]]&lt;1/1/1990,"",IF(Main[[#This Row],[Class]]="C",WORKDAY(Main[[#This Row],[Tech Start Date]],28),IF(Main[[#This Row],[Class]]="B", WORKDAY(Main[[#This Row],[Tech Start Date]],19),IF(Main[[#This Row],[Class]]="A",WORKDAY(Main[[#This Row],[Tech Start Date]],9),""))))</f>
        <v/>
      </c>
      <c r="Q947" s="84"/>
      <c r="R947" s="110"/>
      <c r="S947" s="94" t="s">
        <v>6</v>
      </c>
      <c r="T947" s="73" t="s">
        <v>4</v>
      </c>
      <c r="U947" s="94" t="s">
        <v>7</v>
      </c>
      <c r="V947" s="94" t="s">
        <v>1896</v>
      </c>
      <c r="W947" s="94" t="s">
        <v>1900</v>
      </c>
      <c r="X947" s="94" t="s">
        <v>398</v>
      </c>
      <c r="Y947" s="71" t="s">
        <v>4</v>
      </c>
      <c r="Z947" s="71" t="s">
        <v>4</v>
      </c>
      <c r="AA947" s="94" t="s">
        <v>3295</v>
      </c>
      <c r="AB947" s="128"/>
      <c r="AC947" s="128"/>
      <c r="AD947" s="128"/>
      <c r="AE947" s="62"/>
      <c r="AF947" s="62"/>
      <c r="AG947" s="62"/>
      <c r="BB947" s="60" t="str">
        <f>IF(AND(isFlagged(Main[[#This Row],[Comments]], "AIS++"),Main[ [#This Row],[In Stock Date] ]&lt;&gt;""),TEXT(Main[[#This Row],[In Stock Date]]-1, "M/d/yyyy"), TEXT("1/1/1990", "M/d/yyyy"))</f>
        <v>1/1/1990</v>
      </c>
    </row>
    <row r="948" spans="1:54" ht="17.25" customHeight="1">
      <c r="A948" s="63" t="str">
        <f>IF(priority(Main[[#This Row],[Comments]])&lt;&gt;0, priority(Main[[#This Row],[Comments]]),"")</f>
        <v/>
      </c>
      <c r="B948" s="151" t="s">
        <v>1733</v>
      </c>
      <c r="C948" s="71" t="s">
        <v>4</v>
      </c>
      <c r="D948" s="59" t="s">
        <v>796</v>
      </c>
      <c r="E948" s="84"/>
      <c r="F948" s="84"/>
      <c r="G948" s="63" t="str">
        <f>IF(stdProdLT(Main[[#This Row],[Comments]])=0.1,"N/A",IF(stdProdLT(Main[[#This Row],[Comments]])=0,"",stdProdLT(Main[[#This Row],[Comments]])))</f>
        <v/>
      </c>
      <c r="H948" s="93" t="str">
        <f>IF(OR(Main[[#This Row],[Std. Prod. Lead Time]]="N/A",Main[[#This Row],[Std. Prod. Lead Time]]=""), "",IF(AND(Main[[#This Row],[In Stock Date]]&lt;&gt;"",Main[[#This Row],[Revised Due Date]]&lt;&gt;"",Main[[#This Row],[In Stock Date]]&lt;&gt;""),Main[[#This Row],[In Stock Date]]-Main[[#This Row],[Revised Due Date]],""))</f>
        <v/>
      </c>
      <c r="I948" s="100" t="s">
        <v>4</v>
      </c>
      <c r="J948" s="94" t="s">
        <v>4</v>
      </c>
      <c r="K948" s="95" t="s">
        <v>4</v>
      </c>
      <c r="L948" s="84"/>
      <c r="M948" s="72" t="str">
        <f>IF(Main[[#This Row],[Tech Start Date]]&lt;1/1/1990,"",IF(Main[[#This Row],[Class]]="C",WORKDAY(Main[[#This Row],[Tech Start Date]],9),IF(Main[[#This Row],[Class]]="B", WORKDAY(Main[[#This Row],[Tech Start Date]],6),IF(Main[[#This Row],[Class]]="A",WORKDAY(Main[[#This Row],[Tech Start Date]],2),""))))</f>
        <v/>
      </c>
      <c r="N948" s="72" t="str">
        <f>IF(Main[[#This Row],[Tech Start Date]]&lt;1/1/1990,"",IF(Main[[#This Row],[Class]]="C",WORKDAY(Main[[#This Row],[Tech Start Date]],19),IF(Main[[#This Row],[Class]]="B", WORKDAY(Main[[#This Row],[Tech Start Date]],12),IF(Main[[#This Row],[Class]]="A",WORKDAY(Main[[#This Row],[Tech Start Date]],4),""))))</f>
        <v/>
      </c>
      <c r="O948" s="72" t="str">
        <f>IF(Main[[#This Row],[Tech Start Date]]&lt;1/1/1990,"",IF(Main[[#This Row],[Class]]="C",WORKDAY(Main[[#This Row],[Tech Start Date]],23),IF(Main[[#This Row],[Class]]="B", WORKDAY(Main[[#This Row],[Tech Start Date]],15),IF(Main[[#This Row],[Class]]="A",WORKDAY(Main[[#This Row],[Tech Start Date]],5),""))))</f>
        <v/>
      </c>
      <c r="P948" s="72" t="str">
        <f>IF(Main[[#This Row],[Tech Start Date]]&lt;1/1/1990,"",IF(Main[[#This Row],[Class]]="C",WORKDAY(Main[[#This Row],[Tech Start Date]],28),IF(Main[[#This Row],[Class]]="B", WORKDAY(Main[[#This Row],[Tech Start Date]],19),IF(Main[[#This Row],[Class]]="A",WORKDAY(Main[[#This Row],[Tech Start Date]],9),""))))</f>
        <v/>
      </c>
      <c r="Q948" s="84"/>
      <c r="R948" s="110"/>
      <c r="S948" s="94" t="s">
        <v>23</v>
      </c>
      <c r="T948" s="73" t="s">
        <v>4</v>
      </c>
      <c r="U948" s="94" t="s">
        <v>14</v>
      </c>
      <c r="V948" s="94" t="s">
        <v>1906</v>
      </c>
      <c r="W948" s="94" t="s">
        <v>1900</v>
      </c>
      <c r="X948" s="94" t="s">
        <v>416</v>
      </c>
      <c r="Y948" s="71" t="s">
        <v>3006</v>
      </c>
      <c r="Z948" s="71" t="s">
        <v>4</v>
      </c>
      <c r="AA948" s="94" t="s">
        <v>416</v>
      </c>
      <c r="AB948" s="128"/>
      <c r="AC948" s="128"/>
      <c r="AD948" s="128"/>
      <c r="AE948" s="62"/>
      <c r="AF948" s="62"/>
      <c r="AG948" s="62"/>
      <c r="BB948" s="60" t="str">
        <f>IF(AND(isFlagged(Main[[#This Row],[Comments]], "AIS++"),Main[ [#This Row],[In Stock Date] ]&lt;&gt;""),TEXT(Main[[#This Row],[In Stock Date]]-1, "M/d/yyyy"), TEXT("1/1/1990", "M/d/yyyy"))</f>
        <v>1/1/1990</v>
      </c>
    </row>
    <row r="949" spans="1:54" ht="17.25" customHeight="1">
      <c r="A949" s="63" t="str">
        <f>IF(priority(Main[[#This Row],[Comments]])&lt;&gt;0, priority(Main[[#This Row],[Comments]]),"")</f>
        <v/>
      </c>
      <c r="B949" s="151" t="s">
        <v>1038</v>
      </c>
      <c r="C949" s="71" t="s">
        <v>4</v>
      </c>
      <c r="D949" s="59" t="s">
        <v>71</v>
      </c>
      <c r="E949" s="84"/>
      <c r="F949" s="84"/>
      <c r="G949" s="63" t="str">
        <f>IF(stdProdLT(Main[[#This Row],[Comments]])=0.1,"N/A",IF(stdProdLT(Main[[#This Row],[Comments]])=0,"",stdProdLT(Main[[#This Row],[Comments]])))</f>
        <v/>
      </c>
      <c r="H949" s="93" t="str">
        <f>IF(OR(Main[[#This Row],[Std. Prod. Lead Time]]="N/A",Main[[#This Row],[Std. Prod. Lead Time]]=""), "",IF(AND(Main[[#This Row],[In Stock Date]]&lt;&gt;"",Main[[#This Row],[Revised Due Date]]&lt;&gt;"",Main[[#This Row],[In Stock Date]]&lt;&gt;""),Main[[#This Row],[In Stock Date]]-Main[[#This Row],[Revised Due Date]],""))</f>
        <v/>
      </c>
      <c r="I949" s="100" t="s">
        <v>4</v>
      </c>
      <c r="J949" s="94" t="s">
        <v>4</v>
      </c>
      <c r="K949" s="94" t="s">
        <v>4</v>
      </c>
      <c r="L949" s="84"/>
      <c r="M949" s="72" t="str">
        <f>IF(Main[[#This Row],[Tech Start Date]]&lt;1/1/1990,"",IF(Main[[#This Row],[Class]]="C",WORKDAY(Main[[#This Row],[Tech Start Date]],9),IF(Main[[#This Row],[Class]]="B", WORKDAY(Main[[#This Row],[Tech Start Date]],6),IF(Main[[#This Row],[Class]]="A",WORKDAY(Main[[#This Row],[Tech Start Date]],2),""))))</f>
        <v/>
      </c>
      <c r="N949" s="72" t="str">
        <f>IF(Main[[#This Row],[Tech Start Date]]&lt;1/1/1990,"",IF(Main[[#This Row],[Class]]="C",WORKDAY(Main[[#This Row],[Tech Start Date]],19),IF(Main[[#This Row],[Class]]="B", WORKDAY(Main[[#This Row],[Tech Start Date]],12),IF(Main[[#This Row],[Class]]="A",WORKDAY(Main[[#This Row],[Tech Start Date]],4),""))))</f>
        <v/>
      </c>
      <c r="O949" s="72" t="str">
        <f>IF(Main[[#This Row],[Tech Start Date]]&lt;1/1/1990,"",IF(Main[[#This Row],[Class]]="C",WORKDAY(Main[[#This Row],[Tech Start Date]],23),IF(Main[[#This Row],[Class]]="B", WORKDAY(Main[[#This Row],[Tech Start Date]],15),IF(Main[[#This Row],[Class]]="A",WORKDAY(Main[[#This Row],[Tech Start Date]],5),""))))</f>
        <v/>
      </c>
      <c r="P949" s="72" t="str">
        <f>IF(Main[[#This Row],[Tech Start Date]]&lt;1/1/1990,"",IF(Main[[#This Row],[Class]]="C",WORKDAY(Main[[#This Row],[Tech Start Date]],28),IF(Main[[#This Row],[Class]]="B", WORKDAY(Main[[#This Row],[Tech Start Date]],19),IF(Main[[#This Row],[Class]]="A",WORKDAY(Main[[#This Row],[Tech Start Date]],9),""))))</f>
        <v/>
      </c>
      <c r="Q949" s="84"/>
      <c r="R949" s="110"/>
      <c r="S949" s="94" t="s">
        <v>23</v>
      </c>
      <c r="T949" s="73" t="s">
        <v>4</v>
      </c>
      <c r="U949" s="94" t="s">
        <v>14</v>
      </c>
      <c r="V949" s="94" t="s">
        <v>1896</v>
      </c>
      <c r="W949" s="94" t="s">
        <v>1900</v>
      </c>
      <c r="X949" s="94" t="s">
        <v>398</v>
      </c>
      <c r="Y949" s="71" t="s">
        <v>4</v>
      </c>
      <c r="Z949" s="71" t="s">
        <v>4</v>
      </c>
      <c r="AA949" s="94" t="s">
        <v>3217</v>
      </c>
      <c r="AB949" s="128"/>
      <c r="AC949" s="128"/>
      <c r="AD949" s="128"/>
      <c r="AE949" s="62"/>
      <c r="AF949" s="62"/>
      <c r="AG949" s="62"/>
      <c r="BB949" s="60" t="str">
        <f>IF(AND(isFlagged(Main[[#This Row],[Comments]], "AIS++"),Main[ [#This Row],[In Stock Date] ]&lt;&gt;""),TEXT(Main[[#This Row],[In Stock Date]]-1, "M/d/yyyy"), TEXT("1/1/1990", "M/d/yyyy"))</f>
        <v>1/1/1990</v>
      </c>
    </row>
    <row r="950" spans="1:54" ht="17.25" customHeight="1">
      <c r="A950" s="63" t="str">
        <f>IF(priority(Main[[#This Row],[Comments]])&lt;&gt;0, priority(Main[[#This Row],[Comments]]),"")</f>
        <v/>
      </c>
      <c r="B950" s="151" t="s">
        <v>1763</v>
      </c>
      <c r="C950" s="71" t="s">
        <v>4</v>
      </c>
      <c r="D950" s="59" t="s">
        <v>845</v>
      </c>
      <c r="E950" s="84"/>
      <c r="F950" s="84"/>
      <c r="G950" s="63" t="str">
        <f>IF(stdProdLT(Main[[#This Row],[Comments]])=0.1,"N/A",IF(stdProdLT(Main[[#This Row],[Comments]])=0,"",stdProdLT(Main[[#This Row],[Comments]])))</f>
        <v/>
      </c>
      <c r="H950" s="93" t="str">
        <f>IF(OR(Main[[#This Row],[Std. Prod. Lead Time]]="N/A",Main[[#This Row],[Std. Prod. Lead Time]]=""), "",IF(AND(Main[[#This Row],[In Stock Date]]&lt;&gt;"",Main[[#This Row],[Revised Due Date]]&lt;&gt;"",Main[[#This Row],[In Stock Date]]&lt;&gt;""),Main[[#This Row],[In Stock Date]]-Main[[#This Row],[Revised Due Date]],""))</f>
        <v/>
      </c>
      <c r="I950" s="100" t="s">
        <v>4</v>
      </c>
      <c r="J950" s="94" t="s">
        <v>4</v>
      </c>
      <c r="K950" s="94" t="s">
        <v>4</v>
      </c>
      <c r="L950" s="84"/>
      <c r="M950" s="72" t="str">
        <f>IF(Main[[#This Row],[Tech Start Date]]&lt;1/1/1990,"",IF(Main[[#This Row],[Class]]="C",WORKDAY(Main[[#This Row],[Tech Start Date]],9),IF(Main[[#This Row],[Class]]="B", WORKDAY(Main[[#This Row],[Tech Start Date]],6),IF(Main[[#This Row],[Class]]="A",WORKDAY(Main[[#This Row],[Tech Start Date]],2),""))))</f>
        <v/>
      </c>
      <c r="N950" s="72" t="str">
        <f>IF(Main[[#This Row],[Tech Start Date]]&lt;1/1/1990,"",IF(Main[[#This Row],[Class]]="C",WORKDAY(Main[[#This Row],[Tech Start Date]],19),IF(Main[[#This Row],[Class]]="B", WORKDAY(Main[[#This Row],[Tech Start Date]],12),IF(Main[[#This Row],[Class]]="A",WORKDAY(Main[[#This Row],[Tech Start Date]],4),""))))</f>
        <v/>
      </c>
      <c r="O950" s="72" t="str">
        <f>IF(Main[[#This Row],[Tech Start Date]]&lt;1/1/1990,"",IF(Main[[#This Row],[Class]]="C",WORKDAY(Main[[#This Row],[Tech Start Date]],23),IF(Main[[#This Row],[Class]]="B", WORKDAY(Main[[#This Row],[Tech Start Date]],15),IF(Main[[#This Row],[Class]]="A",WORKDAY(Main[[#This Row],[Tech Start Date]],5),""))))</f>
        <v/>
      </c>
      <c r="P950" s="72" t="str">
        <f>IF(Main[[#This Row],[Tech Start Date]]&lt;1/1/1990,"",IF(Main[[#This Row],[Class]]="C",WORKDAY(Main[[#This Row],[Tech Start Date]],28),IF(Main[[#This Row],[Class]]="B", WORKDAY(Main[[#This Row],[Tech Start Date]],19),IF(Main[[#This Row],[Class]]="A",WORKDAY(Main[[#This Row],[Tech Start Date]],9),""))))</f>
        <v/>
      </c>
      <c r="Q950" s="84"/>
      <c r="R950" s="110"/>
      <c r="S950" s="94" t="s">
        <v>23</v>
      </c>
      <c r="T950" s="73" t="s">
        <v>4</v>
      </c>
      <c r="U950" s="94" t="s">
        <v>14</v>
      </c>
      <c r="V950" s="94" t="s">
        <v>1899</v>
      </c>
      <c r="W950" s="94" t="s">
        <v>1900</v>
      </c>
      <c r="X950" s="94" t="s">
        <v>398</v>
      </c>
      <c r="Y950" s="71" t="s">
        <v>4</v>
      </c>
      <c r="Z950" s="71" t="s">
        <v>763</v>
      </c>
      <c r="AA950" s="94" t="s">
        <v>3233</v>
      </c>
      <c r="AB950" s="128"/>
      <c r="AC950" s="128"/>
      <c r="AD950" s="128"/>
      <c r="AE950" s="62"/>
      <c r="AF950" s="62"/>
      <c r="AG950" s="62"/>
      <c r="BB950" s="60" t="str">
        <f>IF(AND(isFlagged(Main[[#This Row],[Comments]], "AIS++"),Main[ [#This Row],[In Stock Date] ]&lt;&gt;""),TEXT(Main[[#This Row],[In Stock Date]]-1, "M/d/yyyy"), TEXT("1/1/1990", "M/d/yyyy"))</f>
        <v>1/1/1990</v>
      </c>
    </row>
    <row r="951" spans="1:54" ht="17.25" customHeight="1">
      <c r="A951" s="63" t="str">
        <f>IF(priority(Main[[#This Row],[Comments]])&lt;&gt;0, priority(Main[[#This Row],[Comments]]),"")</f>
        <v/>
      </c>
      <c r="B951" s="151" t="s">
        <v>1760</v>
      </c>
      <c r="C951" s="71" t="s">
        <v>4</v>
      </c>
      <c r="D951" s="59" t="s">
        <v>819</v>
      </c>
      <c r="E951" s="84"/>
      <c r="F951" s="84">
        <v>40602</v>
      </c>
      <c r="G951" s="63" t="str">
        <f>IF(stdProdLT(Main[[#This Row],[Comments]])=0.1,"N/A",IF(stdProdLT(Main[[#This Row],[Comments]])=0,"",stdProdLT(Main[[#This Row],[Comments]])))</f>
        <v/>
      </c>
      <c r="H951" s="93" t="str">
        <f>IF(OR(Main[[#This Row],[Std. Prod. Lead Time]]="N/A",Main[[#This Row],[Std. Prod. Lead Time]]=""), "",IF(AND(Main[[#This Row],[In Stock Date]]&lt;&gt;"",Main[[#This Row],[Revised Due Date]]&lt;&gt;"",Main[[#This Row],[In Stock Date]]&lt;&gt;""),Main[[#This Row],[In Stock Date]]-Main[[#This Row],[Revised Due Date]],""))</f>
        <v/>
      </c>
      <c r="I951" s="100" t="s">
        <v>4</v>
      </c>
      <c r="J951" s="94" t="s">
        <v>28</v>
      </c>
      <c r="K951" s="94" t="s">
        <v>4</v>
      </c>
      <c r="L951" s="84"/>
      <c r="M951" s="72" t="str">
        <f>IF(Main[[#This Row],[Tech Start Date]]&lt;1/1/1990,"",IF(Main[[#This Row],[Class]]="C",WORKDAY(Main[[#This Row],[Tech Start Date]],9),IF(Main[[#This Row],[Class]]="B", WORKDAY(Main[[#This Row],[Tech Start Date]],6),IF(Main[[#This Row],[Class]]="A",WORKDAY(Main[[#This Row],[Tech Start Date]],2),""))))</f>
        <v/>
      </c>
      <c r="N951" s="72" t="str">
        <f>IF(Main[[#This Row],[Tech Start Date]]&lt;1/1/1990,"",IF(Main[[#This Row],[Class]]="C",WORKDAY(Main[[#This Row],[Tech Start Date]],19),IF(Main[[#This Row],[Class]]="B", WORKDAY(Main[[#This Row],[Tech Start Date]],12),IF(Main[[#This Row],[Class]]="A",WORKDAY(Main[[#This Row],[Tech Start Date]],4),""))))</f>
        <v/>
      </c>
      <c r="O951" s="72" t="str">
        <f>IF(Main[[#This Row],[Tech Start Date]]&lt;1/1/1990,"",IF(Main[[#This Row],[Class]]="C",WORKDAY(Main[[#This Row],[Tech Start Date]],23),IF(Main[[#This Row],[Class]]="B", WORKDAY(Main[[#This Row],[Tech Start Date]],15),IF(Main[[#This Row],[Class]]="A",WORKDAY(Main[[#This Row],[Tech Start Date]],5),""))))</f>
        <v/>
      </c>
      <c r="P951" s="72" t="str">
        <f>IF(Main[[#This Row],[Tech Start Date]]&lt;1/1/1990,"",IF(Main[[#This Row],[Class]]="C",WORKDAY(Main[[#This Row],[Tech Start Date]],28),IF(Main[[#This Row],[Class]]="B", WORKDAY(Main[[#This Row],[Tech Start Date]],19),IF(Main[[#This Row],[Class]]="A",WORKDAY(Main[[#This Row],[Tech Start Date]],9),""))))</f>
        <v/>
      </c>
      <c r="Q951" s="84">
        <v>40612</v>
      </c>
      <c r="R951" s="110"/>
      <c r="S951" s="94" t="s">
        <v>6</v>
      </c>
      <c r="T951" s="73" t="s">
        <v>4</v>
      </c>
      <c r="U951" s="94" t="s">
        <v>14</v>
      </c>
      <c r="V951" s="94" t="s">
        <v>1906</v>
      </c>
      <c r="W951" s="94" t="s">
        <v>1900</v>
      </c>
      <c r="X951" s="94" t="s">
        <v>50</v>
      </c>
      <c r="Y951" s="71" t="s">
        <v>3008</v>
      </c>
      <c r="Z951" s="71" t="s">
        <v>30</v>
      </c>
      <c r="AA951" s="94" t="s">
        <v>3217</v>
      </c>
      <c r="AB951" s="128"/>
      <c r="AC951" s="128"/>
      <c r="AD951" s="128"/>
      <c r="AE951" s="62"/>
      <c r="AF951" s="62"/>
      <c r="AG951" s="62"/>
      <c r="BB951" s="60" t="str">
        <f>IF(AND(isFlagged(Main[[#This Row],[Comments]], "AIS++"),Main[ [#This Row],[In Stock Date] ]&lt;&gt;""),TEXT(Main[[#This Row],[In Stock Date]]-1, "M/d/yyyy"), TEXT("1/1/1990", "M/d/yyyy"))</f>
        <v>1/1/1990</v>
      </c>
    </row>
    <row r="952" spans="1:54" ht="17.25" customHeight="1">
      <c r="A952" s="63" t="str">
        <f>IF(priority(Main[[#This Row],[Comments]])&lt;&gt;0, priority(Main[[#This Row],[Comments]]),"")</f>
        <v/>
      </c>
      <c r="B952" s="151" t="s">
        <v>1654</v>
      </c>
      <c r="C952" s="71" t="s">
        <v>4</v>
      </c>
      <c r="D952" s="59" t="s">
        <v>728</v>
      </c>
      <c r="E952" s="84"/>
      <c r="F952" s="84"/>
      <c r="G952" s="63" t="str">
        <f>IF(stdProdLT(Main[[#This Row],[Comments]])=0.1,"N/A",IF(stdProdLT(Main[[#This Row],[Comments]])=0,"",stdProdLT(Main[[#This Row],[Comments]])))</f>
        <v/>
      </c>
      <c r="H952" s="93" t="str">
        <f>IF(OR(Main[[#This Row],[Std. Prod. Lead Time]]="N/A",Main[[#This Row],[Std. Prod. Lead Time]]=""), "",IF(AND(Main[[#This Row],[In Stock Date]]&lt;&gt;"",Main[[#This Row],[Revised Due Date]]&lt;&gt;"",Main[[#This Row],[In Stock Date]]&lt;&gt;""),Main[[#This Row],[In Stock Date]]-Main[[#This Row],[Revised Due Date]],""))</f>
        <v/>
      </c>
      <c r="I952" s="100" t="s">
        <v>4</v>
      </c>
      <c r="J952" s="94" t="s">
        <v>4</v>
      </c>
      <c r="K952" s="94" t="s">
        <v>4</v>
      </c>
      <c r="L952" s="84"/>
      <c r="M952" s="72" t="str">
        <f>IF(Main[[#This Row],[Tech Start Date]]&lt;1/1/1990,"",IF(Main[[#This Row],[Class]]="C",WORKDAY(Main[[#This Row],[Tech Start Date]],9),IF(Main[[#This Row],[Class]]="B", WORKDAY(Main[[#This Row],[Tech Start Date]],6),IF(Main[[#This Row],[Class]]="A",WORKDAY(Main[[#This Row],[Tech Start Date]],2),""))))</f>
        <v/>
      </c>
      <c r="N952" s="72" t="str">
        <f>IF(Main[[#This Row],[Tech Start Date]]&lt;1/1/1990,"",IF(Main[[#This Row],[Class]]="C",WORKDAY(Main[[#This Row],[Tech Start Date]],19),IF(Main[[#This Row],[Class]]="B", WORKDAY(Main[[#This Row],[Tech Start Date]],12),IF(Main[[#This Row],[Class]]="A",WORKDAY(Main[[#This Row],[Tech Start Date]],4),""))))</f>
        <v/>
      </c>
      <c r="O952" s="72" t="str">
        <f>IF(Main[[#This Row],[Tech Start Date]]&lt;1/1/1990,"",IF(Main[[#This Row],[Class]]="C",WORKDAY(Main[[#This Row],[Tech Start Date]],23),IF(Main[[#This Row],[Class]]="B", WORKDAY(Main[[#This Row],[Tech Start Date]],15),IF(Main[[#This Row],[Class]]="A",WORKDAY(Main[[#This Row],[Tech Start Date]],5),""))))</f>
        <v/>
      </c>
      <c r="P952" s="72" t="str">
        <f>IF(Main[[#This Row],[Tech Start Date]]&lt;1/1/1990,"",IF(Main[[#This Row],[Class]]="C",WORKDAY(Main[[#This Row],[Tech Start Date]],28),IF(Main[[#This Row],[Class]]="B", WORKDAY(Main[[#This Row],[Tech Start Date]],19),IF(Main[[#This Row],[Class]]="A",WORKDAY(Main[[#This Row],[Tech Start Date]],9),""))))</f>
        <v/>
      </c>
      <c r="Q952" s="84"/>
      <c r="R952" s="110"/>
      <c r="S952" s="94" t="s">
        <v>23</v>
      </c>
      <c r="T952" s="73" t="s">
        <v>4</v>
      </c>
      <c r="U952" s="94" t="s">
        <v>14</v>
      </c>
      <c r="V952" s="94" t="s">
        <v>1896</v>
      </c>
      <c r="W952" s="94" t="s">
        <v>1900</v>
      </c>
      <c r="X952" s="94" t="s">
        <v>398</v>
      </c>
      <c r="Y952" s="71" t="s">
        <v>4</v>
      </c>
      <c r="Z952" s="71" t="s">
        <v>4</v>
      </c>
      <c r="AA952" s="94" t="s">
        <v>3233</v>
      </c>
      <c r="AB952" s="128"/>
      <c r="AC952" s="128"/>
      <c r="AD952" s="128"/>
      <c r="AE952" s="62"/>
      <c r="AF952" s="62"/>
      <c r="AG952" s="62"/>
      <c r="BB952" s="60" t="str">
        <f>IF(AND(isFlagged(Main[[#This Row],[Comments]], "AIS++"),Main[ [#This Row],[In Stock Date] ]&lt;&gt;""),TEXT(Main[[#This Row],[In Stock Date]]-1, "M/d/yyyy"), TEXT("1/1/1990", "M/d/yyyy"))</f>
        <v>1/1/1990</v>
      </c>
    </row>
    <row r="953" spans="1:54" ht="17.25" customHeight="1">
      <c r="A953" s="63" t="str">
        <f>IF(priority(Main[[#This Row],[Comments]])&lt;&gt;0, priority(Main[[#This Row],[Comments]]),"")</f>
        <v/>
      </c>
      <c r="B953" s="151" t="s">
        <v>1146</v>
      </c>
      <c r="C953" s="71" t="s">
        <v>4</v>
      </c>
      <c r="D953" s="59" t="s">
        <v>210</v>
      </c>
      <c r="E953" s="84"/>
      <c r="F953" s="84"/>
      <c r="G953" s="63" t="str">
        <f>IF(stdProdLT(Main[[#This Row],[Comments]])=0.1,"N/A",IF(stdProdLT(Main[[#This Row],[Comments]])=0,"",stdProdLT(Main[[#This Row],[Comments]])))</f>
        <v/>
      </c>
      <c r="H953" s="93" t="str">
        <f>IF(OR(Main[[#This Row],[Std. Prod. Lead Time]]="N/A",Main[[#This Row],[Std. Prod. Lead Time]]=""), "",IF(AND(Main[[#This Row],[In Stock Date]]&lt;&gt;"",Main[[#This Row],[Revised Due Date]]&lt;&gt;"",Main[[#This Row],[In Stock Date]]&lt;&gt;""),Main[[#This Row],[In Stock Date]]-Main[[#This Row],[Revised Due Date]],""))</f>
        <v/>
      </c>
      <c r="I953" s="100" t="s">
        <v>4</v>
      </c>
      <c r="J953" s="94" t="s">
        <v>4</v>
      </c>
      <c r="K953" s="94" t="s">
        <v>4</v>
      </c>
      <c r="L953" s="84"/>
      <c r="M953" s="72" t="str">
        <f>IF(Main[[#This Row],[Tech Start Date]]&lt;1/1/1990,"",IF(Main[[#This Row],[Class]]="C",WORKDAY(Main[[#This Row],[Tech Start Date]],9),IF(Main[[#This Row],[Class]]="B", WORKDAY(Main[[#This Row],[Tech Start Date]],6),IF(Main[[#This Row],[Class]]="A",WORKDAY(Main[[#This Row],[Tech Start Date]],2),""))))</f>
        <v/>
      </c>
      <c r="N953" s="72" t="str">
        <f>IF(Main[[#This Row],[Tech Start Date]]&lt;1/1/1990,"",IF(Main[[#This Row],[Class]]="C",WORKDAY(Main[[#This Row],[Tech Start Date]],19),IF(Main[[#This Row],[Class]]="B", WORKDAY(Main[[#This Row],[Tech Start Date]],12),IF(Main[[#This Row],[Class]]="A",WORKDAY(Main[[#This Row],[Tech Start Date]],4),""))))</f>
        <v/>
      </c>
      <c r="O953" s="72" t="str">
        <f>IF(Main[[#This Row],[Tech Start Date]]&lt;1/1/1990,"",IF(Main[[#This Row],[Class]]="C",WORKDAY(Main[[#This Row],[Tech Start Date]],23),IF(Main[[#This Row],[Class]]="B", WORKDAY(Main[[#This Row],[Tech Start Date]],15),IF(Main[[#This Row],[Class]]="A",WORKDAY(Main[[#This Row],[Tech Start Date]],5),""))))</f>
        <v/>
      </c>
      <c r="P953" s="72" t="str">
        <f>IF(Main[[#This Row],[Tech Start Date]]&lt;1/1/1990,"",IF(Main[[#This Row],[Class]]="C",WORKDAY(Main[[#This Row],[Tech Start Date]],28),IF(Main[[#This Row],[Class]]="B", WORKDAY(Main[[#This Row],[Tech Start Date]],19),IF(Main[[#This Row],[Class]]="A",WORKDAY(Main[[#This Row],[Tech Start Date]],9),""))))</f>
        <v/>
      </c>
      <c r="Q953" s="84"/>
      <c r="R953" s="110"/>
      <c r="S953" s="94" t="s">
        <v>23</v>
      </c>
      <c r="T953" s="73" t="s">
        <v>4</v>
      </c>
      <c r="U953" s="94" t="s">
        <v>14</v>
      </c>
      <c r="V953" s="94" t="s">
        <v>1899</v>
      </c>
      <c r="W953" s="94" t="s">
        <v>1900</v>
      </c>
      <c r="X953" s="94" t="s">
        <v>398</v>
      </c>
      <c r="Y953" s="71" t="s">
        <v>4</v>
      </c>
      <c r="Z953" s="71" t="s">
        <v>4</v>
      </c>
      <c r="AA953" s="94" t="s">
        <v>3240</v>
      </c>
      <c r="AB953" s="128"/>
      <c r="AC953" s="128"/>
      <c r="AD953" s="128"/>
      <c r="AE953" s="62"/>
      <c r="AF953" s="62"/>
      <c r="AG953" s="62"/>
      <c r="BB953" s="60" t="str">
        <f>IF(AND(isFlagged(Main[[#This Row],[Comments]], "AIS++"),Main[ [#This Row],[In Stock Date] ]&lt;&gt;""),TEXT(Main[[#This Row],[In Stock Date]]-1, "M/d/yyyy"), TEXT("1/1/1990", "M/d/yyyy"))</f>
        <v>1/1/1990</v>
      </c>
    </row>
    <row r="954" spans="1:54" ht="17.25" customHeight="1">
      <c r="A954" s="63" t="str">
        <f>IF(priority(Main[[#This Row],[Comments]])&lt;&gt;0, priority(Main[[#This Row],[Comments]]),"")</f>
        <v/>
      </c>
      <c r="B954" s="151" t="s">
        <v>1046</v>
      </c>
      <c r="C954" s="71" t="s">
        <v>4</v>
      </c>
      <c r="D954" s="59" t="s">
        <v>90</v>
      </c>
      <c r="E954" s="84"/>
      <c r="F954" s="84"/>
      <c r="G954" s="63" t="str">
        <f>IF(stdProdLT(Main[[#This Row],[Comments]])=0.1,"N/A",IF(stdProdLT(Main[[#This Row],[Comments]])=0,"",stdProdLT(Main[[#This Row],[Comments]])))</f>
        <v/>
      </c>
      <c r="H954" s="93" t="str">
        <f>IF(OR(Main[[#This Row],[Std. Prod. Lead Time]]="N/A",Main[[#This Row],[Std. Prod. Lead Time]]=""), "",IF(AND(Main[[#This Row],[In Stock Date]]&lt;&gt;"",Main[[#This Row],[Revised Due Date]]&lt;&gt;"",Main[[#This Row],[In Stock Date]]&lt;&gt;""),Main[[#This Row],[In Stock Date]]-Main[[#This Row],[Revised Due Date]],""))</f>
        <v/>
      </c>
      <c r="I954" s="100" t="s">
        <v>4</v>
      </c>
      <c r="J954" s="94" t="s">
        <v>4</v>
      </c>
      <c r="K954" s="94" t="s">
        <v>4</v>
      </c>
      <c r="L954" s="84"/>
      <c r="M954" s="72" t="str">
        <f>IF(Main[[#This Row],[Tech Start Date]]&lt;1/1/1990,"",IF(Main[[#This Row],[Class]]="C",WORKDAY(Main[[#This Row],[Tech Start Date]],9),IF(Main[[#This Row],[Class]]="B", WORKDAY(Main[[#This Row],[Tech Start Date]],6),IF(Main[[#This Row],[Class]]="A",WORKDAY(Main[[#This Row],[Tech Start Date]],2),""))))</f>
        <v/>
      </c>
      <c r="N954" s="72" t="str">
        <f>IF(Main[[#This Row],[Tech Start Date]]&lt;1/1/1990,"",IF(Main[[#This Row],[Class]]="C",WORKDAY(Main[[#This Row],[Tech Start Date]],19),IF(Main[[#This Row],[Class]]="B", WORKDAY(Main[[#This Row],[Tech Start Date]],12),IF(Main[[#This Row],[Class]]="A",WORKDAY(Main[[#This Row],[Tech Start Date]],4),""))))</f>
        <v/>
      </c>
      <c r="O954" s="72" t="str">
        <f>IF(Main[[#This Row],[Tech Start Date]]&lt;1/1/1990,"",IF(Main[[#This Row],[Class]]="C",WORKDAY(Main[[#This Row],[Tech Start Date]],23),IF(Main[[#This Row],[Class]]="B", WORKDAY(Main[[#This Row],[Tech Start Date]],15),IF(Main[[#This Row],[Class]]="A",WORKDAY(Main[[#This Row],[Tech Start Date]],5),""))))</f>
        <v/>
      </c>
      <c r="P954" s="72" t="str">
        <f>IF(Main[[#This Row],[Tech Start Date]]&lt;1/1/1990,"",IF(Main[[#This Row],[Class]]="C",WORKDAY(Main[[#This Row],[Tech Start Date]],28),IF(Main[[#This Row],[Class]]="B", WORKDAY(Main[[#This Row],[Tech Start Date]],19),IF(Main[[#This Row],[Class]]="A",WORKDAY(Main[[#This Row],[Tech Start Date]],9),""))))</f>
        <v/>
      </c>
      <c r="Q954" s="84"/>
      <c r="R954" s="110"/>
      <c r="S954" s="94" t="s">
        <v>23</v>
      </c>
      <c r="T954" s="73" t="s">
        <v>4</v>
      </c>
      <c r="U954" s="94" t="s">
        <v>14</v>
      </c>
      <c r="V954" s="94" t="s">
        <v>1896</v>
      </c>
      <c r="W954" s="94" t="s">
        <v>1900</v>
      </c>
      <c r="X954" s="94" t="s">
        <v>398</v>
      </c>
      <c r="Y954" s="71" t="s">
        <v>2858</v>
      </c>
      <c r="Z954" s="71" t="s">
        <v>4</v>
      </c>
      <c r="AA954" s="94" t="s">
        <v>3220</v>
      </c>
      <c r="AB954" s="128"/>
      <c r="AC954" s="128"/>
      <c r="AD954" s="128"/>
      <c r="AE954" s="62"/>
      <c r="AF954" s="62"/>
      <c r="AG954" s="62"/>
      <c r="BB954" s="60" t="str">
        <f>IF(AND(isFlagged(Main[[#This Row],[Comments]], "AIS++"),Main[ [#This Row],[In Stock Date] ]&lt;&gt;""),TEXT(Main[[#This Row],[In Stock Date]]-1, "M/d/yyyy"), TEXT("1/1/1990", "M/d/yyyy"))</f>
        <v>1/1/1990</v>
      </c>
    </row>
    <row r="955" spans="1:54" ht="17.25" customHeight="1">
      <c r="A955" s="63" t="str">
        <f>IF(priority(Main[[#This Row],[Comments]])&lt;&gt;0, priority(Main[[#This Row],[Comments]]),"")</f>
        <v/>
      </c>
      <c r="B955" s="151" t="s">
        <v>1653</v>
      </c>
      <c r="C955" s="71" t="s">
        <v>4</v>
      </c>
      <c r="D955" s="59" t="s">
        <v>727</v>
      </c>
      <c r="E955" s="84"/>
      <c r="F955" s="84"/>
      <c r="G955" s="63" t="str">
        <f>IF(stdProdLT(Main[[#This Row],[Comments]])=0.1,"N/A",IF(stdProdLT(Main[[#This Row],[Comments]])=0,"",stdProdLT(Main[[#This Row],[Comments]])))</f>
        <v/>
      </c>
      <c r="H955" s="93" t="str">
        <f>IF(OR(Main[[#This Row],[Std. Prod. Lead Time]]="N/A",Main[[#This Row],[Std. Prod. Lead Time]]=""), "",IF(AND(Main[[#This Row],[In Stock Date]]&lt;&gt;"",Main[[#This Row],[Revised Due Date]]&lt;&gt;"",Main[[#This Row],[In Stock Date]]&lt;&gt;""),Main[[#This Row],[In Stock Date]]-Main[[#This Row],[Revised Due Date]],""))</f>
        <v/>
      </c>
      <c r="I955" s="100" t="s">
        <v>4</v>
      </c>
      <c r="J955" s="94" t="s">
        <v>4</v>
      </c>
      <c r="K955" s="94" t="s">
        <v>4</v>
      </c>
      <c r="L955" s="84"/>
      <c r="M955" s="72" t="str">
        <f>IF(Main[[#This Row],[Tech Start Date]]&lt;1/1/1990,"",IF(Main[[#This Row],[Class]]="C",WORKDAY(Main[[#This Row],[Tech Start Date]],9),IF(Main[[#This Row],[Class]]="B", WORKDAY(Main[[#This Row],[Tech Start Date]],6),IF(Main[[#This Row],[Class]]="A",WORKDAY(Main[[#This Row],[Tech Start Date]],2),""))))</f>
        <v/>
      </c>
      <c r="N955" s="72" t="str">
        <f>IF(Main[[#This Row],[Tech Start Date]]&lt;1/1/1990,"",IF(Main[[#This Row],[Class]]="C",WORKDAY(Main[[#This Row],[Tech Start Date]],19),IF(Main[[#This Row],[Class]]="B", WORKDAY(Main[[#This Row],[Tech Start Date]],12),IF(Main[[#This Row],[Class]]="A",WORKDAY(Main[[#This Row],[Tech Start Date]],4),""))))</f>
        <v/>
      </c>
      <c r="O955" s="72" t="str">
        <f>IF(Main[[#This Row],[Tech Start Date]]&lt;1/1/1990,"",IF(Main[[#This Row],[Class]]="C",WORKDAY(Main[[#This Row],[Tech Start Date]],23),IF(Main[[#This Row],[Class]]="B", WORKDAY(Main[[#This Row],[Tech Start Date]],15),IF(Main[[#This Row],[Class]]="A",WORKDAY(Main[[#This Row],[Tech Start Date]],5),""))))</f>
        <v/>
      </c>
      <c r="P955" s="72" t="str">
        <f>IF(Main[[#This Row],[Tech Start Date]]&lt;1/1/1990,"",IF(Main[[#This Row],[Class]]="C",WORKDAY(Main[[#This Row],[Tech Start Date]],28),IF(Main[[#This Row],[Class]]="B", WORKDAY(Main[[#This Row],[Tech Start Date]],19),IF(Main[[#This Row],[Class]]="A",WORKDAY(Main[[#This Row],[Tech Start Date]],9),""))))</f>
        <v/>
      </c>
      <c r="Q955" s="84"/>
      <c r="R955" s="110"/>
      <c r="S955" s="94" t="s">
        <v>23</v>
      </c>
      <c r="T955" s="73" t="s">
        <v>4</v>
      </c>
      <c r="U955" s="94" t="s">
        <v>14</v>
      </c>
      <c r="V955" s="94" t="s">
        <v>1896</v>
      </c>
      <c r="W955" s="94" t="s">
        <v>1900</v>
      </c>
      <c r="X955" s="94" t="s">
        <v>398</v>
      </c>
      <c r="Y955" s="71" t="s">
        <v>4</v>
      </c>
      <c r="Z955" s="71" t="s">
        <v>4</v>
      </c>
      <c r="AA955" s="94" t="s">
        <v>2932</v>
      </c>
      <c r="AB955" s="128"/>
      <c r="AC955" s="128"/>
      <c r="AD955" s="128"/>
      <c r="AE955" s="62"/>
      <c r="AF955" s="62"/>
      <c r="AG955" s="62"/>
      <c r="BB955" s="60" t="str">
        <f>IF(AND(isFlagged(Main[[#This Row],[Comments]], "AIS++"),Main[ [#This Row],[In Stock Date] ]&lt;&gt;""),TEXT(Main[[#This Row],[In Stock Date]]-1, "M/d/yyyy"), TEXT("1/1/1990", "M/d/yyyy"))</f>
        <v>1/1/1990</v>
      </c>
    </row>
    <row r="956" spans="1:54" ht="17.25" customHeight="1">
      <c r="A956" s="63" t="str">
        <f>IF(priority(Main[[#This Row],[Comments]])&lt;&gt;0, priority(Main[[#This Row],[Comments]]),"")</f>
        <v/>
      </c>
      <c r="B956" s="151" t="s">
        <v>1671</v>
      </c>
      <c r="C956" s="71" t="s">
        <v>4</v>
      </c>
      <c r="D956" s="59" t="s">
        <v>740</v>
      </c>
      <c r="E956" s="84"/>
      <c r="F956" s="84"/>
      <c r="G956" s="63" t="str">
        <f>IF(stdProdLT(Main[[#This Row],[Comments]])=0.1,"N/A",IF(stdProdLT(Main[[#This Row],[Comments]])=0,"",stdProdLT(Main[[#This Row],[Comments]])))</f>
        <v/>
      </c>
      <c r="H956" s="93" t="str">
        <f>IF(OR(Main[[#This Row],[Std. Prod. Lead Time]]="N/A",Main[[#This Row],[Std. Prod. Lead Time]]=""), "",IF(AND(Main[[#This Row],[In Stock Date]]&lt;&gt;"",Main[[#This Row],[Revised Due Date]]&lt;&gt;"",Main[[#This Row],[In Stock Date]]&lt;&gt;""),Main[[#This Row],[In Stock Date]]-Main[[#This Row],[Revised Due Date]],""))</f>
        <v/>
      </c>
      <c r="I956" s="100" t="s">
        <v>4</v>
      </c>
      <c r="J956" s="94" t="s">
        <v>4</v>
      </c>
      <c r="K956" s="94" t="s">
        <v>4</v>
      </c>
      <c r="L956" s="84"/>
      <c r="M956" s="72" t="str">
        <f>IF(Main[[#This Row],[Tech Start Date]]&lt;1/1/1990,"",IF(Main[[#This Row],[Class]]="C",WORKDAY(Main[[#This Row],[Tech Start Date]],9),IF(Main[[#This Row],[Class]]="B", WORKDAY(Main[[#This Row],[Tech Start Date]],6),IF(Main[[#This Row],[Class]]="A",WORKDAY(Main[[#This Row],[Tech Start Date]],2),""))))</f>
        <v/>
      </c>
      <c r="N956" s="72" t="str">
        <f>IF(Main[[#This Row],[Tech Start Date]]&lt;1/1/1990,"",IF(Main[[#This Row],[Class]]="C",WORKDAY(Main[[#This Row],[Tech Start Date]],19),IF(Main[[#This Row],[Class]]="B", WORKDAY(Main[[#This Row],[Tech Start Date]],12),IF(Main[[#This Row],[Class]]="A",WORKDAY(Main[[#This Row],[Tech Start Date]],4),""))))</f>
        <v/>
      </c>
      <c r="O956" s="72" t="str">
        <f>IF(Main[[#This Row],[Tech Start Date]]&lt;1/1/1990,"",IF(Main[[#This Row],[Class]]="C",WORKDAY(Main[[#This Row],[Tech Start Date]],23),IF(Main[[#This Row],[Class]]="B", WORKDAY(Main[[#This Row],[Tech Start Date]],15),IF(Main[[#This Row],[Class]]="A",WORKDAY(Main[[#This Row],[Tech Start Date]],5),""))))</f>
        <v/>
      </c>
      <c r="P956" s="72" t="str">
        <f>IF(Main[[#This Row],[Tech Start Date]]&lt;1/1/1990,"",IF(Main[[#This Row],[Class]]="C",WORKDAY(Main[[#This Row],[Tech Start Date]],28),IF(Main[[#This Row],[Class]]="B", WORKDAY(Main[[#This Row],[Tech Start Date]],19),IF(Main[[#This Row],[Class]]="A",WORKDAY(Main[[#This Row],[Tech Start Date]],9),""))))</f>
        <v/>
      </c>
      <c r="Q956" s="84"/>
      <c r="R956" s="110"/>
      <c r="S956" s="94" t="s">
        <v>23</v>
      </c>
      <c r="T956" s="73" t="s">
        <v>4</v>
      </c>
      <c r="U956" s="94" t="s">
        <v>14</v>
      </c>
      <c r="V956" s="94" t="s">
        <v>1896</v>
      </c>
      <c r="W956" s="94" t="s">
        <v>1900</v>
      </c>
      <c r="X956" s="94" t="s">
        <v>398</v>
      </c>
      <c r="Y956" s="71" t="s">
        <v>4</v>
      </c>
      <c r="Z956" s="71" t="s">
        <v>4</v>
      </c>
      <c r="AA956" s="94" t="s">
        <v>2932</v>
      </c>
      <c r="AB956" s="128"/>
      <c r="AC956" s="128"/>
      <c r="AD956" s="128"/>
      <c r="AE956" s="62"/>
      <c r="AF956" s="62"/>
      <c r="AG956" s="62"/>
      <c r="BB956" s="60" t="str">
        <f>IF(AND(isFlagged(Main[[#This Row],[Comments]], "AIS++"),Main[ [#This Row],[In Stock Date] ]&lt;&gt;""),TEXT(Main[[#This Row],[In Stock Date]]-1, "M/d/yyyy"), TEXT("1/1/1990", "M/d/yyyy"))</f>
        <v>1/1/1990</v>
      </c>
    </row>
    <row r="957" spans="1:54" ht="17.25" customHeight="1">
      <c r="A957" s="137" t="str">
        <f>IF(priority(Main[[#This Row],[Comments]])&lt;&gt;0, priority(Main[[#This Row],[Comments]]),"")</f>
        <v/>
      </c>
      <c r="B957" s="152" t="s">
        <v>4253</v>
      </c>
      <c r="C957" s="138" t="s">
        <v>4</v>
      </c>
      <c r="D957" s="139" t="s">
        <v>4254</v>
      </c>
      <c r="E957" s="140">
        <v>41059.435891203706</v>
      </c>
      <c r="F957" s="140"/>
      <c r="G957" s="137" t="str">
        <f>IF(stdProdLT(Main[[#This Row],[Comments]])=0.1,"N/A",IF(stdProdLT(Main[[#This Row],[Comments]])=0,"",stdProdLT(Main[[#This Row],[Comments]])))</f>
        <v/>
      </c>
      <c r="H957" s="141" t="str">
        <f>IF(OR(Main[[#This Row],[Std. Prod. Lead Time]]="N/A",Main[[#This Row],[Std. Prod. Lead Time]]=""), "",IF(AND(Main[[#This Row],[In Stock Date]]&lt;&gt;"",Main[[#This Row],[Revised Due Date]]&lt;&gt;"",Main[[#This Row],[In Stock Date]]&lt;&gt;""),Main[[#This Row],[In Stock Date]]-Main[[#This Row],[Revised Due Date]],""))</f>
        <v/>
      </c>
      <c r="I957" s="142" t="s">
        <v>4</v>
      </c>
      <c r="J957" s="143" t="s">
        <v>28</v>
      </c>
      <c r="K957" s="144" t="s">
        <v>4</v>
      </c>
      <c r="L957" s="140"/>
      <c r="M957" s="145" t="str">
        <f>IF(Main[[#This Row],[Tech Start Date]]&lt;1/1/1990,"",IF(Main[[#This Row],[Class]]="C",WORKDAY(Main[[#This Row],[Tech Start Date]],9),IF(Main[[#This Row],[Class]]="B", WORKDAY(Main[[#This Row],[Tech Start Date]],6),IF(Main[[#This Row],[Class]]="A",WORKDAY(Main[[#This Row],[Tech Start Date]],2),""))))</f>
        <v/>
      </c>
      <c r="N957" s="145" t="str">
        <f>IF(Main[[#This Row],[Tech Start Date]]&lt;1/1/1990,"",IF(Main[[#This Row],[Class]]="C",WORKDAY(Main[[#This Row],[Tech Start Date]],19),IF(Main[[#This Row],[Class]]="B", WORKDAY(Main[[#This Row],[Tech Start Date]],12),IF(Main[[#This Row],[Class]]="A",WORKDAY(Main[[#This Row],[Tech Start Date]],4),""))))</f>
        <v/>
      </c>
      <c r="O957" s="145" t="str">
        <f>IF(Main[[#This Row],[Tech Start Date]]&lt;1/1/1990,"",IF(Main[[#This Row],[Class]]="C",WORKDAY(Main[[#This Row],[Tech Start Date]],23),IF(Main[[#This Row],[Class]]="B", WORKDAY(Main[[#This Row],[Tech Start Date]],15),IF(Main[[#This Row],[Class]]="A",WORKDAY(Main[[#This Row],[Tech Start Date]],5),""))))</f>
        <v/>
      </c>
      <c r="P957" s="145" t="str">
        <f>IF(Main[[#This Row],[Tech Start Date]]&lt;1/1/1990,"",IF(Main[[#This Row],[Class]]="C",WORKDAY(Main[[#This Row],[Tech Start Date]],28),IF(Main[[#This Row],[Class]]="B", WORKDAY(Main[[#This Row],[Tech Start Date]],19),IF(Main[[#This Row],[Class]]="A",WORKDAY(Main[[#This Row],[Tech Start Date]],9),""))))</f>
        <v/>
      </c>
      <c r="Q957" s="140"/>
      <c r="R957" s="146"/>
      <c r="S957" s="143" t="s">
        <v>6</v>
      </c>
      <c r="T957" s="147" t="s">
        <v>4</v>
      </c>
      <c r="U957" s="143" t="s">
        <v>29</v>
      </c>
      <c r="V957" s="143" t="s">
        <v>1899</v>
      </c>
      <c r="W957" s="143" t="s">
        <v>1900</v>
      </c>
      <c r="X957" s="143" t="s">
        <v>398</v>
      </c>
      <c r="Y957" s="138" t="s">
        <v>4</v>
      </c>
      <c r="Z957" s="138" t="s">
        <v>30</v>
      </c>
      <c r="AA957" s="143" t="s">
        <v>3250</v>
      </c>
      <c r="AB957" s="148"/>
      <c r="AC957" s="148"/>
      <c r="AD957" s="148"/>
      <c r="AE957" s="62"/>
      <c r="AF957" s="62"/>
      <c r="AG957" s="62"/>
      <c r="BB957" s="60" t="str">
        <f>IF(AND(isFlagged(Main[[#This Row],[Comments]], "AIS++"),Main[ [#This Row],[In Stock Date] ]&lt;&gt;""),TEXT(Main[[#This Row],[In Stock Date]]-1, "M/d/yyyy"), TEXT("1/1/1990", "M/d/yyyy"))</f>
        <v>1/1/1990</v>
      </c>
    </row>
    <row r="958" spans="1:54" ht="17.25" customHeight="1">
      <c r="A958" s="63" t="str">
        <f>IF(priority(Main[[#This Row],[Comments]])&lt;&gt;0, priority(Main[[#This Row],[Comments]]),"")</f>
        <v/>
      </c>
      <c r="B958" s="151" t="s">
        <v>1917</v>
      </c>
      <c r="C958" s="71" t="s">
        <v>4</v>
      </c>
      <c r="D958" s="59" t="s">
        <v>35</v>
      </c>
      <c r="E958" s="84"/>
      <c r="F958" s="84"/>
      <c r="G958" s="63" t="str">
        <f>IF(stdProdLT(Main[[#This Row],[Comments]])=0.1,"N/A",IF(stdProdLT(Main[[#This Row],[Comments]])=0,"",stdProdLT(Main[[#This Row],[Comments]])))</f>
        <v/>
      </c>
      <c r="H958" s="93" t="str">
        <f>IF(OR(Main[[#This Row],[Std. Prod. Lead Time]]="N/A",Main[[#This Row],[Std. Prod. Lead Time]]=""), "",IF(AND(Main[[#This Row],[In Stock Date]]&lt;&gt;"",Main[[#This Row],[Revised Due Date]]&lt;&gt;"",Main[[#This Row],[In Stock Date]]&lt;&gt;""),Main[[#This Row],[In Stock Date]]-Main[[#This Row],[Revised Due Date]],""))</f>
        <v/>
      </c>
      <c r="I958" s="100" t="s">
        <v>4</v>
      </c>
      <c r="J958" s="94" t="s">
        <v>4</v>
      </c>
      <c r="K958" s="94" t="s">
        <v>4</v>
      </c>
      <c r="L958" s="84"/>
      <c r="M958" s="72" t="str">
        <f>IF(Main[[#This Row],[Tech Start Date]]&lt;1/1/1990,"",IF(Main[[#This Row],[Class]]="C",WORKDAY(Main[[#This Row],[Tech Start Date]],9),IF(Main[[#This Row],[Class]]="B", WORKDAY(Main[[#This Row],[Tech Start Date]],6),IF(Main[[#This Row],[Class]]="A",WORKDAY(Main[[#This Row],[Tech Start Date]],2),""))))</f>
        <v/>
      </c>
      <c r="N958" s="72" t="str">
        <f>IF(Main[[#This Row],[Tech Start Date]]&lt;1/1/1990,"",IF(Main[[#This Row],[Class]]="C",WORKDAY(Main[[#This Row],[Tech Start Date]],19),IF(Main[[#This Row],[Class]]="B", WORKDAY(Main[[#This Row],[Tech Start Date]],12),IF(Main[[#This Row],[Class]]="A",WORKDAY(Main[[#This Row],[Tech Start Date]],4),""))))</f>
        <v/>
      </c>
      <c r="O958" s="72" t="str">
        <f>IF(Main[[#This Row],[Tech Start Date]]&lt;1/1/1990,"",IF(Main[[#This Row],[Class]]="C",WORKDAY(Main[[#This Row],[Tech Start Date]],23),IF(Main[[#This Row],[Class]]="B", WORKDAY(Main[[#This Row],[Tech Start Date]],15),IF(Main[[#This Row],[Class]]="A",WORKDAY(Main[[#This Row],[Tech Start Date]],5),""))))</f>
        <v/>
      </c>
      <c r="P958" s="72" t="str">
        <f>IF(Main[[#This Row],[Tech Start Date]]&lt;1/1/1990,"",IF(Main[[#This Row],[Class]]="C",WORKDAY(Main[[#This Row],[Tech Start Date]],28),IF(Main[[#This Row],[Class]]="B", WORKDAY(Main[[#This Row],[Tech Start Date]],19),IF(Main[[#This Row],[Class]]="A",WORKDAY(Main[[#This Row],[Tech Start Date]],9),""))))</f>
        <v/>
      </c>
      <c r="Q958" s="84"/>
      <c r="R958" s="110"/>
      <c r="S958" s="94" t="s">
        <v>23</v>
      </c>
      <c r="T958" s="73" t="s">
        <v>4</v>
      </c>
      <c r="U958" s="94" t="s">
        <v>14</v>
      </c>
      <c r="V958" s="94" t="s">
        <v>1906</v>
      </c>
      <c r="W958" s="94" t="s">
        <v>1900</v>
      </c>
      <c r="X958" s="94" t="s">
        <v>398</v>
      </c>
      <c r="Y958" s="71" t="s">
        <v>4</v>
      </c>
      <c r="Z958" s="71" t="s">
        <v>4</v>
      </c>
      <c r="AA958" s="94" t="s">
        <v>3217</v>
      </c>
      <c r="AB958" s="128"/>
      <c r="AC958" s="128"/>
      <c r="AD958" s="128"/>
      <c r="AE958" s="62"/>
      <c r="AF958" s="62"/>
      <c r="AG958" s="62"/>
      <c r="BB958" s="60" t="str">
        <f>IF(AND(isFlagged(Main[[#This Row],[Comments]], "AIS++"),Main[ [#This Row],[In Stock Date] ]&lt;&gt;""),TEXT(Main[[#This Row],[In Stock Date]]-1, "M/d/yyyy"), TEXT("1/1/1990", "M/d/yyyy"))</f>
        <v>1/1/1990</v>
      </c>
    </row>
    <row r="959" spans="1:54" ht="17.25" customHeight="1">
      <c r="A959" s="137" t="str">
        <f>IF(priority(Main[[#This Row],[Comments]])&lt;&gt;0, priority(Main[[#This Row],[Comments]]),"")</f>
        <v/>
      </c>
      <c r="B959" s="152" t="s">
        <v>1595</v>
      </c>
      <c r="C959" s="138" t="s">
        <v>4</v>
      </c>
      <c r="D959" s="139" t="s">
        <v>680</v>
      </c>
      <c r="E959" s="140"/>
      <c r="F959" s="140"/>
      <c r="G959" s="137" t="str">
        <f>IF(stdProdLT(Main[[#This Row],[Comments]])=0.1,"N/A",IF(stdProdLT(Main[[#This Row],[Comments]])=0,"",stdProdLT(Main[[#This Row],[Comments]])))</f>
        <v/>
      </c>
      <c r="H959" s="141" t="str">
        <f>IF(OR(Main[[#This Row],[Std. Prod. Lead Time]]="N/A",Main[[#This Row],[Std. Prod. Lead Time]]=""), "",IF(AND(Main[[#This Row],[In Stock Date]]&lt;&gt;"",Main[[#This Row],[Revised Due Date]]&lt;&gt;"",Main[[#This Row],[In Stock Date]]&lt;&gt;""),Main[[#This Row],[In Stock Date]]-Main[[#This Row],[Revised Due Date]],""))</f>
        <v/>
      </c>
      <c r="I959" s="142" t="s">
        <v>416</v>
      </c>
      <c r="J959" s="143" t="s">
        <v>4</v>
      </c>
      <c r="K959" s="144" t="s">
        <v>4</v>
      </c>
      <c r="L959" s="140"/>
      <c r="M959" s="145" t="str">
        <f>IF(Main[[#This Row],[Tech Start Date]]&lt;1/1/1990,"",IF(Main[[#This Row],[Class]]="C",WORKDAY(Main[[#This Row],[Tech Start Date]],9),IF(Main[[#This Row],[Class]]="B", WORKDAY(Main[[#This Row],[Tech Start Date]],6),IF(Main[[#This Row],[Class]]="A",WORKDAY(Main[[#This Row],[Tech Start Date]],2),""))))</f>
        <v/>
      </c>
      <c r="N959" s="145" t="str">
        <f>IF(Main[[#This Row],[Tech Start Date]]&lt;1/1/1990,"",IF(Main[[#This Row],[Class]]="C",WORKDAY(Main[[#This Row],[Tech Start Date]],19),IF(Main[[#This Row],[Class]]="B", WORKDAY(Main[[#This Row],[Tech Start Date]],12),IF(Main[[#This Row],[Class]]="A",WORKDAY(Main[[#This Row],[Tech Start Date]],4),""))))</f>
        <v/>
      </c>
      <c r="O959" s="145" t="str">
        <f>IF(Main[[#This Row],[Tech Start Date]]&lt;1/1/1990,"",IF(Main[[#This Row],[Class]]="C",WORKDAY(Main[[#This Row],[Tech Start Date]],23),IF(Main[[#This Row],[Class]]="B", WORKDAY(Main[[#This Row],[Tech Start Date]],15),IF(Main[[#This Row],[Class]]="A",WORKDAY(Main[[#This Row],[Tech Start Date]],5),""))))</f>
        <v/>
      </c>
      <c r="P959" s="145" t="str">
        <f>IF(Main[[#This Row],[Tech Start Date]]&lt;1/1/1990,"",IF(Main[[#This Row],[Class]]="C",WORKDAY(Main[[#This Row],[Tech Start Date]],28),IF(Main[[#This Row],[Class]]="B", WORKDAY(Main[[#This Row],[Tech Start Date]],19),IF(Main[[#This Row],[Class]]="A",WORKDAY(Main[[#This Row],[Tech Start Date]],9),""))))</f>
        <v/>
      </c>
      <c r="Q959" s="140"/>
      <c r="R959" s="146"/>
      <c r="S959" s="143" t="s">
        <v>23</v>
      </c>
      <c r="T959" s="147" t="s">
        <v>4</v>
      </c>
      <c r="U959" s="143" t="s">
        <v>14</v>
      </c>
      <c r="V959" s="143" t="s">
        <v>1899</v>
      </c>
      <c r="W959" s="143" t="s">
        <v>1900</v>
      </c>
      <c r="X959" s="143" t="s">
        <v>416</v>
      </c>
      <c r="Y959" s="138" t="s">
        <v>2988</v>
      </c>
      <c r="Z959" s="138" t="s">
        <v>30</v>
      </c>
      <c r="AA959" s="143" t="s">
        <v>3271</v>
      </c>
      <c r="AB959" s="148"/>
      <c r="AC959" s="148"/>
      <c r="AD959" s="148"/>
      <c r="AE959" s="62"/>
      <c r="AF959" s="62"/>
      <c r="AG959" s="62"/>
      <c r="BB959" s="60" t="str">
        <f>IF(AND(isFlagged(Main[[#This Row],[Comments]], "AIS++"),Main[ [#This Row],[In Stock Date] ]&lt;&gt;""),TEXT(Main[[#This Row],[In Stock Date]]-1, "M/d/yyyy"), TEXT("1/1/1990", "M/d/yyyy"))</f>
        <v>1/1/1990</v>
      </c>
    </row>
    <row r="960" spans="1:54" ht="17.25" customHeight="1">
      <c r="A960" s="63" t="str">
        <f>IF(priority(Main[[#This Row],[Comments]])&lt;&gt;0, priority(Main[[#This Row],[Comments]]),"")</f>
        <v/>
      </c>
      <c r="B960" s="151" t="s">
        <v>1726</v>
      </c>
      <c r="C960" s="71" t="s">
        <v>4</v>
      </c>
      <c r="D960" s="59" t="s">
        <v>680</v>
      </c>
      <c r="E960" s="84"/>
      <c r="F960" s="84"/>
      <c r="G960" s="63" t="str">
        <f>IF(stdProdLT(Main[[#This Row],[Comments]])=0.1,"N/A",IF(stdProdLT(Main[[#This Row],[Comments]])=0,"",stdProdLT(Main[[#This Row],[Comments]])))</f>
        <v/>
      </c>
      <c r="H960" s="93" t="str">
        <f>IF(OR(Main[[#This Row],[Std. Prod. Lead Time]]="N/A",Main[[#This Row],[Std. Prod. Lead Time]]=""), "",IF(AND(Main[[#This Row],[In Stock Date]]&lt;&gt;"",Main[[#This Row],[Revised Due Date]]&lt;&gt;"",Main[[#This Row],[In Stock Date]]&lt;&gt;""),Main[[#This Row],[In Stock Date]]-Main[[#This Row],[Revised Due Date]],""))</f>
        <v/>
      </c>
      <c r="I960" s="100" t="s">
        <v>4</v>
      </c>
      <c r="J960" s="94" t="s">
        <v>4</v>
      </c>
      <c r="K960" s="94" t="s">
        <v>4</v>
      </c>
      <c r="L960" s="84"/>
      <c r="M960" s="72" t="str">
        <f>IF(Main[[#This Row],[Tech Start Date]]&lt;1/1/1990,"",IF(Main[[#This Row],[Class]]="C",WORKDAY(Main[[#This Row],[Tech Start Date]],9),IF(Main[[#This Row],[Class]]="B", WORKDAY(Main[[#This Row],[Tech Start Date]],6),IF(Main[[#This Row],[Class]]="A",WORKDAY(Main[[#This Row],[Tech Start Date]],2),""))))</f>
        <v/>
      </c>
      <c r="N960" s="72" t="str">
        <f>IF(Main[[#This Row],[Tech Start Date]]&lt;1/1/1990,"",IF(Main[[#This Row],[Class]]="C",WORKDAY(Main[[#This Row],[Tech Start Date]],19),IF(Main[[#This Row],[Class]]="B", WORKDAY(Main[[#This Row],[Tech Start Date]],12),IF(Main[[#This Row],[Class]]="A",WORKDAY(Main[[#This Row],[Tech Start Date]],4),""))))</f>
        <v/>
      </c>
      <c r="O960" s="72" t="str">
        <f>IF(Main[[#This Row],[Tech Start Date]]&lt;1/1/1990,"",IF(Main[[#This Row],[Class]]="C",WORKDAY(Main[[#This Row],[Tech Start Date]],23),IF(Main[[#This Row],[Class]]="B", WORKDAY(Main[[#This Row],[Tech Start Date]],15),IF(Main[[#This Row],[Class]]="A",WORKDAY(Main[[#This Row],[Tech Start Date]],5),""))))</f>
        <v/>
      </c>
      <c r="P960" s="72" t="str">
        <f>IF(Main[[#This Row],[Tech Start Date]]&lt;1/1/1990,"",IF(Main[[#This Row],[Class]]="C",WORKDAY(Main[[#This Row],[Tech Start Date]],28),IF(Main[[#This Row],[Class]]="B", WORKDAY(Main[[#This Row],[Tech Start Date]],19),IF(Main[[#This Row],[Class]]="A",WORKDAY(Main[[#This Row],[Tech Start Date]],9),""))))</f>
        <v/>
      </c>
      <c r="Q960" s="84"/>
      <c r="R960" s="110"/>
      <c r="S960" s="94" t="s">
        <v>23</v>
      </c>
      <c r="T960" s="73" t="s">
        <v>4</v>
      </c>
      <c r="U960" s="94" t="s">
        <v>14</v>
      </c>
      <c r="V960" s="94" t="s">
        <v>1899</v>
      </c>
      <c r="W960" s="94" t="s">
        <v>1900</v>
      </c>
      <c r="X960" s="94" t="s">
        <v>416</v>
      </c>
      <c r="Y960" s="71" t="s">
        <v>3003</v>
      </c>
      <c r="Z960" s="71" t="s">
        <v>4</v>
      </c>
      <c r="AA960" s="94" t="s">
        <v>3271</v>
      </c>
      <c r="AB960" s="128"/>
      <c r="AC960" s="128"/>
      <c r="AD960" s="128"/>
      <c r="AE960" s="62"/>
      <c r="AF960" s="62"/>
      <c r="AG960" s="62"/>
      <c r="BB960" s="60" t="str">
        <f>IF(AND(isFlagged(Main[[#This Row],[Comments]], "AIS++"),Main[ [#This Row],[In Stock Date] ]&lt;&gt;""),TEXT(Main[[#This Row],[In Stock Date]]-1, "M/d/yyyy"), TEXT("1/1/1990", "M/d/yyyy"))</f>
        <v>1/1/1990</v>
      </c>
    </row>
    <row r="961" spans="1:54" ht="17.25" customHeight="1">
      <c r="A961" s="63" t="str">
        <f>IF(priority(Main[[#This Row],[Comments]])&lt;&gt;0, priority(Main[[#This Row],[Comments]]),"")</f>
        <v/>
      </c>
      <c r="B961" s="151" t="s">
        <v>1256</v>
      </c>
      <c r="C961" s="71" t="s">
        <v>4</v>
      </c>
      <c r="D961" s="59" t="s">
        <v>333</v>
      </c>
      <c r="E961" s="84"/>
      <c r="F961" s="84"/>
      <c r="G961" s="63" t="str">
        <f>IF(stdProdLT(Main[[#This Row],[Comments]])=0.1,"N/A",IF(stdProdLT(Main[[#This Row],[Comments]])=0,"",stdProdLT(Main[[#This Row],[Comments]])))</f>
        <v/>
      </c>
      <c r="H961" s="93" t="str">
        <f>IF(OR(Main[[#This Row],[Std. Prod. Lead Time]]="N/A",Main[[#This Row],[Std. Prod. Lead Time]]=""), "",IF(AND(Main[[#This Row],[In Stock Date]]&lt;&gt;"",Main[[#This Row],[Revised Due Date]]&lt;&gt;"",Main[[#This Row],[In Stock Date]]&lt;&gt;""),Main[[#This Row],[In Stock Date]]-Main[[#This Row],[Revised Due Date]],""))</f>
        <v/>
      </c>
      <c r="I961" s="100" t="s">
        <v>4</v>
      </c>
      <c r="J961" s="94" t="s">
        <v>4</v>
      </c>
      <c r="K961" s="95" t="s">
        <v>4</v>
      </c>
      <c r="L961" s="84"/>
      <c r="M961" s="72" t="str">
        <f>IF(Main[[#This Row],[Tech Start Date]]&lt;1/1/1990,"",IF(Main[[#This Row],[Class]]="C",WORKDAY(Main[[#This Row],[Tech Start Date]],9),IF(Main[[#This Row],[Class]]="B", WORKDAY(Main[[#This Row],[Tech Start Date]],6),IF(Main[[#This Row],[Class]]="A",WORKDAY(Main[[#This Row],[Tech Start Date]],2),""))))</f>
        <v/>
      </c>
      <c r="N961" s="72" t="str">
        <f>IF(Main[[#This Row],[Tech Start Date]]&lt;1/1/1990,"",IF(Main[[#This Row],[Class]]="C",WORKDAY(Main[[#This Row],[Tech Start Date]],19),IF(Main[[#This Row],[Class]]="B", WORKDAY(Main[[#This Row],[Tech Start Date]],12),IF(Main[[#This Row],[Class]]="A",WORKDAY(Main[[#This Row],[Tech Start Date]],4),""))))</f>
        <v/>
      </c>
      <c r="O961" s="72" t="str">
        <f>IF(Main[[#This Row],[Tech Start Date]]&lt;1/1/1990,"",IF(Main[[#This Row],[Class]]="C",WORKDAY(Main[[#This Row],[Tech Start Date]],23),IF(Main[[#This Row],[Class]]="B", WORKDAY(Main[[#This Row],[Tech Start Date]],15),IF(Main[[#This Row],[Class]]="A",WORKDAY(Main[[#This Row],[Tech Start Date]],5),""))))</f>
        <v/>
      </c>
      <c r="P961" s="72" t="str">
        <f>IF(Main[[#This Row],[Tech Start Date]]&lt;1/1/1990,"",IF(Main[[#This Row],[Class]]="C",WORKDAY(Main[[#This Row],[Tech Start Date]],28),IF(Main[[#This Row],[Class]]="B", WORKDAY(Main[[#This Row],[Tech Start Date]],19),IF(Main[[#This Row],[Class]]="A",WORKDAY(Main[[#This Row],[Tech Start Date]],9),""))))</f>
        <v/>
      </c>
      <c r="Q961" s="84"/>
      <c r="R961" s="110"/>
      <c r="S961" s="94" t="s">
        <v>23</v>
      </c>
      <c r="T961" s="73" t="s">
        <v>4</v>
      </c>
      <c r="U961" s="94" t="s">
        <v>14</v>
      </c>
      <c r="V961" s="94" t="s">
        <v>1899</v>
      </c>
      <c r="W961" s="94" t="s">
        <v>1900</v>
      </c>
      <c r="X961" s="94" t="s">
        <v>398</v>
      </c>
      <c r="Y961" s="71" t="s">
        <v>4</v>
      </c>
      <c r="Z961" s="71" t="s">
        <v>4</v>
      </c>
      <c r="AA961" s="94" t="s">
        <v>3248</v>
      </c>
      <c r="AB961" s="128"/>
      <c r="AC961" s="128"/>
      <c r="AD961" s="128"/>
      <c r="AE961" s="62"/>
      <c r="AF961" s="62"/>
      <c r="AG961" s="62"/>
      <c r="BB961" s="60" t="str">
        <f>IF(AND(isFlagged(Main[[#This Row],[Comments]], "AIS++"),Main[ [#This Row],[In Stock Date] ]&lt;&gt;""),TEXT(Main[[#This Row],[In Stock Date]]-1, "M/d/yyyy"), TEXT("1/1/1990", "M/d/yyyy"))</f>
        <v>1/1/1990</v>
      </c>
    </row>
    <row r="962" spans="1:54" ht="17.25" customHeight="1">
      <c r="A962" s="63" t="str">
        <f>IF(priority(Main[[#This Row],[Comments]])&lt;&gt;0, priority(Main[[#This Row],[Comments]]),"")</f>
        <v/>
      </c>
      <c r="B962" s="151" t="s">
        <v>1716</v>
      </c>
      <c r="C962" s="71" t="s">
        <v>4</v>
      </c>
      <c r="D962" s="59" t="s">
        <v>2193</v>
      </c>
      <c r="E962" s="84"/>
      <c r="F962" s="84"/>
      <c r="G962" s="63" t="str">
        <f>IF(stdProdLT(Main[[#This Row],[Comments]])=0.1,"N/A",IF(stdProdLT(Main[[#This Row],[Comments]])=0,"",stdProdLT(Main[[#This Row],[Comments]])))</f>
        <v/>
      </c>
      <c r="H962" s="93" t="str">
        <f>IF(OR(Main[[#This Row],[Std. Prod. Lead Time]]="N/A",Main[[#This Row],[Std. Prod. Lead Time]]=""), "",IF(AND(Main[[#This Row],[In Stock Date]]&lt;&gt;"",Main[[#This Row],[Revised Due Date]]&lt;&gt;"",Main[[#This Row],[In Stock Date]]&lt;&gt;""),Main[[#This Row],[In Stock Date]]-Main[[#This Row],[Revised Due Date]],""))</f>
        <v/>
      </c>
      <c r="I962" s="100" t="s">
        <v>909</v>
      </c>
      <c r="J962" s="94" t="s">
        <v>21</v>
      </c>
      <c r="K962" s="94" t="s">
        <v>1905</v>
      </c>
      <c r="L962" s="84"/>
      <c r="M962" s="72" t="str">
        <f>IF(Main[[#This Row],[Tech Start Date]]&lt;1/1/1990,"",IF(Main[[#This Row],[Class]]="C",WORKDAY(Main[[#This Row],[Tech Start Date]],9),IF(Main[[#This Row],[Class]]="B", WORKDAY(Main[[#This Row],[Tech Start Date]],6),IF(Main[[#This Row],[Class]]="A",WORKDAY(Main[[#This Row],[Tech Start Date]],2),""))))</f>
        <v/>
      </c>
      <c r="N962" s="72" t="str">
        <f>IF(Main[[#This Row],[Tech Start Date]]&lt;1/1/1990,"",IF(Main[[#This Row],[Class]]="C",WORKDAY(Main[[#This Row],[Tech Start Date]],19),IF(Main[[#This Row],[Class]]="B", WORKDAY(Main[[#This Row],[Tech Start Date]],12),IF(Main[[#This Row],[Class]]="A",WORKDAY(Main[[#This Row],[Tech Start Date]],4),""))))</f>
        <v/>
      </c>
      <c r="O962" s="72" t="str">
        <f>IF(Main[[#This Row],[Tech Start Date]]&lt;1/1/1990,"",IF(Main[[#This Row],[Class]]="C",WORKDAY(Main[[#This Row],[Tech Start Date]],23),IF(Main[[#This Row],[Class]]="B", WORKDAY(Main[[#This Row],[Tech Start Date]],15),IF(Main[[#This Row],[Class]]="A",WORKDAY(Main[[#This Row],[Tech Start Date]],5),""))))</f>
        <v/>
      </c>
      <c r="P962" s="72" t="str">
        <f>IF(Main[[#This Row],[Tech Start Date]]&lt;1/1/1990,"",IF(Main[[#This Row],[Class]]="C",WORKDAY(Main[[#This Row],[Tech Start Date]],28),IF(Main[[#This Row],[Class]]="B", WORKDAY(Main[[#This Row],[Tech Start Date]],19),IF(Main[[#This Row],[Class]]="A",WORKDAY(Main[[#This Row],[Tech Start Date]],9),""))))</f>
        <v/>
      </c>
      <c r="Q962" s="84"/>
      <c r="R962" s="110"/>
      <c r="S962" s="94" t="s">
        <v>23</v>
      </c>
      <c r="T962" s="73" t="s">
        <v>4</v>
      </c>
      <c r="U962" s="94" t="s">
        <v>14</v>
      </c>
      <c r="V962" s="94" t="s">
        <v>1896</v>
      </c>
      <c r="W962" s="94" t="s">
        <v>1900</v>
      </c>
      <c r="X962" s="94" t="s">
        <v>398</v>
      </c>
      <c r="Y962" s="71" t="s">
        <v>4</v>
      </c>
      <c r="Z962" s="71" t="s">
        <v>909</v>
      </c>
      <c r="AA962" s="94" t="s">
        <v>3289</v>
      </c>
      <c r="AB962" s="128"/>
      <c r="AC962" s="128"/>
      <c r="AD962" s="128"/>
      <c r="AE962" s="62"/>
      <c r="AF962" s="62"/>
      <c r="AG962" s="62"/>
      <c r="BB962" s="60" t="str">
        <f>IF(AND(isFlagged(Main[[#This Row],[Comments]], "AIS++"),Main[ [#This Row],[In Stock Date] ]&lt;&gt;""),TEXT(Main[[#This Row],[In Stock Date]]-1, "M/d/yyyy"), TEXT("1/1/1990", "M/d/yyyy"))</f>
        <v>1/1/1990</v>
      </c>
    </row>
    <row r="963" spans="1:54" ht="17.25" customHeight="1">
      <c r="A963" s="63" t="str">
        <f>IF(priority(Main[[#This Row],[Comments]])&lt;&gt;0, priority(Main[[#This Row],[Comments]]),"")</f>
        <v/>
      </c>
      <c r="B963" s="151" t="s">
        <v>1852</v>
      </c>
      <c r="C963" s="71" t="s">
        <v>4</v>
      </c>
      <c r="D963" s="59" t="s">
        <v>2211</v>
      </c>
      <c r="E963" s="84">
        <v>40577.592002314814</v>
      </c>
      <c r="F963" s="84"/>
      <c r="G963" s="63" t="str">
        <f>IF(stdProdLT(Main[[#This Row],[Comments]])=0.1,"N/A",IF(stdProdLT(Main[[#This Row],[Comments]])=0,"",stdProdLT(Main[[#This Row],[Comments]])))</f>
        <v/>
      </c>
      <c r="H963" s="93" t="str">
        <f>IF(OR(Main[[#This Row],[Std. Prod. Lead Time]]="N/A",Main[[#This Row],[Std. Prod. Lead Time]]=""), "",IF(AND(Main[[#This Row],[In Stock Date]]&lt;&gt;"",Main[[#This Row],[Revised Due Date]]&lt;&gt;"",Main[[#This Row],[In Stock Date]]&lt;&gt;""),Main[[#This Row],[In Stock Date]]-Main[[#This Row],[Revised Due Date]],""))</f>
        <v/>
      </c>
      <c r="I963" s="100" t="s">
        <v>909</v>
      </c>
      <c r="J963" s="94" t="s">
        <v>28</v>
      </c>
      <c r="K963" s="95" t="s">
        <v>1905</v>
      </c>
      <c r="L963" s="84">
        <v>40591</v>
      </c>
      <c r="M963" s="72">
        <f>IF(Main[[#This Row],[Tech Start Date]]&lt;1/1/1990,"",IF(Main[[#This Row],[Class]]="C",WORKDAY(Main[[#This Row],[Tech Start Date]],9),IF(Main[[#This Row],[Class]]="B", WORKDAY(Main[[#This Row],[Tech Start Date]],6),IF(Main[[#This Row],[Class]]="A",WORKDAY(Main[[#This Row],[Tech Start Date]],2),""))))</f>
        <v>40595</v>
      </c>
      <c r="N963" s="72">
        <f>IF(Main[[#This Row],[Tech Start Date]]&lt;1/1/1990,"",IF(Main[[#This Row],[Class]]="C",WORKDAY(Main[[#This Row],[Tech Start Date]],19),IF(Main[[#This Row],[Class]]="B", WORKDAY(Main[[#This Row],[Tech Start Date]],12),IF(Main[[#This Row],[Class]]="A",WORKDAY(Main[[#This Row],[Tech Start Date]],4),""))))</f>
        <v>40597</v>
      </c>
      <c r="O963" s="72">
        <f>IF(Main[[#This Row],[Tech Start Date]]&lt;1/1/1990,"",IF(Main[[#This Row],[Class]]="C",WORKDAY(Main[[#This Row],[Tech Start Date]],23),IF(Main[[#This Row],[Class]]="B", WORKDAY(Main[[#This Row],[Tech Start Date]],15),IF(Main[[#This Row],[Class]]="A",WORKDAY(Main[[#This Row],[Tech Start Date]],5),""))))</f>
        <v>40598</v>
      </c>
      <c r="P963" s="72">
        <f>IF(Main[[#This Row],[Tech Start Date]]&lt;1/1/1990,"",IF(Main[[#This Row],[Class]]="C",WORKDAY(Main[[#This Row],[Tech Start Date]],28),IF(Main[[#This Row],[Class]]="B", WORKDAY(Main[[#This Row],[Tech Start Date]],19),IF(Main[[#This Row],[Class]]="A",WORKDAY(Main[[#This Row],[Tech Start Date]],9),""))))</f>
        <v>40604</v>
      </c>
      <c r="Q963" s="84">
        <v>40626</v>
      </c>
      <c r="R963" s="110">
        <v>40626</v>
      </c>
      <c r="S963" s="94" t="s">
        <v>6</v>
      </c>
      <c r="T963" s="73" t="s">
        <v>4</v>
      </c>
      <c r="U963" s="94" t="s">
        <v>29</v>
      </c>
      <c r="V963" s="94" t="s">
        <v>1896</v>
      </c>
      <c r="W963" s="94" t="s">
        <v>1898</v>
      </c>
      <c r="X963" s="94" t="s">
        <v>398</v>
      </c>
      <c r="Y963" s="71" t="s">
        <v>3008</v>
      </c>
      <c r="Z963" s="71" t="s">
        <v>909</v>
      </c>
      <c r="AA963" s="94" t="s">
        <v>3217</v>
      </c>
      <c r="AB963" s="128"/>
      <c r="AC963" s="128"/>
      <c r="AD963" s="128"/>
      <c r="AE963" s="62"/>
      <c r="AF963" s="62"/>
      <c r="AG963" s="62"/>
      <c r="BB963" s="60" t="str">
        <f>IF(AND(isFlagged(Main[[#This Row],[Comments]], "AIS++"),Main[ [#This Row],[In Stock Date] ]&lt;&gt;""),TEXT(Main[[#This Row],[In Stock Date]]-1, "M/d/yyyy"), TEXT("1/1/1990", "M/d/yyyy"))</f>
        <v>1/1/1990</v>
      </c>
    </row>
    <row r="964" spans="1:54" ht="17.25" customHeight="1">
      <c r="A964" s="63" t="str">
        <f>IF(priority(Main[[#This Row],[Comments]])&lt;&gt;0, priority(Main[[#This Row],[Comments]]),"")</f>
        <v/>
      </c>
      <c r="B964" s="151" t="s">
        <v>1032</v>
      </c>
      <c r="C964" s="71" t="s">
        <v>4</v>
      </c>
      <c r="D964" s="59" t="s">
        <v>61</v>
      </c>
      <c r="E964" s="84"/>
      <c r="F964" s="84"/>
      <c r="G964" s="63" t="str">
        <f>IF(stdProdLT(Main[[#This Row],[Comments]])=0.1,"N/A",IF(stdProdLT(Main[[#This Row],[Comments]])=0,"",stdProdLT(Main[[#This Row],[Comments]])))</f>
        <v/>
      </c>
      <c r="H964" s="93" t="str">
        <f>IF(OR(Main[[#This Row],[Std. Prod. Lead Time]]="N/A",Main[[#This Row],[Std. Prod. Lead Time]]=""), "",IF(AND(Main[[#This Row],[In Stock Date]]&lt;&gt;"",Main[[#This Row],[Revised Due Date]]&lt;&gt;"",Main[[#This Row],[In Stock Date]]&lt;&gt;""),Main[[#This Row],[In Stock Date]]-Main[[#This Row],[Revised Due Date]],""))</f>
        <v/>
      </c>
      <c r="I964" s="100" t="s">
        <v>4</v>
      </c>
      <c r="J964" s="94" t="s">
        <v>4</v>
      </c>
      <c r="K964" s="94" t="s">
        <v>4</v>
      </c>
      <c r="L964" s="84"/>
      <c r="M964" s="72" t="str">
        <f>IF(Main[[#This Row],[Tech Start Date]]&lt;1/1/1990,"",IF(Main[[#This Row],[Class]]="C",WORKDAY(Main[[#This Row],[Tech Start Date]],9),IF(Main[[#This Row],[Class]]="B", WORKDAY(Main[[#This Row],[Tech Start Date]],6),IF(Main[[#This Row],[Class]]="A",WORKDAY(Main[[#This Row],[Tech Start Date]],2),""))))</f>
        <v/>
      </c>
      <c r="N964" s="72" t="str">
        <f>IF(Main[[#This Row],[Tech Start Date]]&lt;1/1/1990,"",IF(Main[[#This Row],[Class]]="C",WORKDAY(Main[[#This Row],[Tech Start Date]],19),IF(Main[[#This Row],[Class]]="B", WORKDAY(Main[[#This Row],[Tech Start Date]],12),IF(Main[[#This Row],[Class]]="A",WORKDAY(Main[[#This Row],[Tech Start Date]],4),""))))</f>
        <v/>
      </c>
      <c r="O964" s="72" t="str">
        <f>IF(Main[[#This Row],[Tech Start Date]]&lt;1/1/1990,"",IF(Main[[#This Row],[Class]]="C",WORKDAY(Main[[#This Row],[Tech Start Date]],23),IF(Main[[#This Row],[Class]]="B", WORKDAY(Main[[#This Row],[Tech Start Date]],15),IF(Main[[#This Row],[Class]]="A",WORKDAY(Main[[#This Row],[Tech Start Date]],5),""))))</f>
        <v/>
      </c>
      <c r="P964" s="72" t="str">
        <f>IF(Main[[#This Row],[Tech Start Date]]&lt;1/1/1990,"",IF(Main[[#This Row],[Class]]="C",WORKDAY(Main[[#This Row],[Tech Start Date]],28),IF(Main[[#This Row],[Class]]="B", WORKDAY(Main[[#This Row],[Tech Start Date]],19),IF(Main[[#This Row],[Class]]="A",WORKDAY(Main[[#This Row],[Tech Start Date]],9),""))))</f>
        <v/>
      </c>
      <c r="Q964" s="84">
        <v>40564</v>
      </c>
      <c r="R964" s="110"/>
      <c r="S964" s="94" t="s">
        <v>23</v>
      </c>
      <c r="T964" s="73" t="s">
        <v>4</v>
      </c>
      <c r="U964" s="94" t="s">
        <v>12</v>
      </c>
      <c r="V964" s="94" t="s">
        <v>1899</v>
      </c>
      <c r="W964" s="94" t="s">
        <v>1900</v>
      </c>
      <c r="X964" s="94" t="s">
        <v>416</v>
      </c>
      <c r="Y964" s="71" t="s">
        <v>2837</v>
      </c>
      <c r="Z964" s="71" t="s">
        <v>4</v>
      </c>
      <c r="AA964" s="94" t="s">
        <v>3224</v>
      </c>
      <c r="AB964" s="128"/>
      <c r="AC964" s="128"/>
      <c r="AD964" s="128"/>
      <c r="AE964" s="62"/>
      <c r="AF964" s="62"/>
      <c r="AG964" s="62"/>
      <c r="BB964" s="60" t="str">
        <f>IF(AND(isFlagged(Main[[#This Row],[Comments]], "AIS++"),Main[ [#This Row],[In Stock Date] ]&lt;&gt;""),TEXT(Main[[#This Row],[In Stock Date]]-1, "M/d/yyyy"), TEXT("1/1/1990", "M/d/yyyy"))</f>
        <v>1/1/1990</v>
      </c>
    </row>
    <row r="965" spans="1:54" ht="17.25" customHeight="1">
      <c r="A965" s="63" t="str">
        <f>IF(priority(Main[[#This Row],[Comments]])&lt;&gt;0, priority(Main[[#This Row],[Comments]]),"")</f>
        <v/>
      </c>
      <c r="B965" s="151" t="s">
        <v>1145</v>
      </c>
      <c r="C965" s="71" t="s">
        <v>4</v>
      </c>
      <c r="D965" s="59" t="s">
        <v>209</v>
      </c>
      <c r="E965" s="84"/>
      <c r="F965" s="84"/>
      <c r="G965" s="63" t="str">
        <f>IF(stdProdLT(Main[[#This Row],[Comments]])=0.1,"N/A",IF(stdProdLT(Main[[#This Row],[Comments]])=0,"",stdProdLT(Main[[#This Row],[Comments]])))</f>
        <v/>
      </c>
      <c r="H965" s="93" t="str">
        <f>IF(OR(Main[[#This Row],[Std. Prod. Lead Time]]="N/A",Main[[#This Row],[Std. Prod. Lead Time]]=""), "",IF(AND(Main[[#This Row],[In Stock Date]]&lt;&gt;"",Main[[#This Row],[Revised Due Date]]&lt;&gt;"",Main[[#This Row],[In Stock Date]]&lt;&gt;""),Main[[#This Row],[In Stock Date]]-Main[[#This Row],[Revised Due Date]],""))</f>
        <v/>
      </c>
      <c r="I965" s="100" t="s">
        <v>4</v>
      </c>
      <c r="J965" s="94" t="s">
        <v>4</v>
      </c>
      <c r="K965" s="94" t="s">
        <v>4</v>
      </c>
      <c r="L965" s="84"/>
      <c r="M965" s="72" t="str">
        <f>IF(Main[[#This Row],[Tech Start Date]]&lt;1/1/1990,"",IF(Main[[#This Row],[Class]]="C",WORKDAY(Main[[#This Row],[Tech Start Date]],9),IF(Main[[#This Row],[Class]]="B", WORKDAY(Main[[#This Row],[Tech Start Date]],6),IF(Main[[#This Row],[Class]]="A",WORKDAY(Main[[#This Row],[Tech Start Date]],2),""))))</f>
        <v/>
      </c>
      <c r="N965" s="72" t="str">
        <f>IF(Main[[#This Row],[Tech Start Date]]&lt;1/1/1990,"",IF(Main[[#This Row],[Class]]="C",WORKDAY(Main[[#This Row],[Tech Start Date]],19),IF(Main[[#This Row],[Class]]="B", WORKDAY(Main[[#This Row],[Tech Start Date]],12),IF(Main[[#This Row],[Class]]="A",WORKDAY(Main[[#This Row],[Tech Start Date]],4),""))))</f>
        <v/>
      </c>
      <c r="O965" s="72" t="str">
        <f>IF(Main[[#This Row],[Tech Start Date]]&lt;1/1/1990,"",IF(Main[[#This Row],[Class]]="C",WORKDAY(Main[[#This Row],[Tech Start Date]],23),IF(Main[[#This Row],[Class]]="B", WORKDAY(Main[[#This Row],[Tech Start Date]],15),IF(Main[[#This Row],[Class]]="A",WORKDAY(Main[[#This Row],[Tech Start Date]],5),""))))</f>
        <v/>
      </c>
      <c r="P965" s="72" t="str">
        <f>IF(Main[[#This Row],[Tech Start Date]]&lt;1/1/1990,"",IF(Main[[#This Row],[Class]]="C",WORKDAY(Main[[#This Row],[Tech Start Date]],28),IF(Main[[#This Row],[Class]]="B", WORKDAY(Main[[#This Row],[Tech Start Date]],19),IF(Main[[#This Row],[Class]]="A",WORKDAY(Main[[#This Row],[Tech Start Date]],9),""))))</f>
        <v/>
      </c>
      <c r="Q965" s="84"/>
      <c r="R965" s="110"/>
      <c r="S965" s="94" t="s">
        <v>23</v>
      </c>
      <c r="T965" s="73" t="s">
        <v>4</v>
      </c>
      <c r="U965" s="94" t="s">
        <v>14</v>
      </c>
      <c r="V965" s="94" t="s">
        <v>1899</v>
      </c>
      <c r="W965" s="94" t="s">
        <v>1900</v>
      </c>
      <c r="X965" s="94" t="s">
        <v>305</v>
      </c>
      <c r="Y965" s="71" t="s">
        <v>4</v>
      </c>
      <c r="Z965" s="71" t="s">
        <v>4</v>
      </c>
      <c r="AA965" s="94" t="s">
        <v>3226</v>
      </c>
      <c r="AB965" s="128"/>
      <c r="AC965" s="128"/>
      <c r="AD965" s="128"/>
      <c r="AE965" s="62"/>
      <c r="AF965" s="62"/>
      <c r="AG965" s="62"/>
      <c r="BB965" s="60" t="str">
        <f>IF(AND(isFlagged(Main[[#This Row],[Comments]], "AIS++"),Main[ [#This Row],[In Stock Date] ]&lt;&gt;""),TEXT(Main[[#This Row],[In Stock Date]]-1, "M/d/yyyy"), TEXT("1/1/1990", "M/d/yyyy"))</f>
        <v>1/1/1990</v>
      </c>
    </row>
    <row r="966" spans="1:54" ht="17.25" customHeight="1">
      <c r="A966" s="63" t="str">
        <f>IF(priority(Main[[#This Row],[Comments]])&lt;&gt;0, priority(Main[[#This Row],[Comments]]),"")</f>
        <v/>
      </c>
      <c r="B966" s="151" t="s">
        <v>1822</v>
      </c>
      <c r="C966" s="71" t="s">
        <v>4</v>
      </c>
      <c r="D966" s="59" t="s">
        <v>892</v>
      </c>
      <c r="E966" s="84"/>
      <c r="F966" s="84"/>
      <c r="G966" s="63" t="str">
        <f>IF(stdProdLT(Main[[#This Row],[Comments]])=0.1,"N/A",IF(stdProdLT(Main[[#This Row],[Comments]])=0,"",stdProdLT(Main[[#This Row],[Comments]])))</f>
        <v/>
      </c>
      <c r="H966" s="93" t="str">
        <f>IF(OR(Main[[#This Row],[Std. Prod. Lead Time]]="N/A",Main[[#This Row],[Std. Prod. Lead Time]]=""), "",IF(AND(Main[[#This Row],[In Stock Date]]&lt;&gt;"",Main[[#This Row],[Revised Due Date]]&lt;&gt;"",Main[[#This Row],[In Stock Date]]&lt;&gt;""),Main[[#This Row],[In Stock Date]]-Main[[#This Row],[Revised Due Date]],""))</f>
        <v/>
      </c>
      <c r="I966" s="100" t="s">
        <v>706</v>
      </c>
      <c r="J966" s="94" t="s">
        <v>4</v>
      </c>
      <c r="K966" s="95" t="s">
        <v>4</v>
      </c>
      <c r="L966" s="84">
        <v>40469</v>
      </c>
      <c r="M966" s="72" t="str">
        <f>IF(Main[[#This Row],[Tech Start Date]]&lt;1/1/1990,"",IF(Main[[#This Row],[Class]]="C",WORKDAY(Main[[#This Row],[Tech Start Date]],9),IF(Main[[#This Row],[Class]]="B", WORKDAY(Main[[#This Row],[Tech Start Date]],6),IF(Main[[#This Row],[Class]]="A",WORKDAY(Main[[#This Row],[Tech Start Date]],2),""))))</f>
        <v/>
      </c>
      <c r="N966" s="72" t="str">
        <f>IF(Main[[#This Row],[Tech Start Date]]&lt;1/1/1990,"",IF(Main[[#This Row],[Class]]="C",WORKDAY(Main[[#This Row],[Tech Start Date]],19),IF(Main[[#This Row],[Class]]="B", WORKDAY(Main[[#This Row],[Tech Start Date]],12),IF(Main[[#This Row],[Class]]="A",WORKDAY(Main[[#This Row],[Tech Start Date]],4),""))))</f>
        <v/>
      </c>
      <c r="O966" s="72" t="str">
        <f>IF(Main[[#This Row],[Tech Start Date]]&lt;1/1/1990,"",IF(Main[[#This Row],[Class]]="C",WORKDAY(Main[[#This Row],[Tech Start Date]],23),IF(Main[[#This Row],[Class]]="B", WORKDAY(Main[[#This Row],[Tech Start Date]],15),IF(Main[[#This Row],[Class]]="A",WORKDAY(Main[[#This Row],[Tech Start Date]],5),""))))</f>
        <v/>
      </c>
      <c r="P966" s="72" t="str">
        <f>IF(Main[[#This Row],[Tech Start Date]]&lt;1/1/1990,"",IF(Main[[#This Row],[Class]]="C",WORKDAY(Main[[#This Row],[Tech Start Date]],28),IF(Main[[#This Row],[Class]]="B", WORKDAY(Main[[#This Row],[Tech Start Date]],19),IF(Main[[#This Row],[Class]]="A",WORKDAY(Main[[#This Row],[Tech Start Date]],9),""))))</f>
        <v/>
      </c>
      <c r="Q966" s="84"/>
      <c r="R966" s="110">
        <v>40473</v>
      </c>
      <c r="S966" s="94" t="s">
        <v>23</v>
      </c>
      <c r="T966" s="73" t="s">
        <v>4</v>
      </c>
      <c r="U966" s="94" t="s">
        <v>14</v>
      </c>
      <c r="V966" s="94" t="s">
        <v>1896</v>
      </c>
      <c r="W966" s="94" t="s">
        <v>1900</v>
      </c>
      <c r="X966" s="94" t="s">
        <v>305</v>
      </c>
      <c r="Y966" s="71" t="s">
        <v>4</v>
      </c>
      <c r="Z966" s="71" t="s">
        <v>129</v>
      </c>
      <c r="AA966" s="94" t="s">
        <v>3310</v>
      </c>
      <c r="AB966" s="128"/>
      <c r="AC966" s="128"/>
      <c r="AD966" s="128"/>
      <c r="AE966" s="62"/>
      <c r="AF966" s="62"/>
      <c r="AG966" s="62"/>
      <c r="BB966" s="60" t="str">
        <f>IF(AND(isFlagged(Main[[#This Row],[Comments]], "AIS++"),Main[ [#This Row],[In Stock Date] ]&lt;&gt;""),TEXT(Main[[#This Row],[In Stock Date]]-1, "M/d/yyyy"), TEXT("1/1/1990", "M/d/yyyy"))</f>
        <v>1/1/1990</v>
      </c>
    </row>
    <row r="967" spans="1:54" ht="17.25" customHeight="1">
      <c r="A967" s="63" t="str">
        <f>IF(priority(Main[[#This Row],[Comments]])&lt;&gt;0, priority(Main[[#This Row],[Comments]]),"")</f>
        <v/>
      </c>
      <c r="B967" s="151" t="s">
        <v>1585</v>
      </c>
      <c r="C967" s="71" t="s">
        <v>4</v>
      </c>
      <c r="D967" s="59" t="s">
        <v>672</v>
      </c>
      <c r="E967" s="84"/>
      <c r="F967" s="84"/>
      <c r="G967" s="63" t="str">
        <f>IF(stdProdLT(Main[[#This Row],[Comments]])=0.1,"N/A",IF(stdProdLT(Main[[#This Row],[Comments]])=0,"",stdProdLT(Main[[#This Row],[Comments]])))</f>
        <v/>
      </c>
      <c r="H967" s="93" t="str">
        <f>IF(OR(Main[[#This Row],[Std. Prod. Lead Time]]="N/A",Main[[#This Row],[Std. Prod. Lead Time]]=""), "",IF(AND(Main[[#This Row],[In Stock Date]]&lt;&gt;"",Main[[#This Row],[Revised Due Date]]&lt;&gt;"",Main[[#This Row],[In Stock Date]]&lt;&gt;""),Main[[#This Row],[In Stock Date]]-Main[[#This Row],[Revised Due Date]],""))</f>
        <v/>
      </c>
      <c r="I967" s="100" t="s">
        <v>102</v>
      </c>
      <c r="J967" s="94" t="s">
        <v>4</v>
      </c>
      <c r="K967" s="94" t="s">
        <v>1903</v>
      </c>
      <c r="L967" s="84"/>
      <c r="M967" s="72" t="str">
        <f>IF(Main[[#This Row],[Tech Start Date]]&lt;1/1/1990,"",IF(Main[[#This Row],[Class]]="C",WORKDAY(Main[[#This Row],[Tech Start Date]],9),IF(Main[[#This Row],[Class]]="B", WORKDAY(Main[[#This Row],[Tech Start Date]],6),IF(Main[[#This Row],[Class]]="A",WORKDAY(Main[[#This Row],[Tech Start Date]],2),""))))</f>
        <v/>
      </c>
      <c r="N967" s="72" t="str">
        <f>IF(Main[[#This Row],[Tech Start Date]]&lt;1/1/1990,"",IF(Main[[#This Row],[Class]]="C",WORKDAY(Main[[#This Row],[Tech Start Date]],19),IF(Main[[#This Row],[Class]]="B", WORKDAY(Main[[#This Row],[Tech Start Date]],12),IF(Main[[#This Row],[Class]]="A",WORKDAY(Main[[#This Row],[Tech Start Date]],4),""))))</f>
        <v/>
      </c>
      <c r="O967" s="72" t="str">
        <f>IF(Main[[#This Row],[Tech Start Date]]&lt;1/1/1990,"",IF(Main[[#This Row],[Class]]="C",WORKDAY(Main[[#This Row],[Tech Start Date]],23),IF(Main[[#This Row],[Class]]="B", WORKDAY(Main[[#This Row],[Tech Start Date]],15),IF(Main[[#This Row],[Class]]="A",WORKDAY(Main[[#This Row],[Tech Start Date]],5),""))))</f>
        <v/>
      </c>
      <c r="P967" s="72" t="str">
        <f>IF(Main[[#This Row],[Tech Start Date]]&lt;1/1/1990,"",IF(Main[[#This Row],[Class]]="C",WORKDAY(Main[[#This Row],[Tech Start Date]],28),IF(Main[[#This Row],[Class]]="B", WORKDAY(Main[[#This Row],[Tech Start Date]],19),IF(Main[[#This Row],[Class]]="A",WORKDAY(Main[[#This Row],[Tech Start Date]],9),""))))</f>
        <v/>
      </c>
      <c r="Q967" s="84"/>
      <c r="R967" s="110"/>
      <c r="S967" s="94" t="s">
        <v>23</v>
      </c>
      <c r="T967" s="73" t="s">
        <v>4</v>
      </c>
      <c r="U967" s="94" t="s">
        <v>14</v>
      </c>
      <c r="V967" s="94" t="s">
        <v>1896</v>
      </c>
      <c r="W967" s="94" t="s">
        <v>1900</v>
      </c>
      <c r="X967" s="94" t="s">
        <v>305</v>
      </c>
      <c r="Y967" s="71" t="s">
        <v>4</v>
      </c>
      <c r="Z967" s="71" t="s">
        <v>4</v>
      </c>
      <c r="AA967" s="94" t="s">
        <v>3270</v>
      </c>
      <c r="AB967" s="128">
        <v>40465</v>
      </c>
      <c r="AC967" s="128">
        <v>40466</v>
      </c>
      <c r="AD967" s="128"/>
      <c r="AE967" s="62"/>
      <c r="AF967" s="62"/>
      <c r="AG967" s="62"/>
      <c r="BB967" s="60" t="str">
        <f>IF(AND(isFlagged(Main[[#This Row],[Comments]], "AIS++"),Main[ [#This Row],[In Stock Date] ]&lt;&gt;""),TEXT(Main[[#This Row],[In Stock Date]]-1, "M/d/yyyy"), TEXT("1/1/1990", "M/d/yyyy"))</f>
        <v>1/1/1990</v>
      </c>
    </row>
    <row r="968" spans="1:54" ht="17.25" customHeight="1">
      <c r="A968" s="63" t="str">
        <f>IF(priority(Main[[#This Row],[Comments]])&lt;&gt;0, priority(Main[[#This Row],[Comments]]),"")</f>
        <v/>
      </c>
      <c r="B968" s="151" t="s">
        <v>3141</v>
      </c>
      <c r="C968" s="71" t="s">
        <v>47</v>
      </c>
      <c r="D968" s="59" t="s">
        <v>3967</v>
      </c>
      <c r="E968" s="84">
        <v>40933.456712962965</v>
      </c>
      <c r="F968" s="84"/>
      <c r="G968" s="63" t="str">
        <f>IF(stdProdLT(Main[[#This Row],[Comments]])=0.1,"N/A",IF(stdProdLT(Main[[#This Row],[Comments]])=0,"",stdProdLT(Main[[#This Row],[Comments]])))</f>
        <v/>
      </c>
      <c r="H968" s="93" t="str">
        <f>IF(OR(Main[[#This Row],[Std. Prod. Lead Time]]="N/A",Main[[#This Row],[Std. Prod. Lead Time]]=""), "",IF(AND(Main[[#This Row],[In Stock Date]]&lt;&gt;"",Main[[#This Row],[Revised Due Date]]&lt;&gt;"",Main[[#This Row],[In Stock Date]]&lt;&gt;""),Main[[#This Row],[In Stock Date]]-Main[[#This Row],[Revised Due Date]],""))</f>
        <v/>
      </c>
      <c r="I968" s="100" t="s">
        <v>4</v>
      </c>
      <c r="J968" s="94" t="s">
        <v>4</v>
      </c>
      <c r="K968" s="94" t="s">
        <v>4</v>
      </c>
      <c r="L968" s="84"/>
      <c r="M968" s="72" t="str">
        <f>IF(Main[[#This Row],[Tech Start Date]]&lt;1/1/1990,"",IF(Main[[#This Row],[Class]]="C",WORKDAY(Main[[#This Row],[Tech Start Date]],9),IF(Main[[#This Row],[Class]]="B", WORKDAY(Main[[#This Row],[Tech Start Date]],6),IF(Main[[#This Row],[Class]]="A",WORKDAY(Main[[#This Row],[Tech Start Date]],2),""))))</f>
        <v/>
      </c>
      <c r="N968" s="72" t="str">
        <f>IF(Main[[#This Row],[Tech Start Date]]&lt;1/1/1990,"",IF(Main[[#This Row],[Class]]="C",WORKDAY(Main[[#This Row],[Tech Start Date]],19),IF(Main[[#This Row],[Class]]="B", WORKDAY(Main[[#This Row],[Tech Start Date]],12),IF(Main[[#This Row],[Class]]="A",WORKDAY(Main[[#This Row],[Tech Start Date]],4),""))))</f>
        <v/>
      </c>
      <c r="O968" s="72" t="str">
        <f>IF(Main[[#This Row],[Tech Start Date]]&lt;1/1/1990,"",IF(Main[[#This Row],[Class]]="C",WORKDAY(Main[[#This Row],[Tech Start Date]],23),IF(Main[[#This Row],[Class]]="B", WORKDAY(Main[[#This Row],[Tech Start Date]],15),IF(Main[[#This Row],[Class]]="A",WORKDAY(Main[[#This Row],[Tech Start Date]],5),""))))</f>
        <v/>
      </c>
      <c r="P968" s="72" t="str">
        <f>IF(Main[[#This Row],[Tech Start Date]]&lt;1/1/1990,"",IF(Main[[#This Row],[Class]]="C",WORKDAY(Main[[#This Row],[Tech Start Date]],28),IF(Main[[#This Row],[Class]]="B", WORKDAY(Main[[#This Row],[Tech Start Date]],19),IF(Main[[#This Row],[Class]]="A",WORKDAY(Main[[#This Row],[Tech Start Date]],9),""))))</f>
        <v/>
      </c>
      <c r="Q968" s="84">
        <v>40939</v>
      </c>
      <c r="R968" s="110"/>
      <c r="S968" s="94" t="s">
        <v>6</v>
      </c>
      <c r="T968" s="73" t="s">
        <v>4</v>
      </c>
      <c r="U968" s="94" t="s">
        <v>29</v>
      </c>
      <c r="V968" s="94" t="s">
        <v>2247</v>
      </c>
      <c r="W968" s="94" t="s">
        <v>4</v>
      </c>
      <c r="X968" s="94" t="s">
        <v>2768</v>
      </c>
      <c r="Y968" s="71" t="s">
        <v>2910</v>
      </c>
      <c r="Z968" s="71" t="s">
        <v>4</v>
      </c>
      <c r="AA968" s="94" t="s">
        <v>2768</v>
      </c>
      <c r="AB968" s="128"/>
      <c r="AC968" s="128"/>
      <c r="AD968" s="128"/>
      <c r="AE968" s="62"/>
      <c r="AF968" s="62"/>
      <c r="AG968" s="62"/>
      <c r="BB968" s="60" t="str">
        <f>IF(AND(isFlagged(Main[[#This Row],[Comments]], "AIS++"),Main[ [#This Row],[In Stock Date] ]&lt;&gt;""),TEXT(Main[[#This Row],[In Stock Date]]-1, "M/d/yyyy"), TEXT("1/1/1990", "M/d/yyyy"))</f>
        <v>1/1/1990</v>
      </c>
    </row>
    <row r="969" spans="1:54" ht="17.25" customHeight="1">
      <c r="A969" s="63" t="str">
        <f>IF(priority(Main[[#This Row],[Comments]])&lt;&gt;0, priority(Main[[#This Row],[Comments]]),"")</f>
        <v/>
      </c>
      <c r="B969" s="151" t="s">
        <v>3204</v>
      </c>
      <c r="C969" s="71" t="s">
        <v>47</v>
      </c>
      <c r="D969" s="59" t="s">
        <v>3205</v>
      </c>
      <c r="E969" s="84">
        <v>40938.378252314818</v>
      </c>
      <c r="F969" s="84"/>
      <c r="G969" s="63" t="str">
        <f>IF(stdProdLT(Main[[#This Row],[Comments]])=0.1,"N/A",IF(stdProdLT(Main[[#This Row],[Comments]])=0,"",stdProdLT(Main[[#This Row],[Comments]])))</f>
        <v/>
      </c>
      <c r="H969" s="93" t="str">
        <f>IF(OR(Main[[#This Row],[Std. Prod. Lead Time]]="N/A",Main[[#This Row],[Std. Prod. Lead Time]]=""), "",IF(AND(Main[[#This Row],[In Stock Date]]&lt;&gt;"",Main[[#This Row],[Revised Due Date]]&lt;&gt;"",Main[[#This Row],[In Stock Date]]&lt;&gt;""),Main[[#This Row],[In Stock Date]]-Main[[#This Row],[Revised Due Date]],""))</f>
        <v/>
      </c>
      <c r="I969" s="100" t="s">
        <v>4</v>
      </c>
      <c r="J969" s="94" t="s">
        <v>4</v>
      </c>
      <c r="K969" s="94" t="s">
        <v>4</v>
      </c>
      <c r="L969" s="84"/>
      <c r="M969" s="72" t="str">
        <f>IF(Main[[#This Row],[Tech Start Date]]&lt;1/1/1990,"",IF(Main[[#This Row],[Class]]="C",WORKDAY(Main[[#This Row],[Tech Start Date]],9),IF(Main[[#This Row],[Class]]="B", WORKDAY(Main[[#This Row],[Tech Start Date]],6),IF(Main[[#This Row],[Class]]="A",WORKDAY(Main[[#This Row],[Tech Start Date]],2),""))))</f>
        <v/>
      </c>
      <c r="N969" s="72" t="str">
        <f>IF(Main[[#This Row],[Tech Start Date]]&lt;1/1/1990,"",IF(Main[[#This Row],[Class]]="C",WORKDAY(Main[[#This Row],[Tech Start Date]],19),IF(Main[[#This Row],[Class]]="B", WORKDAY(Main[[#This Row],[Tech Start Date]],12),IF(Main[[#This Row],[Class]]="A",WORKDAY(Main[[#This Row],[Tech Start Date]],4),""))))</f>
        <v/>
      </c>
      <c r="O969" s="72" t="str">
        <f>IF(Main[[#This Row],[Tech Start Date]]&lt;1/1/1990,"",IF(Main[[#This Row],[Class]]="C",WORKDAY(Main[[#This Row],[Tech Start Date]],23),IF(Main[[#This Row],[Class]]="B", WORKDAY(Main[[#This Row],[Tech Start Date]],15),IF(Main[[#This Row],[Class]]="A",WORKDAY(Main[[#This Row],[Tech Start Date]],5),""))))</f>
        <v/>
      </c>
      <c r="P969" s="72" t="str">
        <f>IF(Main[[#This Row],[Tech Start Date]]&lt;1/1/1990,"",IF(Main[[#This Row],[Class]]="C",WORKDAY(Main[[#This Row],[Tech Start Date]],28),IF(Main[[#This Row],[Class]]="B", WORKDAY(Main[[#This Row],[Tech Start Date]],19),IF(Main[[#This Row],[Class]]="A",WORKDAY(Main[[#This Row],[Tech Start Date]],9),""))))</f>
        <v/>
      </c>
      <c r="Q969" s="84">
        <v>40939</v>
      </c>
      <c r="R969" s="110"/>
      <c r="S969" s="94" t="s">
        <v>6</v>
      </c>
      <c r="T969" s="73" t="s">
        <v>4</v>
      </c>
      <c r="U969" s="94" t="s">
        <v>7</v>
      </c>
      <c r="V969" s="94" t="s">
        <v>2247</v>
      </c>
      <c r="W969" s="94" t="s">
        <v>4</v>
      </c>
      <c r="X969" s="94" t="s">
        <v>2768</v>
      </c>
      <c r="Y969" s="71" t="s">
        <v>2910</v>
      </c>
      <c r="Z969" s="71" t="s">
        <v>4</v>
      </c>
      <c r="AA969" s="94" t="s">
        <v>2768</v>
      </c>
      <c r="AB969" s="128"/>
      <c r="AC969" s="128"/>
      <c r="AD969" s="128"/>
      <c r="AE969" s="62"/>
      <c r="AF969" s="62"/>
      <c r="AG969" s="62"/>
      <c r="BB969" s="60" t="str">
        <f>IF(AND(isFlagged(Main[[#This Row],[Comments]], "AIS++"),Main[ [#This Row],[In Stock Date] ]&lt;&gt;""),TEXT(Main[[#This Row],[In Stock Date]]-1, "M/d/yyyy"), TEXT("1/1/1990", "M/d/yyyy"))</f>
        <v>1/1/1990</v>
      </c>
    </row>
    <row r="970" spans="1:54" ht="17.25" customHeight="1">
      <c r="A970" s="63" t="str">
        <f>IF(priority(Main[[#This Row],[Comments]])&lt;&gt;0, priority(Main[[#This Row],[Comments]]),"")</f>
        <v/>
      </c>
      <c r="B970" s="151" t="s">
        <v>2322</v>
      </c>
      <c r="C970" s="71" t="s">
        <v>4</v>
      </c>
      <c r="D970" s="59" t="s">
        <v>3333</v>
      </c>
      <c r="E970" s="84">
        <v>40854.718263888892</v>
      </c>
      <c r="F970" s="84"/>
      <c r="G970" s="63" t="str">
        <f>IF(stdProdLT(Main[[#This Row],[Comments]])=0.1,"N/A",IF(stdProdLT(Main[[#This Row],[Comments]])=0,"",stdProdLT(Main[[#This Row],[Comments]])))</f>
        <v/>
      </c>
      <c r="H970" s="93" t="str">
        <f>IF(OR(Main[[#This Row],[Std. Prod. Lead Time]]="N/A",Main[[#This Row],[Std. Prod. Lead Time]]=""), "",IF(AND(Main[[#This Row],[In Stock Date]]&lt;&gt;"",Main[[#This Row],[Revised Due Date]]&lt;&gt;"",Main[[#This Row],[In Stock Date]]&lt;&gt;""),Main[[#This Row],[In Stock Date]]-Main[[#This Row],[Revised Due Date]],""))</f>
        <v/>
      </c>
      <c r="I970" s="100" t="s">
        <v>4</v>
      </c>
      <c r="J970" s="94" t="s">
        <v>4</v>
      </c>
      <c r="K970" s="94" t="s">
        <v>4</v>
      </c>
      <c r="L970" s="84"/>
      <c r="M970" s="72" t="str">
        <f>IF(Main[[#This Row],[Tech Start Date]]&lt;1/1/1990,"",IF(Main[[#This Row],[Class]]="C",WORKDAY(Main[[#This Row],[Tech Start Date]],9),IF(Main[[#This Row],[Class]]="B", WORKDAY(Main[[#This Row],[Tech Start Date]],6),IF(Main[[#This Row],[Class]]="A",WORKDAY(Main[[#This Row],[Tech Start Date]],2),""))))</f>
        <v/>
      </c>
      <c r="N970" s="72" t="str">
        <f>IF(Main[[#This Row],[Tech Start Date]]&lt;1/1/1990,"",IF(Main[[#This Row],[Class]]="C",WORKDAY(Main[[#This Row],[Tech Start Date]],19),IF(Main[[#This Row],[Class]]="B", WORKDAY(Main[[#This Row],[Tech Start Date]],12),IF(Main[[#This Row],[Class]]="A",WORKDAY(Main[[#This Row],[Tech Start Date]],4),""))))</f>
        <v/>
      </c>
      <c r="O970" s="72" t="str">
        <f>IF(Main[[#This Row],[Tech Start Date]]&lt;1/1/1990,"",IF(Main[[#This Row],[Class]]="C",WORKDAY(Main[[#This Row],[Tech Start Date]],23),IF(Main[[#This Row],[Class]]="B", WORKDAY(Main[[#This Row],[Tech Start Date]],15),IF(Main[[#This Row],[Class]]="A",WORKDAY(Main[[#This Row],[Tech Start Date]],5),""))))</f>
        <v/>
      </c>
      <c r="P970" s="72" t="str">
        <f>IF(Main[[#This Row],[Tech Start Date]]&lt;1/1/1990,"",IF(Main[[#This Row],[Class]]="C",WORKDAY(Main[[#This Row],[Tech Start Date]],28),IF(Main[[#This Row],[Class]]="B", WORKDAY(Main[[#This Row],[Tech Start Date]],19),IF(Main[[#This Row],[Class]]="A",WORKDAY(Main[[#This Row],[Tech Start Date]],9),""))))</f>
        <v/>
      </c>
      <c r="Q970" s="84">
        <v>40884</v>
      </c>
      <c r="R970" s="110"/>
      <c r="S970" s="94" t="s">
        <v>6</v>
      </c>
      <c r="T970" s="73" t="s">
        <v>4</v>
      </c>
      <c r="U970" s="94" t="s">
        <v>7</v>
      </c>
      <c r="V970" s="94" t="s">
        <v>2247</v>
      </c>
      <c r="W970" s="94" t="s">
        <v>4</v>
      </c>
      <c r="X970" s="94" t="s">
        <v>2768</v>
      </c>
      <c r="Y970" s="71" t="s">
        <v>2910</v>
      </c>
      <c r="Z970" s="71" t="s">
        <v>4</v>
      </c>
      <c r="AA970" s="94" t="s">
        <v>2768</v>
      </c>
      <c r="AB970" s="128"/>
      <c r="AC970" s="128"/>
      <c r="AD970" s="128"/>
      <c r="AE970" s="62"/>
      <c r="AF970" s="62"/>
      <c r="AG970" s="62"/>
      <c r="BB970" s="60" t="str">
        <f>IF(AND(isFlagged(Main[[#This Row],[Comments]], "AIS++"),Main[ [#This Row],[In Stock Date] ]&lt;&gt;""),TEXT(Main[[#This Row],[In Stock Date]]-1, "M/d/yyyy"), TEXT("1/1/1990", "M/d/yyyy"))</f>
        <v>1/1/1990</v>
      </c>
    </row>
    <row r="971" spans="1:54" ht="17.25" customHeight="1">
      <c r="A971" s="63" t="str">
        <f>IF(priority(Main[[#This Row],[Comments]])&lt;&gt;0, priority(Main[[#This Row],[Comments]]),"")</f>
        <v/>
      </c>
      <c r="B971" s="151" t="s">
        <v>2626</v>
      </c>
      <c r="C971" s="71" t="s">
        <v>47</v>
      </c>
      <c r="D971" s="59" t="s">
        <v>3184</v>
      </c>
      <c r="E971" s="84">
        <v>40893.759675925925</v>
      </c>
      <c r="F971" s="84"/>
      <c r="G971" s="63" t="str">
        <f>IF(stdProdLT(Main[[#This Row],[Comments]])=0.1,"N/A",IF(stdProdLT(Main[[#This Row],[Comments]])=0,"",stdProdLT(Main[[#This Row],[Comments]])))</f>
        <v/>
      </c>
      <c r="H971" s="93" t="str">
        <f>IF(OR(Main[[#This Row],[Std. Prod. Lead Time]]="N/A",Main[[#This Row],[Std. Prod. Lead Time]]=""), "",IF(AND(Main[[#This Row],[In Stock Date]]&lt;&gt;"",Main[[#This Row],[Revised Due Date]]&lt;&gt;"",Main[[#This Row],[In Stock Date]]&lt;&gt;""),Main[[#This Row],[In Stock Date]]-Main[[#This Row],[Revised Due Date]],""))</f>
        <v/>
      </c>
      <c r="I971" s="100" t="s">
        <v>4</v>
      </c>
      <c r="J971" s="94" t="s">
        <v>4</v>
      </c>
      <c r="K971" s="95" t="s">
        <v>4</v>
      </c>
      <c r="L971" s="84"/>
      <c r="M971" s="72" t="str">
        <f>IF(Main[[#This Row],[Tech Start Date]]&lt;1/1/1990,"",IF(Main[[#This Row],[Class]]="C",WORKDAY(Main[[#This Row],[Tech Start Date]],9),IF(Main[[#This Row],[Class]]="B", WORKDAY(Main[[#This Row],[Tech Start Date]],6),IF(Main[[#This Row],[Class]]="A",WORKDAY(Main[[#This Row],[Tech Start Date]],2),""))))</f>
        <v/>
      </c>
      <c r="N971" s="72" t="str">
        <f>IF(Main[[#This Row],[Tech Start Date]]&lt;1/1/1990,"",IF(Main[[#This Row],[Class]]="C",WORKDAY(Main[[#This Row],[Tech Start Date]],19),IF(Main[[#This Row],[Class]]="B", WORKDAY(Main[[#This Row],[Tech Start Date]],12),IF(Main[[#This Row],[Class]]="A",WORKDAY(Main[[#This Row],[Tech Start Date]],4),""))))</f>
        <v/>
      </c>
      <c r="O971" s="72" t="str">
        <f>IF(Main[[#This Row],[Tech Start Date]]&lt;1/1/1990,"",IF(Main[[#This Row],[Class]]="C",WORKDAY(Main[[#This Row],[Tech Start Date]],23),IF(Main[[#This Row],[Class]]="B", WORKDAY(Main[[#This Row],[Tech Start Date]],15),IF(Main[[#This Row],[Class]]="A",WORKDAY(Main[[#This Row],[Tech Start Date]],5),""))))</f>
        <v/>
      </c>
      <c r="P971" s="72" t="str">
        <f>IF(Main[[#This Row],[Tech Start Date]]&lt;1/1/1990,"",IF(Main[[#This Row],[Class]]="C",WORKDAY(Main[[#This Row],[Tech Start Date]],28),IF(Main[[#This Row],[Class]]="B", WORKDAY(Main[[#This Row],[Tech Start Date]],19),IF(Main[[#This Row],[Class]]="A",WORKDAY(Main[[#This Row],[Tech Start Date]],9),""))))</f>
        <v/>
      </c>
      <c r="Q971" s="84">
        <v>40924</v>
      </c>
      <c r="R971" s="110"/>
      <c r="S971" s="94" t="s">
        <v>6</v>
      </c>
      <c r="T971" s="73" t="s">
        <v>4</v>
      </c>
      <c r="U971" s="94" t="s">
        <v>29</v>
      </c>
      <c r="V971" s="94" t="s">
        <v>2247</v>
      </c>
      <c r="W971" s="94" t="s">
        <v>4</v>
      </c>
      <c r="X971" s="94" t="s">
        <v>2768</v>
      </c>
      <c r="Y971" s="71" t="s">
        <v>2910</v>
      </c>
      <c r="Z971" s="71" t="s">
        <v>4</v>
      </c>
      <c r="AA971" s="94" t="s">
        <v>2768</v>
      </c>
      <c r="AB971" s="128"/>
      <c r="AC971" s="128"/>
      <c r="AD971" s="128"/>
      <c r="AE971" s="62"/>
      <c r="AF971" s="62"/>
      <c r="AG971" s="62"/>
      <c r="BB971" s="60" t="str">
        <f>IF(AND(isFlagged(Main[[#This Row],[Comments]], "AIS++"),Main[ [#This Row],[In Stock Date] ]&lt;&gt;""),TEXT(Main[[#This Row],[In Stock Date]]-1, "M/d/yyyy"), TEXT("1/1/1990", "M/d/yyyy"))</f>
        <v>1/1/1990</v>
      </c>
    </row>
    <row r="972" spans="1:54" ht="17.25" customHeight="1">
      <c r="A972" s="63" t="str">
        <f>IF(priority(Main[[#This Row],[Comments]])&lt;&gt;0, priority(Main[[#This Row],[Comments]]),"")</f>
        <v/>
      </c>
      <c r="B972" s="151" t="s">
        <v>4034</v>
      </c>
      <c r="C972" s="71" t="s">
        <v>3724</v>
      </c>
      <c r="D972" s="59" t="s">
        <v>4035</v>
      </c>
      <c r="E972" s="84">
        <v>41026.414050925923</v>
      </c>
      <c r="F972" s="84"/>
      <c r="G972" s="63" t="str">
        <f>IF(stdProdLT(Main[[#This Row],[Comments]])=0.1,"N/A",IF(stdProdLT(Main[[#This Row],[Comments]])=0,"",stdProdLT(Main[[#This Row],[Comments]])))</f>
        <v/>
      </c>
      <c r="H972" s="93" t="str">
        <f>IF(OR(Main[[#This Row],[Std. Prod. Lead Time]]="N/A",Main[[#This Row],[Std. Prod. Lead Time]]=""), "",IF(AND(Main[[#This Row],[In Stock Date]]&lt;&gt;"",Main[[#This Row],[Revised Due Date]]&lt;&gt;"",Main[[#This Row],[In Stock Date]]&lt;&gt;""),Main[[#This Row],[In Stock Date]]-Main[[#This Row],[Revised Due Date]],""))</f>
        <v/>
      </c>
      <c r="I972" s="100" t="s">
        <v>4</v>
      </c>
      <c r="J972" s="94" t="s">
        <v>4</v>
      </c>
      <c r="K972" s="94" t="s">
        <v>4</v>
      </c>
      <c r="L972" s="84"/>
      <c r="M972" s="72" t="str">
        <f>IF(Main[[#This Row],[Tech Start Date]]&lt;1/1/1990,"",IF(Main[[#This Row],[Class]]="C",WORKDAY(Main[[#This Row],[Tech Start Date]],9),IF(Main[[#This Row],[Class]]="B", WORKDAY(Main[[#This Row],[Tech Start Date]],6),IF(Main[[#This Row],[Class]]="A",WORKDAY(Main[[#This Row],[Tech Start Date]],2),""))))</f>
        <v/>
      </c>
      <c r="N972" s="72" t="str">
        <f>IF(Main[[#This Row],[Tech Start Date]]&lt;1/1/1990,"",IF(Main[[#This Row],[Class]]="C",WORKDAY(Main[[#This Row],[Tech Start Date]],19),IF(Main[[#This Row],[Class]]="B", WORKDAY(Main[[#This Row],[Tech Start Date]],12),IF(Main[[#This Row],[Class]]="A",WORKDAY(Main[[#This Row],[Tech Start Date]],4),""))))</f>
        <v/>
      </c>
      <c r="O972" s="72" t="str">
        <f>IF(Main[[#This Row],[Tech Start Date]]&lt;1/1/1990,"",IF(Main[[#This Row],[Class]]="C",WORKDAY(Main[[#This Row],[Tech Start Date]],23),IF(Main[[#This Row],[Class]]="B", WORKDAY(Main[[#This Row],[Tech Start Date]],15),IF(Main[[#This Row],[Class]]="A",WORKDAY(Main[[#This Row],[Tech Start Date]],5),""))))</f>
        <v/>
      </c>
      <c r="P972" s="72" t="str">
        <f>IF(Main[[#This Row],[Tech Start Date]]&lt;1/1/1990,"",IF(Main[[#This Row],[Class]]="C",WORKDAY(Main[[#This Row],[Tech Start Date]],28),IF(Main[[#This Row],[Class]]="B", WORKDAY(Main[[#This Row],[Tech Start Date]],19),IF(Main[[#This Row],[Class]]="A",WORKDAY(Main[[#This Row],[Tech Start Date]],9),""))))</f>
        <v/>
      </c>
      <c r="Q972" s="84">
        <v>41061</v>
      </c>
      <c r="R972" s="110"/>
      <c r="S972" s="94" t="s">
        <v>6</v>
      </c>
      <c r="T972" s="73" t="s">
        <v>4036</v>
      </c>
      <c r="U972" s="94" t="s">
        <v>29</v>
      </c>
      <c r="V972" s="94" t="s">
        <v>2247</v>
      </c>
      <c r="W972" s="94" t="s">
        <v>4</v>
      </c>
      <c r="X972" s="94" t="s">
        <v>2722</v>
      </c>
      <c r="Y972" s="71" t="s">
        <v>2833</v>
      </c>
      <c r="Z972" s="71" t="s">
        <v>4</v>
      </c>
      <c r="AA972" s="94" t="s">
        <v>2722</v>
      </c>
      <c r="AB972" s="128"/>
      <c r="AC972" s="128"/>
      <c r="AD972" s="128"/>
      <c r="AE972" s="62"/>
      <c r="AF972" s="62"/>
      <c r="AG972" s="62"/>
      <c r="BB972" s="60" t="str">
        <f>IF(AND(isFlagged(Main[[#This Row],[Comments]], "AIS++"),Main[ [#This Row],[In Stock Date] ]&lt;&gt;""),TEXT(Main[[#This Row],[In Stock Date]]-1, "M/d/yyyy"), TEXT("1/1/1990", "M/d/yyyy"))</f>
        <v>1/1/1990</v>
      </c>
    </row>
    <row r="973" spans="1:54" ht="17.25" customHeight="1">
      <c r="A973" s="63" t="str">
        <f>IF(priority(Main[[#This Row],[Comments]])&lt;&gt;0, priority(Main[[#This Row],[Comments]]),"")</f>
        <v/>
      </c>
      <c r="B973" s="151" t="s">
        <v>3922</v>
      </c>
      <c r="C973" s="71" t="s">
        <v>3724</v>
      </c>
      <c r="D973" s="59" t="s">
        <v>3923</v>
      </c>
      <c r="E973" s="84">
        <v>41012.53162037037</v>
      </c>
      <c r="F973" s="84"/>
      <c r="G973" s="63" t="str">
        <f>IF(stdProdLT(Main[[#This Row],[Comments]])=0.1,"N/A",IF(stdProdLT(Main[[#This Row],[Comments]])=0,"",stdProdLT(Main[[#This Row],[Comments]])))</f>
        <v/>
      </c>
      <c r="H973" s="93" t="str">
        <f>IF(OR(Main[[#This Row],[Std. Prod. Lead Time]]="N/A",Main[[#This Row],[Std. Prod. Lead Time]]=""), "",IF(AND(Main[[#This Row],[In Stock Date]]&lt;&gt;"",Main[[#This Row],[Revised Due Date]]&lt;&gt;"",Main[[#This Row],[In Stock Date]]&lt;&gt;""),Main[[#This Row],[In Stock Date]]-Main[[#This Row],[Revised Due Date]],""))</f>
        <v/>
      </c>
      <c r="I973" s="100" t="s">
        <v>4</v>
      </c>
      <c r="J973" s="94" t="s">
        <v>4</v>
      </c>
      <c r="K973" s="94" t="s">
        <v>4</v>
      </c>
      <c r="L973" s="84"/>
      <c r="M973" s="72" t="str">
        <f>IF(Main[[#This Row],[Tech Start Date]]&lt;1/1/1990,"",IF(Main[[#This Row],[Class]]="C",WORKDAY(Main[[#This Row],[Tech Start Date]],9),IF(Main[[#This Row],[Class]]="B", WORKDAY(Main[[#This Row],[Tech Start Date]],6),IF(Main[[#This Row],[Class]]="A",WORKDAY(Main[[#This Row],[Tech Start Date]],2),""))))</f>
        <v/>
      </c>
      <c r="N973" s="72" t="str">
        <f>IF(Main[[#This Row],[Tech Start Date]]&lt;1/1/1990,"",IF(Main[[#This Row],[Class]]="C",WORKDAY(Main[[#This Row],[Tech Start Date]],19),IF(Main[[#This Row],[Class]]="B", WORKDAY(Main[[#This Row],[Tech Start Date]],12),IF(Main[[#This Row],[Class]]="A",WORKDAY(Main[[#This Row],[Tech Start Date]],4),""))))</f>
        <v/>
      </c>
      <c r="O973" s="72" t="str">
        <f>IF(Main[[#This Row],[Tech Start Date]]&lt;1/1/1990,"",IF(Main[[#This Row],[Class]]="C",WORKDAY(Main[[#This Row],[Tech Start Date]],23),IF(Main[[#This Row],[Class]]="B", WORKDAY(Main[[#This Row],[Tech Start Date]],15),IF(Main[[#This Row],[Class]]="A",WORKDAY(Main[[#This Row],[Tech Start Date]],5),""))))</f>
        <v/>
      </c>
      <c r="P973" s="72" t="str">
        <f>IF(Main[[#This Row],[Tech Start Date]]&lt;1/1/1990,"",IF(Main[[#This Row],[Class]]="C",WORKDAY(Main[[#This Row],[Tech Start Date]],28),IF(Main[[#This Row],[Class]]="B", WORKDAY(Main[[#This Row],[Tech Start Date]],19),IF(Main[[#This Row],[Class]]="A",WORKDAY(Main[[#This Row],[Tech Start Date]],9),""))))</f>
        <v/>
      </c>
      <c r="Q973" s="84">
        <v>41019</v>
      </c>
      <c r="R973" s="110"/>
      <c r="S973" s="94" t="s">
        <v>6</v>
      </c>
      <c r="T973" s="73" t="s">
        <v>3924</v>
      </c>
      <c r="U973" s="94" t="s">
        <v>29</v>
      </c>
      <c r="V973" s="94" t="s">
        <v>2247</v>
      </c>
      <c r="W973" s="94" t="s">
        <v>4</v>
      </c>
      <c r="X973" s="94" t="s">
        <v>2768</v>
      </c>
      <c r="Y973" s="71" t="s">
        <v>2910</v>
      </c>
      <c r="Z973" s="71" t="s">
        <v>4</v>
      </c>
      <c r="AA973" s="94" t="s">
        <v>2768</v>
      </c>
      <c r="AB973" s="128"/>
      <c r="AC973" s="128"/>
      <c r="AD973" s="128"/>
      <c r="AE973" s="62"/>
      <c r="AF973" s="62"/>
      <c r="AG973" s="62"/>
      <c r="BB973" s="60" t="str">
        <f>IF(AND(isFlagged(Main[[#This Row],[Comments]], "AIS++"),Main[ [#This Row],[In Stock Date] ]&lt;&gt;""),TEXT(Main[[#This Row],[In Stock Date]]-1, "M/d/yyyy"), TEXT("1/1/1990", "M/d/yyyy"))</f>
        <v>1/1/1990</v>
      </c>
    </row>
    <row r="974" spans="1:54" ht="17.25" customHeight="1">
      <c r="A974" s="63" t="str">
        <f>IF(priority(Main[[#This Row],[Comments]])&lt;&gt;0, priority(Main[[#This Row],[Comments]]),"")</f>
        <v/>
      </c>
      <c r="B974" s="151" t="s">
        <v>3207</v>
      </c>
      <c r="C974" s="71" t="s">
        <v>47</v>
      </c>
      <c r="D974" s="59" t="s">
        <v>3208</v>
      </c>
      <c r="E974" s="84">
        <v>40938.56958333333</v>
      </c>
      <c r="F974" s="84"/>
      <c r="G974" s="63" t="str">
        <f>IF(stdProdLT(Main[[#This Row],[Comments]])=0.1,"N/A",IF(stdProdLT(Main[[#This Row],[Comments]])=0,"",stdProdLT(Main[[#This Row],[Comments]])))</f>
        <v/>
      </c>
      <c r="H974" s="93" t="str">
        <f>IF(OR(Main[[#This Row],[Std. Prod. Lead Time]]="N/A",Main[[#This Row],[Std. Prod. Lead Time]]=""), "",IF(AND(Main[[#This Row],[In Stock Date]]&lt;&gt;"",Main[[#This Row],[Revised Due Date]]&lt;&gt;"",Main[[#This Row],[In Stock Date]]&lt;&gt;""),Main[[#This Row],[In Stock Date]]-Main[[#This Row],[Revised Due Date]],""))</f>
        <v/>
      </c>
      <c r="I974" s="100" t="s">
        <v>4</v>
      </c>
      <c r="J974" s="94" t="s">
        <v>4</v>
      </c>
      <c r="K974" s="94" t="s">
        <v>4</v>
      </c>
      <c r="L974" s="84"/>
      <c r="M974" s="72" t="str">
        <f>IF(Main[[#This Row],[Tech Start Date]]&lt;1/1/1990,"",IF(Main[[#This Row],[Class]]="C",WORKDAY(Main[[#This Row],[Tech Start Date]],9),IF(Main[[#This Row],[Class]]="B", WORKDAY(Main[[#This Row],[Tech Start Date]],6),IF(Main[[#This Row],[Class]]="A",WORKDAY(Main[[#This Row],[Tech Start Date]],2),""))))</f>
        <v/>
      </c>
      <c r="N974" s="72" t="str">
        <f>IF(Main[[#This Row],[Tech Start Date]]&lt;1/1/1990,"",IF(Main[[#This Row],[Class]]="C",WORKDAY(Main[[#This Row],[Tech Start Date]],19),IF(Main[[#This Row],[Class]]="B", WORKDAY(Main[[#This Row],[Tech Start Date]],12),IF(Main[[#This Row],[Class]]="A",WORKDAY(Main[[#This Row],[Tech Start Date]],4),""))))</f>
        <v/>
      </c>
      <c r="O974" s="72" t="str">
        <f>IF(Main[[#This Row],[Tech Start Date]]&lt;1/1/1990,"",IF(Main[[#This Row],[Class]]="C",WORKDAY(Main[[#This Row],[Tech Start Date]],23),IF(Main[[#This Row],[Class]]="B", WORKDAY(Main[[#This Row],[Tech Start Date]],15),IF(Main[[#This Row],[Class]]="A",WORKDAY(Main[[#This Row],[Tech Start Date]],5),""))))</f>
        <v/>
      </c>
      <c r="P974" s="72" t="str">
        <f>IF(Main[[#This Row],[Tech Start Date]]&lt;1/1/1990,"",IF(Main[[#This Row],[Class]]="C",WORKDAY(Main[[#This Row],[Tech Start Date]],28),IF(Main[[#This Row],[Class]]="B", WORKDAY(Main[[#This Row],[Tech Start Date]],19),IF(Main[[#This Row],[Class]]="A",WORKDAY(Main[[#This Row],[Tech Start Date]],9),""))))</f>
        <v/>
      </c>
      <c r="Q974" s="84">
        <v>40964</v>
      </c>
      <c r="R974" s="110"/>
      <c r="S974" s="94" t="s">
        <v>6</v>
      </c>
      <c r="T974" s="73" t="s">
        <v>4</v>
      </c>
      <c r="U974" s="94" t="s">
        <v>29</v>
      </c>
      <c r="V974" s="94" t="s">
        <v>2247</v>
      </c>
      <c r="W974" s="94" t="s">
        <v>4</v>
      </c>
      <c r="X974" s="94" t="s">
        <v>2768</v>
      </c>
      <c r="Y974" s="71" t="s">
        <v>2910</v>
      </c>
      <c r="Z974" s="71" t="s">
        <v>4</v>
      </c>
      <c r="AA974" s="94" t="s">
        <v>2768</v>
      </c>
      <c r="AB974" s="128"/>
      <c r="AC974" s="128"/>
      <c r="AD974" s="128"/>
      <c r="AE974" s="62"/>
      <c r="AF974" s="62"/>
      <c r="AG974" s="62"/>
      <c r="BB974" s="60" t="str">
        <f>IF(AND(isFlagged(Main[[#This Row],[Comments]], "AIS++"),Main[ [#This Row],[In Stock Date] ]&lt;&gt;""),TEXT(Main[[#This Row],[In Stock Date]]-1, "M/d/yyyy"), TEXT("1/1/1990", "M/d/yyyy"))</f>
        <v>1/1/1990</v>
      </c>
    </row>
    <row r="975" spans="1:54" ht="17.25" customHeight="1">
      <c r="A975" s="63" t="str">
        <f>IF(priority(Main[[#This Row],[Comments]])&lt;&gt;0, priority(Main[[#This Row],[Comments]]),"")</f>
        <v/>
      </c>
      <c r="B975" s="151" t="s">
        <v>3351</v>
      </c>
      <c r="C975" s="71" t="s">
        <v>47</v>
      </c>
      <c r="D975" s="59" t="s">
        <v>3352</v>
      </c>
      <c r="E975" s="84">
        <v>40947.640497685185</v>
      </c>
      <c r="F975" s="84"/>
      <c r="G975" s="63" t="str">
        <f>IF(stdProdLT(Main[[#This Row],[Comments]])=0.1,"N/A",IF(stdProdLT(Main[[#This Row],[Comments]])=0,"",stdProdLT(Main[[#This Row],[Comments]])))</f>
        <v/>
      </c>
      <c r="H975" s="93" t="str">
        <f>IF(OR(Main[[#This Row],[Std. Prod. Lead Time]]="N/A",Main[[#This Row],[Std. Prod. Lead Time]]=""), "",IF(AND(Main[[#This Row],[In Stock Date]]&lt;&gt;"",Main[[#This Row],[Revised Due Date]]&lt;&gt;"",Main[[#This Row],[In Stock Date]]&lt;&gt;""),Main[[#This Row],[In Stock Date]]-Main[[#This Row],[Revised Due Date]],""))</f>
        <v/>
      </c>
      <c r="I975" s="100" t="s">
        <v>4</v>
      </c>
      <c r="J975" s="94" t="s">
        <v>4</v>
      </c>
      <c r="K975" s="94" t="s">
        <v>4</v>
      </c>
      <c r="L975" s="84"/>
      <c r="M975" s="72" t="str">
        <f>IF(Main[[#This Row],[Tech Start Date]]&lt;1/1/1990,"",IF(Main[[#This Row],[Class]]="C",WORKDAY(Main[[#This Row],[Tech Start Date]],9),IF(Main[[#This Row],[Class]]="B", WORKDAY(Main[[#This Row],[Tech Start Date]],6),IF(Main[[#This Row],[Class]]="A",WORKDAY(Main[[#This Row],[Tech Start Date]],2),""))))</f>
        <v/>
      </c>
      <c r="N975" s="72" t="str">
        <f>IF(Main[[#This Row],[Tech Start Date]]&lt;1/1/1990,"",IF(Main[[#This Row],[Class]]="C",WORKDAY(Main[[#This Row],[Tech Start Date]],19),IF(Main[[#This Row],[Class]]="B", WORKDAY(Main[[#This Row],[Tech Start Date]],12),IF(Main[[#This Row],[Class]]="A",WORKDAY(Main[[#This Row],[Tech Start Date]],4),""))))</f>
        <v/>
      </c>
      <c r="O975" s="72" t="str">
        <f>IF(Main[[#This Row],[Tech Start Date]]&lt;1/1/1990,"",IF(Main[[#This Row],[Class]]="C",WORKDAY(Main[[#This Row],[Tech Start Date]],23),IF(Main[[#This Row],[Class]]="B", WORKDAY(Main[[#This Row],[Tech Start Date]],15),IF(Main[[#This Row],[Class]]="A",WORKDAY(Main[[#This Row],[Tech Start Date]],5),""))))</f>
        <v/>
      </c>
      <c r="P975" s="72" t="str">
        <f>IF(Main[[#This Row],[Tech Start Date]]&lt;1/1/1990,"",IF(Main[[#This Row],[Class]]="C",WORKDAY(Main[[#This Row],[Tech Start Date]],28),IF(Main[[#This Row],[Class]]="B", WORKDAY(Main[[#This Row],[Tech Start Date]],19),IF(Main[[#This Row],[Class]]="A",WORKDAY(Main[[#This Row],[Tech Start Date]],9),""))))</f>
        <v/>
      </c>
      <c r="Q975" s="84">
        <v>40999</v>
      </c>
      <c r="R975" s="110"/>
      <c r="S975" s="94" t="s">
        <v>6</v>
      </c>
      <c r="T975" s="73" t="s">
        <v>4</v>
      </c>
      <c r="U975" s="94" t="s">
        <v>29</v>
      </c>
      <c r="V975" s="94" t="s">
        <v>2247</v>
      </c>
      <c r="W975" s="94" t="s">
        <v>4</v>
      </c>
      <c r="X975" s="94" t="s">
        <v>2768</v>
      </c>
      <c r="Y975" s="71" t="s">
        <v>2910</v>
      </c>
      <c r="Z975" s="71" t="s">
        <v>4</v>
      </c>
      <c r="AA975" s="94" t="s">
        <v>2768</v>
      </c>
      <c r="AB975" s="128"/>
      <c r="AC975" s="128"/>
      <c r="AD975" s="128"/>
      <c r="AE975" s="62"/>
      <c r="AF975" s="62"/>
      <c r="AG975" s="62"/>
      <c r="BB975" s="60" t="str">
        <f>IF(AND(isFlagged(Main[[#This Row],[Comments]], "AIS++"),Main[ [#This Row],[In Stock Date] ]&lt;&gt;""),TEXT(Main[[#This Row],[In Stock Date]]-1, "M/d/yyyy"), TEXT("1/1/1990", "M/d/yyyy"))</f>
        <v>1/1/1990</v>
      </c>
    </row>
    <row r="976" spans="1:54" ht="17.25" customHeight="1">
      <c r="A976" s="63" t="str">
        <f>IF(priority(Main[[#This Row],[Comments]])&lt;&gt;0, priority(Main[[#This Row],[Comments]]),"")</f>
        <v/>
      </c>
      <c r="B976" s="151" t="s">
        <v>3891</v>
      </c>
      <c r="C976" s="71" t="s">
        <v>4</v>
      </c>
      <c r="D976" s="59" t="s">
        <v>2461</v>
      </c>
      <c r="E976" s="84"/>
      <c r="F976" s="84"/>
      <c r="G976" s="63" t="str">
        <f>IF(stdProdLT(Main[[#This Row],[Comments]])=0.1,"N/A",IF(stdProdLT(Main[[#This Row],[Comments]])=0,"",stdProdLT(Main[[#This Row],[Comments]])))</f>
        <v/>
      </c>
      <c r="H976" s="93" t="str">
        <f>IF(OR(Main[[#This Row],[Std. Prod. Lead Time]]="N/A",Main[[#This Row],[Std. Prod. Lead Time]]=""), "",IF(AND(Main[[#This Row],[In Stock Date]]&lt;&gt;"",Main[[#This Row],[Revised Due Date]]&lt;&gt;"",Main[[#This Row],[In Stock Date]]&lt;&gt;""),Main[[#This Row],[In Stock Date]]-Main[[#This Row],[Revised Due Date]],""))</f>
        <v/>
      </c>
      <c r="I976" s="100" t="s">
        <v>4</v>
      </c>
      <c r="J976" s="94" t="s">
        <v>4</v>
      </c>
      <c r="K976" s="94" t="s">
        <v>4</v>
      </c>
      <c r="L976" s="84"/>
      <c r="M976" s="72" t="str">
        <f>IF(Main[[#This Row],[Tech Start Date]]&lt;1/1/1990,"",IF(Main[[#This Row],[Class]]="C",WORKDAY(Main[[#This Row],[Tech Start Date]],9),IF(Main[[#This Row],[Class]]="B", WORKDAY(Main[[#This Row],[Tech Start Date]],6),IF(Main[[#This Row],[Class]]="A",WORKDAY(Main[[#This Row],[Tech Start Date]],2),""))))</f>
        <v/>
      </c>
      <c r="N976" s="72" t="str">
        <f>IF(Main[[#This Row],[Tech Start Date]]&lt;1/1/1990,"",IF(Main[[#This Row],[Class]]="C",WORKDAY(Main[[#This Row],[Tech Start Date]],19),IF(Main[[#This Row],[Class]]="B", WORKDAY(Main[[#This Row],[Tech Start Date]],12),IF(Main[[#This Row],[Class]]="A",WORKDAY(Main[[#This Row],[Tech Start Date]],4),""))))</f>
        <v/>
      </c>
      <c r="O976" s="72" t="str">
        <f>IF(Main[[#This Row],[Tech Start Date]]&lt;1/1/1990,"",IF(Main[[#This Row],[Class]]="C",WORKDAY(Main[[#This Row],[Tech Start Date]],23),IF(Main[[#This Row],[Class]]="B", WORKDAY(Main[[#This Row],[Tech Start Date]],15),IF(Main[[#This Row],[Class]]="A",WORKDAY(Main[[#This Row],[Tech Start Date]],5),""))))</f>
        <v/>
      </c>
      <c r="P976" s="72" t="str">
        <f>IF(Main[[#This Row],[Tech Start Date]]&lt;1/1/1990,"",IF(Main[[#This Row],[Class]]="C",WORKDAY(Main[[#This Row],[Tech Start Date]],28),IF(Main[[#This Row],[Class]]="B", WORKDAY(Main[[#This Row],[Tech Start Date]],19),IF(Main[[#This Row],[Class]]="A",WORKDAY(Main[[#This Row],[Tech Start Date]],9),""))))</f>
        <v/>
      </c>
      <c r="Q976" s="84">
        <v>40878</v>
      </c>
      <c r="R976" s="110"/>
      <c r="S976" s="94" t="s">
        <v>6</v>
      </c>
      <c r="T976" s="73" t="s">
        <v>4</v>
      </c>
      <c r="U976" s="94" t="s">
        <v>12</v>
      </c>
      <c r="V976" s="94" t="s">
        <v>2247</v>
      </c>
      <c r="W976" s="94" t="s">
        <v>4</v>
      </c>
      <c r="X976" s="94" t="s">
        <v>2722</v>
      </c>
      <c r="Y976" s="71" t="s">
        <v>2865</v>
      </c>
      <c r="Z976" s="71" t="s">
        <v>4</v>
      </c>
      <c r="AA976" s="94" t="s">
        <v>2739</v>
      </c>
      <c r="AB976" s="128"/>
      <c r="AC976" s="128"/>
      <c r="AD976" s="128"/>
      <c r="AE976" s="62"/>
      <c r="AF976" s="62"/>
      <c r="AG976" s="62"/>
      <c r="BB976" s="60" t="str">
        <f>IF(AND(isFlagged(Main[[#This Row],[Comments]], "AIS++"),Main[ [#This Row],[In Stock Date] ]&lt;&gt;""),TEXT(Main[[#This Row],[In Stock Date]]-1, "M/d/yyyy"), TEXT("1/1/1990", "M/d/yyyy"))</f>
        <v>1/1/1990</v>
      </c>
    </row>
    <row r="977" spans="1:54" ht="17.25" customHeight="1">
      <c r="A977" s="63" t="str">
        <f>IF(priority(Main[[#This Row],[Comments]])&lt;&gt;0, priority(Main[[#This Row],[Comments]]),"")</f>
        <v/>
      </c>
      <c r="B977" s="151" t="s">
        <v>2460</v>
      </c>
      <c r="C977" s="71" t="s">
        <v>3724</v>
      </c>
      <c r="D977" s="59" t="s">
        <v>4458</v>
      </c>
      <c r="E977" s="84">
        <v>41009.700439814813</v>
      </c>
      <c r="F977" s="84"/>
      <c r="G977" s="63" t="str">
        <f>IF(stdProdLT(Main[[#This Row],[Comments]])=0.1,"N/A",IF(stdProdLT(Main[[#This Row],[Comments]])=0,"",stdProdLT(Main[[#This Row],[Comments]])))</f>
        <v/>
      </c>
      <c r="H977" s="93" t="str">
        <f>IF(OR(Main[[#This Row],[Std. Prod. Lead Time]]="N/A",Main[[#This Row],[Std. Prod. Lead Time]]=""), "",IF(AND(Main[[#This Row],[In Stock Date]]&lt;&gt;"",Main[[#This Row],[Revised Due Date]]&lt;&gt;"",Main[[#This Row],[In Stock Date]]&lt;&gt;""),Main[[#This Row],[In Stock Date]]-Main[[#This Row],[Revised Due Date]],""))</f>
        <v/>
      </c>
      <c r="I977" s="100" t="s">
        <v>102</v>
      </c>
      <c r="J977" s="94" t="s">
        <v>75</v>
      </c>
      <c r="K977" s="94" t="s">
        <v>1905</v>
      </c>
      <c r="L977" s="84"/>
      <c r="M977" s="72" t="str">
        <f>IF(Main[[#This Row],[Tech Start Date]]&lt;1/1/1990,"",IF(Main[[#This Row],[Class]]="C",WORKDAY(Main[[#This Row],[Tech Start Date]],9),IF(Main[[#This Row],[Class]]="B", WORKDAY(Main[[#This Row],[Tech Start Date]],6),IF(Main[[#This Row],[Class]]="A",WORKDAY(Main[[#This Row],[Tech Start Date]],2),""))))</f>
        <v/>
      </c>
      <c r="N977" s="72" t="str">
        <f>IF(Main[[#This Row],[Tech Start Date]]&lt;1/1/1990,"",IF(Main[[#This Row],[Class]]="C",WORKDAY(Main[[#This Row],[Tech Start Date]],19),IF(Main[[#This Row],[Class]]="B", WORKDAY(Main[[#This Row],[Tech Start Date]],12),IF(Main[[#This Row],[Class]]="A",WORKDAY(Main[[#This Row],[Tech Start Date]],4),""))))</f>
        <v/>
      </c>
      <c r="O977" s="72" t="str">
        <f>IF(Main[[#This Row],[Tech Start Date]]&lt;1/1/1990,"",IF(Main[[#This Row],[Class]]="C",WORKDAY(Main[[#This Row],[Tech Start Date]],23),IF(Main[[#This Row],[Class]]="B", WORKDAY(Main[[#This Row],[Tech Start Date]],15),IF(Main[[#This Row],[Class]]="A",WORKDAY(Main[[#This Row],[Tech Start Date]],5),""))))</f>
        <v/>
      </c>
      <c r="P977" s="72" t="str">
        <f>IF(Main[[#This Row],[Tech Start Date]]&lt;1/1/1990,"",IF(Main[[#This Row],[Class]]="C",WORKDAY(Main[[#This Row],[Tech Start Date]],28),IF(Main[[#This Row],[Class]]="B", WORKDAY(Main[[#This Row],[Tech Start Date]],19),IF(Main[[#This Row],[Class]]="A",WORKDAY(Main[[#This Row],[Tech Start Date]],9),""))))</f>
        <v/>
      </c>
      <c r="Q977" s="84">
        <v>41029</v>
      </c>
      <c r="R977" s="110"/>
      <c r="S977" s="94" t="s">
        <v>6</v>
      </c>
      <c r="T977" s="73" t="s">
        <v>4</v>
      </c>
      <c r="U977" s="94" t="s">
        <v>29</v>
      </c>
      <c r="V977" s="94" t="s">
        <v>2247</v>
      </c>
      <c r="W977" s="94" t="s">
        <v>1898</v>
      </c>
      <c r="X977" s="94" t="s">
        <v>2739</v>
      </c>
      <c r="Y977" s="71" t="s">
        <v>4</v>
      </c>
      <c r="Z977" s="71" t="s">
        <v>2768</v>
      </c>
      <c r="AA977" s="94" t="s">
        <v>2768</v>
      </c>
      <c r="AB977" s="128">
        <v>41061</v>
      </c>
      <c r="AC977" s="128">
        <v>41065</v>
      </c>
      <c r="AD977" s="128"/>
      <c r="AE977" s="62"/>
      <c r="AF977" s="62"/>
      <c r="AG977" s="62"/>
      <c r="BB977" s="60" t="str">
        <f>IF(AND(isFlagged(Main[[#This Row],[Comments]], "AIS++"),Main[ [#This Row],[In Stock Date] ]&lt;&gt;""),TEXT(Main[[#This Row],[In Stock Date]]-1, "M/d/yyyy"), TEXT("1/1/1990", "M/d/yyyy"))</f>
        <v>1/1/1990</v>
      </c>
    </row>
    <row r="978" spans="1:54" ht="17.25" customHeight="1">
      <c r="A978" s="63" t="str">
        <f>IF(priority(Main[[#This Row],[Comments]])&lt;&gt;0, priority(Main[[#This Row],[Comments]]),"")</f>
        <v/>
      </c>
      <c r="B978" s="151" t="s">
        <v>1679</v>
      </c>
      <c r="C978" s="71" t="s">
        <v>47</v>
      </c>
      <c r="D978" s="59" t="s">
        <v>749</v>
      </c>
      <c r="E978" s="84"/>
      <c r="F978" s="84"/>
      <c r="G978" s="63" t="str">
        <f>IF(stdProdLT(Main[[#This Row],[Comments]])=0.1,"N/A",IF(stdProdLT(Main[[#This Row],[Comments]])=0,"",stdProdLT(Main[[#This Row],[Comments]])))</f>
        <v/>
      </c>
      <c r="H978" s="93" t="str">
        <f>IF(OR(Main[[#This Row],[Std. Prod. Lead Time]]="N/A",Main[[#This Row],[Std. Prod. Lead Time]]=""), "",IF(AND(Main[[#This Row],[In Stock Date]]&lt;&gt;"",Main[[#This Row],[Revised Due Date]]&lt;&gt;"",Main[[#This Row],[In Stock Date]]&lt;&gt;""),Main[[#This Row],[In Stock Date]]-Main[[#This Row],[Revised Due Date]],""))</f>
        <v/>
      </c>
      <c r="I978" s="100" t="s">
        <v>4</v>
      </c>
      <c r="J978" s="94" t="s">
        <v>4</v>
      </c>
      <c r="K978" s="94" t="s">
        <v>4</v>
      </c>
      <c r="L978" s="84"/>
      <c r="M978" s="72" t="str">
        <f>IF(Main[[#This Row],[Tech Start Date]]&lt;1/1/1990,"",IF(Main[[#This Row],[Class]]="C",WORKDAY(Main[[#This Row],[Tech Start Date]],9),IF(Main[[#This Row],[Class]]="B", WORKDAY(Main[[#This Row],[Tech Start Date]],6),IF(Main[[#This Row],[Class]]="A",WORKDAY(Main[[#This Row],[Tech Start Date]],2),""))))</f>
        <v/>
      </c>
      <c r="N978" s="72" t="str">
        <f>IF(Main[[#This Row],[Tech Start Date]]&lt;1/1/1990,"",IF(Main[[#This Row],[Class]]="C",WORKDAY(Main[[#This Row],[Tech Start Date]],19),IF(Main[[#This Row],[Class]]="B", WORKDAY(Main[[#This Row],[Tech Start Date]],12),IF(Main[[#This Row],[Class]]="A",WORKDAY(Main[[#This Row],[Tech Start Date]],4),""))))</f>
        <v/>
      </c>
      <c r="O978" s="72" t="str">
        <f>IF(Main[[#This Row],[Tech Start Date]]&lt;1/1/1990,"",IF(Main[[#This Row],[Class]]="C",WORKDAY(Main[[#This Row],[Tech Start Date]],23),IF(Main[[#This Row],[Class]]="B", WORKDAY(Main[[#This Row],[Tech Start Date]],15),IF(Main[[#This Row],[Class]]="A",WORKDAY(Main[[#This Row],[Tech Start Date]],5),""))))</f>
        <v/>
      </c>
      <c r="P978" s="72" t="str">
        <f>IF(Main[[#This Row],[Tech Start Date]]&lt;1/1/1990,"",IF(Main[[#This Row],[Class]]="C",WORKDAY(Main[[#This Row],[Tech Start Date]],28),IF(Main[[#This Row],[Class]]="B", WORKDAY(Main[[#This Row],[Tech Start Date]],19),IF(Main[[#This Row],[Class]]="A",WORKDAY(Main[[#This Row],[Tech Start Date]],9),""))))</f>
        <v/>
      </c>
      <c r="Q978" s="84"/>
      <c r="R978" s="110"/>
      <c r="S978" s="94" t="s">
        <v>49</v>
      </c>
      <c r="T978" s="73" t="s">
        <v>4</v>
      </c>
      <c r="U978" s="94" t="s">
        <v>14</v>
      </c>
      <c r="V978" s="94" t="s">
        <v>1899</v>
      </c>
      <c r="W978" s="94" t="s">
        <v>1900</v>
      </c>
      <c r="X978" s="94" t="s">
        <v>305</v>
      </c>
      <c r="Y978" s="71" t="s">
        <v>2841</v>
      </c>
      <c r="Z978" s="71" t="s">
        <v>4</v>
      </c>
      <c r="AA978" s="94" t="s">
        <v>3219</v>
      </c>
      <c r="AB978" s="128"/>
      <c r="AC978" s="128"/>
      <c r="AD978" s="128"/>
      <c r="AE978" s="62"/>
      <c r="AF978" s="62"/>
      <c r="AG978" s="62"/>
      <c r="BB978" s="60" t="str">
        <f>IF(AND(isFlagged(Main[[#This Row],[Comments]], "AIS++"),Main[ [#This Row],[In Stock Date] ]&lt;&gt;""),TEXT(Main[[#This Row],[In Stock Date]]-1, "M/d/yyyy"), TEXT("1/1/1990", "M/d/yyyy"))</f>
        <v>1/1/1990</v>
      </c>
    </row>
    <row r="979" spans="1:54" ht="17.25" customHeight="1">
      <c r="A979" s="137" t="str">
        <f>IF(priority(Main[[#This Row],[Comments]])&lt;&gt;0, priority(Main[[#This Row],[Comments]]),"")</f>
        <v/>
      </c>
      <c r="B979" s="152" t="s">
        <v>1805</v>
      </c>
      <c r="C979" s="138" t="s">
        <v>4</v>
      </c>
      <c r="D979" s="139" t="s">
        <v>2106</v>
      </c>
      <c r="E979" s="140"/>
      <c r="F979" s="140"/>
      <c r="G979" s="137" t="str">
        <f>IF(stdProdLT(Main[[#This Row],[Comments]])=0.1,"N/A",IF(stdProdLT(Main[[#This Row],[Comments]])=0,"",stdProdLT(Main[[#This Row],[Comments]])))</f>
        <v/>
      </c>
      <c r="H979" s="141" t="str">
        <f>IF(OR(Main[[#This Row],[Std. Prod. Lead Time]]="N/A",Main[[#This Row],[Std. Prod. Lead Time]]=""), "",IF(AND(Main[[#This Row],[In Stock Date]]&lt;&gt;"",Main[[#This Row],[Revised Due Date]]&lt;&gt;"",Main[[#This Row],[In Stock Date]]&lt;&gt;""),Main[[#This Row],[In Stock Date]]-Main[[#This Row],[Revised Due Date]],""))</f>
        <v/>
      </c>
      <c r="I979" s="142" t="s">
        <v>529</v>
      </c>
      <c r="J979" s="143" t="s">
        <v>28</v>
      </c>
      <c r="K979" s="144" t="s">
        <v>1903</v>
      </c>
      <c r="L979" s="140">
        <v>40294</v>
      </c>
      <c r="M979" s="145">
        <f>IF(Main[[#This Row],[Tech Start Date]]&lt;1/1/1990,"",IF(Main[[#This Row],[Class]]="C",WORKDAY(Main[[#This Row],[Tech Start Date]],9),IF(Main[[#This Row],[Class]]="B", WORKDAY(Main[[#This Row],[Tech Start Date]],6),IF(Main[[#This Row],[Class]]="A",WORKDAY(Main[[#This Row],[Tech Start Date]],2),""))))</f>
        <v>40302</v>
      </c>
      <c r="N979" s="145">
        <f>IF(Main[[#This Row],[Tech Start Date]]&lt;1/1/1990,"",IF(Main[[#This Row],[Class]]="C",WORKDAY(Main[[#This Row],[Tech Start Date]],19),IF(Main[[#This Row],[Class]]="B", WORKDAY(Main[[#This Row],[Tech Start Date]],12),IF(Main[[#This Row],[Class]]="A",WORKDAY(Main[[#This Row],[Tech Start Date]],4),""))))</f>
        <v>40310</v>
      </c>
      <c r="O979" s="145">
        <f>IF(Main[[#This Row],[Tech Start Date]]&lt;1/1/1990,"",IF(Main[[#This Row],[Class]]="C",WORKDAY(Main[[#This Row],[Tech Start Date]],23),IF(Main[[#This Row],[Class]]="B", WORKDAY(Main[[#This Row],[Tech Start Date]],15),IF(Main[[#This Row],[Class]]="A",WORKDAY(Main[[#This Row],[Tech Start Date]],5),""))))</f>
        <v>40315</v>
      </c>
      <c r="P979" s="145">
        <f>IF(Main[[#This Row],[Tech Start Date]]&lt;1/1/1990,"",IF(Main[[#This Row],[Class]]="C",WORKDAY(Main[[#This Row],[Tech Start Date]],28),IF(Main[[#This Row],[Class]]="B", WORKDAY(Main[[#This Row],[Tech Start Date]],19),IF(Main[[#This Row],[Class]]="A",WORKDAY(Main[[#This Row],[Tech Start Date]],9),""))))</f>
        <v>40319</v>
      </c>
      <c r="Q979" s="140">
        <v>40329</v>
      </c>
      <c r="R979" s="146">
        <v>40326</v>
      </c>
      <c r="S979" s="143" t="s">
        <v>6</v>
      </c>
      <c r="T979" s="147" t="s">
        <v>4</v>
      </c>
      <c r="U979" s="143" t="s">
        <v>14</v>
      </c>
      <c r="V979" s="143" t="s">
        <v>1899</v>
      </c>
      <c r="W979" s="143" t="s">
        <v>1900</v>
      </c>
      <c r="X979" s="143" t="s">
        <v>2820</v>
      </c>
      <c r="Y979" s="138" t="s">
        <v>3041</v>
      </c>
      <c r="Z979" s="138" t="s">
        <v>30</v>
      </c>
      <c r="AA979" s="143" t="s">
        <v>2820</v>
      </c>
      <c r="AB979" s="148"/>
      <c r="AC979" s="148"/>
      <c r="AD979" s="148"/>
      <c r="AE979" s="62"/>
      <c r="AF979" s="62"/>
      <c r="AG979" s="62"/>
      <c r="BB979" s="60" t="str">
        <f>IF(AND(isFlagged(Main[[#This Row],[Comments]], "AIS++"),Main[ [#This Row],[In Stock Date] ]&lt;&gt;""),TEXT(Main[[#This Row],[In Stock Date]]-1, "M/d/yyyy"), TEXT("1/1/1990", "M/d/yyyy"))</f>
        <v>1/1/1990</v>
      </c>
    </row>
    <row r="980" spans="1:54" ht="17.25" customHeight="1">
      <c r="A980" s="63" t="str">
        <f>IF(priority(Main[[#This Row],[Comments]])&lt;&gt;0, priority(Main[[#This Row],[Comments]]),"")</f>
        <v/>
      </c>
      <c r="B980" s="151" t="s">
        <v>1122</v>
      </c>
      <c r="C980" s="71" t="s">
        <v>180</v>
      </c>
      <c r="D980" s="59" t="s">
        <v>181</v>
      </c>
      <c r="E980" s="84"/>
      <c r="F980" s="84">
        <v>40536</v>
      </c>
      <c r="G980" s="63" t="str">
        <f>IF(stdProdLT(Main[[#This Row],[Comments]])=0.1,"N/A",IF(stdProdLT(Main[[#This Row],[Comments]])=0,"",stdProdLT(Main[[#This Row],[Comments]])))</f>
        <v/>
      </c>
      <c r="H980" s="93" t="str">
        <f>IF(OR(Main[[#This Row],[Std. Prod. Lead Time]]="N/A",Main[[#This Row],[Std. Prod. Lead Time]]=""), "",IF(AND(Main[[#This Row],[In Stock Date]]&lt;&gt;"",Main[[#This Row],[Revised Due Date]]&lt;&gt;"",Main[[#This Row],[In Stock Date]]&lt;&gt;""),Main[[#This Row],[In Stock Date]]-Main[[#This Row],[Revised Due Date]],""))</f>
        <v/>
      </c>
      <c r="I980" s="100" t="s">
        <v>4</v>
      </c>
      <c r="J980" s="94" t="s">
        <v>28</v>
      </c>
      <c r="K980" s="94" t="s">
        <v>1905</v>
      </c>
      <c r="L980" s="84"/>
      <c r="M980" s="72" t="str">
        <f>IF(Main[[#This Row],[Tech Start Date]]&lt;1/1/1990,"",IF(Main[[#This Row],[Class]]="C",WORKDAY(Main[[#This Row],[Tech Start Date]],9),IF(Main[[#This Row],[Class]]="B", WORKDAY(Main[[#This Row],[Tech Start Date]],6),IF(Main[[#This Row],[Class]]="A",WORKDAY(Main[[#This Row],[Tech Start Date]],2),""))))</f>
        <v/>
      </c>
      <c r="N980" s="72" t="str">
        <f>IF(Main[[#This Row],[Tech Start Date]]&lt;1/1/1990,"",IF(Main[[#This Row],[Class]]="C",WORKDAY(Main[[#This Row],[Tech Start Date]],19),IF(Main[[#This Row],[Class]]="B", WORKDAY(Main[[#This Row],[Tech Start Date]],12),IF(Main[[#This Row],[Class]]="A",WORKDAY(Main[[#This Row],[Tech Start Date]],4),""))))</f>
        <v/>
      </c>
      <c r="O980" s="72" t="str">
        <f>IF(Main[[#This Row],[Tech Start Date]]&lt;1/1/1990,"",IF(Main[[#This Row],[Class]]="C",WORKDAY(Main[[#This Row],[Tech Start Date]],23),IF(Main[[#This Row],[Class]]="B", WORKDAY(Main[[#This Row],[Tech Start Date]],15),IF(Main[[#This Row],[Class]]="A",WORKDAY(Main[[#This Row],[Tech Start Date]],5),""))))</f>
        <v/>
      </c>
      <c r="P980" s="72" t="str">
        <f>IF(Main[[#This Row],[Tech Start Date]]&lt;1/1/1990,"",IF(Main[[#This Row],[Class]]="C",WORKDAY(Main[[#This Row],[Tech Start Date]],28),IF(Main[[#This Row],[Class]]="B", WORKDAY(Main[[#This Row],[Tech Start Date]],19),IF(Main[[#This Row],[Class]]="A",WORKDAY(Main[[#This Row],[Tech Start Date]],9),""))))</f>
        <v/>
      </c>
      <c r="Q980" s="84">
        <v>40466</v>
      </c>
      <c r="R980" s="110"/>
      <c r="S980" s="94" t="s">
        <v>11</v>
      </c>
      <c r="T980" s="73" t="s">
        <v>4</v>
      </c>
      <c r="U980" s="94" t="s">
        <v>14</v>
      </c>
      <c r="V980" s="94" t="s">
        <v>1899</v>
      </c>
      <c r="W980" s="94" t="s">
        <v>1902</v>
      </c>
      <c r="X980" s="94" t="s">
        <v>2727</v>
      </c>
      <c r="Y980" s="71" t="s">
        <v>2843</v>
      </c>
      <c r="Z980" s="71" t="s">
        <v>529</v>
      </c>
      <c r="AA980" s="94" t="s">
        <v>2727</v>
      </c>
      <c r="AB980" s="128"/>
      <c r="AC980" s="128"/>
      <c r="AD980" s="128"/>
      <c r="AE980" s="62"/>
      <c r="AF980" s="62"/>
      <c r="AG980" s="62"/>
      <c r="BB980" s="60" t="str">
        <f>IF(AND(isFlagged(Main[[#This Row],[Comments]], "AIS++"),Main[ [#This Row],[In Stock Date] ]&lt;&gt;""),TEXT(Main[[#This Row],[In Stock Date]]-1, "M/d/yyyy"), TEXT("1/1/1990", "M/d/yyyy"))</f>
        <v>1/1/1990</v>
      </c>
    </row>
    <row r="981" spans="1:54" ht="17.25" customHeight="1">
      <c r="A981" s="63" t="str">
        <f>IF(priority(Main[[#This Row],[Comments]])&lt;&gt;0, priority(Main[[#This Row],[Comments]]),"")</f>
        <v/>
      </c>
      <c r="B981" s="151" t="s">
        <v>3167</v>
      </c>
      <c r="C981" s="71" t="s">
        <v>4</v>
      </c>
      <c r="D981" s="59" t="s">
        <v>3168</v>
      </c>
      <c r="E981" s="84">
        <v>40933.744606481479</v>
      </c>
      <c r="F981" s="84"/>
      <c r="G981" s="63" t="str">
        <f>IF(stdProdLT(Main[[#This Row],[Comments]])=0.1,"N/A",IF(stdProdLT(Main[[#This Row],[Comments]])=0,"",stdProdLT(Main[[#This Row],[Comments]])))</f>
        <v/>
      </c>
      <c r="H981" s="93" t="str">
        <f>IF(OR(Main[[#This Row],[Std. Prod. Lead Time]]="N/A",Main[[#This Row],[Std. Prod. Lead Time]]=""), "",IF(AND(Main[[#This Row],[In Stock Date]]&lt;&gt;"",Main[[#This Row],[Revised Due Date]]&lt;&gt;"",Main[[#This Row],[In Stock Date]]&lt;&gt;""),Main[[#This Row],[In Stock Date]]-Main[[#This Row],[Revised Due Date]],""))</f>
        <v/>
      </c>
      <c r="I981" s="100" t="s">
        <v>4</v>
      </c>
      <c r="J981" s="94" t="s">
        <v>28</v>
      </c>
      <c r="K981" s="94" t="s">
        <v>1905</v>
      </c>
      <c r="L981" s="84"/>
      <c r="M981" s="72" t="str">
        <f>IF(Main[[#This Row],[Tech Start Date]]&lt;1/1/1990,"",IF(Main[[#This Row],[Class]]="C",WORKDAY(Main[[#This Row],[Tech Start Date]],9),IF(Main[[#This Row],[Class]]="B", WORKDAY(Main[[#This Row],[Tech Start Date]],6),IF(Main[[#This Row],[Class]]="A",WORKDAY(Main[[#This Row],[Tech Start Date]],2),""))))</f>
        <v/>
      </c>
      <c r="N981" s="72" t="str">
        <f>IF(Main[[#This Row],[Tech Start Date]]&lt;1/1/1990,"",IF(Main[[#This Row],[Class]]="C",WORKDAY(Main[[#This Row],[Tech Start Date]],19),IF(Main[[#This Row],[Class]]="B", WORKDAY(Main[[#This Row],[Tech Start Date]],12),IF(Main[[#This Row],[Class]]="A",WORKDAY(Main[[#This Row],[Tech Start Date]],4),""))))</f>
        <v/>
      </c>
      <c r="O981" s="72" t="str">
        <f>IF(Main[[#This Row],[Tech Start Date]]&lt;1/1/1990,"",IF(Main[[#This Row],[Class]]="C",WORKDAY(Main[[#This Row],[Tech Start Date]],23),IF(Main[[#This Row],[Class]]="B", WORKDAY(Main[[#This Row],[Tech Start Date]],15),IF(Main[[#This Row],[Class]]="A",WORKDAY(Main[[#This Row],[Tech Start Date]],5),""))))</f>
        <v/>
      </c>
      <c r="P981" s="72" t="str">
        <f>IF(Main[[#This Row],[Tech Start Date]]&lt;1/1/1990,"",IF(Main[[#This Row],[Class]]="C",WORKDAY(Main[[#This Row],[Tech Start Date]],28),IF(Main[[#This Row],[Class]]="B", WORKDAY(Main[[#This Row],[Tech Start Date]],19),IF(Main[[#This Row],[Class]]="A",WORKDAY(Main[[#This Row],[Tech Start Date]],9),""))))</f>
        <v/>
      </c>
      <c r="Q981" s="84">
        <v>40934</v>
      </c>
      <c r="R981" s="110"/>
      <c r="S981" s="94" t="s">
        <v>6</v>
      </c>
      <c r="T981" s="73" t="s">
        <v>4</v>
      </c>
      <c r="U981" s="94" t="s">
        <v>29</v>
      </c>
      <c r="V981" s="94" t="s">
        <v>1896</v>
      </c>
      <c r="W981" s="94" t="s">
        <v>1900</v>
      </c>
      <c r="X981" s="94" t="s">
        <v>2798</v>
      </c>
      <c r="Y981" s="71" t="s">
        <v>2960</v>
      </c>
      <c r="Z981" s="71" t="s">
        <v>4</v>
      </c>
      <c r="AA981" s="94" t="s">
        <v>2798</v>
      </c>
      <c r="AB981" s="128"/>
      <c r="AC981" s="128"/>
      <c r="AD981" s="128"/>
      <c r="AE981" s="62"/>
      <c r="AF981" s="62"/>
      <c r="AG981" s="62"/>
      <c r="BB981" s="60" t="str">
        <f>IF(AND(isFlagged(Main[[#This Row],[Comments]], "AIS++"),Main[ [#This Row],[In Stock Date] ]&lt;&gt;""),TEXT(Main[[#This Row],[In Stock Date]]-1, "M/d/yyyy"), TEXT("1/1/1990", "M/d/yyyy"))</f>
        <v>1/1/1990</v>
      </c>
    </row>
    <row r="982" spans="1:54" ht="17.25" customHeight="1">
      <c r="A982" s="63" t="str">
        <f>IF(priority(Main[[#This Row],[Comments]])&lt;&gt;0, priority(Main[[#This Row],[Comments]]),"")</f>
        <v/>
      </c>
      <c r="B982" s="151" t="s">
        <v>1094</v>
      </c>
      <c r="C982" s="71" t="s">
        <v>26</v>
      </c>
      <c r="D982" s="59" t="s">
        <v>151</v>
      </c>
      <c r="E982" s="84"/>
      <c r="F982" s="84">
        <v>40613</v>
      </c>
      <c r="G982" s="63" t="str">
        <f>IF(stdProdLT(Main[[#This Row],[Comments]])=0.1,"N/A",IF(stdProdLT(Main[[#This Row],[Comments]])=0,"",stdProdLT(Main[[#This Row],[Comments]])))</f>
        <v/>
      </c>
      <c r="H982" s="93" t="str">
        <f>IF(OR(Main[[#This Row],[Std. Prod. Lead Time]]="N/A",Main[[#This Row],[Std. Prod. Lead Time]]=""), "",IF(AND(Main[[#This Row],[In Stock Date]]&lt;&gt;"",Main[[#This Row],[Revised Due Date]]&lt;&gt;"",Main[[#This Row],[In Stock Date]]&lt;&gt;""),Main[[#This Row],[In Stock Date]]-Main[[#This Row],[Revised Due Date]],""))</f>
        <v/>
      </c>
      <c r="I982" s="100" t="s">
        <v>4</v>
      </c>
      <c r="J982" s="94" t="s">
        <v>28</v>
      </c>
      <c r="K982" s="94" t="s">
        <v>4</v>
      </c>
      <c r="L982" s="84"/>
      <c r="M982" s="72" t="str">
        <f>IF(Main[[#This Row],[Tech Start Date]]&lt;1/1/1990,"",IF(Main[[#This Row],[Class]]="C",WORKDAY(Main[[#This Row],[Tech Start Date]],9),IF(Main[[#This Row],[Class]]="B", WORKDAY(Main[[#This Row],[Tech Start Date]],6),IF(Main[[#This Row],[Class]]="A",WORKDAY(Main[[#This Row],[Tech Start Date]],2),""))))</f>
        <v/>
      </c>
      <c r="N982" s="72" t="str">
        <f>IF(Main[[#This Row],[Tech Start Date]]&lt;1/1/1990,"",IF(Main[[#This Row],[Class]]="C",WORKDAY(Main[[#This Row],[Tech Start Date]],19),IF(Main[[#This Row],[Class]]="B", WORKDAY(Main[[#This Row],[Tech Start Date]],12),IF(Main[[#This Row],[Class]]="A",WORKDAY(Main[[#This Row],[Tech Start Date]],4),""))))</f>
        <v/>
      </c>
      <c r="O982" s="72" t="str">
        <f>IF(Main[[#This Row],[Tech Start Date]]&lt;1/1/1990,"",IF(Main[[#This Row],[Class]]="C",WORKDAY(Main[[#This Row],[Tech Start Date]],23),IF(Main[[#This Row],[Class]]="B", WORKDAY(Main[[#This Row],[Tech Start Date]],15),IF(Main[[#This Row],[Class]]="A",WORKDAY(Main[[#This Row],[Tech Start Date]],5),""))))</f>
        <v/>
      </c>
      <c r="P982" s="72" t="str">
        <f>IF(Main[[#This Row],[Tech Start Date]]&lt;1/1/1990,"",IF(Main[[#This Row],[Class]]="C",WORKDAY(Main[[#This Row],[Tech Start Date]],28),IF(Main[[#This Row],[Class]]="B", WORKDAY(Main[[#This Row],[Tech Start Date]],19),IF(Main[[#This Row],[Class]]="A",WORKDAY(Main[[#This Row],[Tech Start Date]],9),""))))</f>
        <v/>
      </c>
      <c r="Q982" s="84"/>
      <c r="R982" s="110"/>
      <c r="S982" s="94" t="s">
        <v>11</v>
      </c>
      <c r="T982" s="73" t="s">
        <v>4</v>
      </c>
      <c r="U982" s="94" t="s">
        <v>14</v>
      </c>
      <c r="V982" s="94" t="s">
        <v>1896</v>
      </c>
      <c r="W982" s="94" t="s">
        <v>1904</v>
      </c>
      <c r="X982" s="94" t="s">
        <v>2745</v>
      </c>
      <c r="Y982" s="71" t="s">
        <v>2874</v>
      </c>
      <c r="Z982" s="71" t="s">
        <v>129</v>
      </c>
      <c r="AA982" s="94" t="s">
        <v>2745</v>
      </c>
      <c r="AB982" s="128"/>
      <c r="AC982" s="128"/>
      <c r="AD982" s="128"/>
      <c r="AE982" s="62"/>
      <c r="AF982" s="62"/>
      <c r="AG982" s="62"/>
      <c r="BB982" s="60" t="str">
        <f>IF(AND(isFlagged(Main[[#This Row],[Comments]], "AIS++"),Main[ [#This Row],[In Stock Date] ]&lt;&gt;""),TEXT(Main[[#This Row],[In Stock Date]]-1, "M/d/yyyy"), TEXT("1/1/1990", "M/d/yyyy"))</f>
        <v>1/1/1990</v>
      </c>
    </row>
    <row r="983" spans="1:54" ht="17.25" customHeight="1">
      <c r="A983" s="63" t="str">
        <f>IF(priority(Main[[#This Row],[Comments]])&lt;&gt;0, priority(Main[[#This Row],[Comments]]),"")</f>
        <v/>
      </c>
      <c r="B983" s="151" t="s">
        <v>2180</v>
      </c>
      <c r="C983" s="71" t="s">
        <v>2181</v>
      </c>
      <c r="D983" s="59" t="s">
        <v>2182</v>
      </c>
      <c r="E983" s="84"/>
      <c r="F983" s="84">
        <v>40848</v>
      </c>
      <c r="G983" s="63" t="str">
        <f>IF(stdProdLT(Main[[#This Row],[Comments]])=0.1,"N/A",IF(stdProdLT(Main[[#This Row],[Comments]])=0,"",stdProdLT(Main[[#This Row],[Comments]])))</f>
        <v/>
      </c>
      <c r="H983" s="93" t="str">
        <f>IF(OR(Main[[#This Row],[Std. Prod. Lead Time]]="N/A",Main[[#This Row],[Std. Prod. Lead Time]]=""), "",IF(AND(Main[[#This Row],[In Stock Date]]&lt;&gt;"",Main[[#This Row],[Revised Due Date]]&lt;&gt;"",Main[[#This Row],[In Stock Date]]&lt;&gt;""),Main[[#This Row],[In Stock Date]]-Main[[#This Row],[Revised Due Date]],""))</f>
        <v/>
      </c>
      <c r="I983" s="100" t="s">
        <v>4</v>
      </c>
      <c r="J983" s="94" t="s">
        <v>4</v>
      </c>
      <c r="K983" s="94" t="s">
        <v>4</v>
      </c>
      <c r="L983" s="84"/>
      <c r="M983" s="72" t="str">
        <f>IF(Main[[#This Row],[Tech Start Date]]&lt;1/1/1990,"",IF(Main[[#This Row],[Class]]="C",WORKDAY(Main[[#This Row],[Tech Start Date]],9),IF(Main[[#This Row],[Class]]="B", WORKDAY(Main[[#This Row],[Tech Start Date]],6),IF(Main[[#This Row],[Class]]="A",WORKDAY(Main[[#This Row],[Tech Start Date]],2),""))))</f>
        <v/>
      </c>
      <c r="N983" s="72" t="str">
        <f>IF(Main[[#This Row],[Tech Start Date]]&lt;1/1/1990,"",IF(Main[[#This Row],[Class]]="C",WORKDAY(Main[[#This Row],[Tech Start Date]],19),IF(Main[[#This Row],[Class]]="B", WORKDAY(Main[[#This Row],[Tech Start Date]],12),IF(Main[[#This Row],[Class]]="A",WORKDAY(Main[[#This Row],[Tech Start Date]],4),""))))</f>
        <v/>
      </c>
      <c r="O983" s="72" t="str">
        <f>IF(Main[[#This Row],[Tech Start Date]]&lt;1/1/1990,"",IF(Main[[#This Row],[Class]]="C",WORKDAY(Main[[#This Row],[Tech Start Date]],23),IF(Main[[#This Row],[Class]]="B", WORKDAY(Main[[#This Row],[Tech Start Date]],15),IF(Main[[#This Row],[Class]]="A",WORKDAY(Main[[#This Row],[Tech Start Date]],5),""))))</f>
        <v/>
      </c>
      <c r="P983" s="72" t="str">
        <f>IF(Main[[#This Row],[Tech Start Date]]&lt;1/1/1990,"",IF(Main[[#This Row],[Class]]="C",WORKDAY(Main[[#This Row],[Tech Start Date]],28),IF(Main[[#This Row],[Class]]="B", WORKDAY(Main[[#This Row],[Tech Start Date]],19),IF(Main[[#This Row],[Class]]="A",WORKDAY(Main[[#This Row],[Tech Start Date]],9),""))))</f>
        <v/>
      </c>
      <c r="Q983" s="84"/>
      <c r="R983" s="110"/>
      <c r="S983" s="94" t="s">
        <v>49</v>
      </c>
      <c r="T983" s="73" t="s">
        <v>4</v>
      </c>
      <c r="U983" s="94" t="s">
        <v>14</v>
      </c>
      <c r="V983" s="94" t="s">
        <v>1896</v>
      </c>
      <c r="W983" s="94" t="s">
        <v>1901</v>
      </c>
      <c r="X983" s="94" t="s">
        <v>2735</v>
      </c>
      <c r="Y983" s="71" t="s">
        <v>2855</v>
      </c>
      <c r="Z983" s="71" t="s">
        <v>4</v>
      </c>
      <c r="AA983" s="94" t="s">
        <v>2735</v>
      </c>
      <c r="AB983" s="128"/>
      <c r="AC983" s="128"/>
      <c r="AD983" s="128"/>
      <c r="AE983" s="62"/>
      <c r="AF983" s="62"/>
      <c r="AG983" s="62"/>
      <c r="BB983" s="60" t="str">
        <f>IF(AND(isFlagged(Main[[#This Row],[Comments]], "AIS++"),Main[ [#This Row],[In Stock Date] ]&lt;&gt;""),TEXT(Main[[#This Row],[In Stock Date]]-1, "M/d/yyyy"), TEXT("1/1/1990", "M/d/yyyy"))</f>
        <v>1/1/1990</v>
      </c>
    </row>
    <row r="984" spans="1:54" ht="17.25" customHeight="1">
      <c r="A984" s="63" t="str">
        <f>IF(priority(Main[[#This Row],[Comments]])&lt;&gt;0, priority(Main[[#This Row],[Comments]]),"")</f>
        <v/>
      </c>
      <c r="B984" s="151" t="s">
        <v>3110</v>
      </c>
      <c r="C984" s="71" t="s">
        <v>4</v>
      </c>
      <c r="D984" s="59" t="s">
        <v>3111</v>
      </c>
      <c r="E984" s="84">
        <v>40927.617210648146</v>
      </c>
      <c r="F984" s="84"/>
      <c r="G984" s="63" t="str">
        <f>IF(stdProdLT(Main[[#This Row],[Comments]])=0.1,"N/A",IF(stdProdLT(Main[[#This Row],[Comments]])=0,"",stdProdLT(Main[[#This Row],[Comments]])))</f>
        <v/>
      </c>
      <c r="H984" s="93" t="str">
        <f>IF(OR(Main[[#This Row],[Std. Prod. Lead Time]]="N/A",Main[[#This Row],[Std. Prod. Lead Time]]=""), "",IF(AND(Main[[#This Row],[In Stock Date]]&lt;&gt;"",Main[[#This Row],[Revised Due Date]]&lt;&gt;"",Main[[#This Row],[In Stock Date]]&lt;&gt;""),Main[[#This Row],[In Stock Date]]-Main[[#This Row],[Revised Due Date]],""))</f>
        <v/>
      </c>
      <c r="I984" s="100" t="s">
        <v>4</v>
      </c>
      <c r="J984" s="94" t="s">
        <v>4</v>
      </c>
      <c r="K984" s="94" t="s">
        <v>4</v>
      </c>
      <c r="L984" s="84"/>
      <c r="M984" s="72" t="str">
        <f>IF(Main[[#This Row],[Tech Start Date]]&lt;1/1/1990,"",IF(Main[[#This Row],[Class]]="C",WORKDAY(Main[[#This Row],[Tech Start Date]],9),IF(Main[[#This Row],[Class]]="B", WORKDAY(Main[[#This Row],[Tech Start Date]],6),IF(Main[[#This Row],[Class]]="A",WORKDAY(Main[[#This Row],[Tech Start Date]],2),""))))</f>
        <v/>
      </c>
      <c r="N984" s="72" t="str">
        <f>IF(Main[[#This Row],[Tech Start Date]]&lt;1/1/1990,"",IF(Main[[#This Row],[Class]]="C",WORKDAY(Main[[#This Row],[Tech Start Date]],19),IF(Main[[#This Row],[Class]]="B", WORKDAY(Main[[#This Row],[Tech Start Date]],12),IF(Main[[#This Row],[Class]]="A",WORKDAY(Main[[#This Row],[Tech Start Date]],4),""))))</f>
        <v/>
      </c>
      <c r="O984" s="72" t="str">
        <f>IF(Main[[#This Row],[Tech Start Date]]&lt;1/1/1990,"",IF(Main[[#This Row],[Class]]="C",WORKDAY(Main[[#This Row],[Tech Start Date]],23),IF(Main[[#This Row],[Class]]="B", WORKDAY(Main[[#This Row],[Tech Start Date]],15),IF(Main[[#This Row],[Class]]="A",WORKDAY(Main[[#This Row],[Tech Start Date]],5),""))))</f>
        <v/>
      </c>
      <c r="P984" s="72" t="str">
        <f>IF(Main[[#This Row],[Tech Start Date]]&lt;1/1/1990,"",IF(Main[[#This Row],[Class]]="C",WORKDAY(Main[[#This Row],[Tech Start Date]],28),IF(Main[[#This Row],[Class]]="B", WORKDAY(Main[[#This Row],[Tech Start Date]],19),IF(Main[[#This Row],[Class]]="A",WORKDAY(Main[[#This Row],[Tech Start Date]],9),""))))</f>
        <v/>
      </c>
      <c r="Q984" s="84"/>
      <c r="R984" s="110"/>
      <c r="S984" s="94" t="s">
        <v>6</v>
      </c>
      <c r="T984" s="73" t="s">
        <v>4</v>
      </c>
      <c r="U984" s="94" t="s">
        <v>29</v>
      </c>
      <c r="V984" s="94" t="s">
        <v>1897</v>
      </c>
      <c r="W984" s="94" t="s">
        <v>1900</v>
      </c>
      <c r="X984" s="94" t="s">
        <v>102</v>
      </c>
      <c r="Y984" s="71" t="s">
        <v>3112</v>
      </c>
      <c r="Z984" s="71" t="s">
        <v>4</v>
      </c>
      <c r="AA984" s="94" t="s">
        <v>2027</v>
      </c>
      <c r="AB984" s="128"/>
      <c r="AC984" s="128"/>
      <c r="AD984" s="128"/>
      <c r="AE984" s="62"/>
      <c r="AF984" s="62"/>
      <c r="AG984" s="62"/>
      <c r="BB984" s="60" t="str">
        <f>IF(AND(isFlagged(Main[[#This Row],[Comments]], "AIS++"),Main[ [#This Row],[In Stock Date] ]&lt;&gt;""),TEXT(Main[[#This Row],[In Stock Date]]-1, "M/d/yyyy"), TEXT("1/1/1990", "M/d/yyyy"))</f>
        <v>1/1/1990</v>
      </c>
    </row>
    <row r="985" spans="1:54" ht="17.25" customHeight="1">
      <c r="A985" s="63" t="str">
        <f>IF(priority(Main[[#This Row],[Comments]])&lt;&gt;0, priority(Main[[#This Row],[Comments]]),"")</f>
        <v/>
      </c>
      <c r="B985" s="151" t="s">
        <v>4045</v>
      </c>
      <c r="C985" s="71" t="s">
        <v>4</v>
      </c>
      <c r="D985" s="59" t="s">
        <v>4046</v>
      </c>
      <c r="E985" s="84">
        <v>41036.687280092592</v>
      </c>
      <c r="F985" s="84">
        <v>41068</v>
      </c>
      <c r="G985" s="63" t="str">
        <f>IF(stdProdLT(Main[[#This Row],[Comments]])=0.1,"N/A",IF(stdProdLT(Main[[#This Row],[Comments]])=0,"",stdProdLT(Main[[#This Row],[Comments]])))</f>
        <v/>
      </c>
      <c r="H985" s="93" t="str">
        <f>IF(OR(Main[[#This Row],[Std. Prod. Lead Time]]="N/A",Main[[#This Row],[Std. Prod. Lead Time]]=""), "",IF(AND(Main[[#This Row],[In Stock Date]]&lt;&gt;"",Main[[#This Row],[Revised Due Date]]&lt;&gt;"",Main[[#This Row],[In Stock Date]]&lt;&gt;""),Main[[#This Row],[In Stock Date]]-Main[[#This Row],[Revised Due Date]],""))</f>
        <v/>
      </c>
      <c r="I985" s="100" t="s">
        <v>2213</v>
      </c>
      <c r="J985" s="94" t="s">
        <v>28</v>
      </c>
      <c r="K985" s="94" t="s">
        <v>1903</v>
      </c>
      <c r="L985" s="84"/>
      <c r="M985" s="72" t="str">
        <f>IF(Main[[#This Row],[Tech Start Date]]&lt;1/1/1990,"",IF(Main[[#This Row],[Class]]="C",WORKDAY(Main[[#This Row],[Tech Start Date]],9),IF(Main[[#This Row],[Class]]="B", WORKDAY(Main[[#This Row],[Tech Start Date]],6),IF(Main[[#This Row],[Class]]="A",WORKDAY(Main[[#This Row],[Tech Start Date]],2),""))))</f>
        <v/>
      </c>
      <c r="N985" s="72" t="str">
        <f>IF(Main[[#This Row],[Tech Start Date]]&lt;1/1/1990,"",IF(Main[[#This Row],[Class]]="C",WORKDAY(Main[[#This Row],[Tech Start Date]],19),IF(Main[[#This Row],[Class]]="B", WORKDAY(Main[[#This Row],[Tech Start Date]],12),IF(Main[[#This Row],[Class]]="A",WORKDAY(Main[[#This Row],[Tech Start Date]],4),""))))</f>
        <v/>
      </c>
      <c r="O985" s="72" t="str">
        <f>IF(Main[[#This Row],[Tech Start Date]]&lt;1/1/1990,"",IF(Main[[#This Row],[Class]]="C",WORKDAY(Main[[#This Row],[Tech Start Date]],23),IF(Main[[#This Row],[Class]]="B", WORKDAY(Main[[#This Row],[Tech Start Date]],15),IF(Main[[#This Row],[Class]]="A",WORKDAY(Main[[#This Row],[Tech Start Date]],5),""))))</f>
        <v/>
      </c>
      <c r="P985" s="72" t="str">
        <f>IF(Main[[#This Row],[Tech Start Date]]&lt;1/1/1990,"",IF(Main[[#This Row],[Class]]="C",WORKDAY(Main[[#This Row],[Tech Start Date]],28),IF(Main[[#This Row],[Class]]="B", WORKDAY(Main[[#This Row],[Tech Start Date]],19),IF(Main[[#This Row],[Class]]="A",WORKDAY(Main[[#This Row],[Tech Start Date]],9),""))))</f>
        <v/>
      </c>
      <c r="Q985" s="84">
        <v>41054</v>
      </c>
      <c r="R985" s="110"/>
      <c r="S985" s="94" t="s">
        <v>6</v>
      </c>
      <c r="T985" s="73" t="s">
        <v>4</v>
      </c>
      <c r="U985" s="94" t="s">
        <v>29</v>
      </c>
      <c r="V985" s="94" t="s">
        <v>1897</v>
      </c>
      <c r="W985" s="94" t="s">
        <v>1898</v>
      </c>
      <c r="X985" s="94" t="s">
        <v>2027</v>
      </c>
      <c r="Y985" s="71" t="s">
        <v>3049</v>
      </c>
      <c r="Z985" s="71" t="s">
        <v>2027</v>
      </c>
      <c r="AA985" s="94" t="s">
        <v>2027</v>
      </c>
      <c r="AB985" s="128"/>
      <c r="AC985" s="128"/>
      <c r="AD985" s="128"/>
      <c r="AE985" s="62"/>
      <c r="AF985" s="62"/>
      <c r="AG985" s="62"/>
      <c r="BB985" s="60" t="str">
        <f>IF(AND(isFlagged(Main[[#This Row],[Comments]], "AIS++"),Main[ [#This Row],[In Stock Date] ]&lt;&gt;""),TEXT(Main[[#This Row],[In Stock Date]]-1, "M/d/yyyy"), TEXT("1/1/1990", "M/d/yyyy"))</f>
        <v>1/1/1990</v>
      </c>
    </row>
    <row r="986" spans="1:54" ht="17.25" customHeight="1">
      <c r="A986" s="63" t="str">
        <f>IF(priority(Main[[#This Row],[Comments]])&lt;&gt;0, priority(Main[[#This Row],[Comments]]),"")</f>
        <v/>
      </c>
      <c r="B986" s="151" t="s">
        <v>1660</v>
      </c>
      <c r="C986" s="71" t="s">
        <v>4</v>
      </c>
      <c r="D986" s="59" t="s">
        <v>732</v>
      </c>
      <c r="E986" s="84">
        <v>40618.366238425922</v>
      </c>
      <c r="F986" s="84"/>
      <c r="G986" s="63" t="str">
        <f>IF(stdProdLT(Main[[#This Row],[Comments]])=0.1,"N/A",IF(stdProdLT(Main[[#This Row],[Comments]])=0,"",stdProdLT(Main[[#This Row],[Comments]])))</f>
        <v/>
      </c>
      <c r="H986" s="93" t="str">
        <f>IF(OR(Main[[#This Row],[Std. Prod. Lead Time]]="N/A",Main[[#This Row],[Std. Prod. Lead Time]]=""), "",IF(AND(Main[[#This Row],[In Stock Date]]&lt;&gt;"",Main[[#This Row],[Revised Due Date]]&lt;&gt;"",Main[[#This Row],[In Stock Date]]&lt;&gt;""),Main[[#This Row],[In Stock Date]]-Main[[#This Row],[Revised Due Date]],""))</f>
        <v/>
      </c>
      <c r="I986" s="100" t="s">
        <v>30</v>
      </c>
      <c r="J986" s="94" t="s">
        <v>28</v>
      </c>
      <c r="K986" s="94" t="s">
        <v>1905</v>
      </c>
      <c r="L986" s="84"/>
      <c r="M986" s="72" t="str">
        <f>IF(Main[[#This Row],[Tech Start Date]]&lt;1/1/1990,"",IF(Main[[#This Row],[Class]]="C",WORKDAY(Main[[#This Row],[Tech Start Date]],9),IF(Main[[#This Row],[Class]]="B", WORKDAY(Main[[#This Row],[Tech Start Date]],6),IF(Main[[#This Row],[Class]]="A",WORKDAY(Main[[#This Row],[Tech Start Date]],2),""))))</f>
        <v/>
      </c>
      <c r="N986" s="72" t="str">
        <f>IF(Main[[#This Row],[Tech Start Date]]&lt;1/1/1990,"",IF(Main[[#This Row],[Class]]="C",WORKDAY(Main[[#This Row],[Tech Start Date]],19),IF(Main[[#This Row],[Class]]="B", WORKDAY(Main[[#This Row],[Tech Start Date]],12),IF(Main[[#This Row],[Class]]="A",WORKDAY(Main[[#This Row],[Tech Start Date]],4),""))))</f>
        <v/>
      </c>
      <c r="O986" s="72" t="str">
        <f>IF(Main[[#This Row],[Tech Start Date]]&lt;1/1/1990,"",IF(Main[[#This Row],[Class]]="C",WORKDAY(Main[[#This Row],[Tech Start Date]],23),IF(Main[[#This Row],[Class]]="B", WORKDAY(Main[[#This Row],[Tech Start Date]],15),IF(Main[[#This Row],[Class]]="A",WORKDAY(Main[[#This Row],[Tech Start Date]],5),""))))</f>
        <v/>
      </c>
      <c r="P986" s="72" t="str">
        <f>IF(Main[[#This Row],[Tech Start Date]]&lt;1/1/1990,"",IF(Main[[#This Row],[Class]]="C",WORKDAY(Main[[#This Row],[Tech Start Date]],28),IF(Main[[#This Row],[Class]]="B", WORKDAY(Main[[#This Row],[Tech Start Date]],19),IF(Main[[#This Row],[Class]]="A",WORKDAY(Main[[#This Row],[Tech Start Date]],9),""))))</f>
        <v/>
      </c>
      <c r="Q986" s="84"/>
      <c r="R986" s="110"/>
      <c r="S986" s="94" t="s">
        <v>6</v>
      </c>
      <c r="T986" s="73" t="s">
        <v>4</v>
      </c>
      <c r="U986" s="94" t="s">
        <v>29</v>
      </c>
      <c r="V986" s="94" t="s">
        <v>1899</v>
      </c>
      <c r="W986" s="94" t="s">
        <v>1898</v>
      </c>
      <c r="X986" s="94" t="s">
        <v>414</v>
      </c>
      <c r="Y986" s="71" t="s">
        <v>2875</v>
      </c>
      <c r="Z986" s="71" t="s">
        <v>30</v>
      </c>
      <c r="AA986" s="94" t="s">
        <v>414</v>
      </c>
      <c r="AB986" s="128"/>
      <c r="AC986" s="128"/>
      <c r="AD986" s="128"/>
      <c r="AE986" s="62"/>
      <c r="AF986" s="62"/>
      <c r="AG986" s="62"/>
      <c r="BB986" s="60" t="str">
        <f>IF(AND(isFlagged(Main[[#This Row],[Comments]], "AIS++"),Main[ [#This Row],[In Stock Date] ]&lt;&gt;""),TEXT(Main[[#This Row],[In Stock Date]]-1, "M/d/yyyy"), TEXT("1/1/1990", "M/d/yyyy"))</f>
        <v>1/1/1990</v>
      </c>
    </row>
    <row r="987" spans="1:54" ht="17.25" customHeight="1">
      <c r="A987" s="63" t="str">
        <f>IF(priority(Main[[#This Row],[Comments]])&lt;&gt;0, priority(Main[[#This Row],[Comments]]),"")</f>
        <v/>
      </c>
      <c r="B987" s="151" t="s">
        <v>1745</v>
      </c>
      <c r="C987" s="71" t="s">
        <v>4</v>
      </c>
      <c r="D987" s="59" t="s">
        <v>806</v>
      </c>
      <c r="E987" s="84">
        <v>40634.342361111114</v>
      </c>
      <c r="F987" s="84"/>
      <c r="G987" s="63" t="str">
        <f>IF(stdProdLT(Main[[#This Row],[Comments]])=0.1,"N/A",IF(stdProdLT(Main[[#This Row],[Comments]])=0,"",stdProdLT(Main[[#This Row],[Comments]])))</f>
        <v/>
      </c>
      <c r="H987" s="93" t="str">
        <f>IF(OR(Main[[#This Row],[Std. Prod. Lead Time]]="N/A",Main[[#This Row],[Std. Prod. Lead Time]]=""), "",IF(AND(Main[[#This Row],[In Stock Date]]&lt;&gt;"",Main[[#This Row],[Revised Due Date]]&lt;&gt;"",Main[[#This Row],[In Stock Date]]&lt;&gt;""),Main[[#This Row],[In Stock Date]]-Main[[#This Row],[Revised Due Date]],""))</f>
        <v/>
      </c>
      <c r="I987" s="100" t="s">
        <v>4</v>
      </c>
      <c r="J987" s="94" t="s">
        <v>4</v>
      </c>
      <c r="K987" s="94" t="s">
        <v>4</v>
      </c>
      <c r="L987" s="84"/>
      <c r="M987" s="72" t="str">
        <f>IF(Main[[#This Row],[Tech Start Date]]&lt;1/1/1990,"",IF(Main[[#This Row],[Class]]="C",WORKDAY(Main[[#This Row],[Tech Start Date]],9),IF(Main[[#This Row],[Class]]="B", WORKDAY(Main[[#This Row],[Tech Start Date]],6),IF(Main[[#This Row],[Class]]="A",WORKDAY(Main[[#This Row],[Tech Start Date]],2),""))))</f>
        <v/>
      </c>
      <c r="N987" s="72" t="str">
        <f>IF(Main[[#This Row],[Tech Start Date]]&lt;1/1/1990,"",IF(Main[[#This Row],[Class]]="C",WORKDAY(Main[[#This Row],[Tech Start Date]],19),IF(Main[[#This Row],[Class]]="B", WORKDAY(Main[[#This Row],[Tech Start Date]],12),IF(Main[[#This Row],[Class]]="A",WORKDAY(Main[[#This Row],[Tech Start Date]],4),""))))</f>
        <v/>
      </c>
      <c r="O987" s="72" t="str">
        <f>IF(Main[[#This Row],[Tech Start Date]]&lt;1/1/1990,"",IF(Main[[#This Row],[Class]]="C",WORKDAY(Main[[#This Row],[Tech Start Date]],23),IF(Main[[#This Row],[Class]]="B", WORKDAY(Main[[#This Row],[Tech Start Date]],15),IF(Main[[#This Row],[Class]]="A",WORKDAY(Main[[#This Row],[Tech Start Date]],5),""))))</f>
        <v/>
      </c>
      <c r="P987" s="72" t="str">
        <f>IF(Main[[#This Row],[Tech Start Date]]&lt;1/1/1990,"",IF(Main[[#This Row],[Class]]="C",WORKDAY(Main[[#This Row],[Tech Start Date]],28),IF(Main[[#This Row],[Class]]="B", WORKDAY(Main[[#This Row],[Tech Start Date]],19),IF(Main[[#This Row],[Class]]="A",WORKDAY(Main[[#This Row],[Tech Start Date]],9),""))))</f>
        <v/>
      </c>
      <c r="Q987" s="84">
        <v>40676</v>
      </c>
      <c r="R987" s="110"/>
      <c r="S987" s="94" t="s">
        <v>6</v>
      </c>
      <c r="T987" s="73" t="s">
        <v>4</v>
      </c>
      <c r="U987" s="94" t="s">
        <v>7</v>
      </c>
      <c r="V987" s="94" t="s">
        <v>1897</v>
      </c>
      <c r="W987" s="94" t="s">
        <v>4</v>
      </c>
      <c r="X987" s="94" t="s">
        <v>2721</v>
      </c>
      <c r="Y987" s="71" t="s">
        <v>2831</v>
      </c>
      <c r="Z987" s="71" t="s">
        <v>4</v>
      </c>
      <c r="AA987" s="94" t="s">
        <v>2721</v>
      </c>
      <c r="AB987" s="128"/>
      <c r="AC987" s="128"/>
      <c r="AD987" s="128"/>
      <c r="AE987" s="62"/>
      <c r="AF987" s="62"/>
      <c r="AG987" s="62"/>
      <c r="BB987" s="60" t="str">
        <f>IF(AND(isFlagged(Main[[#This Row],[Comments]], "AIS++"),Main[ [#This Row],[In Stock Date] ]&lt;&gt;""),TEXT(Main[[#This Row],[In Stock Date]]-1, "M/d/yyyy"), TEXT("1/1/1990", "M/d/yyyy"))</f>
        <v>1/1/1990</v>
      </c>
    </row>
    <row r="988" spans="1:54" ht="17.25" customHeight="1">
      <c r="A988" s="63" t="str">
        <f>IF(priority(Main[[#This Row],[Comments]])&lt;&gt;0, priority(Main[[#This Row],[Comments]]),"")</f>
        <v/>
      </c>
      <c r="B988" s="151" t="s">
        <v>1667</v>
      </c>
      <c r="C988" s="71" t="s">
        <v>4</v>
      </c>
      <c r="D988" s="59" t="s">
        <v>735</v>
      </c>
      <c r="E988" s="84">
        <v>40520.411597222221</v>
      </c>
      <c r="F988" s="84"/>
      <c r="G988" s="63" t="str">
        <f>IF(stdProdLT(Main[[#This Row],[Comments]])=0.1,"N/A",IF(stdProdLT(Main[[#This Row],[Comments]])=0,"",stdProdLT(Main[[#This Row],[Comments]])))</f>
        <v/>
      </c>
      <c r="H988" s="93" t="str">
        <f>IF(OR(Main[[#This Row],[Std. Prod. Lead Time]]="N/A",Main[[#This Row],[Std. Prod. Lead Time]]=""), "",IF(AND(Main[[#This Row],[In Stock Date]]&lt;&gt;"",Main[[#This Row],[Revised Due Date]]&lt;&gt;"",Main[[#This Row],[In Stock Date]]&lt;&gt;""),Main[[#This Row],[In Stock Date]]-Main[[#This Row],[Revised Due Date]],""))</f>
        <v/>
      </c>
      <c r="I988" s="100" t="s">
        <v>4</v>
      </c>
      <c r="J988" s="94" t="s">
        <v>28</v>
      </c>
      <c r="K988" s="94" t="s">
        <v>4</v>
      </c>
      <c r="L988" s="84"/>
      <c r="M988" s="72" t="str">
        <f>IF(Main[[#This Row],[Tech Start Date]]&lt;1/1/1990,"",IF(Main[[#This Row],[Class]]="C",WORKDAY(Main[[#This Row],[Tech Start Date]],9),IF(Main[[#This Row],[Class]]="B", WORKDAY(Main[[#This Row],[Tech Start Date]],6),IF(Main[[#This Row],[Class]]="A",WORKDAY(Main[[#This Row],[Tech Start Date]],2),""))))</f>
        <v/>
      </c>
      <c r="N988" s="72" t="str">
        <f>IF(Main[[#This Row],[Tech Start Date]]&lt;1/1/1990,"",IF(Main[[#This Row],[Class]]="C",WORKDAY(Main[[#This Row],[Tech Start Date]],19),IF(Main[[#This Row],[Class]]="B", WORKDAY(Main[[#This Row],[Tech Start Date]],12),IF(Main[[#This Row],[Class]]="A",WORKDAY(Main[[#This Row],[Tech Start Date]],4),""))))</f>
        <v/>
      </c>
      <c r="O988" s="72" t="str">
        <f>IF(Main[[#This Row],[Tech Start Date]]&lt;1/1/1990,"",IF(Main[[#This Row],[Class]]="C",WORKDAY(Main[[#This Row],[Tech Start Date]],23),IF(Main[[#This Row],[Class]]="B", WORKDAY(Main[[#This Row],[Tech Start Date]],15),IF(Main[[#This Row],[Class]]="A",WORKDAY(Main[[#This Row],[Tech Start Date]],5),""))))</f>
        <v/>
      </c>
      <c r="P988" s="72" t="str">
        <f>IF(Main[[#This Row],[Tech Start Date]]&lt;1/1/1990,"",IF(Main[[#This Row],[Class]]="C",WORKDAY(Main[[#This Row],[Tech Start Date]],28),IF(Main[[#This Row],[Class]]="B", WORKDAY(Main[[#This Row],[Tech Start Date]],19),IF(Main[[#This Row],[Class]]="A",WORKDAY(Main[[#This Row],[Tech Start Date]],9),""))))</f>
        <v/>
      </c>
      <c r="Q988" s="84">
        <v>40571</v>
      </c>
      <c r="R988" s="110"/>
      <c r="S988" s="94" t="s">
        <v>6</v>
      </c>
      <c r="T988" s="73" t="s">
        <v>4</v>
      </c>
      <c r="U988" s="94" t="s">
        <v>7</v>
      </c>
      <c r="V988" s="94" t="s">
        <v>1896</v>
      </c>
      <c r="W988" s="94" t="s">
        <v>1898</v>
      </c>
      <c r="X988" s="94" t="s">
        <v>2721</v>
      </c>
      <c r="Y988" s="71" t="s">
        <v>2831</v>
      </c>
      <c r="Z988" s="71" t="s">
        <v>129</v>
      </c>
      <c r="AA988" s="94" t="s">
        <v>2721</v>
      </c>
      <c r="AB988" s="128"/>
      <c r="AC988" s="128"/>
      <c r="AD988" s="128"/>
      <c r="AE988" s="62"/>
      <c r="AF988" s="62"/>
      <c r="AG988" s="62"/>
      <c r="BB988" s="60" t="str">
        <f>IF(AND(isFlagged(Main[[#This Row],[Comments]], "AIS++"),Main[ [#This Row],[In Stock Date] ]&lt;&gt;""),TEXT(Main[[#This Row],[In Stock Date]]-1, "M/d/yyyy"), TEXT("1/1/1990", "M/d/yyyy"))</f>
        <v>1/1/1990</v>
      </c>
    </row>
    <row r="989" spans="1:54" ht="17.25" customHeight="1">
      <c r="A989" s="63" t="str">
        <f>IF(priority(Main[[#This Row],[Comments]])&lt;&gt;0, priority(Main[[#This Row],[Comments]]),"")</f>
        <v/>
      </c>
      <c r="B989" s="151" t="s">
        <v>1373</v>
      </c>
      <c r="C989" s="71" t="s">
        <v>4</v>
      </c>
      <c r="D989" s="59" t="s">
        <v>2366</v>
      </c>
      <c r="E989" s="84">
        <v>40555.34138888889</v>
      </c>
      <c r="F989" s="84">
        <v>40592</v>
      </c>
      <c r="G989" s="63" t="str">
        <f>IF(stdProdLT(Main[[#This Row],[Comments]])=0.1,"N/A",IF(stdProdLT(Main[[#This Row],[Comments]])=0,"",stdProdLT(Main[[#This Row],[Comments]])))</f>
        <v/>
      </c>
      <c r="H989" s="93" t="str">
        <f>IF(OR(Main[[#This Row],[Std. Prod. Lead Time]]="N/A",Main[[#This Row],[Std. Prod. Lead Time]]=""), "",IF(AND(Main[[#This Row],[In Stock Date]]&lt;&gt;"",Main[[#This Row],[Revised Due Date]]&lt;&gt;"",Main[[#This Row],[In Stock Date]]&lt;&gt;""),Main[[#This Row],[In Stock Date]]-Main[[#This Row],[Revised Due Date]],""))</f>
        <v/>
      </c>
      <c r="I989" s="100" t="s">
        <v>909</v>
      </c>
      <c r="J989" s="94" t="s">
        <v>52</v>
      </c>
      <c r="K989" s="94" t="s">
        <v>1903</v>
      </c>
      <c r="L989" s="84"/>
      <c r="M989" s="72" t="str">
        <f>IF(Main[[#This Row],[Tech Start Date]]&lt;1/1/1990,"",IF(Main[[#This Row],[Class]]="C",WORKDAY(Main[[#This Row],[Tech Start Date]],9),IF(Main[[#This Row],[Class]]="B", WORKDAY(Main[[#This Row],[Tech Start Date]],6),IF(Main[[#This Row],[Class]]="A",WORKDAY(Main[[#This Row],[Tech Start Date]],2),""))))</f>
        <v/>
      </c>
      <c r="N989" s="72" t="str">
        <f>IF(Main[[#This Row],[Tech Start Date]]&lt;1/1/1990,"",IF(Main[[#This Row],[Class]]="C",WORKDAY(Main[[#This Row],[Tech Start Date]],19),IF(Main[[#This Row],[Class]]="B", WORKDAY(Main[[#This Row],[Tech Start Date]],12),IF(Main[[#This Row],[Class]]="A",WORKDAY(Main[[#This Row],[Tech Start Date]],4),""))))</f>
        <v/>
      </c>
      <c r="O989" s="72" t="str">
        <f>IF(Main[[#This Row],[Tech Start Date]]&lt;1/1/1990,"",IF(Main[[#This Row],[Class]]="C",WORKDAY(Main[[#This Row],[Tech Start Date]],23),IF(Main[[#This Row],[Class]]="B", WORKDAY(Main[[#This Row],[Tech Start Date]],15),IF(Main[[#This Row],[Class]]="A",WORKDAY(Main[[#This Row],[Tech Start Date]],5),""))))</f>
        <v/>
      </c>
      <c r="P989" s="72" t="str">
        <f>IF(Main[[#This Row],[Tech Start Date]]&lt;1/1/1990,"",IF(Main[[#This Row],[Class]]="C",WORKDAY(Main[[#This Row],[Tech Start Date]],28),IF(Main[[#This Row],[Class]]="B", WORKDAY(Main[[#This Row],[Tech Start Date]],19),IF(Main[[#This Row],[Class]]="A",WORKDAY(Main[[#This Row],[Tech Start Date]],9),""))))</f>
        <v/>
      </c>
      <c r="Q989" s="84">
        <v>40592</v>
      </c>
      <c r="R989" s="110"/>
      <c r="S989" s="94" t="s">
        <v>6</v>
      </c>
      <c r="T989" s="73" t="s">
        <v>4</v>
      </c>
      <c r="U989" s="94" t="s">
        <v>29</v>
      </c>
      <c r="V989" s="94" t="s">
        <v>1896</v>
      </c>
      <c r="W989" s="94" t="s">
        <v>1898</v>
      </c>
      <c r="X989" s="94" t="s">
        <v>2721</v>
      </c>
      <c r="Y989" s="71" t="s">
        <v>2831</v>
      </c>
      <c r="Z989" s="71" t="s">
        <v>129</v>
      </c>
      <c r="AA989" s="94" t="s">
        <v>2721</v>
      </c>
      <c r="AB989" s="128"/>
      <c r="AC989" s="128"/>
      <c r="AD989" s="128"/>
      <c r="AE989" s="62"/>
      <c r="AF989" s="62"/>
      <c r="AG989" s="62"/>
      <c r="BB989" s="60" t="str">
        <f>IF(AND(isFlagged(Main[[#This Row],[Comments]], "AIS++"),Main[ [#This Row],[In Stock Date] ]&lt;&gt;""),TEXT(Main[[#This Row],[In Stock Date]]-1, "M/d/yyyy"), TEXT("1/1/1990", "M/d/yyyy"))</f>
        <v>1/1/1990</v>
      </c>
    </row>
    <row r="990" spans="1:54" ht="17.25" customHeight="1">
      <c r="A990" s="63" t="str">
        <f>IF(priority(Main[[#This Row],[Comments]])&lt;&gt;0, priority(Main[[#This Row],[Comments]]),"")</f>
        <v/>
      </c>
      <c r="B990" s="151" t="s">
        <v>1618</v>
      </c>
      <c r="C990" s="71" t="s">
        <v>4</v>
      </c>
      <c r="D990" s="59" t="s">
        <v>2350</v>
      </c>
      <c r="E990" s="84">
        <v>40567.655532407407</v>
      </c>
      <c r="F990" s="84">
        <v>40602</v>
      </c>
      <c r="G990" s="63" t="str">
        <f>IF(stdProdLT(Main[[#This Row],[Comments]])=0.1,"N/A",IF(stdProdLT(Main[[#This Row],[Comments]])=0,"",stdProdLT(Main[[#This Row],[Comments]])))</f>
        <v/>
      </c>
      <c r="H990" s="93" t="str">
        <f>IF(OR(Main[[#This Row],[Std. Prod. Lead Time]]="N/A",Main[[#This Row],[Std. Prod. Lead Time]]=""), "",IF(AND(Main[[#This Row],[In Stock Date]]&lt;&gt;"",Main[[#This Row],[Revised Due Date]]&lt;&gt;"",Main[[#This Row],[In Stock Date]]&lt;&gt;""),Main[[#This Row],[In Stock Date]]-Main[[#This Row],[Revised Due Date]],""))</f>
        <v/>
      </c>
      <c r="I990" s="100" t="s">
        <v>909</v>
      </c>
      <c r="J990" s="94" t="s">
        <v>52</v>
      </c>
      <c r="K990" s="94" t="s">
        <v>1905</v>
      </c>
      <c r="L990" s="84"/>
      <c r="M990" s="72" t="str">
        <f>IF(Main[[#This Row],[Tech Start Date]]&lt;1/1/1990,"",IF(Main[[#This Row],[Class]]="C",WORKDAY(Main[[#This Row],[Tech Start Date]],9),IF(Main[[#This Row],[Class]]="B", WORKDAY(Main[[#This Row],[Tech Start Date]],6),IF(Main[[#This Row],[Class]]="A",WORKDAY(Main[[#This Row],[Tech Start Date]],2),""))))</f>
        <v/>
      </c>
      <c r="N990" s="72" t="str">
        <f>IF(Main[[#This Row],[Tech Start Date]]&lt;1/1/1990,"",IF(Main[[#This Row],[Class]]="C",WORKDAY(Main[[#This Row],[Tech Start Date]],19),IF(Main[[#This Row],[Class]]="B", WORKDAY(Main[[#This Row],[Tech Start Date]],12),IF(Main[[#This Row],[Class]]="A",WORKDAY(Main[[#This Row],[Tech Start Date]],4),""))))</f>
        <v/>
      </c>
      <c r="O990" s="72" t="str">
        <f>IF(Main[[#This Row],[Tech Start Date]]&lt;1/1/1990,"",IF(Main[[#This Row],[Class]]="C",WORKDAY(Main[[#This Row],[Tech Start Date]],23),IF(Main[[#This Row],[Class]]="B", WORKDAY(Main[[#This Row],[Tech Start Date]],15),IF(Main[[#This Row],[Class]]="A",WORKDAY(Main[[#This Row],[Tech Start Date]],5),""))))</f>
        <v/>
      </c>
      <c r="P990" s="72" t="str">
        <f>IF(Main[[#This Row],[Tech Start Date]]&lt;1/1/1990,"",IF(Main[[#This Row],[Class]]="C",WORKDAY(Main[[#This Row],[Tech Start Date]],28),IF(Main[[#This Row],[Class]]="B", WORKDAY(Main[[#This Row],[Tech Start Date]],19),IF(Main[[#This Row],[Class]]="A",WORKDAY(Main[[#This Row],[Tech Start Date]],9),""))))</f>
        <v/>
      </c>
      <c r="Q990" s="84">
        <v>40602</v>
      </c>
      <c r="R990" s="110"/>
      <c r="S990" s="94" t="s">
        <v>6</v>
      </c>
      <c r="T990" s="73" t="s">
        <v>4</v>
      </c>
      <c r="U990" s="94" t="s">
        <v>29</v>
      </c>
      <c r="V990" s="94" t="s">
        <v>1896</v>
      </c>
      <c r="W990" s="94" t="s">
        <v>1898</v>
      </c>
      <c r="X990" s="94" t="s">
        <v>2721</v>
      </c>
      <c r="Y990" s="71" t="s">
        <v>2831</v>
      </c>
      <c r="Z990" s="71" t="s">
        <v>129</v>
      </c>
      <c r="AA990" s="94" t="s">
        <v>2721</v>
      </c>
      <c r="AB990" s="128"/>
      <c r="AC990" s="128"/>
      <c r="AD990" s="128"/>
      <c r="AE990" s="62"/>
      <c r="AF990" s="62"/>
      <c r="AG990" s="62"/>
      <c r="BB990" s="60" t="str">
        <f>IF(AND(isFlagged(Main[[#This Row],[Comments]], "AIS++"),Main[ [#This Row],[In Stock Date] ]&lt;&gt;""),TEXT(Main[[#This Row],[In Stock Date]]-1, "M/d/yyyy"), TEXT("1/1/1990", "M/d/yyyy"))</f>
        <v>1/1/1990</v>
      </c>
    </row>
    <row r="991" spans="1:54" ht="17.25" customHeight="1">
      <c r="A991" s="63" t="str">
        <f>IF(priority(Main[[#This Row],[Comments]])&lt;&gt;0, priority(Main[[#This Row],[Comments]]),"")</f>
        <v/>
      </c>
      <c r="B991" s="151" t="s">
        <v>1590</v>
      </c>
      <c r="C991" s="71" t="s">
        <v>4</v>
      </c>
      <c r="D991" s="59" t="s">
        <v>676</v>
      </c>
      <c r="E991" s="84">
        <v>40497.338240740741</v>
      </c>
      <c r="F991" s="84"/>
      <c r="G991" s="63" t="str">
        <f>IF(stdProdLT(Main[[#This Row],[Comments]])=0.1,"N/A",IF(stdProdLT(Main[[#This Row],[Comments]])=0,"",stdProdLT(Main[[#This Row],[Comments]])))</f>
        <v/>
      </c>
      <c r="H991" s="93" t="str">
        <f>IF(OR(Main[[#This Row],[Std. Prod. Lead Time]]="N/A",Main[[#This Row],[Std. Prod. Lead Time]]=""), "",IF(AND(Main[[#This Row],[In Stock Date]]&lt;&gt;"",Main[[#This Row],[Revised Due Date]]&lt;&gt;"",Main[[#This Row],[In Stock Date]]&lt;&gt;""),Main[[#This Row],[In Stock Date]]-Main[[#This Row],[Revised Due Date]],""))</f>
        <v/>
      </c>
      <c r="I991" s="100" t="s">
        <v>4</v>
      </c>
      <c r="J991" s="94" t="s">
        <v>4</v>
      </c>
      <c r="K991" s="94" t="s">
        <v>4</v>
      </c>
      <c r="L991" s="84"/>
      <c r="M991" s="72" t="str">
        <f>IF(Main[[#This Row],[Tech Start Date]]&lt;1/1/1990,"",IF(Main[[#This Row],[Class]]="C",WORKDAY(Main[[#This Row],[Tech Start Date]],9),IF(Main[[#This Row],[Class]]="B", WORKDAY(Main[[#This Row],[Tech Start Date]],6),IF(Main[[#This Row],[Class]]="A",WORKDAY(Main[[#This Row],[Tech Start Date]],2),""))))</f>
        <v/>
      </c>
      <c r="N991" s="72" t="str">
        <f>IF(Main[[#This Row],[Tech Start Date]]&lt;1/1/1990,"",IF(Main[[#This Row],[Class]]="C",WORKDAY(Main[[#This Row],[Tech Start Date]],19),IF(Main[[#This Row],[Class]]="B", WORKDAY(Main[[#This Row],[Tech Start Date]],12),IF(Main[[#This Row],[Class]]="A",WORKDAY(Main[[#This Row],[Tech Start Date]],4),""))))</f>
        <v/>
      </c>
      <c r="O991" s="72" t="str">
        <f>IF(Main[[#This Row],[Tech Start Date]]&lt;1/1/1990,"",IF(Main[[#This Row],[Class]]="C",WORKDAY(Main[[#This Row],[Tech Start Date]],23),IF(Main[[#This Row],[Class]]="B", WORKDAY(Main[[#This Row],[Tech Start Date]],15),IF(Main[[#This Row],[Class]]="A",WORKDAY(Main[[#This Row],[Tech Start Date]],5),""))))</f>
        <v/>
      </c>
      <c r="P991" s="72" t="str">
        <f>IF(Main[[#This Row],[Tech Start Date]]&lt;1/1/1990,"",IF(Main[[#This Row],[Class]]="C",WORKDAY(Main[[#This Row],[Tech Start Date]],28),IF(Main[[#This Row],[Class]]="B", WORKDAY(Main[[#This Row],[Tech Start Date]],19),IF(Main[[#This Row],[Class]]="A",WORKDAY(Main[[#This Row],[Tech Start Date]],9),""))))</f>
        <v/>
      </c>
      <c r="Q991" s="84">
        <v>40529</v>
      </c>
      <c r="R991" s="110"/>
      <c r="S991" s="94" t="s">
        <v>4</v>
      </c>
      <c r="T991" s="73" t="s">
        <v>4</v>
      </c>
      <c r="U991" s="94" t="s">
        <v>7</v>
      </c>
      <c r="V991" s="94" t="s">
        <v>1896</v>
      </c>
      <c r="W991" s="94" t="s">
        <v>4</v>
      </c>
      <c r="X991" s="94" t="s">
        <v>2721</v>
      </c>
      <c r="Y991" s="71" t="s">
        <v>2831</v>
      </c>
      <c r="Z991" s="71" t="s">
        <v>4</v>
      </c>
      <c r="AA991" s="94" t="s">
        <v>2721</v>
      </c>
      <c r="AB991" s="128"/>
      <c r="AC991" s="128"/>
      <c r="AD991" s="128"/>
      <c r="AE991" s="62"/>
      <c r="AF991" s="62"/>
      <c r="AG991" s="62"/>
      <c r="BB991" s="60" t="str">
        <f>IF(AND(isFlagged(Main[[#This Row],[Comments]], "AIS++"),Main[ [#This Row],[In Stock Date] ]&lt;&gt;""),TEXT(Main[[#This Row],[In Stock Date]]-1, "M/d/yyyy"), TEXT("1/1/1990", "M/d/yyyy"))</f>
        <v>1/1/1990</v>
      </c>
    </row>
    <row r="992" spans="1:54" ht="17.25" customHeight="1">
      <c r="A992" s="63" t="str">
        <f>IF(priority(Main[[#This Row],[Comments]])&lt;&gt;0, priority(Main[[#This Row],[Comments]]),"")</f>
        <v/>
      </c>
      <c r="B992" s="151" t="s">
        <v>1712</v>
      </c>
      <c r="C992" s="71" t="s">
        <v>4</v>
      </c>
      <c r="D992" s="59" t="s">
        <v>782</v>
      </c>
      <c r="E992" s="84">
        <v>40646.604930555557</v>
      </c>
      <c r="F992" s="84"/>
      <c r="G992" s="63" t="str">
        <f>IF(stdProdLT(Main[[#This Row],[Comments]])=0.1,"N/A",IF(stdProdLT(Main[[#This Row],[Comments]])=0,"",stdProdLT(Main[[#This Row],[Comments]])))</f>
        <v/>
      </c>
      <c r="H992" s="93" t="str">
        <f>IF(OR(Main[[#This Row],[Std. Prod. Lead Time]]="N/A",Main[[#This Row],[Std. Prod. Lead Time]]=""), "",IF(AND(Main[[#This Row],[In Stock Date]]&lt;&gt;"",Main[[#This Row],[Revised Due Date]]&lt;&gt;"",Main[[#This Row],[In Stock Date]]&lt;&gt;""),Main[[#This Row],[In Stock Date]]-Main[[#This Row],[Revised Due Date]],""))</f>
        <v/>
      </c>
      <c r="I992" s="100" t="s">
        <v>4</v>
      </c>
      <c r="J992" s="94" t="s">
        <v>4</v>
      </c>
      <c r="K992" s="94" t="s">
        <v>4</v>
      </c>
      <c r="L992" s="84"/>
      <c r="M992" s="72" t="str">
        <f>IF(Main[[#This Row],[Tech Start Date]]&lt;1/1/1990,"",IF(Main[[#This Row],[Class]]="C",WORKDAY(Main[[#This Row],[Tech Start Date]],9),IF(Main[[#This Row],[Class]]="B", WORKDAY(Main[[#This Row],[Tech Start Date]],6),IF(Main[[#This Row],[Class]]="A",WORKDAY(Main[[#This Row],[Tech Start Date]],2),""))))</f>
        <v/>
      </c>
      <c r="N992" s="72" t="str">
        <f>IF(Main[[#This Row],[Tech Start Date]]&lt;1/1/1990,"",IF(Main[[#This Row],[Class]]="C",WORKDAY(Main[[#This Row],[Tech Start Date]],19),IF(Main[[#This Row],[Class]]="B", WORKDAY(Main[[#This Row],[Tech Start Date]],12),IF(Main[[#This Row],[Class]]="A",WORKDAY(Main[[#This Row],[Tech Start Date]],4),""))))</f>
        <v/>
      </c>
      <c r="O992" s="72" t="str">
        <f>IF(Main[[#This Row],[Tech Start Date]]&lt;1/1/1990,"",IF(Main[[#This Row],[Class]]="C",WORKDAY(Main[[#This Row],[Tech Start Date]],23),IF(Main[[#This Row],[Class]]="B", WORKDAY(Main[[#This Row],[Tech Start Date]],15),IF(Main[[#This Row],[Class]]="A",WORKDAY(Main[[#This Row],[Tech Start Date]],5),""))))</f>
        <v/>
      </c>
      <c r="P992" s="72" t="str">
        <f>IF(Main[[#This Row],[Tech Start Date]]&lt;1/1/1990,"",IF(Main[[#This Row],[Class]]="C",WORKDAY(Main[[#This Row],[Tech Start Date]],28),IF(Main[[#This Row],[Class]]="B", WORKDAY(Main[[#This Row],[Tech Start Date]],19),IF(Main[[#This Row],[Class]]="A",WORKDAY(Main[[#This Row],[Tech Start Date]],9),""))))</f>
        <v/>
      </c>
      <c r="Q992" s="84">
        <v>40683</v>
      </c>
      <c r="R992" s="110"/>
      <c r="S992" s="94" t="s">
        <v>6</v>
      </c>
      <c r="T992" s="73" t="s">
        <v>4</v>
      </c>
      <c r="U992" s="94" t="s">
        <v>7</v>
      </c>
      <c r="V992" s="94" t="s">
        <v>1896</v>
      </c>
      <c r="W992" s="94" t="s">
        <v>4</v>
      </c>
      <c r="X992" s="94" t="s">
        <v>2721</v>
      </c>
      <c r="Y992" s="71" t="s">
        <v>2831</v>
      </c>
      <c r="Z992" s="71" t="s">
        <v>4</v>
      </c>
      <c r="AA992" s="94" t="s">
        <v>2721</v>
      </c>
      <c r="AB992" s="128"/>
      <c r="AC992" s="128"/>
      <c r="AD992" s="128"/>
      <c r="AE992" s="62"/>
      <c r="AF992" s="62"/>
      <c r="AG992" s="62"/>
      <c r="BB992" s="60" t="str">
        <f>IF(AND(isFlagged(Main[[#This Row],[Comments]], "AIS++"),Main[ [#This Row],[In Stock Date] ]&lt;&gt;""),TEXT(Main[[#This Row],[In Stock Date]]-1, "M/d/yyyy"), TEXT("1/1/1990", "M/d/yyyy"))</f>
        <v>1/1/1990</v>
      </c>
    </row>
    <row r="993" spans="1:54" ht="17.25" customHeight="1">
      <c r="A993" s="63" t="str">
        <f>IF(priority(Main[[#This Row],[Comments]])&lt;&gt;0, priority(Main[[#This Row],[Comments]]),"")</f>
        <v/>
      </c>
      <c r="B993" s="151" t="s">
        <v>1250</v>
      </c>
      <c r="C993" s="71" t="s">
        <v>4</v>
      </c>
      <c r="D993" s="59" t="s">
        <v>328</v>
      </c>
      <c r="E993" s="84">
        <v>40519.3518287037</v>
      </c>
      <c r="F993" s="84"/>
      <c r="G993" s="63" t="str">
        <f>IF(stdProdLT(Main[[#This Row],[Comments]])=0.1,"N/A",IF(stdProdLT(Main[[#This Row],[Comments]])=0,"",stdProdLT(Main[[#This Row],[Comments]])))</f>
        <v/>
      </c>
      <c r="H993" s="93" t="str">
        <f>IF(OR(Main[[#This Row],[Std. Prod. Lead Time]]="N/A",Main[[#This Row],[Std. Prod. Lead Time]]=""), "",IF(AND(Main[[#This Row],[In Stock Date]]&lt;&gt;"",Main[[#This Row],[Revised Due Date]]&lt;&gt;"",Main[[#This Row],[In Stock Date]]&lt;&gt;""),Main[[#This Row],[In Stock Date]]-Main[[#This Row],[Revised Due Date]],""))</f>
        <v/>
      </c>
      <c r="I993" s="100" t="s">
        <v>4</v>
      </c>
      <c r="J993" s="94" t="s">
        <v>4</v>
      </c>
      <c r="K993" s="94" t="s">
        <v>4</v>
      </c>
      <c r="L993" s="84"/>
      <c r="M993" s="72" t="str">
        <f>IF(Main[[#This Row],[Tech Start Date]]&lt;1/1/1990,"",IF(Main[[#This Row],[Class]]="C",WORKDAY(Main[[#This Row],[Tech Start Date]],9),IF(Main[[#This Row],[Class]]="B", WORKDAY(Main[[#This Row],[Tech Start Date]],6),IF(Main[[#This Row],[Class]]="A",WORKDAY(Main[[#This Row],[Tech Start Date]],2),""))))</f>
        <v/>
      </c>
      <c r="N993" s="72" t="str">
        <f>IF(Main[[#This Row],[Tech Start Date]]&lt;1/1/1990,"",IF(Main[[#This Row],[Class]]="C",WORKDAY(Main[[#This Row],[Tech Start Date]],19),IF(Main[[#This Row],[Class]]="B", WORKDAY(Main[[#This Row],[Tech Start Date]],12),IF(Main[[#This Row],[Class]]="A",WORKDAY(Main[[#This Row],[Tech Start Date]],4),""))))</f>
        <v/>
      </c>
      <c r="O993" s="72" t="str">
        <f>IF(Main[[#This Row],[Tech Start Date]]&lt;1/1/1990,"",IF(Main[[#This Row],[Class]]="C",WORKDAY(Main[[#This Row],[Tech Start Date]],23),IF(Main[[#This Row],[Class]]="B", WORKDAY(Main[[#This Row],[Tech Start Date]],15),IF(Main[[#This Row],[Class]]="A",WORKDAY(Main[[#This Row],[Tech Start Date]],5),""))))</f>
        <v/>
      </c>
      <c r="P993" s="72" t="str">
        <f>IF(Main[[#This Row],[Tech Start Date]]&lt;1/1/1990,"",IF(Main[[#This Row],[Class]]="C",WORKDAY(Main[[#This Row],[Tech Start Date]],28),IF(Main[[#This Row],[Class]]="B", WORKDAY(Main[[#This Row],[Tech Start Date]],19),IF(Main[[#This Row],[Class]]="A",WORKDAY(Main[[#This Row],[Tech Start Date]],9),""))))</f>
        <v/>
      </c>
      <c r="Q993" s="84">
        <v>40536</v>
      </c>
      <c r="R993" s="110"/>
      <c r="S993" s="94" t="s">
        <v>4</v>
      </c>
      <c r="T993" s="73" t="s">
        <v>4</v>
      </c>
      <c r="U993" s="94" t="s">
        <v>7</v>
      </c>
      <c r="V993" s="94" t="s">
        <v>1896</v>
      </c>
      <c r="W993" s="94" t="s">
        <v>4</v>
      </c>
      <c r="X993" s="94" t="s">
        <v>2721</v>
      </c>
      <c r="Y993" s="71" t="s">
        <v>2831</v>
      </c>
      <c r="Z993" s="71" t="s">
        <v>4</v>
      </c>
      <c r="AA993" s="94" t="s">
        <v>2721</v>
      </c>
      <c r="AB993" s="128"/>
      <c r="AC993" s="128"/>
      <c r="AD993" s="128"/>
      <c r="AE993" s="62"/>
      <c r="AF993" s="62"/>
      <c r="AG993" s="62"/>
      <c r="BB993" s="60" t="str">
        <f>IF(AND(isFlagged(Main[[#This Row],[Comments]], "AIS++"),Main[ [#This Row],[In Stock Date] ]&lt;&gt;""),TEXT(Main[[#This Row],[In Stock Date]]-1, "M/d/yyyy"), TEXT("1/1/1990", "M/d/yyyy"))</f>
        <v>1/1/1990</v>
      </c>
    </row>
    <row r="994" spans="1:54" ht="17.25" customHeight="1">
      <c r="A994" s="63" t="str">
        <f>IF(priority(Main[[#This Row],[Comments]])&lt;&gt;0, priority(Main[[#This Row],[Comments]]),"")</f>
        <v/>
      </c>
      <c r="B994" s="151" t="s">
        <v>1303</v>
      </c>
      <c r="C994" s="71" t="s">
        <v>4</v>
      </c>
      <c r="D994" s="59" t="s">
        <v>2266</v>
      </c>
      <c r="E994" s="84">
        <v>40627.285358796296</v>
      </c>
      <c r="F994" s="84"/>
      <c r="G994" s="63" t="str">
        <f>IF(stdProdLT(Main[[#This Row],[Comments]])=0.1,"N/A",IF(stdProdLT(Main[[#This Row],[Comments]])=0,"",stdProdLT(Main[[#This Row],[Comments]])))</f>
        <v/>
      </c>
      <c r="H994" s="93" t="str">
        <f>IF(OR(Main[[#This Row],[Std. Prod. Lead Time]]="N/A",Main[[#This Row],[Std. Prod. Lead Time]]=""), "",IF(AND(Main[[#This Row],[In Stock Date]]&lt;&gt;"",Main[[#This Row],[Revised Due Date]]&lt;&gt;"",Main[[#This Row],[In Stock Date]]&lt;&gt;""),Main[[#This Row],[In Stock Date]]-Main[[#This Row],[Revised Due Date]],""))</f>
        <v/>
      </c>
      <c r="I994" s="100" t="s">
        <v>560</v>
      </c>
      <c r="J994" s="94" t="s">
        <v>21</v>
      </c>
      <c r="K994" s="94" t="s">
        <v>1905</v>
      </c>
      <c r="L994" s="84"/>
      <c r="M994" s="72" t="str">
        <f>IF(Main[[#This Row],[Tech Start Date]]&lt;1/1/1990,"",IF(Main[[#This Row],[Class]]="C",WORKDAY(Main[[#This Row],[Tech Start Date]],9),IF(Main[[#This Row],[Class]]="B", WORKDAY(Main[[#This Row],[Tech Start Date]],6),IF(Main[[#This Row],[Class]]="A",WORKDAY(Main[[#This Row],[Tech Start Date]],2),""))))</f>
        <v/>
      </c>
      <c r="N994" s="72" t="str">
        <f>IF(Main[[#This Row],[Tech Start Date]]&lt;1/1/1990,"",IF(Main[[#This Row],[Class]]="C",WORKDAY(Main[[#This Row],[Tech Start Date]],19),IF(Main[[#This Row],[Class]]="B", WORKDAY(Main[[#This Row],[Tech Start Date]],12),IF(Main[[#This Row],[Class]]="A",WORKDAY(Main[[#This Row],[Tech Start Date]],4),""))))</f>
        <v/>
      </c>
      <c r="O994" s="72" t="str">
        <f>IF(Main[[#This Row],[Tech Start Date]]&lt;1/1/1990,"",IF(Main[[#This Row],[Class]]="C",WORKDAY(Main[[#This Row],[Tech Start Date]],23),IF(Main[[#This Row],[Class]]="B", WORKDAY(Main[[#This Row],[Tech Start Date]],15),IF(Main[[#This Row],[Class]]="A",WORKDAY(Main[[#This Row],[Tech Start Date]],5),""))))</f>
        <v/>
      </c>
      <c r="P994" s="72" t="str">
        <f>IF(Main[[#This Row],[Tech Start Date]]&lt;1/1/1990,"",IF(Main[[#This Row],[Class]]="C",WORKDAY(Main[[#This Row],[Tech Start Date]],28),IF(Main[[#This Row],[Class]]="B", WORKDAY(Main[[#This Row],[Tech Start Date]],19),IF(Main[[#This Row],[Class]]="A",WORKDAY(Main[[#This Row],[Tech Start Date]],9),""))))</f>
        <v/>
      </c>
      <c r="Q994" s="84">
        <v>40658</v>
      </c>
      <c r="R994" s="110"/>
      <c r="S994" s="94" t="s">
        <v>6</v>
      </c>
      <c r="T994" s="73" t="s">
        <v>4</v>
      </c>
      <c r="U994" s="94" t="s">
        <v>29</v>
      </c>
      <c r="V994" s="94" t="s">
        <v>1896</v>
      </c>
      <c r="W994" s="94" t="s">
        <v>1898</v>
      </c>
      <c r="X994" s="94" t="s">
        <v>2721</v>
      </c>
      <c r="Y994" s="71" t="s">
        <v>2831</v>
      </c>
      <c r="Z994" s="71" t="s">
        <v>529</v>
      </c>
      <c r="AA994" s="94" t="s">
        <v>2721</v>
      </c>
      <c r="AB994" s="128"/>
      <c r="AC994" s="128"/>
      <c r="AD994" s="128"/>
      <c r="AE994" s="62"/>
      <c r="AF994" s="62"/>
      <c r="AG994" s="62"/>
      <c r="BB994" s="60" t="str">
        <f>IF(AND(isFlagged(Main[[#This Row],[Comments]], "AIS++"),Main[ [#This Row],[In Stock Date] ]&lt;&gt;""),TEXT(Main[[#This Row],[In Stock Date]]-1, "M/d/yyyy"), TEXT("1/1/1990", "M/d/yyyy"))</f>
        <v>1/1/1990</v>
      </c>
    </row>
    <row r="995" spans="1:54" ht="17.25" customHeight="1">
      <c r="A995" s="63" t="str">
        <f>IF(priority(Main[[#This Row],[Comments]])&lt;&gt;0, priority(Main[[#This Row],[Comments]]),"")</f>
        <v/>
      </c>
      <c r="B995" s="151" t="s">
        <v>1119</v>
      </c>
      <c r="C995" s="71" t="s">
        <v>4</v>
      </c>
      <c r="D995" s="59" t="s">
        <v>178</v>
      </c>
      <c r="E995" s="84">
        <v>40688.403611111113</v>
      </c>
      <c r="F995" s="84"/>
      <c r="G995" s="63" t="str">
        <f>IF(stdProdLT(Main[[#This Row],[Comments]])=0.1,"N/A",IF(stdProdLT(Main[[#This Row],[Comments]])=0,"",stdProdLT(Main[[#This Row],[Comments]])))</f>
        <v/>
      </c>
      <c r="H995" s="93" t="str">
        <f>IF(OR(Main[[#This Row],[Std. Prod. Lead Time]]="N/A",Main[[#This Row],[Std. Prod. Lead Time]]=""), "",IF(AND(Main[[#This Row],[In Stock Date]]&lt;&gt;"",Main[[#This Row],[Revised Due Date]]&lt;&gt;"",Main[[#This Row],[In Stock Date]]&lt;&gt;""),Main[[#This Row],[In Stock Date]]-Main[[#This Row],[Revised Due Date]],""))</f>
        <v/>
      </c>
      <c r="I995" s="100" t="s">
        <v>4</v>
      </c>
      <c r="J995" s="94" t="s">
        <v>4</v>
      </c>
      <c r="K995" s="94" t="s">
        <v>4</v>
      </c>
      <c r="L995" s="84"/>
      <c r="M995" s="72" t="str">
        <f>IF(Main[[#This Row],[Tech Start Date]]&lt;1/1/1990,"",IF(Main[[#This Row],[Class]]="C",WORKDAY(Main[[#This Row],[Tech Start Date]],9),IF(Main[[#This Row],[Class]]="B", WORKDAY(Main[[#This Row],[Tech Start Date]],6),IF(Main[[#This Row],[Class]]="A",WORKDAY(Main[[#This Row],[Tech Start Date]],2),""))))</f>
        <v/>
      </c>
      <c r="N995" s="72" t="str">
        <f>IF(Main[[#This Row],[Tech Start Date]]&lt;1/1/1990,"",IF(Main[[#This Row],[Class]]="C",WORKDAY(Main[[#This Row],[Tech Start Date]],19),IF(Main[[#This Row],[Class]]="B", WORKDAY(Main[[#This Row],[Tech Start Date]],12),IF(Main[[#This Row],[Class]]="A",WORKDAY(Main[[#This Row],[Tech Start Date]],4),""))))</f>
        <v/>
      </c>
      <c r="O995" s="72" t="str">
        <f>IF(Main[[#This Row],[Tech Start Date]]&lt;1/1/1990,"",IF(Main[[#This Row],[Class]]="C",WORKDAY(Main[[#This Row],[Tech Start Date]],23),IF(Main[[#This Row],[Class]]="B", WORKDAY(Main[[#This Row],[Tech Start Date]],15),IF(Main[[#This Row],[Class]]="A",WORKDAY(Main[[#This Row],[Tech Start Date]],5),""))))</f>
        <v/>
      </c>
      <c r="P995" s="72" t="str">
        <f>IF(Main[[#This Row],[Tech Start Date]]&lt;1/1/1990,"",IF(Main[[#This Row],[Class]]="C",WORKDAY(Main[[#This Row],[Tech Start Date]],28),IF(Main[[#This Row],[Class]]="B", WORKDAY(Main[[#This Row],[Tech Start Date]],19),IF(Main[[#This Row],[Class]]="A",WORKDAY(Main[[#This Row],[Tech Start Date]],9),""))))</f>
        <v/>
      </c>
      <c r="Q995" s="84">
        <v>40725</v>
      </c>
      <c r="R995" s="110"/>
      <c r="S995" s="94" t="s">
        <v>6</v>
      </c>
      <c r="T995" s="73" t="s">
        <v>4</v>
      </c>
      <c r="U995" s="94" t="s">
        <v>7</v>
      </c>
      <c r="V995" s="94" t="s">
        <v>1896</v>
      </c>
      <c r="W995" s="94" t="s">
        <v>4</v>
      </c>
      <c r="X995" s="94" t="s">
        <v>2721</v>
      </c>
      <c r="Y995" s="71" t="s">
        <v>2831</v>
      </c>
      <c r="Z995" s="71" t="s">
        <v>4</v>
      </c>
      <c r="AA995" s="94" t="s">
        <v>2721</v>
      </c>
      <c r="AB995" s="128"/>
      <c r="AC995" s="128"/>
      <c r="AD995" s="128"/>
      <c r="AE995" s="62"/>
      <c r="AF995" s="62"/>
      <c r="AG995" s="62"/>
      <c r="BB995" s="60" t="str">
        <f>IF(AND(isFlagged(Main[[#This Row],[Comments]], "AIS++"),Main[ [#This Row],[In Stock Date] ]&lt;&gt;""),TEXT(Main[[#This Row],[In Stock Date]]-1, "M/d/yyyy"), TEXT("1/1/1990", "M/d/yyyy"))</f>
        <v>1/1/1990</v>
      </c>
    </row>
    <row r="996" spans="1:54" ht="17.25" customHeight="1">
      <c r="A996" s="63" t="str">
        <f>IF(priority(Main[[#This Row],[Comments]])&lt;&gt;0, priority(Main[[#This Row],[Comments]]),"")</f>
        <v/>
      </c>
      <c r="B996" s="151" t="s">
        <v>1927</v>
      </c>
      <c r="C996" s="71" t="s">
        <v>4</v>
      </c>
      <c r="D996" s="59" t="s">
        <v>3174</v>
      </c>
      <c r="E996" s="84">
        <v>40721.395208333335</v>
      </c>
      <c r="F996" s="84"/>
      <c r="G996" s="63" t="str">
        <f>IF(stdProdLT(Main[[#This Row],[Comments]])=0.1,"N/A",IF(stdProdLT(Main[[#This Row],[Comments]])=0,"",stdProdLT(Main[[#This Row],[Comments]])))</f>
        <v/>
      </c>
      <c r="H996" s="93" t="str">
        <f>IF(OR(Main[[#This Row],[Std. Prod. Lead Time]]="N/A",Main[[#This Row],[Std. Prod. Lead Time]]=""), "",IF(AND(Main[[#This Row],[In Stock Date]]&lt;&gt;"",Main[[#This Row],[Revised Due Date]]&lt;&gt;"",Main[[#This Row],[In Stock Date]]&lt;&gt;""),Main[[#This Row],[In Stock Date]]-Main[[#This Row],[Revised Due Date]],""))</f>
        <v/>
      </c>
      <c r="I996" s="100" t="s">
        <v>2025</v>
      </c>
      <c r="J996" s="94" t="s">
        <v>21</v>
      </c>
      <c r="K996" s="95" t="s">
        <v>1905</v>
      </c>
      <c r="L996" s="84"/>
      <c r="M996" s="72" t="str">
        <f>IF(Main[[#This Row],[Tech Start Date]]&lt;1/1/1990,"",IF(Main[[#This Row],[Class]]="C",WORKDAY(Main[[#This Row],[Tech Start Date]],9),IF(Main[[#This Row],[Class]]="B", WORKDAY(Main[[#This Row],[Tech Start Date]],6),IF(Main[[#This Row],[Class]]="A",WORKDAY(Main[[#This Row],[Tech Start Date]],2),""))))</f>
        <v/>
      </c>
      <c r="N996" s="72" t="str">
        <f>IF(Main[[#This Row],[Tech Start Date]]&lt;1/1/1990,"",IF(Main[[#This Row],[Class]]="C",WORKDAY(Main[[#This Row],[Tech Start Date]],19),IF(Main[[#This Row],[Class]]="B", WORKDAY(Main[[#This Row],[Tech Start Date]],12),IF(Main[[#This Row],[Class]]="A",WORKDAY(Main[[#This Row],[Tech Start Date]],4),""))))</f>
        <v/>
      </c>
      <c r="O996" s="72" t="str">
        <f>IF(Main[[#This Row],[Tech Start Date]]&lt;1/1/1990,"",IF(Main[[#This Row],[Class]]="C",WORKDAY(Main[[#This Row],[Tech Start Date]],23),IF(Main[[#This Row],[Class]]="B", WORKDAY(Main[[#This Row],[Tech Start Date]],15),IF(Main[[#This Row],[Class]]="A",WORKDAY(Main[[#This Row],[Tech Start Date]],5),""))))</f>
        <v/>
      </c>
      <c r="P996" s="72" t="str">
        <f>IF(Main[[#This Row],[Tech Start Date]]&lt;1/1/1990,"",IF(Main[[#This Row],[Class]]="C",WORKDAY(Main[[#This Row],[Tech Start Date]],28),IF(Main[[#This Row],[Class]]="B", WORKDAY(Main[[#This Row],[Tech Start Date]],19),IF(Main[[#This Row],[Class]]="A",WORKDAY(Main[[#This Row],[Tech Start Date]],9),""))))</f>
        <v/>
      </c>
      <c r="Q996" s="84">
        <v>40753</v>
      </c>
      <c r="R996" s="110"/>
      <c r="S996" s="94" t="s">
        <v>6</v>
      </c>
      <c r="T996" s="73" t="s">
        <v>4</v>
      </c>
      <c r="U996" s="94" t="s">
        <v>29</v>
      </c>
      <c r="V996" s="94" t="s">
        <v>1899</v>
      </c>
      <c r="W996" s="94" t="s">
        <v>1900</v>
      </c>
      <c r="X996" s="94" t="s">
        <v>2721</v>
      </c>
      <c r="Y996" s="71" t="s">
        <v>2831</v>
      </c>
      <c r="Z996" s="71" t="s">
        <v>44</v>
      </c>
      <c r="AA996" s="94" t="s">
        <v>2721</v>
      </c>
      <c r="AB996" s="128"/>
      <c r="AC996" s="128"/>
      <c r="AD996" s="128"/>
      <c r="AE996" s="62"/>
      <c r="AF996" s="62"/>
      <c r="AG996" s="62"/>
      <c r="BB996" s="60" t="str">
        <f>IF(AND(isFlagged(Main[[#This Row],[Comments]], "AIS++"),Main[ [#This Row],[In Stock Date] ]&lt;&gt;""),TEXT(Main[[#This Row],[In Stock Date]]-1, "M/d/yyyy"), TEXT("1/1/1990", "M/d/yyyy"))</f>
        <v>1/1/1990</v>
      </c>
    </row>
    <row r="997" spans="1:54" ht="17.25" customHeight="1">
      <c r="A997" s="63" t="str">
        <f>IF(priority(Main[[#This Row],[Comments]])&lt;&gt;0, priority(Main[[#This Row],[Comments]]),"")</f>
        <v/>
      </c>
      <c r="B997" s="151" t="s">
        <v>3133</v>
      </c>
      <c r="C997" s="71" t="s">
        <v>4</v>
      </c>
      <c r="D997" s="59" t="s">
        <v>3491</v>
      </c>
      <c r="E997" s="84">
        <v>40934.394444444442</v>
      </c>
      <c r="F997" s="84"/>
      <c r="G997" s="63" t="str">
        <f>IF(stdProdLT(Main[[#This Row],[Comments]])=0.1,"N/A",IF(stdProdLT(Main[[#This Row],[Comments]])=0,"",stdProdLT(Main[[#This Row],[Comments]])))</f>
        <v/>
      </c>
      <c r="H997" s="93" t="str">
        <f>IF(OR(Main[[#This Row],[Std. Prod. Lead Time]]="N/A",Main[[#This Row],[Std. Prod. Lead Time]]=""), "",IF(AND(Main[[#This Row],[In Stock Date]]&lt;&gt;"",Main[[#This Row],[Revised Due Date]]&lt;&gt;"",Main[[#This Row],[In Stock Date]]&lt;&gt;""),Main[[#This Row],[In Stock Date]]-Main[[#This Row],[Revised Due Date]],""))</f>
        <v/>
      </c>
      <c r="I997" s="100" t="s">
        <v>529</v>
      </c>
      <c r="J997" s="94" t="s">
        <v>21</v>
      </c>
      <c r="K997" s="94" t="s">
        <v>1905</v>
      </c>
      <c r="L997" s="84"/>
      <c r="M997" s="72" t="str">
        <f>IF(Main[[#This Row],[Tech Start Date]]&lt;1/1/1990,"",IF(Main[[#This Row],[Class]]="C",WORKDAY(Main[[#This Row],[Tech Start Date]],9),IF(Main[[#This Row],[Class]]="B", WORKDAY(Main[[#This Row],[Tech Start Date]],6),IF(Main[[#This Row],[Class]]="A",WORKDAY(Main[[#This Row],[Tech Start Date]],2),""))))</f>
        <v/>
      </c>
      <c r="N997" s="72" t="str">
        <f>IF(Main[[#This Row],[Tech Start Date]]&lt;1/1/1990,"",IF(Main[[#This Row],[Class]]="C",WORKDAY(Main[[#This Row],[Tech Start Date]],19),IF(Main[[#This Row],[Class]]="B", WORKDAY(Main[[#This Row],[Tech Start Date]],12),IF(Main[[#This Row],[Class]]="A",WORKDAY(Main[[#This Row],[Tech Start Date]],4),""))))</f>
        <v/>
      </c>
      <c r="O997" s="72" t="str">
        <f>IF(Main[[#This Row],[Tech Start Date]]&lt;1/1/1990,"",IF(Main[[#This Row],[Class]]="C",WORKDAY(Main[[#This Row],[Tech Start Date]],23),IF(Main[[#This Row],[Class]]="B", WORKDAY(Main[[#This Row],[Tech Start Date]],15),IF(Main[[#This Row],[Class]]="A",WORKDAY(Main[[#This Row],[Tech Start Date]],5),""))))</f>
        <v/>
      </c>
      <c r="P997" s="72" t="str">
        <f>IF(Main[[#This Row],[Tech Start Date]]&lt;1/1/1990,"",IF(Main[[#This Row],[Class]]="C",WORKDAY(Main[[#This Row],[Tech Start Date]],28),IF(Main[[#This Row],[Class]]="B", WORKDAY(Main[[#This Row],[Tech Start Date]],19),IF(Main[[#This Row],[Class]]="A",WORKDAY(Main[[#This Row],[Tech Start Date]],9),""))))</f>
        <v/>
      </c>
      <c r="Q997" s="84">
        <v>40968</v>
      </c>
      <c r="R997" s="110"/>
      <c r="S997" s="94" t="s">
        <v>6</v>
      </c>
      <c r="T997" s="73" t="s">
        <v>4</v>
      </c>
      <c r="U997" s="94" t="s">
        <v>29</v>
      </c>
      <c r="V997" s="94" t="s">
        <v>1899</v>
      </c>
      <c r="W997" s="94" t="s">
        <v>1900</v>
      </c>
      <c r="X997" s="94" t="s">
        <v>2721</v>
      </c>
      <c r="Y997" s="71" t="s">
        <v>2831</v>
      </c>
      <c r="Z997" s="71" t="s">
        <v>30</v>
      </c>
      <c r="AA997" s="94" t="s">
        <v>2721</v>
      </c>
      <c r="AB997" s="128"/>
      <c r="AC997" s="128"/>
      <c r="AD997" s="128"/>
      <c r="AE997" s="62"/>
      <c r="AF997" s="62"/>
      <c r="AG997" s="62"/>
      <c r="BB997" s="60" t="str">
        <f>IF(AND(isFlagged(Main[[#This Row],[Comments]], "AIS++"),Main[ [#This Row],[In Stock Date] ]&lt;&gt;""),TEXT(Main[[#This Row],[In Stock Date]]-1, "M/d/yyyy"), TEXT("1/1/1990", "M/d/yyyy"))</f>
        <v>1/1/1990</v>
      </c>
    </row>
    <row r="998" spans="1:54" ht="17.25" customHeight="1">
      <c r="A998" s="63" t="str">
        <f>IF(priority(Main[[#This Row],[Comments]])&lt;&gt;0, priority(Main[[#This Row],[Comments]]),"")</f>
        <v/>
      </c>
      <c r="B998" s="151" t="s">
        <v>3846</v>
      </c>
      <c r="C998" s="71" t="s">
        <v>4</v>
      </c>
      <c r="D998" s="59" t="s">
        <v>3847</v>
      </c>
      <c r="E998" s="84">
        <v>41015.333969907406</v>
      </c>
      <c r="F998" s="84"/>
      <c r="G998" s="63" t="str">
        <f>IF(stdProdLT(Main[[#This Row],[Comments]])=0.1,"N/A",IF(stdProdLT(Main[[#This Row],[Comments]])=0,"",stdProdLT(Main[[#This Row],[Comments]])))</f>
        <v/>
      </c>
      <c r="H998" s="93" t="str">
        <f>IF(OR(Main[[#This Row],[Std. Prod. Lead Time]]="N/A",Main[[#This Row],[Std. Prod. Lead Time]]=""), "",IF(AND(Main[[#This Row],[In Stock Date]]&lt;&gt;"",Main[[#This Row],[Revised Due Date]]&lt;&gt;"",Main[[#This Row],[In Stock Date]]&lt;&gt;""),Main[[#This Row],[In Stock Date]]-Main[[#This Row],[Revised Due Date]],""))</f>
        <v/>
      </c>
      <c r="I998" s="100" t="s">
        <v>3799</v>
      </c>
      <c r="J998" s="94" t="s">
        <v>70</v>
      </c>
      <c r="K998" s="94" t="s">
        <v>1905</v>
      </c>
      <c r="L998" s="84"/>
      <c r="M998" s="72" t="str">
        <f>IF(Main[[#This Row],[Tech Start Date]]&lt;1/1/1990,"",IF(Main[[#This Row],[Class]]="C",WORKDAY(Main[[#This Row],[Tech Start Date]],9),IF(Main[[#This Row],[Class]]="B", WORKDAY(Main[[#This Row],[Tech Start Date]],6),IF(Main[[#This Row],[Class]]="A",WORKDAY(Main[[#This Row],[Tech Start Date]],2),""))))</f>
        <v/>
      </c>
      <c r="N998" s="72" t="str">
        <f>IF(Main[[#This Row],[Tech Start Date]]&lt;1/1/1990,"",IF(Main[[#This Row],[Class]]="C",WORKDAY(Main[[#This Row],[Tech Start Date]],19),IF(Main[[#This Row],[Class]]="B", WORKDAY(Main[[#This Row],[Tech Start Date]],12),IF(Main[[#This Row],[Class]]="A",WORKDAY(Main[[#This Row],[Tech Start Date]],4),""))))</f>
        <v/>
      </c>
      <c r="O998" s="72" t="str">
        <f>IF(Main[[#This Row],[Tech Start Date]]&lt;1/1/1990,"",IF(Main[[#This Row],[Class]]="C",WORKDAY(Main[[#This Row],[Tech Start Date]],23),IF(Main[[#This Row],[Class]]="B", WORKDAY(Main[[#This Row],[Tech Start Date]],15),IF(Main[[#This Row],[Class]]="A",WORKDAY(Main[[#This Row],[Tech Start Date]],5),""))))</f>
        <v/>
      </c>
      <c r="P998" s="72" t="str">
        <f>IF(Main[[#This Row],[Tech Start Date]]&lt;1/1/1990,"",IF(Main[[#This Row],[Class]]="C",WORKDAY(Main[[#This Row],[Tech Start Date]],28),IF(Main[[#This Row],[Class]]="B", WORKDAY(Main[[#This Row],[Tech Start Date]],19),IF(Main[[#This Row],[Class]]="A",WORKDAY(Main[[#This Row],[Tech Start Date]],9),""))))</f>
        <v/>
      </c>
      <c r="Q998" s="84">
        <v>41047</v>
      </c>
      <c r="R998" s="110"/>
      <c r="S998" s="94" t="s">
        <v>6</v>
      </c>
      <c r="T998" s="73" t="s">
        <v>4</v>
      </c>
      <c r="U998" s="94" t="s">
        <v>29</v>
      </c>
      <c r="V998" s="94" t="s">
        <v>1899</v>
      </c>
      <c r="W998" s="94" t="s">
        <v>1900</v>
      </c>
      <c r="X998" s="94" t="s">
        <v>2721</v>
      </c>
      <c r="Y998" s="71" t="s">
        <v>2831</v>
      </c>
      <c r="Z998" s="71" t="s">
        <v>414</v>
      </c>
      <c r="AA998" s="94" t="s">
        <v>2721</v>
      </c>
      <c r="AB998" s="128"/>
      <c r="AC998" s="128"/>
      <c r="AD998" s="128"/>
      <c r="AE998" s="62"/>
      <c r="AF998" s="62"/>
      <c r="AG998" s="62"/>
      <c r="BB998" s="60" t="str">
        <f>IF(AND(isFlagged(Main[[#This Row],[Comments]], "AIS++"),Main[ [#This Row],[In Stock Date] ]&lt;&gt;""),TEXT(Main[[#This Row],[In Stock Date]]-1, "M/d/yyyy"), TEXT("1/1/1990", "M/d/yyyy"))</f>
        <v>1/1/1990</v>
      </c>
    </row>
    <row r="999" spans="1:54" ht="17.25" customHeight="1">
      <c r="A999" s="63" t="str">
        <f>IF(priority(Main[[#This Row],[Comments]])&lt;&gt;0, priority(Main[[#This Row],[Comments]]),"")</f>
        <v/>
      </c>
      <c r="B999" s="151" t="s">
        <v>1021</v>
      </c>
      <c r="C999" s="71" t="s">
        <v>4</v>
      </c>
      <c r="D999" s="59" t="s">
        <v>45</v>
      </c>
      <c r="E999" s="84">
        <v>40486.407523148147</v>
      </c>
      <c r="F999" s="84"/>
      <c r="G999" s="63" t="str">
        <f>IF(stdProdLT(Main[[#This Row],[Comments]])=0.1,"N/A",IF(stdProdLT(Main[[#This Row],[Comments]])=0,"",stdProdLT(Main[[#This Row],[Comments]])))</f>
        <v/>
      </c>
      <c r="H999" s="93" t="str">
        <f>IF(OR(Main[[#This Row],[Std. Prod. Lead Time]]="N/A",Main[[#This Row],[Std. Prod. Lead Time]]=""), "",IF(AND(Main[[#This Row],[In Stock Date]]&lt;&gt;"",Main[[#This Row],[Revised Due Date]]&lt;&gt;"",Main[[#This Row],[In Stock Date]]&lt;&gt;""),Main[[#This Row],[In Stock Date]]-Main[[#This Row],[Revised Due Date]],""))</f>
        <v/>
      </c>
      <c r="I999" s="100" t="s">
        <v>4</v>
      </c>
      <c r="J999" s="94" t="s">
        <v>4</v>
      </c>
      <c r="K999" s="94" t="s">
        <v>4</v>
      </c>
      <c r="L999" s="84"/>
      <c r="M999" s="72" t="str">
        <f>IF(Main[[#This Row],[Tech Start Date]]&lt;1/1/1990,"",IF(Main[[#This Row],[Class]]="C",WORKDAY(Main[[#This Row],[Tech Start Date]],9),IF(Main[[#This Row],[Class]]="B", WORKDAY(Main[[#This Row],[Tech Start Date]],6),IF(Main[[#This Row],[Class]]="A",WORKDAY(Main[[#This Row],[Tech Start Date]],2),""))))</f>
        <v/>
      </c>
      <c r="N999" s="72" t="str">
        <f>IF(Main[[#This Row],[Tech Start Date]]&lt;1/1/1990,"",IF(Main[[#This Row],[Class]]="C",WORKDAY(Main[[#This Row],[Tech Start Date]],19),IF(Main[[#This Row],[Class]]="B", WORKDAY(Main[[#This Row],[Tech Start Date]],12),IF(Main[[#This Row],[Class]]="A",WORKDAY(Main[[#This Row],[Tech Start Date]],4),""))))</f>
        <v/>
      </c>
      <c r="O999" s="72" t="str">
        <f>IF(Main[[#This Row],[Tech Start Date]]&lt;1/1/1990,"",IF(Main[[#This Row],[Class]]="C",WORKDAY(Main[[#This Row],[Tech Start Date]],23),IF(Main[[#This Row],[Class]]="B", WORKDAY(Main[[#This Row],[Tech Start Date]],15),IF(Main[[#This Row],[Class]]="A",WORKDAY(Main[[#This Row],[Tech Start Date]],5),""))))</f>
        <v/>
      </c>
      <c r="P999" s="72" t="str">
        <f>IF(Main[[#This Row],[Tech Start Date]]&lt;1/1/1990,"",IF(Main[[#This Row],[Class]]="C",WORKDAY(Main[[#This Row],[Tech Start Date]],28),IF(Main[[#This Row],[Class]]="B", WORKDAY(Main[[#This Row],[Tech Start Date]],19),IF(Main[[#This Row],[Class]]="A",WORKDAY(Main[[#This Row],[Tech Start Date]],9),""))))</f>
        <v/>
      </c>
      <c r="Q999" s="84">
        <v>40522</v>
      </c>
      <c r="R999" s="110"/>
      <c r="S999" s="94" t="s">
        <v>6</v>
      </c>
      <c r="T999" s="73" t="s">
        <v>4</v>
      </c>
      <c r="U999" s="94" t="s">
        <v>7</v>
      </c>
      <c r="V999" s="94" t="s">
        <v>1896</v>
      </c>
      <c r="W999" s="94" t="s">
        <v>4</v>
      </c>
      <c r="X999" s="94" t="s">
        <v>2721</v>
      </c>
      <c r="Y999" s="71" t="s">
        <v>2831</v>
      </c>
      <c r="Z999" s="71" t="s">
        <v>4</v>
      </c>
      <c r="AA999" s="94" t="s">
        <v>2721</v>
      </c>
      <c r="AB999" s="128"/>
      <c r="AC999" s="128"/>
      <c r="AD999" s="128"/>
      <c r="AE999" s="62"/>
      <c r="AF999" s="62"/>
      <c r="AG999" s="62"/>
      <c r="BB999" s="60" t="str">
        <f>IF(AND(isFlagged(Main[[#This Row],[Comments]], "AIS++"),Main[ [#This Row],[In Stock Date] ]&lt;&gt;""),TEXT(Main[[#This Row],[In Stock Date]]-1, "M/d/yyyy"), TEXT("1/1/1990", "M/d/yyyy"))</f>
        <v>1/1/1990</v>
      </c>
    </row>
    <row r="1000" spans="1:54" ht="17.25" customHeight="1">
      <c r="A1000" s="63" t="str">
        <f>IF(priority(Main[[#This Row],[Comments]])&lt;&gt;0, priority(Main[[#This Row],[Comments]]),"")</f>
        <v/>
      </c>
      <c r="B1000" s="151" t="s">
        <v>4211</v>
      </c>
      <c r="C1000" s="71" t="s">
        <v>4</v>
      </c>
      <c r="D1000" s="59" t="s">
        <v>4212</v>
      </c>
      <c r="E1000" s="84">
        <v>41060.517453703702</v>
      </c>
      <c r="F1000" s="84"/>
      <c r="G1000" s="63" t="str">
        <f>IF(stdProdLT(Main[[#This Row],[Comments]])=0.1,"N/A",IF(stdProdLT(Main[[#This Row],[Comments]])=0,"",stdProdLT(Main[[#This Row],[Comments]])))</f>
        <v/>
      </c>
      <c r="H1000" s="93" t="str">
        <f>IF(OR(Main[[#This Row],[Std. Prod. Lead Time]]="N/A",Main[[#This Row],[Std. Prod. Lead Time]]=""), "",IF(AND(Main[[#This Row],[In Stock Date]]&lt;&gt;"",Main[[#This Row],[Revised Due Date]]&lt;&gt;"",Main[[#This Row],[In Stock Date]]&lt;&gt;""),Main[[#This Row],[In Stock Date]]-Main[[#This Row],[Revised Due Date]],""))</f>
        <v/>
      </c>
      <c r="I1000" s="100" t="s">
        <v>4</v>
      </c>
      <c r="J1000" s="94" t="s">
        <v>4</v>
      </c>
      <c r="K1000" s="94" t="s">
        <v>4</v>
      </c>
      <c r="L1000" s="84"/>
      <c r="M1000" s="72" t="str">
        <f>IF(Main[[#This Row],[Tech Start Date]]&lt;1/1/1990,"",IF(Main[[#This Row],[Class]]="C",WORKDAY(Main[[#This Row],[Tech Start Date]],9),IF(Main[[#This Row],[Class]]="B", WORKDAY(Main[[#This Row],[Tech Start Date]],6),IF(Main[[#This Row],[Class]]="A",WORKDAY(Main[[#This Row],[Tech Start Date]],2),""))))</f>
        <v/>
      </c>
      <c r="N1000" s="72" t="str">
        <f>IF(Main[[#This Row],[Tech Start Date]]&lt;1/1/1990,"",IF(Main[[#This Row],[Class]]="C",WORKDAY(Main[[#This Row],[Tech Start Date]],19),IF(Main[[#This Row],[Class]]="B", WORKDAY(Main[[#This Row],[Tech Start Date]],12),IF(Main[[#This Row],[Class]]="A",WORKDAY(Main[[#This Row],[Tech Start Date]],4),""))))</f>
        <v/>
      </c>
      <c r="O1000" s="72" t="str">
        <f>IF(Main[[#This Row],[Tech Start Date]]&lt;1/1/1990,"",IF(Main[[#This Row],[Class]]="C",WORKDAY(Main[[#This Row],[Tech Start Date]],23),IF(Main[[#This Row],[Class]]="B", WORKDAY(Main[[#This Row],[Tech Start Date]],15),IF(Main[[#This Row],[Class]]="A",WORKDAY(Main[[#This Row],[Tech Start Date]],5),""))))</f>
        <v/>
      </c>
      <c r="P1000" s="72" t="str">
        <f>IF(Main[[#This Row],[Tech Start Date]]&lt;1/1/1990,"",IF(Main[[#This Row],[Class]]="C",WORKDAY(Main[[#This Row],[Tech Start Date]],28),IF(Main[[#This Row],[Class]]="B", WORKDAY(Main[[#This Row],[Tech Start Date]],19),IF(Main[[#This Row],[Class]]="A",WORKDAY(Main[[#This Row],[Tech Start Date]],9),""))))</f>
        <v/>
      </c>
      <c r="Q1000" s="84">
        <v>41096</v>
      </c>
      <c r="R1000" s="110"/>
      <c r="S1000" s="94" t="s">
        <v>6</v>
      </c>
      <c r="T1000" s="73" t="s">
        <v>4</v>
      </c>
      <c r="U1000" s="94" t="s">
        <v>7</v>
      </c>
      <c r="V1000" s="94" t="s">
        <v>1899</v>
      </c>
      <c r="W1000" s="94" t="s">
        <v>4</v>
      </c>
      <c r="X1000" s="94" t="s">
        <v>2721</v>
      </c>
      <c r="Y1000" s="71" t="s">
        <v>2831</v>
      </c>
      <c r="Z1000" s="71" t="s">
        <v>4</v>
      </c>
      <c r="AA1000" s="94" t="s">
        <v>2721</v>
      </c>
      <c r="AB1000" s="128"/>
      <c r="AC1000" s="128"/>
      <c r="AD1000" s="128"/>
      <c r="AE1000" s="62"/>
      <c r="AF1000" s="62"/>
      <c r="AG1000" s="62"/>
      <c r="BB1000" s="60" t="str">
        <f>IF(AND(isFlagged(Main[[#This Row],[Comments]], "AIS++"),Main[ [#This Row],[In Stock Date] ]&lt;&gt;""),TEXT(Main[[#This Row],[In Stock Date]]-1, "M/d/yyyy"), TEXT("1/1/1990", "M/d/yyyy"))</f>
        <v>1/1/1990</v>
      </c>
    </row>
    <row r="1001" spans="1:54" ht="17.25" customHeight="1">
      <c r="A1001" s="63" t="str">
        <f>IF(priority(Main[[#This Row],[Comments]])&lt;&gt;0, priority(Main[[#This Row],[Comments]]),"")</f>
        <v/>
      </c>
      <c r="B1001" s="151" t="s">
        <v>3338</v>
      </c>
      <c r="C1001" s="71" t="s">
        <v>4</v>
      </c>
      <c r="D1001" s="59" t="s">
        <v>3973</v>
      </c>
      <c r="E1001" s="84">
        <v>40942.368715277778</v>
      </c>
      <c r="F1001" s="84"/>
      <c r="G1001" s="63" t="str">
        <f>IF(stdProdLT(Main[[#This Row],[Comments]])=0.1,"N/A",IF(stdProdLT(Main[[#This Row],[Comments]])=0,"",stdProdLT(Main[[#This Row],[Comments]])))</f>
        <v/>
      </c>
      <c r="H1001" s="93" t="str">
        <f>IF(OR(Main[[#This Row],[Std. Prod. Lead Time]]="N/A",Main[[#This Row],[Std. Prod. Lead Time]]=""), "",IF(AND(Main[[#This Row],[In Stock Date]]&lt;&gt;"",Main[[#This Row],[Revised Due Date]]&lt;&gt;"",Main[[#This Row],[In Stock Date]]&lt;&gt;""),Main[[#This Row],[In Stock Date]]-Main[[#This Row],[Revised Due Date]],""))</f>
        <v/>
      </c>
      <c r="I1001" s="100" t="s">
        <v>2025</v>
      </c>
      <c r="J1001" s="94" t="s">
        <v>52</v>
      </c>
      <c r="K1001" s="94" t="s">
        <v>1905</v>
      </c>
      <c r="L1001" s="84"/>
      <c r="M1001" s="72" t="str">
        <f>IF(Main[[#This Row],[Tech Start Date]]&lt;1/1/1990,"",IF(Main[[#This Row],[Class]]="C",WORKDAY(Main[[#This Row],[Tech Start Date]],9),IF(Main[[#This Row],[Class]]="B", WORKDAY(Main[[#This Row],[Tech Start Date]],6),IF(Main[[#This Row],[Class]]="A",WORKDAY(Main[[#This Row],[Tech Start Date]],2),""))))</f>
        <v/>
      </c>
      <c r="N1001" s="72" t="str">
        <f>IF(Main[[#This Row],[Tech Start Date]]&lt;1/1/1990,"",IF(Main[[#This Row],[Class]]="C",WORKDAY(Main[[#This Row],[Tech Start Date]],19),IF(Main[[#This Row],[Class]]="B", WORKDAY(Main[[#This Row],[Tech Start Date]],12),IF(Main[[#This Row],[Class]]="A",WORKDAY(Main[[#This Row],[Tech Start Date]],4),""))))</f>
        <v/>
      </c>
      <c r="O1001" s="72" t="str">
        <f>IF(Main[[#This Row],[Tech Start Date]]&lt;1/1/1990,"",IF(Main[[#This Row],[Class]]="C",WORKDAY(Main[[#This Row],[Tech Start Date]],23),IF(Main[[#This Row],[Class]]="B", WORKDAY(Main[[#This Row],[Tech Start Date]],15),IF(Main[[#This Row],[Class]]="A",WORKDAY(Main[[#This Row],[Tech Start Date]],5),""))))</f>
        <v/>
      </c>
      <c r="P1001" s="72" t="str">
        <f>IF(Main[[#This Row],[Tech Start Date]]&lt;1/1/1990,"",IF(Main[[#This Row],[Class]]="C",WORKDAY(Main[[#This Row],[Tech Start Date]],28),IF(Main[[#This Row],[Class]]="B", WORKDAY(Main[[#This Row],[Tech Start Date]],19),IF(Main[[#This Row],[Class]]="A",WORKDAY(Main[[#This Row],[Tech Start Date]],9),""))))</f>
        <v/>
      </c>
      <c r="Q1001" s="84">
        <v>40977</v>
      </c>
      <c r="R1001" s="110"/>
      <c r="S1001" s="94" t="s">
        <v>6</v>
      </c>
      <c r="T1001" s="73" t="s">
        <v>4</v>
      </c>
      <c r="U1001" s="94" t="s">
        <v>29</v>
      </c>
      <c r="V1001" s="94" t="s">
        <v>1899</v>
      </c>
      <c r="W1001" s="94" t="s">
        <v>1900</v>
      </c>
      <c r="X1001" s="94" t="s">
        <v>2721</v>
      </c>
      <c r="Y1001" s="71" t="s">
        <v>2831</v>
      </c>
      <c r="Z1001" s="71" t="s">
        <v>30</v>
      </c>
      <c r="AA1001" s="94" t="s">
        <v>2721</v>
      </c>
      <c r="AB1001" s="128"/>
      <c r="AC1001" s="128"/>
      <c r="AD1001" s="128"/>
      <c r="AE1001" s="62"/>
      <c r="AF1001" s="62"/>
      <c r="AG1001" s="62"/>
      <c r="BB1001" s="60" t="str">
        <f>IF(AND(isFlagged(Main[[#This Row],[Comments]], "AIS++"),Main[ [#This Row],[In Stock Date] ]&lt;&gt;""),TEXT(Main[[#This Row],[In Stock Date]]-1, "M/d/yyyy"), TEXT("1/1/1990", "M/d/yyyy"))</f>
        <v>1/1/1990</v>
      </c>
    </row>
    <row r="1002" spans="1:54" ht="17.25" customHeight="1">
      <c r="A1002" s="63" t="str">
        <f>IF(priority(Main[[#This Row],[Comments]])&lt;&gt;0, priority(Main[[#This Row],[Comments]]),"")</f>
        <v/>
      </c>
      <c r="B1002" s="151" t="s">
        <v>3828</v>
      </c>
      <c r="C1002" s="71" t="s">
        <v>4</v>
      </c>
      <c r="D1002" s="59" t="s">
        <v>3829</v>
      </c>
      <c r="E1002" s="84">
        <v>41015.589525462965</v>
      </c>
      <c r="F1002" s="84"/>
      <c r="G1002" s="63" t="str">
        <f>IF(stdProdLT(Main[[#This Row],[Comments]])=0.1,"N/A",IF(stdProdLT(Main[[#This Row],[Comments]])=0,"",stdProdLT(Main[[#This Row],[Comments]])))</f>
        <v/>
      </c>
      <c r="H1002" s="93" t="str">
        <f>IF(OR(Main[[#This Row],[Std. Prod. Lead Time]]="N/A",Main[[#This Row],[Std. Prod. Lead Time]]=""), "",IF(AND(Main[[#This Row],[In Stock Date]]&lt;&gt;"",Main[[#This Row],[Revised Due Date]]&lt;&gt;"",Main[[#This Row],[In Stock Date]]&lt;&gt;""),Main[[#This Row],[In Stock Date]]-Main[[#This Row],[Revised Due Date]],""))</f>
        <v/>
      </c>
      <c r="I1002" s="100" t="s">
        <v>2025</v>
      </c>
      <c r="J1002" s="94" t="s">
        <v>28</v>
      </c>
      <c r="K1002" s="94" t="s">
        <v>4</v>
      </c>
      <c r="L1002" s="84"/>
      <c r="M1002" s="72" t="str">
        <f>IF(Main[[#This Row],[Tech Start Date]]&lt;1/1/1990,"",IF(Main[[#This Row],[Class]]="C",WORKDAY(Main[[#This Row],[Tech Start Date]],9),IF(Main[[#This Row],[Class]]="B", WORKDAY(Main[[#This Row],[Tech Start Date]],6),IF(Main[[#This Row],[Class]]="A",WORKDAY(Main[[#This Row],[Tech Start Date]],2),""))))</f>
        <v/>
      </c>
      <c r="N1002" s="72" t="str">
        <f>IF(Main[[#This Row],[Tech Start Date]]&lt;1/1/1990,"",IF(Main[[#This Row],[Class]]="C",WORKDAY(Main[[#This Row],[Tech Start Date]],19),IF(Main[[#This Row],[Class]]="B", WORKDAY(Main[[#This Row],[Tech Start Date]],12),IF(Main[[#This Row],[Class]]="A",WORKDAY(Main[[#This Row],[Tech Start Date]],4),""))))</f>
        <v/>
      </c>
      <c r="O1002" s="72" t="str">
        <f>IF(Main[[#This Row],[Tech Start Date]]&lt;1/1/1990,"",IF(Main[[#This Row],[Class]]="C",WORKDAY(Main[[#This Row],[Tech Start Date]],23),IF(Main[[#This Row],[Class]]="B", WORKDAY(Main[[#This Row],[Tech Start Date]],15),IF(Main[[#This Row],[Class]]="A",WORKDAY(Main[[#This Row],[Tech Start Date]],5),""))))</f>
        <v/>
      </c>
      <c r="P1002" s="72" t="str">
        <f>IF(Main[[#This Row],[Tech Start Date]]&lt;1/1/1990,"",IF(Main[[#This Row],[Class]]="C",WORKDAY(Main[[#This Row],[Tech Start Date]],28),IF(Main[[#This Row],[Class]]="B", WORKDAY(Main[[#This Row],[Tech Start Date]],19),IF(Main[[#This Row],[Class]]="A",WORKDAY(Main[[#This Row],[Tech Start Date]],9),""))))</f>
        <v/>
      </c>
      <c r="Q1002" s="84">
        <v>41060</v>
      </c>
      <c r="R1002" s="110"/>
      <c r="S1002" s="94" t="s">
        <v>6</v>
      </c>
      <c r="T1002" s="73" t="s">
        <v>4</v>
      </c>
      <c r="U1002" s="94" t="s">
        <v>29</v>
      </c>
      <c r="V1002" s="94" t="s">
        <v>1899</v>
      </c>
      <c r="W1002" s="94" t="s">
        <v>4</v>
      </c>
      <c r="X1002" s="94" t="s">
        <v>2721</v>
      </c>
      <c r="Y1002" s="71" t="s">
        <v>2831</v>
      </c>
      <c r="Z1002" s="71" t="s">
        <v>2025</v>
      </c>
      <c r="AA1002" s="94" t="s">
        <v>2721</v>
      </c>
      <c r="AB1002" s="128"/>
      <c r="AC1002" s="128"/>
      <c r="AD1002" s="128"/>
      <c r="AE1002" s="62"/>
      <c r="AF1002" s="62"/>
      <c r="AG1002" s="62"/>
      <c r="BB1002" s="60" t="str">
        <f>IF(AND(isFlagged(Main[[#This Row],[Comments]], "AIS++"),Main[ [#This Row],[In Stock Date] ]&lt;&gt;""),TEXT(Main[[#This Row],[In Stock Date]]-1, "M/d/yyyy"), TEXT("1/1/1990", "M/d/yyyy"))</f>
        <v>1/1/1990</v>
      </c>
    </row>
    <row r="1003" spans="1:54" ht="17.25" customHeight="1">
      <c r="A1003" s="63" t="str">
        <f>IF(priority(Main[[#This Row],[Comments]])&lt;&gt;0, priority(Main[[#This Row],[Comments]]),"")</f>
        <v/>
      </c>
      <c r="B1003" s="151" t="s">
        <v>3423</v>
      </c>
      <c r="C1003" s="71" t="s">
        <v>4</v>
      </c>
      <c r="D1003" s="59" t="s">
        <v>3888</v>
      </c>
      <c r="E1003" s="84"/>
      <c r="F1003" s="84"/>
      <c r="G1003" s="63" t="str">
        <f>IF(stdProdLT(Main[[#This Row],[Comments]])=0.1,"N/A",IF(stdProdLT(Main[[#This Row],[Comments]])=0,"",stdProdLT(Main[[#This Row],[Comments]])))</f>
        <v/>
      </c>
      <c r="H1003" s="93" t="str">
        <f>IF(OR(Main[[#This Row],[Std. Prod. Lead Time]]="N/A",Main[[#This Row],[Std. Prod. Lead Time]]=""), "",IF(AND(Main[[#This Row],[In Stock Date]]&lt;&gt;"",Main[[#This Row],[Revised Due Date]]&lt;&gt;"",Main[[#This Row],[In Stock Date]]&lt;&gt;""),Main[[#This Row],[In Stock Date]]-Main[[#This Row],[Revised Due Date]],""))</f>
        <v/>
      </c>
      <c r="I1003" s="100" t="s">
        <v>2025</v>
      </c>
      <c r="J1003" s="94" t="s">
        <v>28</v>
      </c>
      <c r="K1003" s="94" t="s">
        <v>4</v>
      </c>
      <c r="L1003" s="84"/>
      <c r="M1003" s="72" t="str">
        <f>IF(Main[[#This Row],[Tech Start Date]]&lt;1/1/1990,"",IF(Main[[#This Row],[Class]]="C",WORKDAY(Main[[#This Row],[Tech Start Date]],9),IF(Main[[#This Row],[Class]]="B", WORKDAY(Main[[#This Row],[Tech Start Date]],6),IF(Main[[#This Row],[Class]]="A",WORKDAY(Main[[#This Row],[Tech Start Date]],2),""))))</f>
        <v/>
      </c>
      <c r="N1003" s="72" t="str">
        <f>IF(Main[[#This Row],[Tech Start Date]]&lt;1/1/1990,"",IF(Main[[#This Row],[Class]]="C",WORKDAY(Main[[#This Row],[Tech Start Date]],19),IF(Main[[#This Row],[Class]]="B", WORKDAY(Main[[#This Row],[Tech Start Date]],12),IF(Main[[#This Row],[Class]]="A",WORKDAY(Main[[#This Row],[Tech Start Date]],4),""))))</f>
        <v/>
      </c>
      <c r="O1003" s="72" t="str">
        <f>IF(Main[[#This Row],[Tech Start Date]]&lt;1/1/1990,"",IF(Main[[#This Row],[Class]]="C",WORKDAY(Main[[#This Row],[Tech Start Date]],23),IF(Main[[#This Row],[Class]]="B", WORKDAY(Main[[#This Row],[Tech Start Date]],15),IF(Main[[#This Row],[Class]]="A",WORKDAY(Main[[#This Row],[Tech Start Date]],5),""))))</f>
        <v/>
      </c>
      <c r="P1003" s="72" t="str">
        <f>IF(Main[[#This Row],[Tech Start Date]]&lt;1/1/1990,"",IF(Main[[#This Row],[Class]]="C",WORKDAY(Main[[#This Row],[Tech Start Date]],28),IF(Main[[#This Row],[Class]]="B", WORKDAY(Main[[#This Row],[Tech Start Date]],19),IF(Main[[#This Row],[Class]]="A",WORKDAY(Main[[#This Row],[Tech Start Date]],9),""))))</f>
        <v/>
      </c>
      <c r="Q1003" s="84">
        <v>40991</v>
      </c>
      <c r="R1003" s="110"/>
      <c r="S1003" s="94" t="s">
        <v>6</v>
      </c>
      <c r="T1003" s="73" t="s">
        <v>4</v>
      </c>
      <c r="U1003" s="94" t="s">
        <v>14</v>
      </c>
      <c r="V1003" s="94" t="s">
        <v>1899</v>
      </c>
      <c r="W1003" s="94" t="s">
        <v>1900</v>
      </c>
      <c r="X1003" s="94" t="s">
        <v>2721</v>
      </c>
      <c r="Y1003" s="71" t="s">
        <v>2831</v>
      </c>
      <c r="Z1003" s="71" t="s">
        <v>30</v>
      </c>
      <c r="AA1003" s="94" t="s">
        <v>2721</v>
      </c>
      <c r="AB1003" s="128"/>
      <c r="AC1003" s="128"/>
      <c r="AD1003" s="128"/>
      <c r="AE1003" s="62"/>
      <c r="AF1003" s="62"/>
      <c r="AG1003" s="62"/>
      <c r="BB1003" s="60" t="str">
        <f>IF(AND(isFlagged(Main[[#This Row],[Comments]], "AIS++"),Main[ [#This Row],[In Stock Date] ]&lt;&gt;""),TEXT(Main[[#This Row],[In Stock Date]]-1, "M/d/yyyy"), TEXT("1/1/1990", "M/d/yyyy"))</f>
        <v>1/1/1990</v>
      </c>
    </row>
    <row r="1004" spans="1:54" ht="17.25" customHeight="1">
      <c r="A1004" s="63" t="str">
        <f>IF(priority(Main[[#This Row],[Comments]])&lt;&gt;0, priority(Main[[#This Row],[Comments]]),"")</f>
        <v/>
      </c>
      <c r="B1004" s="151" t="s">
        <v>3445</v>
      </c>
      <c r="C1004" s="71" t="s">
        <v>4</v>
      </c>
      <c r="D1004" s="59" t="s">
        <v>3446</v>
      </c>
      <c r="E1004" s="84">
        <v>40953.329780092594</v>
      </c>
      <c r="F1004" s="84"/>
      <c r="G1004" s="63" t="str">
        <f>IF(stdProdLT(Main[[#This Row],[Comments]])=0.1,"N/A",IF(stdProdLT(Main[[#This Row],[Comments]])=0,"",stdProdLT(Main[[#This Row],[Comments]])))</f>
        <v/>
      </c>
      <c r="H1004" s="93" t="str">
        <f>IF(OR(Main[[#This Row],[Std. Prod. Lead Time]]="N/A",Main[[#This Row],[Std. Prod. Lead Time]]=""), "",IF(AND(Main[[#This Row],[In Stock Date]]&lt;&gt;"",Main[[#This Row],[Revised Due Date]]&lt;&gt;"",Main[[#This Row],[In Stock Date]]&lt;&gt;""),Main[[#This Row],[In Stock Date]]-Main[[#This Row],[Revised Due Date]],""))</f>
        <v/>
      </c>
      <c r="I1004" s="100" t="s">
        <v>529</v>
      </c>
      <c r="J1004" s="94" t="s">
        <v>28</v>
      </c>
      <c r="K1004" s="94" t="s">
        <v>1905</v>
      </c>
      <c r="L1004" s="84"/>
      <c r="M1004" s="72" t="str">
        <f>IF(Main[[#This Row],[Tech Start Date]]&lt;1/1/1990,"",IF(Main[[#This Row],[Class]]="C",WORKDAY(Main[[#This Row],[Tech Start Date]],9),IF(Main[[#This Row],[Class]]="B", WORKDAY(Main[[#This Row],[Tech Start Date]],6),IF(Main[[#This Row],[Class]]="A",WORKDAY(Main[[#This Row],[Tech Start Date]],2),""))))</f>
        <v/>
      </c>
      <c r="N1004" s="72" t="str">
        <f>IF(Main[[#This Row],[Tech Start Date]]&lt;1/1/1990,"",IF(Main[[#This Row],[Class]]="C",WORKDAY(Main[[#This Row],[Tech Start Date]],19),IF(Main[[#This Row],[Class]]="B", WORKDAY(Main[[#This Row],[Tech Start Date]],12),IF(Main[[#This Row],[Class]]="A",WORKDAY(Main[[#This Row],[Tech Start Date]],4),""))))</f>
        <v/>
      </c>
      <c r="O1004" s="72" t="str">
        <f>IF(Main[[#This Row],[Tech Start Date]]&lt;1/1/1990,"",IF(Main[[#This Row],[Class]]="C",WORKDAY(Main[[#This Row],[Tech Start Date]],23),IF(Main[[#This Row],[Class]]="B", WORKDAY(Main[[#This Row],[Tech Start Date]],15),IF(Main[[#This Row],[Class]]="A",WORKDAY(Main[[#This Row],[Tech Start Date]],5),""))))</f>
        <v/>
      </c>
      <c r="P1004" s="72" t="str">
        <f>IF(Main[[#This Row],[Tech Start Date]]&lt;1/1/1990,"",IF(Main[[#This Row],[Class]]="C",WORKDAY(Main[[#This Row],[Tech Start Date]],28),IF(Main[[#This Row],[Class]]="B", WORKDAY(Main[[#This Row],[Tech Start Date]],19),IF(Main[[#This Row],[Class]]="A",WORKDAY(Main[[#This Row],[Tech Start Date]],9),""))))</f>
        <v/>
      </c>
      <c r="Q1004" s="84">
        <v>40984</v>
      </c>
      <c r="R1004" s="110"/>
      <c r="S1004" s="94" t="s">
        <v>6</v>
      </c>
      <c r="T1004" s="73" t="s">
        <v>4</v>
      </c>
      <c r="U1004" s="94" t="s">
        <v>29</v>
      </c>
      <c r="V1004" s="94" t="s">
        <v>1899</v>
      </c>
      <c r="W1004" s="94" t="s">
        <v>1900</v>
      </c>
      <c r="X1004" s="94" t="s">
        <v>2721</v>
      </c>
      <c r="Y1004" s="71" t="s">
        <v>2831</v>
      </c>
      <c r="Z1004" s="71" t="s">
        <v>30</v>
      </c>
      <c r="AA1004" s="94" t="s">
        <v>2721</v>
      </c>
      <c r="AB1004" s="128"/>
      <c r="AC1004" s="128"/>
      <c r="AD1004" s="128"/>
      <c r="AE1004" s="62"/>
      <c r="AF1004" s="62"/>
      <c r="AG1004" s="62"/>
      <c r="BB1004" s="60" t="str">
        <f>IF(AND(isFlagged(Main[[#This Row],[Comments]], "AIS++"),Main[ [#This Row],[In Stock Date] ]&lt;&gt;""),TEXT(Main[[#This Row],[In Stock Date]]-1, "M/d/yyyy"), TEXT("1/1/1990", "M/d/yyyy"))</f>
        <v>1/1/1990</v>
      </c>
    </row>
    <row r="1005" spans="1:54" ht="17.25" customHeight="1">
      <c r="A1005" s="63" t="str">
        <f>IF(priority(Main[[#This Row],[Comments]])&lt;&gt;0, priority(Main[[#This Row],[Comments]]),"")</f>
        <v/>
      </c>
      <c r="B1005" s="151" t="s">
        <v>3564</v>
      </c>
      <c r="C1005" s="71" t="s">
        <v>4</v>
      </c>
      <c r="D1005" s="59" t="s">
        <v>3565</v>
      </c>
      <c r="E1005" s="84">
        <v>40973.484664351854</v>
      </c>
      <c r="F1005" s="84"/>
      <c r="G1005" s="63" t="str">
        <f>IF(stdProdLT(Main[[#This Row],[Comments]])=0.1,"N/A",IF(stdProdLT(Main[[#This Row],[Comments]])=0,"",stdProdLT(Main[[#This Row],[Comments]])))</f>
        <v/>
      </c>
      <c r="H1005" s="93" t="str">
        <f>IF(OR(Main[[#This Row],[Std. Prod. Lead Time]]="N/A",Main[[#This Row],[Std. Prod. Lead Time]]=""), "",IF(AND(Main[[#This Row],[In Stock Date]]&lt;&gt;"",Main[[#This Row],[Revised Due Date]]&lt;&gt;"",Main[[#This Row],[In Stock Date]]&lt;&gt;""),Main[[#This Row],[In Stock Date]]-Main[[#This Row],[Revised Due Date]],""))</f>
        <v/>
      </c>
      <c r="I1005" s="100" t="s">
        <v>2025</v>
      </c>
      <c r="J1005" s="94" t="s">
        <v>28</v>
      </c>
      <c r="K1005" s="94" t="s">
        <v>4</v>
      </c>
      <c r="L1005" s="84"/>
      <c r="M1005" s="72" t="str">
        <f>IF(Main[[#This Row],[Tech Start Date]]&lt;1/1/1990,"",IF(Main[[#This Row],[Class]]="C",WORKDAY(Main[[#This Row],[Tech Start Date]],9),IF(Main[[#This Row],[Class]]="B", WORKDAY(Main[[#This Row],[Tech Start Date]],6),IF(Main[[#This Row],[Class]]="A",WORKDAY(Main[[#This Row],[Tech Start Date]],2),""))))</f>
        <v/>
      </c>
      <c r="N1005" s="72" t="str">
        <f>IF(Main[[#This Row],[Tech Start Date]]&lt;1/1/1990,"",IF(Main[[#This Row],[Class]]="C",WORKDAY(Main[[#This Row],[Tech Start Date]],19),IF(Main[[#This Row],[Class]]="B", WORKDAY(Main[[#This Row],[Tech Start Date]],12),IF(Main[[#This Row],[Class]]="A",WORKDAY(Main[[#This Row],[Tech Start Date]],4),""))))</f>
        <v/>
      </c>
      <c r="O1005" s="72" t="str">
        <f>IF(Main[[#This Row],[Tech Start Date]]&lt;1/1/1990,"",IF(Main[[#This Row],[Class]]="C",WORKDAY(Main[[#This Row],[Tech Start Date]],23),IF(Main[[#This Row],[Class]]="B", WORKDAY(Main[[#This Row],[Tech Start Date]],15),IF(Main[[#This Row],[Class]]="A",WORKDAY(Main[[#This Row],[Tech Start Date]],5),""))))</f>
        <v/>
      </c>
      <c r="P1005" s="72" t="str">
        <f>IF(Main[[#This Row],[Tech Start Date]]&lt;1/1/1990,"",IF(Main[[#This Row],[Class]]="C",WORKDAY(Main[[#This Row],[Tech Start Date]],28),IF(Main[[#This Row],[Class]]="B", WORKDAY(Main[[#This Row],[Tech Start Date]],19),IF(Main[[#This Row],[Class]]="A",WORKDAY(Main[[#This Row],[Tech Start Date]],9),""))))</f>
        <v/>
      </c>
      <c r="Q1005" s="84">
        <v>41005</v>
      </c>
      <c r="R1005" s="110"/>
      <c r="S1005" s="94" t="s">
        <v>6</v>
      </c>
      <c r="T1005" s="73" t="s">
        <v>4</v>
      </c>
      <c r="U1005" s="94" t="s">
        <v>29</v>
      </c>
      <c r="V1005" s="94" t="s">
        <v>1899</v>
      </c>
      <c r="W1005" s="94" t="s">
        <v>4</v>
      </c>
      <c r="X1005" s="94" t="s">
        <v>2721</v>
      </c>
      <c r="Y1005" s="71" t="s">
        <v>2831</v>
      </c>
      <c r="Z1005" s="71" t="s">
        <v>2025</v>
      </c>
      <c r="AA1005" s="94" t="s">
        <v>2721</v>
      </c>
      <c r="AB1005" s="128"/>
      <c r="AC1005" s="128"/>
      <c r="AD1005" s="128"/>
      <c r="AE1005" s="62"/>
      <c r="AF1005" s="62"/>
      <c r="AG1005" s="62"/>
      <c r="BB1005" s="60" t="str">
        <f>IF(AND(isFlagged(Main[[#This Row],[Comments]], "AIS++"),Main[ [#This Row],[In Stock Date] ]&lt;&gt;""),TEXT(Main[[#This Row],[In Stock Date]]-1, "M/d/yyyy"), TEXT("1/1/1990", "M/d/yyyy"))</f>
        <v>1/1/1990</v>
      </c>
    </row>
    <row r="1006" spans="1:54" ht="17.25" customHeight="1">
      <c r="A1006" s="63" t="str">
        <f>IF(priority(Main[[#This Row],[Comments]])&lt;&gt;0, priority(Main[[#This Row],[Comments]]),"")</f>
        <v/>
      </c>
      <c r="B1006" s="151" t="s">
        <v>1017</v>
      </c>
      <c r="C1006" s="71" t="s">
        <v>4</v>
      </c>
      <c r="D1006" s="59" t="s">
        <v>39</v>
      </c>
      <c r="E1006" s="84"/>
      <c r="F1006" s="84"/>
      <c r="G1006" s="63" t="str">
        <f>IF(stdProdLT(Main[[#This Row],[Comments]])=0.1,"N/A",IF(stdProdLT(Main[[#This Row],[Comments]])=0,"",stdProdLT(Main[[#This Row],[Comments]])))</f>
        <v/>
      </c>
      <c r="H1006" s="93" t="str">
        <f>IF(OR(Main[[#This Row],[Std. Prod. Lead Time]]="N/A",Main[[#This Row],[Std. Prod. Lead Time]]=""), "",IF(AND(Main[[#This Row],[In Stock Date]]&lt;&gt;"",Main[[#This Row],[Revised Due Date]]&lt;&gt;"",Main[[#This Row],[In Stock Date]]&lt;&gt;""),Main[[#This Row],[In Stock Date]]-Main[[#This Row],[Revised Due Date]],""))</f>
        <v/>
      </c>
      <c r="I1006" s="100" t="s">
        <v>4</v>
      </c>
      <c r="J1006" s="94" t="s">
        <v>4</v>
      </c>
      <c r="K1006" s="94" t="s">
        <v>4</v>
      </c>
      <c r="L1006" s="84"/>
      <c r="M1006" s="72" t="str">
        <f>IF(Main[[#This Row],[Tech Start Date]]&lt;1/1/1990,"",IF(Main[[#This Row],[Class]]="C",WORKDAY(Main[[#This Row],[Tech Start Date]],9),IF(Main[[#This Row],[Class]]="B", WORKDAY(Main[[#This Row],[Tech Start Date]],6),IF(Main[[#This Row],[Class]]="A",WORKDAY(Main[[#This Row],[Tech Start Date]],2),""))))</f>
        <v/>
      </c>
      <c r="N1006" s="72" t="str">
        <f>IF(Main[[#This Row],[Tech Start Date]]&lt;1/1/1990,"",IF(Main[[#This Row],[Class]]="C",WORKDAY(Main[[#This Row],[Tech Start Date]],19),IF(Main[[#This Row],[Class]]="B", WORKDAY(Main[[#This Row],[Tech Start Date]],12),IF(Main[[#This Row],[Class]]="A",WORKDAY(Main[[#This Row],[Tech Start Date]],4),""))))</f>
        <v/>
      </c>
      <c r="O1006" s="72" t="str">
        <f>IF(Main[[#This Row],[Tech Start Date]]&lt;1/1/1990,"",IF(Main[[#This Row],[Class]]="C",WORKDAY(Main[[#This Row],[Tech Start Date]],23),IF(Main[[#This Row],[Class]]="B", WORKDAY(Main[[#This Row],[Tech Start Date]],15),IF(Main[[#This Row],[Class]]="A",WORKDAY(Main[[#This Row],[Tech Start Date]],5),""))))</f>
        <v/>
      </c>
      <c r="P1006" s="72" t="str">
        <f>IF(Main[[#This Row],[Tech Start Date]]&lt;1/1/1990,"",IF(Main[[#This Row],[Class]]="C",WORKDAY(Main[[#This Row],[Tech Start Date]],28),IF(Main[[#This Row],[Class]]="B", WORKDAY(Main[[#This Row],[Tech Start Date]],19),IF(Main[[#This Row],[Class]]="A",WORKDAY(Main[[#This Row],[Tech Start Date]],9),""))))</f>
        <v/>
      </c>
      <c r="Q1006" s="84">
        <v>40669</v>
      </c>
      <c r="R1006" s="110"/>
      <c r="S1006" s="94" t="s">
        <v>6</v>
      </c>
      <c r="T1006" s="73" t="s">
        <v>4</v>
      </c>
      <c r="U1006" s="94" t="s">
        <v>14</v>
      </c>
      <c r="V1006" s="94" t="s">
        <v>1899</v>
      </c>
      <c r="W1006" s="94" t="s">
        <v>4</v>
      </c>
      <c r="X1006" s="94" t="s">
        <v>2721</v>
      </c>
      <c r="Y1006" s="71" t="s">
        <v>2831</v>
      </c>
      <c r="Z1006" s="71" t="s">
        <v>4</v>
      </c>
      <c r="AA1006" s="94" t="s">
        <v>2721</v>
      </c>
      <c r="AB1006" s="128"/>
      <c r="AC1006" s="128"/>
      <c r="AD1006" s="128"/>
      <c r="AE1006" s="62"/>
      <c r="AF1006" s="62"/>
      <c r="AG1006" s="62"/>
      <c r="BB1006" s="60" t="str">
        <f>IF(AND(isFlagged(Main[[#This Row],[Comments]], "AIS++"),Main[ [#This Row],[In Stock Date] ]&lt;&gt;""),TEXT(Main[[#This Row],[In Stock Date]]-1, "M/d/yyyy"), TEXT("1/1/1990", "M/d/yyyy"))</f>
        <v>1/1/1990</v>
      </c>
    </row>
    <row r="1007" spans="1:54" ht="17.25" customHeight="1">
      <c r="A1007" s="63" t="str">
        <f>IF(priority(Main[[#This Row],[Comments]])&lt;&gt;0, priority(Main[[#This Row],[Comments]]),"")</f>
        <v/>
      </c>
      <c r="B1007" s="151" t="s">
        <v>1050</v>
      </c>
      <c r="C1007" s="71" t="s">
        <v>4</v>
      </c>
      <c r="D1007" s="59" t="s">
        <v>39</v>
      </c>
      <c r="E1007" s="84"/>
      <c r="F1007" s="84"/>
      <c r="G1007" s="63" t="str">
        <f>IF(stdProdLT(Main[[#This Row],[Comments]])=0.1,"N/A",IF(stdProdLT(Main[[#This Row],[Comments]])=0,"",stdProdLT(Main[[#This Row],[Comments]])))</f>
        <v/>
      </c>
      <c r="H1007" s="93" t="str">
        <f>IF(OR(Main[[#This Row],[Std. Prod. Lead Time]]="N/A",Main[[#This Row],[Std. Prod. Lead Time]]=""), "",IF(AND(Main[[#This Row],[In Stock Date]]&lt;&gt;"",Main[[#This Row],[Revised Due Date]]&lt;&gt;"",Main[[#This Row],[In Stock Date]]&lt;&gt;""),Main[[#This Row],[In Stock Date]]-Main[[#This Row],[Revised Due Date]],""))</f>
        <v/>
      </c>
      <c r="I1007" s="100" t="s">
        <v>4</v>
      </c>
      <c r="J1007" s="94" t="s">
        <v>4</v>
      </c>
      <c r="K1007" s="94" t="s">
        <v>4</v>
      </c>
      <c r="L1007" s="84"/>
      <c r="M1007" s="72" t="str">
        <f>IF(Main[[#This Row],[Tech Start Date]]&lt;1/1/1990,"",IF(Main[[#This Row],[Class]]="C",WORKDAY(Main[[#This Row],[Tech Start Date]],9),IF(Main[[#This Row],[Class]]="B", WORKDAY(Main[[#This Row],[Tech Start Date]],6),IF(Main[[#This Row],[Class]]="A",WORKDAY(Main[[#This Row],[Tech Start Date]],2),""))))</f>
        <v/>
      </c>
      <c r="N1007" s="72" t="str">
        <f>IF(Main[[#This Row],[Tech Start Date]]&lt;1/1/1990,"",IF(Main[[#This Row],[Class]]="C",WORKDAY(Main[[#This Row],[Tech Start Date]],19),IF(Main[[#This Row],[Class]]="B", WORKDAY(Main[[#This Row],[Tech Start Date]],12),IF(Main[[#This Row],[Class]]="A",WORKDAY(Main[[#This Row],[Tech Start Date]],4),""))))</f>
        <v/>
      </c>
      <c r="O1007" s="72" t="str">
        <f>IF(Main[[#This Row],[Tech Start Date]]&lt;1/1/1990,"",IF(Main[[#This Row],[Class]]="C",WORKDAY(Main[[#This Row],[Tech Start Date]],23),IF(Main[[#This Row],[Class]]="B", WORKDAY(Main[[#This Row],[Tech Start Date]],15),IF(Main[[#This Row],[Class]]="A",WORKDAY(Main[[#This Row],[Tech Start Date]],5),""))))</f>
        <v/>
      </c>
      <c r="P1007" s="72" t="str">
        <f>IF(Main[[#This Row],[Tech Start Date]]&lt;1/1/1990,"",IF(Main[[#This Row],[Class]]="C",WORKDAY(Main[[#This Row],[Tech Start Date]],28),IF(Main[[#This Row],[Class]]="B", WORKDAY(Main[[#This Row],[Tech Start Date]],19),IF(Main[[#This Row],[Class]]="A",WORKDAY(Main[[#This Row],[Tech Start Date]],9),""))))</f>
        <v/>
      </c>
      <c r="Q1007" s="84">
        <v>40669</v>
      </c>
      <c r="R1007" s="110"/>
      <c r="S1007" s="94" t="s">
        <v>6</v>
      </c>
      <c r="T1007" s="73" t="s">
        <v>4</v>
      </c>
      <c r="U1007" s="94" t="s">
        <v>14</v>
      </c>
      <c r="V1007" s="94" t="s">
        <v>1899</v>
      </c>
      <c r="W1007" s="94" t="s">
        <v>4</v>
      </c>
      <c r="X1007" s="94" t="s">
        <v>2721</v>
      </c>
      <c r="Y1007" s="71" t="s">
        <v>2831</v>
      </c>
      <c r="Z1007" s="71" t="s">
        <v>4</v>
      </c>
      <c r="AA1007" s="94" t="s">
        <v>2721</v>
      </c>
      <c r="AB1007" s="128"/>
      <c r="AC1007" s="128"/>
      <c r="AD1007" s="128"/>
      <c r="AE1007" s="62"/>
      <c r="AF1007" s="62"/>
      <c r="AG1007" s="62"/>
      <c r="BB1007" s="60" t="str">
        <f>IF(AND(isFlagged(Main[[#This Row],[Comments]], "AIS++"),Main[ [#This Row],[In Stock Date] ]&lt;&gt;""),TEXT(Main[[#This Row],[In Stock Date]]-1, "M/d/yyyy"), TEXT("1/1/1990", "M/d/yyyy"))</f>
        <v>1/1/1990</v>
      </c>
    </row>
    <row r="1008" spans="1:54" ht="17.25" customHeight="1">
      <c r="A1008" s="63" t="str">
        <f>IF(priority(Main[[#This Row],[Comments]])&lt;&gt;0, priority(Main[[#This Row],[Comments]]),"")</f>
        <v/>
      </c>
      <c r="B1008" s="151" t="s">
        <v>1175</v>
      </c>
      <c r="C1008" s="71" t="s">
        <v>4</v>
      </c>
      <c r="D1008" s="59" t="s">
        <v>39</v>
      </c>
      <c r="E1008" s="84"/>
      <c r="F1008" s="84"/>
      <c r="G1008" s="63" t="str">
        <f>IF(stdProdLT(Main[[#This Row],[Comments]])=0.1,"N/A",IF(stdProdLT(Main[[#This Row],[Comments]])=0,"",stdProdLT(Main[[#This Row],[Comments]])))</f>
        <v/>
      </c>
      <c r="H1008" s="93" t="str">
        <f>IF(OR(Main[[#This Row],[Std. Prod. Lead Time]]="N/A",Main[[#This Row],[Std. Prod. Lead Time]]=""), "",IF(AND(Main[[#This Row],[In Stock Date]]&lt;&gt;"",Main[[#This Row],[Revised Due Date]]&lt;&gt;"",Main[[#This Row],[In Stock Date]]&lt;&gt;""),Main[[#This Row],[In Stock Date]]-Main[[#This Row],[Revised Due Date]],""))</f>
        <v/>
      </c>
      <c r="I1008" s="100" t="s">
        <v>4</v>
      </c>
      <c r="J1008" s="94" t="s">
        <v>4</v>
      </c>
      <c r="K1008" s="94" t="s">
        <v>4</v>
      </c>
      <c r="L1008" s="84"/>
      <c r="M1008" s="72" t="str">
        <f>IF(Main[[#This Row],[Tech Start Date]]&lt;1/1/1990,"",IF(Main[[#This Row],[Class]]="C",WORKDAY(Main[[#This Row],[Tech Start Date]],9),IF(Main[[#This Row],[Class]]="B", WORKDAY(Main[[#This Row],[Tech Start Date]],6),IF(Main[[#This Row],[Class]]="A",WORKDAY(Main[[#This Row],[Tech Start Date]],2),""))))</f>
        <v/>
      </c>
      <c r="N1008" s="72" t="str">
        <f>IF(Main[[#This Row],[Tech Start Date]]&lt;1/1/1990,"",IF(Main[[#This Row],[Class]]="C",WORKDAY(Main[[#This Row],[Tech Start Date]],19),IF(Main[[#This Row],[Class]]="B", WORKDAY(Main[[#This Row],[Tech Start Date]],12),IF(Main[[#This Row],[Class]]="A",WORKDAY(Main[[#This Row],[Tech Start Date]],4),""))))</f>
        <v/>
      </c>
      <c r="O1008" s="72" t="str">
        <f>IF(Main[[#This Row],[Tech Start Date]]&lt;1/1/1990,"",IF(Main[[#This Row],[Class]]="C",WORKDAY(Main[[#This Row],[Tech Start Date]],23),IF(Main[[#This Row],[Class]]="B", WORKDAY(Main[[#This Row],[Tech Start Date]],15),IF(Main[[#This Row],[Class]]="A",WORKDAY(Main[[#This Row],[Tech Start Date]],5),""))))</f>
        <v/>
      </c>
      <c r="P1008" s="72" t="str">
        <f>IF(Main[[#This Row],[Tech Start Date]]&lt;1/1/1990,"",IF(Main[[#This Row],[Class]]="C",WORKDAY(Main[[#This Row],[Tech Start Date]],28),IF(Main[[#This Row],[Class]]="B", WORKDAY(Main[[#This Row],[Tech Start Date]],19),IF(Main[[#This Row],[Class]]="A",WORKDAY(Main[[#This Row],[Tech Start Date]],9),""))))</f>
        <v/>
      </c>
      <c r="Q1008" s="84">
        <v>40669</v>
      </c>
      <c r="R1008" s="110"/>
      <c r="S1008" s="94" t="s">
        <v>6</v>
      </c>
      <c r="T1008" s="73" t="s">
        <v>4</v>
      </c>
      <c r="U1008" s="94" t="s">
        <v>14</v>
      </c>
      <c r="V1008" s="94" t="s">
        <v>1899</v>
      </c>
      <c r="W1008" s="94" t="s">
        <v>4</v>
      </c>
      <c r="X1008" s="94" t="s">
        <v>2721</v>
      </c>
      <c r="Y1008" s="71" t="s">
        <v>2831</v>
      </c>
      <c r="Z1008" s="71" t="s">
        <v>4</v>
      </c>
      <c r="AA1008" s="94" t="s">
        <v>2721</v>
      </c>
      <c r="AB1008" s="128"/>
      <c r="AC1008" s="128"/>
      <c r="AD1008" s="128"/>
      <c r="AE1008" s="62"/>
      <c r="AF1008" s="62"/>
      <c r="AG1008" s="62"/>
      <c r="BB1008" s="60" t="str">
        <f>IF(AND(isFlagged(Main[[#This Row],[Comments]], "AIS++"),Main[ [#This Row],[In Stock Date] ]&lt;&gt;""),TEXT(Main[[#This Row],[In Stock Date]]-1, "M/d/yyyy"), TEXT("1/1/1990", "M/d/yyyy"))</f>
        <v>1/1/1990</v>
      </c>
    </row>
    <row r="1009" spans="1:54" ht="17.25" customHeight="1">
      <c r="A1009" s="63" t="str">
        <f>IF(priority(Main[[#This Row],[Comments]])&lt;&gt;0, priority(Main[[#This Row],[Comments]]),"")</f>
        <v/>
      </c>
      <c r="B1009" s="151" t="s">
        <v>1470</v>
      </c>
      <c r="C1009" s="71" t="s">
        <v>4</v>
      </c>
      <c r="D1009" s="59" t="s">
        <v>39</v>
      </c>
      <c r="E1009" s="84"/>
      <c r="F1009" s="84"/>
      <c r="G1009" s="63" t="str">
        <f>IF(stdProdLT(Main[[#This Row],[Comments]])=0.1,"N/A",IF(stdProdLT(Main[[#This Row],[Comments]])=0,"",stdProdLT(Main[[#This Row],[Comments]])))</f>
        <v/>
      </c>
      <c r="H1009" s="93" t="str">
        <f>IF(OR(Main[[#This Row],[Std. Prod. Lead Time]]="N/A",Main[[#This Row],[Std. Prod. Lead Time]]=""), "",IF(AND(Main[[#This Row],[In Stock Date]]&lt;&gt;"",Main[[#This Row],[Revised Due Date]]&lt;&gt;"",Main[[#This Row],[In Stock Date]]&lt;&gt;""),Main[[#This Row],[In Stock Date]]-Main[[#This Row],[Revised Due Date]],""))</f>
        <v/>
      </c>
      <c r="I1009" s="100" t="s">
        <v>4</v>
      </c>
      <c r="J1009" s="94" t="s">
        <v>4</v>
      </c>
      <c r="K1009" s="95" t="s">
        <v>4</v>
      </c>
      <c r="L1009" s="84"/>
      <c r="M1009" s="72" t="str">
        <f>IF(Main[[#This Row],[Tech Start Date]]&lt;1/1/1990,"",IF(Main[[#This Row],[Class]]="C",WORKDAY(Main[[#This Row],[Tech Start Date]],9),IF(Main[[#This Row],[Class]]="B", WORKDAY(Main[[#This Row],[Tech Start Date]],6),IF(Main[[#This Row],[Class]]="A",WORKDAY(Main[[#This Row],[Tech Start Date]],2),""))))</f>
        <v/>
      </c>
      <c r="N1009" s="72" t="str">
        <f>IF(Main[[#This Row],[Tech Start Date]]&lt;1/1/1990,"",IF(Main[[#This Row],[Class]]="C",WORKDAY(Main[[#This Row],[Tech Start Date]],19),IF(Main[[#This Row],[Class]]="B", WORKDAY(Main[[#This Row],[Tech Start Date]],12),IF(Main[[#This Row],[Class]]="A",WORKDAY(Main[[#This Row],[Tech Start Date]],4),""))))</f>
        <v/>
      </c>
      <c r="O1009" s="72" t="str">
        <f>IF(Main[[#This Row],[Tech Start Date]]&lt;1/1/1990,"",IF(Main[[#This Row],[Class]]="C",WORKDAY(Main[[#This Row],[Tech Start Date]],23),IF(Main[[#This Row],[Class]]="B", WORKDAY(Main[[#This Row],[Tech Start Date]],15),IF(Main[[#This Row],[Class]]="A",WORKDAY(Main[[#This Row],[Tech Start Date]],5),""))))</f>
        <v/>
      </c>
      <c r="P1009" s="72" t="str">
        <f>IF(Main[[#This Row],[Tech Start Date]]&lt;1/1/1990,"",IF(Main[[#This Row],[Class]]="C",WORKDAY(Main[[#This Row],[Tech Start Date]],28),IF(Main[[#This Row],[Class]]="B", WORKDAY(Main[[#This Row],[Tech Start Date]],19),IF(Main[[#This Row],[Class]]="A",WORKDAY(Main[[#This Row],[Tech Start Date]],9),""))))</f>
        <v/>
      </c>
      <c r="Q1009" s="84">
        <v>40669</v>
      </c>
      <c r="R1009" s="110"/>
      <c r="S1009" s="94" t="s">
        <v>6</v>
      </c>
      <c r="T1009" s="73" t="s">
        <v>4</v>
      </c>
      <c r="U1009" s="94" t="s">
        <v>14</v>
      </c>
      <c r="V1009" s="94" t="s">
        <v>1899</v>
      </c>
      <c r="W1009" s="94" t="s">
        <v>4</v>
      </c>
      <c r="X1009" s="94" t="s">
        <v>2721</v>
      </c>
      <c r="Y1009" s="71" t="s">
        <v>2831</v>
      </c>
      <c r="Z1009" s="71" t="s">
        <v>4</v>
      </c>
      <c r="AA1009" s="94" t="s">
        <v>2721</v>
      </c>
      <c r="AB1009" s="128"/>
      <c r="AC1009" s="128"/>
      <c r="AD1009" s="128"/>
      <c r="AE1009" s="62"/>
      <c r="AF1009" s="62"/>
      <c r="AG1009" s="62"/>
      <c r="BB1009" s="60" t="str">
        <f>IF(AND(isFlagged(Main[[#This Row],[Comments]], "AIS++"),Main[ [#This Row],[In Stock Date] ]&lt;&gt;""),TEXT(Main[[#This Row],[In Stock Date]]-1, "M/d/yyyy"), TEXT("1/1/1990", "M/d/yyyy"))</f>
        <v>1/1/1990</v>
      </c>
    </row>
    <row r="1010" spans="1:54" ht="17.25" customHeight="1">
      <c r="A1010" s="63" t="str">
        <f>IF(priority(Main[[#This Row],[Comments]])&lt;&gt;0, priority(Main[[#This Row],[Comments]]),"")</f>
        <v/>
      </c>
      <c r="B1010" s="151" t="s">
        <v>1483</v>
      </c>
      <c r="C1010" s="71" t="s">
        <v>4</v>
      </c>
      <c r="D1010" s="59" t="s">
        <v>39</v>
      </c>
      <c r="E1010" s="84"/>
      <c r="F1010" s="84"/>
      <c r="G1010" s="63" t="str">
        <f>IF(stdProdLT(Main[[#This Row],[Comments]])=0.1,"N/A",IF(stdProdLT(Main[[#This Row],[Comments]])=0,"",stdProdLT(Main[[#This Row],[Comments]])))</f>
        <v/>
      </c>
      <c r="H1010" s="93" t="str">
        <f>IF(OR(Main[[#This Row],[Std. Prod. Lead Time]]="N/A",Main[[#This Row],[Std. Prod. Lead Time]]=""), "",IF(AND(Main[[#This Row],[In Stock Date]]&lt;&gt;"",Main[[#This Row],[Revised Due Date]]&lt;&gt;"",Main[[#This Row],[In Stock Date]]&lt;&gt;""),Main[[#This Row],[In Stock Date]]-Main[[#This Row],[Revised Due Date]],""))</f>
        <v/>
      </c>
      <c r="I1010" s="100" t="s">
        <v>4</v>
      </c>
      <c r="J1010" s="94" t="s">
        <v>4</v>
      </c>
      <c r="K1010" s="94" t="s">
        <v>4</v>
      </c>
      <c r="L1010" s="84"/>
      <c r="M1010" s="72" t="str">
        <f>IF(Main[[#This Row],[Tech Start Date]]&lt;1/1/1990,"",IF(Main[[#This Row],[Class]]="C",WORKDAY(Main[[#This Row],[Tech Start Date]],9),IF(Main[[#This Row],[Class]]="B", WORKDAY(Main[[#This Row],[Tech Start Date]],6),IF(Main[[#This Row],[Class]]="A",WORKDAY(Main[[#This Row],[Tech Start Date]],2),""))))</f>
        <v/>
      </c>
      <c r="N1010" s="72" t="str">
        <f>IF(Main[[#This Row],[Tech Start Date]]&lt;1/1/1990,"",IF(Main[[#This Row],[Class]]="C",WORKDAY(Main[[#This Row],[Tech Start Date]],19),IF(Main[[#This Row],[Class]]="B", WORKDAY(Main[[#This Row],[Tech Start Date]],12),IF(Main[[#This Row],[Class]]="A",WORKDAY(Main[[#This Row],[Tech Start Date]],4),""))))</f>
        <v/>
      </c>
      <c r="O1010" s="72" t="str">
        <f>IF(Main[[#This Row],[Tech Start Date]]&lt;1/1/1990,"",IF(Main[[#This Row],[Class]]="C",WORKDAY(Main[[#This Row],[Tech Start Date]],23),IF(Main[[#This Row],[Class]]="B", WORKDAY(Main[[#This Row],[Tech Start Date]],15),IF(Main[[#This Row],[Class]]="A",WORKDAY(Main[[#This Row],[Tech Start Date]],5),""))))</f>
        <v/>
      </c>
      <c r="P1010" s="72" t="str">
        <f>IF(Main[[#This Row],[Tech Start Date]]&lt;1/1/1990,"",IF(Main[[#This Row],[Class]]="C",WORKDAY(Main[[#This Row],[Tech Start Date]],28),IF(Main[[#This Row],[Class]]="B", WORKDAY(Main[[#This Row],[Tech Start Date]],19),IF(Main[[#This Row],[Class]]="A",WORKDAY(Main[[#This Row],[Tech Start Date]],9),""))))</f>
        <v/>
      </c>
      <c r="Q1010" s="84">
        <v>40669</v>
      </c>
      <c r="R1010" s="110"/>
      <c r="S1010" s="94" t="s">
        <v>6</v>
      </c>
      <c r="T1010" s="73" t="s">
        <v>4</v>
      </c>
      <c r="U1010" s="94" t="s">
        <v>14</v>
      </c>
      <c r="V1010" s="94" t="s">
        <v>1899</v>
      </c>
      <c r="W1010" s="94" t="s">
        <v>4</v>
      </c>
      <c r="X1010" s="94" t="s">
        <v>2721</v>
      </c>
      <c r="Y1010" s="71" t="s">
        <v>2831</v>
      </c>
      <c r="Z1010" s="71" t="s">
        <v>4</v>
      </c>
      <c r="AA1010" s="94" t="s">
        <v>2721</v>
      </c>
      <c r="AB1010" s="128"/>
      <c r="AC1010" s="128"/>
      <c r="AD1010" s="128"/>
      <c r="AE1010" s="62"/>
      <c r="AF1010" s="62"/>
      <c r="AG1010" s="62"/>
      <c r="BB1010" s="60" t="str">
        <f>IF(AND(isFlagged(Main[[#This Row],[Comments]], "AIS++"),Main[ [#This Row],[In Stock Date] ]&lt;&gt;""),TEXT(Main[[#This Row],[In Stock Date]]-1, "M/d/yyyy"), TEXT("1/1/1990", "M/d/yyyy"))</f>
        <v>1/1/1990</v>
      </c>
    </row>
    <row r="1011" spans="1:54" ht="17.25" customHeight="1">
      <c r="A1011" s="63" t="str">
        <f>IF(priority(Main[[#This Row],[Comments]])&lt;&gt;0, priority(Main[[#This Row],[Comments]]),"")</f>
        <v/>
      </c>
      <c r="B1011" s="151" t="s">
        <v>1536</v>
      </c>
      <c r="C1011" s="71" t="s">
        <v>4</v>
      </c>
      <c r="D1011" s="59" t="s">
        <v>39</v>
      </c>
      <c r="E1011" s="84"/>
      <c r="F1011" s="84"/>
      <c r="G1011" s="63" t="str">
        <f>IF(stdProdLT(Main[[#This Row],[Comments]])=0.1,"N/A",IF(stdProdLT(Main[[#This Row],[Comments]])=0,"",stdProdLT(Main[[#This Row],[Comments]])))</f>
        <v/>
      </c>
      <c r="H1011" s="93" t="str">
        <f>IF(OR(Main[[#This Row],[Std. Prod. Lead Time]]="N/A",Main[[#This Row],[Std. Prod. Lead Time]]=""), "",IF(AND(Main[[#This Row],[In Stock Date]]&lt;&gt;"",Main[[#This Row],[Revised Due Date]]&lt;&gt;"",Main[[#This Row],[In Stock Date]]&lt;&gt;""),Main[[#This Row],[In Stock Date]]-Main[[#This Row],[Revised Due Date]],""))</f>
        <v/>
      </c>
      <c r="I1011" s="100" t="s">
        <v>4</v>
      </c>
      <c r="J1011" s="94" t="s">
        <v>4</v>
      </c>
      <c r="K1011" s="94" t="s">
        <v>4</v>
      </c>
      <c r="L1011" s="84"/>
      <c r="M1011" s="72" t="str">
        <f>IF(Main[[#This Row],[Tech Start Date]]&lt;1/1/1990,"",IF(Main[[#This Row],[Class]]="C",WORKDAY(Main[[#This Row],[Tech Start Date]],9),IF(Main[[#This Row],[Class]]="B", WORKDAY(Main[[#This Row],[Tech Start Date]],6),IF(Main[[#This Row],[Class]]="A",WORKDAY(Main[[#This Row],[Tech Start Date]],2),""))))</f>
        <v/>
      </c>
      <c r="N1011" s="72" t="str">
        <f>IF(Main[[#This Row],[Tech Start Date]]&lt;1/1/1990,"",IF(Main[[#This Row],[Class]]="C",WORKDAY(Main[[#This Row],[Tech Start Date]],19),IF(Main[[#This Row],[Class]]="B", WORKDAY(Main[[#This Row],[Tech Start Date]],12),IF(Main[[#This Row],[Class]]="A",WORKDAY(Main[[#This Row],[Tech Start Date]],4),""))))</f>
        <v/>
      </c>
      <c r="O1011" s="72" t="str">
        <f>IF(Main[[#This Row],[Tech Start Date]]&lt;1/1/1990,"",IF(Main[[#This Row],[Class]]="C",WORKDAY(Main[[#This Row],[Tech Start Date]],23),IF(Main[[#This Row],[Class]]="B", WORKDAY(Main[[#This Row],[Tech Start Date]],15),IF(Main[[#This Row],[Class]]="A",WORKDAY(Main[[#This Row],[Tech Start Date]],5),""))))</f>
        <v/>
      </c>
      <c r="P1011" s="72" t="str">
        <f>IF(Main[[#This Row],[Tech Start Date]]&lt;1/1/1990,"",IF(Main[[#This Row],[Class]]="C",WORKDAY(Main[[#This Row],[Tech Start Date]],28),IF(Main[[#This Row],[Class]]="B", WORKDAY(Main[[#This Row],[Tech Start Date]],19),IF(Main[[#This Row],[Class]]="A",WORKDAY(Main[[#This Row],[Tech Start Date]],9),""))))</f>
        <v/>
      </c>
      <c r="Q1011" s="84">
        <v>40669</v>
      </c>
      <c r="R1011" s="110"/>
      <c r="S1011" s="94" t="s">
        <v>6</v>
      </c>
      <c r="T1011" s="73" t="s">
        <v>4</v>
      </c>
      <c r="U1011" s="94" t="s">
        <v>14</v>
      </c>
      <c r="V1011" s="94" t="s">
        <v>1899</v>
      </c>
      <c r="W1011" s="94" t="s">
        <v>4</v>
      </c>
      <c r="X1011" s="94" t="s">
        <v>2721</v>
      </c>
      <c r="Y1011" s="71" t="s">
        <v>2831</v>
      </c>
      <c r="Z1011" s="71" t="s">
        <v>4</v>
      </c>
      <c r="AA1011" s="94" t="s">
        <v>2721</v>
      </c>
      <c r="AB1011" s="128"/>
      <c r="AC1011" s="128"/>
      <c r="AD1011" s="128"/>
      <c r="AE1011" s="62"/>
      <c r="AF1011" s="62"/>
      <c r="AG1011" s="62"/>
      <c r="BB1011" s="60" t="str">
        <f>IF(AND(isFlagged(Main[[#This Row],[Comments]], "AIS++"),Main[ [#This Row],[In Stock Date] ]&lt;&gt;""),TEXT(Main[[#This Row],[In Stock Date]]-1, "M/d/yyyy"), TEXT("1/1/1990", "M/d/yyyy"))</f>
        <v>1/1/1990</v>
      </c>
    </row>
    <row r="1012" spans="1:54" ht="17.25" customHeight="1">
      <c r="A1012" s="137" t="str">
        <f>IF(priority(Main[[#This Row],[Comments]])&lt;&gt;0, priority(Main[[#This Row],[Comments]]),"")</f>
        <v/>
      </c>
      <c r="B1012" s="152" t="s">
        <v>1575</v>
      </c>
      <c r="C1012" s="138" t="s">
        <v>4</v>
      </c>
      <c r="D1012" s="139" t="s">
        <v>39</v>
      </c>
      <c r="E1012" s="140"/>
      <c r="F1012" s="140"/>
      <c r="G1012" s="137" t="str">
        <f>IF(stdProdLT(Main[[#This Row],[Comments]])=0.1,"N/A",IF(stdProdLT(Main[[#This Row],[Comments]])=0,"",stdProdLT(Main[[#This Row],[Comments]])))</f>
        <v/>
      </c>
      <c r="H1012" s="141" t="str">
        <f>IF(OR(Main[[#This Row],[Std. Prod. Lead Time]]="N/A",Main[[#This Row],[Std. Prod. Lead Time]]=""), "",IF(AND(Main[[#This Row],[In Stock Date]]&lt;&gt;"",Main[[#This Row],[Revised Due Date]]&lt;&gt;"",Main[[#This Row],[In Stock Date]]&lt;&gt;""),Main[[#This Row],[In Stock Date]]-Main[[#This Row],[Revised Due Date]],""))</f>
        <v/>
      </c>
      <c r="I1012" s="142" t="s">
        <v>4</v>
      </c>
      <c r="J1012" s="143" t="s">
        <v>4</v>
      </c>
      <c r="K1012" s="144" t="s">
        <v>4</v>
      </c>
      <c r="L1012" s="140"/>
      <c r="M1012" s="145" t="str">
        <f>IF(Main[[#This Row],[Tech Start Date]]&lt;1/1/1990,"",IF(Main[[#This Row],[Class]]="C",WORKDAY(Main[[#This Row],[Tech Start Date]],9),IF(Main[[#This Row],[Class]]="B", WORKDAY(Main[[#This Row],[Tech Start Date]],6),IF(Main[[#This Row],[Class]]="A",WORKDAY(Main[[#This Row],[Tech Start Date]],2),""))))</f>
        <v/>
      </c>
      <c r="N1012" s="145" t="str">
        <f>IF(Main[[#This Row],[Tech Start Date]]&lt;1/1/1990,"",IF(Main[[#This Row],[Class]]="C",WORKDAY(Main[[#This Row],[Tech Start Date]],19),IF(Main[[#This Row],[Class]]="B", WORKDAY(Main[[#This Row],[Tech Start Date]],12),IF(Main[[#This Row],[Class]]="A",WORKDAY(Main[[#This Row],[Tech Start Date]],4),""))))</f>
        <v/>
      </c>
      <c r="O1012" s="145" t="str">
        <f>IF(Main[[#This Row],[Tech Start Date]]&lt;1/1/1990,"",IF(Main[[#This Row],[Class]]="C",WORKDAY(Main[[#This Row],[Tech Start Date]],23),IF(Main[[#This Row],[Class]]="B", WORKDAY(Main[[#This Row],[Tech Start Date]],15),IF(Main[[#This Row],[Class]]="A",WORKDAY(Main[[#This Row],[Tech Start Date]],5),""))))</f>
        <v/>
      </c>
      <c r="P1012" s="145" t="str">
        <f>IF(Main[[#This Row],[Tech Start Date]]&lt;1/1/1990,"",IF(Main[[#This Row],[Class]]="C",WORKDAY(Main[[#This Row],[Tech Start Date]],28),IF(Main[[#This Row],[Class]]="B", WORKDAY(Main[[#This Row],[Tech Start Date]],19),IF(Main[[#This Row],[Class]]="A",WORKDAY(Main[[#This Row],[Tech Start Date]],9),""))))</f>
        <v/>
      </c>
      <c r="Q1012" s="140">
        <v>40669</v>
      </c>
      <c r="R1012" s="146"/>
      <c r="S1012" s="143" t="s">
        <v>6</v>
      </c>
      <c r="T1012" s="147" t="s">
        <v>4</v>
      </c>
      <c r="U1012" s="143" t="s">
        <v>14</v>
      </c>
      <c r="V1012" s="143" t="s">
        <v>1899</v>
      </c>
      <c r="W1012" s="143" t="s">
        <v>4</v>
      </c>
      <c r="X1012" s="143" t="s">
        <v>2721</v>
      </c>
      <c r="Y1012" s="138" t="s">
        <v>2831</v>
      </c>
      <c r="Z1012" s="138" t="s">
        <v>4</v>
      </c>
      <c r="AA1012" s="143" t="s">
        <v>2721</v>
      </c>
      <c r="AB1012" s="148"/>
      <c r="AC1012" s="148"/>
      <c r="AD1012" s="148"/>
      <c r="AE1012" s="62"/>
      <c r="AF1012" s="62"/>
      <c r="AG1012" s="62"/>
      <c r="BB1012" s="60" t="str">
        <f>IF(AND(isFlagged(Main[[#This Row],[Comments]], "AIS++"),Main[ [#This Row],[In Stock Date] ]&lt;&gt;""),TEXT(Main[[#This Row],[In Stock Date]]-1, "M/d/yyyy"), TEXT("1/1/1990", "M/d/yyyy"))</f>
        <v>1/1/1990</v>
      </c>
    </row>
    <row r="1013" spans="1:54" ht="17.25" customHeight="1">
      <c r="A1013" s="63" t="str">
        <f>IF(priority(Main[[#This Row],[Comments]])&lt;&gt;0, priority(Main[[#This Row],[Comments]]),"")</f>
        <v/>
      </c>
      <c r="B1013" s="151" t="s">
        <v>1049</v>
      </c>
      <c r="C1013" s="71" t="s">
        <v>4</v>
      </c>
      <c r="D1013" s="59" t="s">
        <v>39</v>
      </c>
      <c r="E1013" s="84"/>
      <c r="F1013" s="84"/>
      <c r="G1013" s="63" t="str">
        <f>IF(stdProdLT(Main[[#This Row],[Comments]])=0.1,"N/A",IF(stdProdLT(Main[[#This Row],[Comments]])=0,"",stdProdLT(Main[[#This Row],[Comments]])))</f>
        <v/>
      </c>
      <c r="H1013" s="93" t="str">
        <f>IF(OR(Main[[#This Row],[Std. Prod. Lead Time]]="N/A",Main[[#This Row],[Std. Prod. Lead Time]]=""), "",IF(AND(Main[[#This Row],[In Stock Date]]&lt;&gt;"",Main[[#This Row],[Revised Due Date]]&lt;&gt;"",Main[[#This Row],[In Stock Date]]&lt;&gt;""),Main[[#This Row],[In Stock Date]]-Main[[#This Row],[Revised Due Date]],""))</f>
        <v/>
      </c>
      <c r="I1013" s="100" t="s">
        <v>488</v>
      </c>
      <c r="J1013" s="94" t="s">
        <v>70</v>
      </c>
      <c r="K1013" s="94" t="s">
        <v>1905</v>
      </c>
      <c r="L1013" s="84"/>
      <c r="M1013" s="72" t="str">
        <f>IF(Main[[#This Row],[Tech Start Date]]&lt;1/1/1990,"",IF(Main[[#This Row],[Class]]="C",WORKDAY(Main[[#This Row],[Tech Start Date]],9),IF(Main[[#This Row],[Class]]="B", WORKDAY(Main[[#This Row],[Tech Start Date]],6),IF(Main[[#This Row],[Class]]="A",WORKDAY(Main[[#This Row],[Tech Start Date]],2),""))))</f>
        <v/>
      </c>
      <c r="N1013" s="72" t="str">
        <f>IF(Main[[#This Row],[Tech Start Date]]&lt;1/1/1990,"",IF(Main[[#This Row],[Class]]="C",WORKDAY(Main[[#This Row],[Tech Start Date]],19),IF(Main[[#This Row],[Class]]="B", WORKDAY(Main[[#This Row],[Tech Start Date]],12),IF(Main[[#This Row],[Class]]="A",WORKDAY(Main[[#This Row],[Tech Start Date]],4),""))))</f>
        <v/>
      </c>
      <c r="O1013" s="72" t="str">
        <f>IF(Main[[#This Row],[Tech Start Date]]&lt;1/1/1990,"",IF(Main[[#This Row],[Class]]="C",WORKDAY(Main[[#This Row],[Tech Start Date]],23),IF(Main[[#This Row],[Class]]="B", WORKDAY(Main[[#This Row],[Tech Start Date]],15),IF(Main[[#This Row],[Class]]="A",WORKDAY(Main[[#This Row],[Tech Start Date]],5),""))))</f>
        <v/>
      </c>
      <c r="P1013" s="72" t="str">
        <f>IF(Main[[#This Row],[Tech Start Date]]&lt;1/1/1990,"",IF(Main[[#This Row],[Class]]="C",WORKDAY(Main[[#This Row],[Tech Start Date]],28),IF(Main[[#This Row],[Class]]="B", WORKDAY(Main[[#This Row],[Tech Start Date]],19),IF(Main[[#This Row],[Class]]="A",WORKDAY(Main[[#This Row],[Tech Start Date]],9),""))))</f>
        <v/>
      </c>
      <c r="Q1013" s="84">
        <v>40704</v>
      </c>
      <c r="R1013" s="110"/>
      <c r="S1013" s="94" t="s">
        <v>6</v>
      </c>
      <c r="T1013" s="73" t="s">
        <v>4</v>
      </c>
      <c r="U1013" s="94" t="s">
        <v>14</v>
      </c>
      <c r="V1013" s="94" t="s">
        <v>1899</v>
      </c>
      <c r="W1013" s="94" t="s">
        <v>1900</v>
      </c>
      <c r="X1013" s="94" t="s">
        <v>2721</v>
      </c>
      <c r="Y1013" s="71" t="s">
        <v>2831</v>
      </c>
      <c r="Z1013" s="71" t="s">
        <v>30</v>
      </c>
      <c r="AA1013" s="94" t="s">
        <v>2721</v>
      </c>
      <c r="AB1013" s="128"/>
      <c r="AC1013" s="128"/>
      <c r="AD1013" s="128"/>
      <c r="AE1013" s="62"/>
      <c r="AF1013" s="62"/>
      <c r="AG1013" s="62"/>
      <c r="BB1013" s="60" t="str">
        <f>IF(AND(isFlagged(Main[[#This Row],[Comments]], "AIS++"),Main[ [#This Row],[In Stock Date] ]&lt;&gt;""),TEXT(Main[[#This Row],[In Stock Date]]-1, "M/d/yyyy"), TEXT("1/1/1990", "M/d/yyyy"))</f>
        <v>1/1/1990</v>
      </c>
    </row>
    <row r="1014" spans="1:54" ht="17.25" customHeight="1">
      <c r="A1014" s="63" t="str">
        <f>IF(priority(Main[[#This Row],[Comments]])&lt;&gt;0, priority(Main[[#This Row],[Comments]]),"")</f>
        <v/>
      </c>
      <c r="B1014" s="151" t="s">
        <v>1625</v>
      </c>
      <c r="C1014" s="71" t="s">
        <v>4</v>
      </c>
      <c r="D1014" s="59" t="s">
        <v>39</v>
      </c>
      <c r="E1014" s="84"/>
      <c r="F1014" s="84"/>
      <c r="G1014" s="63" t="str">
        <f>IF(stdProdLT(Main[[#This Row],[Comments]])=0.1,"N/A",IF(stdProdLT(Main[[#This Row],[Comments]])=0,"",stdProdLT(Main[[#This Row],[Comments]])))</f>
        <v/>
      </c>
      <c r="H1014" s="93" t="str">
        <f>IF(OR(Main[[#This Row],[Std. Prod. Lead Time]]="N/A",Main[[#This Row],[Std. Prod. Lead Time]]=""), "",IF(AND(Main[[#This Row],[In Stock Date]]&lt;&gt;"",Main[[#This Row],[Revised Due Date]]&lt;&gt;"",Main[[#This Row],[In Stock Date]]&lt;&gt;""),Main[[#This Row],[In Stock Date]]-Main[[#This Row],[Revised Due Date]],""))</f>
        <v/>
      </c>
      <c r="I1014" s="100" t="s">
        <v>4</v>
      </c>
      <c r="J1014" s="94" t="s">
        <v>4</v>
      </c>
      <c r="K1014" s="94" t="s">
        <v>4</v>
      </c>
      <c r="L1014" s="84"/>
      <c r="M1014" s="72" t="str">
        <f>IF(Main[[#This Row],[Tech Start Date]]&lt;1/1/1990,"",IF(Main[[#This Row],[Class]]="C",WORKDAY(Main[[#This Row],[Tech Start Date]],9),IF(Main[[#This Row],[Class]]="B", WORKDAY(Main[[#This Row],[Tech Start Date]],6),IF(Main[[#This Row],[Class]]="A",WORKDAY(Main[[#This Row],[Tech Start Date]],2),""))))</f>
        <v/>
      </c>
      <c r="N1014" s="72" t="str">
        <f>IF(Main[[#This Row],[Tech Start Date]]&lt;1/1/1990,"",IF(Main[[#This Row],[Class]]="C",WORKDAY(Main[[#This Row],[Tech Start Date]],19),IF(Main[[#This Row],[Class]]="B", WORKDAY(Main[[#This Row],[Tech Start Date]],12),IF(Main[[#This Row],[Class]]="A",WORKDAY(Main[[#This Row],[Tech Start Date]],4),""))))</f>
        <v/>
      </c>
      <c r="O1014" s="72" t="str">
        <f>IF(Main[[#This Row],[Tech Start Date]]&lt;1/1/1990,"",IF(Main[[#This Row],[Class]]="C",WORKDAY(Main[[#This Row],[Tech Start Date]],23),IF(Main[[#This Row],[Class]]="B", WORKDAY(Main[[#This Row],[Tech Start Date]],15),IF(Main[[#This Row],[Class]]="A",WORKDAY(Main[[#This Row],[Tech Start Date]],5),""))))</f>
        <v/>
      </c>
      <c r="P1014" s="72" t="str">
        <f>IF(Main[[#This Row],[Tech Start Date]]&lt;1/1/1990,"",IF(Main[[#This Row],[Class]]="C",WORKDAY(Main[[#This Row],[Tech Start Date]],28),IF(Main[[#This Row],[Class]]="B", WORKDAY(Main[[#This Row],[Tech Start Date]],19),IF(Main[[#This Row],[Class]]="A",WORKDAY(Main[[#This Row],[Tech Start Date]],9),""))))</f>
        <v/>
      </c>
      <c r="Q1014" s="84">
        <v>40669</v>
      </c>
      <c r="R1014" s="110"/>
      <c r="S1014" s="94" t="s">
        <v>6</v>
      </c>
      <c r="T1014" s="73" t="s">
        <v>4</v>
      </c>
      <c r="U1014" s="94" t="s">
        <v>14</v>
      </c>
      <c r="V1014" s="94" t="s">
        <v>1899</v>
      </c>
      <c r="W1014" s="94" t="s">
        <v>4</v>
      </c>
      <c r="X1014" s="94" t="s">
        <v>2721</v>
      </c>
      <c r="Y1014" s="71" t="s">
        <v>2831</v>
      </c>
      <c r="Z1014" s="71" t="s">
        <v>4</v>
      </c>
      <c r="AA1014" s="94" t="s">
        <v>2721</v>
      </c>
      <c r="AB1014" s="128"/>
      <c r="AC1014" s="128"/>
      <c r="AD1014" s="128"/>
      <c r="AE1014" s="62"/>
      <c r="AF1014" s="62"/>
      <c r="AG1014" s="62"/>
      <c r="BB1014" s="60" t="str">
        <f>IF(AND(isFlagged(Main[[#This Row],[Comments]], "AIS++"),Main[ [#This Row],[In Stock Date] ]&lt;&gt;""),TEXT(Main[[#This Row],[In Stock Date]]-1, "M/d/yyyy"), TEXT("1/1/1990", "M/d/yyyy"))</f>
        <v>1/1/1990</v>
      </c>
    </row>
    <row r="1015" spans="1:54" ht="17.25" customHeight="1">
      <c r="A1015" s="63" t="str">
        <f>IF(priority(Main[[#This Row],[Comments]])&lt;&gt;0, priority(Main[[#This Row],[Comments]]),"")</f>
        <v/>
      </c>
      <c r="B1015" s="151" t="s">
        <v>1630</v>
      </c>
      <c r="C1015" s="71" t="s">
        <v>4</v>
      </c>
      <c r="D1015" s="59" t="s">
        <v>39</v>
      </c>
      <c r="E1015" s="84"/>
      <c r="F1015" s="84"/>
      <c r="G1015" s="63" t="str">
        <f>IF(stdProdLT(Main[[#This Row],[Comments]])=0.1,"N/A",IF(stdProdLT(Main[[#This Row],[Comments]])=0,"",stdProdLT(Main[[#This Row],[Comments]])))</f>
        <v/>
      </c>
      <c r="H1015" s="93" t="str">
        <f>IF(OR(Main[[#This Row],[Std. Prod. Lead Time]]="N/A",Main[[#This Row],[Std. Prod. Lead Time]]=""), "",IF(AND(Main[[#This Row],[In Stock Date]]&lt;&gt;"",Main[[#This Row],[Revised Due Date]]&lt;&gt;"",Main[[#This Row],[In Stock Date]]&lt;&gt;""),Main[[#This Row],[In Stock Date]]-Main[[#This Row],[Revised Due Date]],""))</f>
        <v/>
      </c>
      <c r="I1015" s="100" t="s">
        <v>4</v>
      </c>
      <c r="J1015" s="94" t="s">
        <v>4</v>
      </c>
      <c r="K1015" s="94" t="s">
        <v>4</v>
      </c>
      <c r="L1015" s="84"/>
      <c r="M1015" s="72" t="str">
        <f>IF(Main[[#This Row],[Tech Start Date]]&lt;1/1/1990,"",IF(Main[[#This Row],[Class]]="C",WORKDAY(Main[[#This Row],[Tech Start Date]],9),IF(Main[[#This Row],[Class]]="B", WORKDAY(Main[[#This Row],[Tech Start Date]],6),IF(Main[[#This Row],[Class]]="A",WORKDAY(Main[[#This Row],[Tech Start Date]],2),""))))</f>
        <v/>
      </c>
      <c r="N1015" s="72" t="str">
        <f>IF(Main[[#This Row],[Tech Start Date]]&lt;1/1/1990,"",IF(Main[[#This Row],[Class]]="C",WORKDAY(Main[[#This Row],[Tech Start Date]],19),IF(Main[[#This Row],[Class]]="B", WORKDAY(Main[[#This Row],[Tech Start Date]],12),IF(Main[[#This Row],[Class]]="A",WORKDAY(Main[[#This Row],[Tech Start Date]],4),""))))</f>
        <v/>
      </c>
      <c r="O1015" s="72" t="str">
        <f>IF(Main[[#This Row],[Tech Start Date]]&lt;1/1/1990,"",IF(Main[[#This Row],[Class]]="C",WORKDAY(Main[[#This Row],[Tech Start Date]],23),IF(Main[[#This Row],[Class]]="B", WORKDAY(Main[[#This Row],[Tech Start Date]],15),IF(Main[[#This Row],[Class]]="A",WORKDAY(Main[[#This Row],[Tech Start Date]],5),""))))</f>
        <v/>
      </c>
      <c r="P1015" s="72" t="str">
        <f>IF(Main[[#This Row],[Tech Start Date]]&lt;1/1/1990,"",IF(Main[[#This Row],[Class]]="C",WORKDAY(Main[[#This Row],[Tech Start Date]],28),IF(Main[[#This Row],[Class]]="B", WORKDAY(Main[[#This Row],[Tech Start Date]],19),IF(Main[[#This Row],[Class]]="A",WORKDAY(Main[[#This Row],[Tech Start Date]],9),""))))</f>
        <v/>
      </c>
      <c r="Q1015" s="84">
        <v>40669</v>
      </c>
      <c r="R1015" s="110"/>
      <c r="S1015" s="94" t="s">
        <v>6</v>
      </c>
      <c r="T1015" s="73" t="s">
        <v>4</v>
      </c>
      <c r="U1015" s="94" t="s">
        <v>14</v>
      </c>
      <c r="V1015" s="94" t="s">
        <v>1899</v>
      </c>
      <c r="W1015" s="94" t="s">
        <v>4</v>
      </c>
      <c r="X1015" s="94" t="s">
        <v>2721</v>
      </c>
      <c r="Y1015" s="71" t="s">
        <v>2831</v>
      </c>
      <c r="Z1015" s="71" t="s">
        <v>4</v>
      </c>
      <c r="AA1015" s="94" t="s">
        <v>2721</v>
      </c>
      <c r="AB1015" s="128"/>
      <c r="AC1015" s="128"/>
      <c r="AD1015" s="128"/>
      <c r="AE1015" s="62"/>
      <c r="AF1015" s="62"/>
      <c r="AG1015" s="62"/>
      <c r="BB1015" s="60" t="str">
        <f>IF(AND(isFlagged(Main[[#This Row],[Comments]], "AIS++"),Main[ [#This Row],[In Stock Date] ]&lt;&gt;""),TEXT(Main[[#This Row],[In Stock Date]]-1, "M/d/yyyy"), TEXT("1/1/1990", "M/d/yyyy"))</f>
        <v>1/1/1990</v>
      </c>
    </row>
    <row r="1016" spans="1:54" ht="17.25" customHeight="1">
      <c r="A1016" s="63" t="str">
        <f>IF(priority(Main[[#This Row],[Comments]])&lt;&gt;0, priority(Main[[#This Row],[Comments]]),"")</f>
        <v/>
      </c>
      <c r="B1016" s="151" t="s">
        <v>1662</v>
      </c>
      <c r="C1016" s="71" t="s">
        <v>4</v>
      </c>
      <c r="D1016" s="59" t="s">
        <v>39</v>
      </c>
      <c r="E1016" s="84"/>
      <c r="F1016" s="84"/>
      <c r="G1016" s="63" t="str">
        <f>IF(stdProdLT(Main[[#This Row],[Comments]])=0.1,"N/A",IF(stdProdLT(Main[[#This Row],[Comments]])=0,"",stdProdLT(Main[[#This Row],[Comments]])))</f>
        <v/>
      </c>
      <c r="H1016" s="93" t="str">
        <f>IF(OR(Main[[#This Row],[Std. Prod. Lead Time]]="N/A",Main[[#This Row],[Std. Prod. Lead Time]]=""), "",IF(AND(Main[[#This Row],[In Stock Date]]&lt;&gt;"",Main[[#This Row],[Revised Due Date]]&lt;&gt;"",Main[[#This Row],[In Stock Date]]&lt;&gt;""),Main[[#This Row],[In Stock Date]]-Main[[#This Row],[Revised Due Date]],""))</f>
        <v/>
      </c>
      <c r="I1016" s="100" t="s">
        <v>4</v>
      </c>
      <c r="J1016" s="94" t="s">
        <v>4</v>
      </c>
      <c r="K1016" s="94" t="s">
        <v>4</v>
      </c>
      <c r="L1016" s="84"/>
      <c r="M1016" s="72" t="str">
        <f>IF(Main[[#This Row],[Tech Start Date]]&lt;1/1/1990,"",IF(Main[[#This Row],[Class]]="C",WORKDAY(Main[[#This Row],[Tech Start Date]],9),IF(Main[[#This Row],[Class]]="B", WORKDAY(Main[[#This Row],[Tech Start Date]],6),IF(Main[[#This Row],[Class]]="A",WORKDAY(Main[[#This Row],[Tech Start Date]],2),""))))</f>
        <v/>
      </c>
      <c r="N1016" s="72" t="str">
        <f>IF(Main[[#This Row],[Tech Start Date]]&lt;1/1/1990,"",IF(Main[[#This Row],[Class]]="C",WORKDAY(Main[[#This Row],[Tech Start Date]],19),IF(Main[[#This Row],[Class]]="B", WORKDAY(Main[[#This Row],[Tech Start Date]],12),IF(Main[[#This Row],[Class]]="A",WORKDAY(Main[[#This Row],[Tech Start Date]],4),""))))</f>
        <v/>
      </c>
      <c r="O1016" s="72" t="str">
        <f>IF(Main[[#This Row],[Tech Start Date]]&lt;1/1/1990,"",IF(Main[[#This Row],[Class]]="C",WORKDAY(Main[[#This Row],[Tech Start Date]],23),IF(Main[[#This Row],[Class]]="B", WORKDAY(Main[[#This Row],[Tech Start Date]],15),IF(Main[[#This Row],[Class]]="A",WORKDAY(Main[[#This Row],[Tech Start Date]],5),""))))</f>
        <v/>
      </c>
      <c r="P1016" s="72" t="str">
        <f>IF(Main[[#This Row],[Tech Start Date]]&lt;1/1/1990,"",IF(Main[[#This Row],[Class]]="C",WORKDAY(Main[[#This Row],[Tech Start Date]],28),IF(Main[[#This Row],[Class]]="B", WORKDAY(Main[[#This Row],[Tech Start Date]],19),IF(Main[[#This Row],[Class]]="A",WORKDAY(Main[[#This Row],[Tech Start Date]],9),""))))</f>
        <v/>
      </c>
      <c r="Q1016" s="84">
        <v>40669</v>
      </c>
      <c r="R1016" s="110"/>
      <c r="S1016" s="94" t="s">
        <v>6</v>
      </c>
      <c r="T1016" s="73" t="s">
        <v>4</v>
      </c>
      <c r="U1016" s="94" t="s">
        <v>14</v>
      </c>
      <c r="V1016" s="94" t="s">
        <v>1899</v>
      </c>
      <c r="W1016" s="94" t="s">
        <v>4</v>
      </c>
      <c r="X1016" s="94" t="s">
        <v>2721</v>
      </c>
      <c r="Y1016" s="71" t="s">
        <v>2831</v>
      </c>
      <c r="Z1016" s="71" t="s">
        <v>4</v>
      </c>
      <c r="AA1016" s="94" t="s">
        <v>2721</v>
      </c>
      <c r="AB1016" s="128"/>
      <c r="AC1016" s="128"/>
      <c r="AD1016" s="128"/>
      <c r="AE1016" s="62"/>
      <c r="AF1016" s="62"/>
      <c r="AG1016" s="62"/>
      <c r="BB1016" s="60" t="str">
        <f>IF(AND(isFlagged(Main[[#This Row],[Comments]], "AIS++"),Main[ [#This Row],[In Stock Date] ]&lt;&gt;""),TEXT(Main[[#This Row],[In Stock Date]]-1, "M/d/yyyy"), TEXT("1/1/1990", "M/d/yyyy"))</f>
        <v>1/1/1990</v>
      </c>
    </row>
    <row r="1017" spans="1:54" ht="17.25" customHeight="1">
      <c r="A1017" s="63" t="str">
        <f>IF(priority(Main[[#This Row],[Comments]])&lt;&gt;0, priority(Main[[#This Row],[Comments]]),"")</f>
        <v/>
      </c>
      <c r="B1017" s="151" t="s">
        <v>1723</v>
      </c>
      <c r="C1017" s="71" t="s">
        <v>4</v>
      </c>
      <c r="D1017" s="59" t="s">
        <v>39</v>
      </c>
      <c r="E1017" s="84"/>
      <c r="F1017" s="84"/>
      <c r="G1017" s="63" t="str">
        <f>IF(stdProdLT(Main[[#This Row],[Comments]])=0.1,"N/A",IF(stdProdLT(Main[[#This Row],[Comments]])=0,"",stdProdLT(Main[[#This Row],[Comments]])))</f>
        <v/>
      </c>
      <c r="H1017" s="93" t="str">
        <f>IF(OR(Main[[#This Row],[Std. Prod. Lead Time]]="N/A",Main[[#This Row],[Std. Prod. Lead Time]]=""), "",IF(AND(Main[[#This Row],[In Stock Date]]&lt;&gt;"",Main[[#This Row],[Revised Due Date]]&lt;&gt;"",Main[[#This Row],[In Stock Date]]&lt;&gt;""),Main[[#This Row],[In Stock Date]]-Main[[#This Row],[Revised Due Date]],""))</f>
        <v/>
      </c>
      <c r="I1017" s="100" t="s">
        <v>4</v>
      </c>
      <c r="J1017" s="94" t="s">
        <v>4</v>
      </c>
      <c r="K1017" s="94" t="s">
        <v>4</v>
      </c>
      <c r="L1017" s="84"/>
      <c r="M1017" s="72" t="str">
        <f>IF(Main[[#This Row],[Tech Start Date]]&lt;1/1/1990,"",IF(Main[[#This Row],[Class]]="C",WORKDAY(Main[[#This Row],[Tech Start Date]],9),IF(Main[[#This Row],[Class]]="B", WORKDAY(Main[[#This Row],[Tech Start Date]],6),IF(Main[[#This Row],[Class]]="A",WORKDAY(Main[[#This Row],[Tech Start Date]],2),""))))</f>
        <v/>
      </c>
      <c r="N1017" s="72" t="str">
        <f>IF(Main[[#This Row],[Tech Start Date]]&lt;1/1/1990,"",IF(Main[[#This Row],[Class]]="C",WORKDAY(Main[[#This Row],[Tech Start Date]],19),IF(Main[[#This Row],[Class]]="B", WORKDAY(Main[[#This Row],[Tech Start Date]],12),IF(Main[[#This Row],[Class]]="A",WORKDAY(Main[[#This Row],[Tech Start Date]],4),""))))</f>
        <v/>
      </c>
      <c r="O1017" s="72" t="str">
        <f>IF(Main[[#This Row],[Tech Start Date]]&lt;1/1/1990,"",IF(Main[[#This Row],[Class]]="C",WORKDAY(Main[[#This Row],[Tech Start Date]],23),IF(Main[[#This Row],[Class]]="B", WORKDAY(Main[[#This Row],[Tech Start Date]],15),IF(Main[[#This Row],[Class]]="A",WORKDAY(Main[[#This Row],[Tech Start Date]],5),""))))</f>
        <v/>
      </c>
      <c r="P1017" s="72" t="str">
        <f>IF(Main[[#This Row],[Tech Start Date]]&lt;1/1/1990,"",IF(Main[[#This Row],[Class]]="C",WORKDAY(Main[[#This Row],[Tech Start Date]],28),IF(Main[[#This Row],[Class]]="B", WORKDAY(Main[[#This Row],[Tech Start Date]],19),IF(Main[[#This Row],[Class]]="A",WORKDAY(Main[[#This Row],[Tech Start Date]],9),""))))</f>
        <v/>
      </c>
      <c r="Q1017" s="84">
        <v>40669</v>
      </c>
      <c r="R1017" s="110"/>
      <c r="S1017" s="94" t="s">
        <v>6</v>
      </c>
      <c r="T1017" s="73" t="s">
        <v>4</v>
      </c>
      <c r="U1017" s="94" t="s">
        <v>14</v>
      </c>
      <c r="V1017" s="94" t="s">
        <v>1899</v>
      </c>
      <c r="W1017" s="94" t="s">
        <v>4</v>
      </c>
      <c r="X1017" s="94" t="s">
        <v>2721</v>
      </c>
      <c r="Y1017" s="71" t="s">
        <v>2831</v>
      </c>
      <c r="Z1017" s="71" t="s">
        <v>4</v>
      </c>
      <c r="AA1017" s="94" t="s">
        <v>2721</v>
      </c>
      <c r="AB1017" s="128"/>
      <c r="AC1017" s="128"/>
      <c r="AD1017" s="128"/>
      <c r="AE1017" s="62"/>
      <c r="AF1017" s="62"/>
      <c r="AG1017" s="62"/>
      <c r="BB1017" s="60" t="str">
        <f>IF(AND(isFlagged(Main[[#This Row],[Comments]], "AIS++"),Main[ [#This Row],[In Stock Date] ]&lt;&gt;""),TEXT(Main[[#This Row],[In Stock Date]]-1, "M/d/yyyy"), TEXT("1/1/1990", "M/d/yyyy"))</f>
        <v>1/1/1990</v>
      </c>
    </row>
    <row r="1018" spans="1:54" ht="17.25" customHeight="1">
      <c r="A1018" s="63" t="str">
        <f>IF(priority(Main[[#This Row],[Comments]])&lt;&gt;0, priority(Main[[#This Row],[Comments]]),"")</f>
        <v/>
      </c>
      <c r="B1018" s="151" t="s">
        <v>3751</v>
      </c>
      <c r="C1018" s="71" t="s">
        <v>4</v>
      </c>
      <c r="D1018" s="59" t="s">
        <v>3752</v>
      </c>
      <c r="E1018" s="84">
        <v>41003.602361111109</v>
      </c>
      <c r="F1018" s="84"/>
      <c r="G1018" s="63" t="str">
        <f>IF(stdProdLT(Main[[#This Row],[Comments]])=0.1,"N/A",IF(stdProdLT(Main[[#This Row],[Comments]])=0,"",stdProdLT(Main[[#This Row],[Comments]])))</f>
        <v/>
      </c>
      <c r="H1018" s="93" t="str">
        <f>IF(OR(Main[[#This Row],[Std. Prod. Lead Time]]="N/A",Main[[#This Row],[Std. Prod. Lead Time]]=""), "",IF(AND(Main[[#This Row],[In Stock Date]]&lt;&gt;"",Main[[#This Row],[Revised Due Date]]&lt;&gt;"",Main[[#This Row],[In Stock Date]]&lt;&gt;""),Main[[#This Row],[In Stock Date]]-Main[[#This Row],[Revised Due Date]],""))</f>
        <v/>
      </c>
      <c r="I1018" s="100" t="s">
        <v>2025</v>
      </c>
      <c r="J1018" s="94" t="s">
        <v>28</v>
      </c>
      <c r="K1018" s="94" t="s">
        <v>4</v>
      </c>
      <c r="L1018" s="84"/>
      <c r="M1018" s="72" t="str">
        <f>IF(Main[[#This Row],[Tech Start Date]]&lt;1/1/1990,"",IF(Main[[#This Row],[Class]]="C",WORKDAY(Main[[#This Row],[Tech Start Date]],9),IF(Main[[#This Row],[Class]]="B", WORKDAY(Main[[#This Row],[Tech Start Date]],6),IF(Main[[#This Row],[Class]]="A",WORKDAY(Main[[#This Row],[Tech Start Date]],2),""))))</f>
        <v/>
      </c>
      <c r="N1018" s="72" t="str">
        <f>IF(Main[[#This Row],[Tech Start Date]]&lt;1/1/1990,"",IF(Main[[#This Row],[Class]]="C",WORKDAY(Main[[#This Row],[Tech Start Date]],19),IF(Main[[#This Row],[Class]]="B", WORKDAY(Main[[#This Row],[Tech Start Date]],12),IF(Main[[#This Row],[Class]]="A",WORKDAY(Main[[#This Row],[Tech Start Date]],4),""))))</f>
        <v/>
      </c>
      <c r="O1018" s="72" t="str">
        <f>IF(Main[[#This Row],[Tech Start Date]]&lt;1/1/1990,"",IF(Main[[#This Row],[Class]]="C",WORKDAY(Main[[#This Row],[Tech Start Date]],23),IF(Main[[#This Row],[Class]]="B", WORKDAY(Main[[#This Row],[Tech Start Date]],15),IF(Main[[#This Row],[Class]]="A",WORKDAY(Main[[#This Row],[Tech Start Date]],5),""))))</f>
        <v/>
      </c>
      <c r="P1018" s="72" t="str">
        <f>IF(Main[[#This Row],[Tech Start Date]]&lt;1/1/1990,"",IF(Main[[#This Row],[Class]]="C",WORKDAY(Main[[#This Row],[Tech Start Date]],28),IF(Main[[#This Row],[Class]]="B", WORKDAY(Main[[#This Row],[Tech Start Date]],19),IF(Main[[#This Row],[Class]]="A",WORKDAY(Main[[#This Row],[Tech Start Date]],9),""))))</f>
        <v/>
      </c>
      <c r="Q1018" s="84">
        <v>41040</v>
      </c>
      <c r="R1018" s="110"/>
      <c r="S1018" s="94" t="s">
        <v>6</v>
      </c>
      <c r="T1018" s="73" t="s">
        <v>4</v>
      </c>
      <c r="U1018" s="94" t="s">
        <v>29</v>
      </c>
      <c r="V1018" s="94" t="s">
        <v>1899</v>
      </c>
      <c r="W1018" s="94" t="s">
        <v>4</v>
      </c>
      <c r="X1018" s="94" t="s">
        <v>2721</v>
      </c>
      <c r="Y1018" s="71" t="s">
        <v>2831</v>
      </c>
      <c r="Z1018" s="71" t="s">
        <v>2025</v>
      </c>
      <c r="AA1018" s="94" t="s">
        <v>2721</v>
      </c>
      <c r="AB1018" s="128"/>
      <c r="AC1018" s="128"/>
      <c r="AD1018" s="128"/>
      <c r="AE1018" s="62"/>
      <c r="AF1018" s="62"/>
      <c r="AG1018" s="62"/>
      <c r="BB1018" s="60" t="str">
        <f>IF(AND(isFlagged(Main[[#This Row],[Comments]], "AIS++"),Main[ [#This Row],[In Stock Date] ]&lt;&gt;""),TEXT(Main[[#This Row],[In Stock Date]]-1, "M/d/yyyy"), TEXT("1/1/1990", "M/d/yyyy"))</f>
        <v>1/1/1990</v>
      </c>
    </row>
    <row r="1019" spans="1:54" ht="17.25" customHeight="1">
      <c r="A1019" s="63" t="str">
        <f>IF(priority(Main[[#This Row],[Comments]])&lt;&gt;0, priority(Main[[#This Row],[Comments]]),"")</f>
        <v/>
      </c>
      <c r="B1019" s="151" t="s">
        <v>1121</v>
      </c>
      <c r="C1019" s="71" t="s">
        <v>4</v>
      </c>
      <c r="D1019" s="59" t="s">
        <v>2321</v>
      </c>
      <c r="E1019" s="84">
        <v>40574.415509259263</v>
      </c>
      <c r="F1019" s="84">
        <v>40613</v>
      </c>
      <c r="G1019" s="63" t="str">
        <f>IF(stdProdLT(Main[[#This Row],[Comments]])=0.1,"N/A",IF(stdProdLT(Main[[#This Row],[Comments]])=0,"",stdProdLT(Main[[#This Row],[Comments]])))</f>
        <v/>
      </c>
      <c r="H1019" s="93" t="str">
        <f>IF(OR(Main[[#This Row],[Std. Prod. Lead Time]]="N/A",Main[[#This Row],[Std. Prod. Lead Time]]=""), "",IF(AND(Main[[#This Row],[In Stock Date]]&lt;&gt;"",Main[[#This Row],[Revised Due Date]]&lt;&gt;"",Main[[#This Row],[In Stock Date]]&lt;&gt;""),Main[[#This Row],[In Stock Date]]-Main[[#This Row],[Revised Due Date]],""))</f>
        <v/>
      </c>
      <c r="I1019" s="100" t="s">
        <v>909</v>
      </c>
      <c r="J1019" s="94" t="s">
        <v>52</v>
      </c>
      <c r="K1019" s="95" t="s">
        <v>1905</v>
      </c>
      <c r="L1019" s="84"/>
      <c r="M1019" s="72" t="str">
        <f>IF(Main[[#This Row],[Tech Start Date]]&lt;1/1/1990,"",IF(Main[[#This Row],[Class]]="C",WORKDAY(Main[[#This Row],[Tech Start Date]],9),IF(Main[[#This Row],[Class]]="B", WORKDAY(Main[[#This Row],[Tech Start Date]],6),IF(Main[[#This Row],[Class]]="A",WORKDAY(Main[[#This Row],[Tech Start Date]],2),""))))</f>
        <v/>
      </c>
      <c r="N1019" s="72" t="str">
        <f>IF(Main[[#This Row],[Tech Start Date]]&lt;1/1/1990,"",IF(Main[[#This Row],[Class]]="C",WORKDAY(Main[[#This Row],[Tech Start Date]],19),IF(Main[[#This Row],[Class]]="B", WORKDAY(Main[[#This Row],[Tech Start Date]],12),IF(Main[[#This Row],[Class]]="A",WORKDAY(Main[[#This Row],[Tech Start Date]],4),""))))</f>
        <v/>
      </c>
      <c r="O1019" s="72" t="str">
        <f>IF(Main[[#This Row],[Tech Start Date]]&lt;1/1/1990,"",IF(Main[[#This Row],[Class]]="C",WORKDAY(Main[[#This Row],[Tech Start Date]],23),IF(Main[[#This Row],[Class]]="B", WORKDAY(Main[[#This Row],[Tech Start Date]],15),IF(Main[[#This Row],[Class]]="A",WORKDAY(Main[[#This Row],[Tech Start Date]],5),""))))</f>
        <v/>
      </c>
      <c r="P1019" s="72" t="str">
        <f>IF(Main[[#This Row],[Tech Start Date]]&lt;1/1/1990,"",IF(Main[[#This Row],[Class]]="C",WORKDAY(Main[[#This Row],[Tech Start Date]],28),IF(Main[[#This Row],[Class]]="B", WORKDAY(Main[[#This Row],[Tech Start Date]],19),IF(Main[[#This Row],[Class]]="A",WORKDAY(Main[[#This Row],[Tech Start Date]],9),""))))</f>
        <v/>
      </c>
      <c r="Q1019" s="84">
        <v>40613</v>
      </c>
      <c r="R1019" s="110"/>
      <c r="S1019" s="94" t="s">
        <v>6</v>
      </c>
      <c r="T1019" s="73" t="s">
        <v>4</v>
      </c>
      <c r="U1019" s="94" t="s">
        <v>29</v>
      </c>
      <c r="V1019" s="94" t="s">
        <v>1896</v>
      </c>
      <c r="W1019" s="94" t="s">
        <v>1898</v>
      </c>
      <c r="X1019" s="94" t="s">
        <v>2721</v>
      </c>
      <c r="Y1019" s="71" t="s">
        <v>2831</v>
      </c>
      <c r="Z1019" s="71" t="s">
        <v>129</v>
      </c>
      <c r="AA1019" s="94" t="s">
        <v>2721</v>
      </c>
      <c r="AB1019" s="128"/>
      <c r="AC1019" s="128"/>
      <c r="AD1019" s="128"/>
      <c r="AE1019" s="62"/>
      <c r="AF1019" s="62"/>
      <c r="AG1019" s="62"/>
      <c r="BB1019" s="60" t="str">
        <f>IF(AND(isFlagged(Main[[#This Row],[Comments]], "AIS++"),Main[ [#This Row],[In Stock Date] ]&lt;&gt;""),TEXT(Main[[#This Row],[In Stock Date]]-1, "M/d/yyyy"), TEXT("1/1/1990", "M/d/yyyy"))</f>
        <v>1/1/1990</v>
      </c>
    </row>
    <row r="1020" spans="1:54" ht="17.25" customHeight="1">
      <c r="A1020" s="63" t="str">
        <f>IF(priority(Main[[#This Row],[Comments]])&lt;&gt;0, priority(Main[[#This Row],[Comments]]),"")</f>
        <v/>
      </c>
      <c r="B1020" s="151" t="s">
        <v>1163</v>
      </c>
      <c r="C1020" s="71" t="s">
        <v>4</v>
      </c>
      <c r="D1020" s="59" t="s">
        <v>2380</v>
      </c>
      <c r="E1020" s="84">
        <v>40567.661041666666</v>
      </c>
      <c r="F1020" s="84">
        <v>40602</v>
      </c>
      <c r="G1020" s="63" t="str">
        <f>IF(stdProdLT(Main[[#This Row],[Comments]])=0.1,"N/A",IF(stdProdLT(Main[[#This Row],[Comments]])=0,"",stdProdLT(Main[[#This Row],[Comments]])))</f>
        <v/>
      </c>
      <c r="H1020" s="93" t="str">
        <f>IF(OR(Main[[#This Row],[Std. Prod. Lead Time]]="N/A",Main[[#This Row],[Std. Prod. Lead Time]]=""), "",IF(AND(Main[[#This Row],[In Stock Date]]&lt;&gt;"",Main[[#This Row],[Revised Due Date]]&lt;&gt;"",Main[[#This Row],[In Stock Date]]&lt;&gt;""),Main[[#This Row],[In Stock Date]]-Main[[#This Row],[Revised Due Date]],""))</f>
        <v/>
      </c>
      <c r="I1020" s="100" t="s">
        <v>909</v>
      </c>
      <c r="J1020" s="94" t="s">
        <v>52</v>
      </c>
      <c r="K1020" s="95" t="s">
        <v>1905</v>
      </c>
      <c r="L1020" s="84"/>
      <c r="M1020" s="72" t="str">
        <f>IF(Main[[#This Row],[Tech Start Date]]&lt;1/1/1990,"",IF(Main[[#This Row],[Class]]="C",WORKDAY(Main[[#This Row],[Tech Start Date]],9),IF(Main[[#This Row],[Class]]="B", WORKDAY(Main[[#This Row],[Tech Start Date]],6),IF(Main[[#This Row],[Class]]="A",WORKDAY(Main[[#This Row],[Tech Start Date]],2),""))))</f>
        <v/>
      </c>
      <c r="N1020" s="72" t="str">
        <f>IF(Main[[#This Row],[Tech Start Date]]&lt;1/1/1990,"",IF(Main[[#This Row],[Class]]="C",WORKDAY(Main[[#This Row],[Tech Start Date]],19),IF(Main[[#This Row],[Class]]="B", WORKDAY(Main[[#This Row],[Tech Start Date]],12),IF(Main[[#This Row],[Class]]="A",WORKDAY(Main[[#This Row],[Tech Start Date]],4),""))))</f>
        <v/>
      </c>
      <c r="O1020" s="72" t="str">
        <f>IF(Main[[#This Row],[Tech Start Date]]&lt;1/1/1990,"",IF(Main[[#This Row],[Class]]="C",WORKDAY(Main[[#This Row],[Tech Start Date]],23),IF(Main[[#This Row],[Class]]="B", WORKDAY(Main[[#This Row],[Tech Start Date]],15),IF(Main[[#This Row],[Class]]="A",WORKDAY(Main[[#This Row],[Tech Start Date]],5),""))))</f>
        <v/>
      </c>
      <c r="P1020" s="72" t="str">
        <f>IF(Main[[#This Row],[Tech Start Date]]&lt;1/1/1990,"",IF(Main[[#This Row],[Class]]="C",WORKDAY(Main[[#This Row],[Tech Start Date]],28),IF(Main[[#This Row],[Class]]="B", WORKDAY(Main[[#This Row],[Tech Start Date]],19),IF(Main[[#This Row],[Class]]="A",WORKDAY(Main[[#This Row],[Tech Start Date]],9),""))))</f>
        <v/>
      </c>
      <c r="Q1020" s="84">
        <v>40602</v>
      </c>
      <c r="R1020" s="110"/>
      <c r="S1020" s="94" t="s">
        <v>6</v>
      </c>
      <c r="T1020" s="73" t="s">
        <v>4</v>
      </c>
      <c r="U1020" s="94" t="s">
        <v>29</v>
      </c>
      <c r="V1020" s="94" t="s">
        <v>1896</v>
      </c>
      <c r="W1020" s="94" t="s">
        <v>1898</v>
      </c>
      <c r="X1020" s="94" t="s">
        <v>2721</v>
      </c>
      <c r="Y1020" s="71" t="s">
        <v>2831</v>
      </c>
      <c r="Z1020" s="71" t="s">
        <v>129</v>
      </c>
      <c r="AA1020" s="94" t="s">
        <v>2721</v>
      </c>
      <c r="AB1020" s="128"/>
      <c r="AC1020" s="128"/>
      <c r="AD1020" s="128"/>
      <c r="AE1020" s="62"/>
      <c r="AF1020" s="62"/>
      <c r="AG1020" s="62"/>
      <c r="BB1020" s="60" t="str">
        <f>IF(AND(isFlagged(Main[[#This Row],[Comments]], "AIS++"),Main[ [#This Row],[In Stock Date] ]&lt;&gt;""),TEXT(Main[[#This Row],[In Stock Date]]-1, "M/d/yyyy"), TEXT("1/1/1990", "M/d/yyyy"))</f>
        <v>1/1/1990</v>
      </c>
    </row>
    <row r="1021" spans="1:54" ht="17.25" customHeight="1">
      <c r="A1021" s="63" t="str">
        <f>IF(priority(Main[[#This Row],[Comments]])&lt;&gt;0, priority(Main[[#This Row],[Comments]]),"")</f>
        <v/>
      </c>
      <c r="B1021" s="151" t="s">
        <v>4202</v>
      </c>
      <c r="C1021" s="71" t="s">
        <v>4</v>
      </c>
      <c r="D1021" s="59" t="s">
        <v>4203</v>
      </c>
      <c r="E1021" s="84">
        <v>41059.601111111115</v>
      </c>
      <c r="F1021" s="84"/>
      <c r="G1021" s="63" t="str">
        <f>IF(stdProdLT(Main[[#This Row],[Comments]])=0.1,"N/A",IF(stdProdLT(Main[[#This Row],[Comments]])=0,"",stdProdLT(Main[[#This Row],[Comments]])))</f>
        <v/>
      </c>
      <c r="H1021" s="93" t="str">
        <f>IF(OR(Main[[#This Row],[Std. Prod. Lead Time]]="N/A",Main[[#This Row],[Std. Prod. Lead Time]]=""), "",IF(AND(Main[[#This Row],[In Stock Date]]&lt;&gt;"",Main[[#This Row],[Revised Due Date]]&lt;&gt;"",Main[[#This Row],[In Stock Date]]&lt;&gt;""),Main[[#This Row],[In Stock Date]]-Main[[#This Row],[Revised Due Date]],""))</f>
        <v/>
      </c>
      <c r="I1021" s="100" t="s">
        <v>4</v>
      </c>
      <c r="J1021" s="94" t="s">
        <v>4</v>
      </c>
      <c r="K1021" s="94" t="s">
        <v>4</v>
      </c>
      <c r="L1021" s="84"/>
      <c r="M1021" s="72" t="str">
        <f>IF(Main[[#This Row],[Tech Start Date]]&lt;1/1/1990,"",IF(Main[[#This Row],[Class]]="C",WORKDAY(Main[[#This Row],[Tech Start Date]],9),IF(Main[[#This Row],[Class]]="B", WORKDAY(Main[[#This Row],[Tech Start Date]],6),IF(Main[[#This Row],[Class]]="A",WORKDAY(Main[[#This Row],[Tech Start Date]],2),""))))</f>
        <v/>
      </c>
      <c r="N1021" s="72" t="str">
        <f>IF(Main[[#This Row],[Tech Start Date]]&lt;1/1/1990,"",IF(Main[[#This Row],[Class]]="C",WORKDAY(Main[[#This Row],[Tech Start Date]],19),IF(Main[[#This Row],[Class]]="B", WORKDAY(Main[[#This Row],[Tech Start Date]],12),IF(Main[[#This Row],[Class]]="A",WORKDAY(Main[[#This Row],[Tech Start Date]],4),""))))</f>
        <v/>
      </c>
      <c r="O1021" s="72" t="str">
        <f>IF(Main[[#This Row],[Tech Start Date]]&lt;1/1/1990,"",IF(Main[[#This Row],[Class]]="C",WORKDAY(Main[[#This Row],[Tech Start Date]],23),IF(Main[[#This Row],[Class]]="B", WORKDAY(Main[[#This Row],[Tech Start Date]],15),IF(Main[[#This Row],[Class]]="A",WORKDAY(Main[[#This Row],[Tech Start Date]],5),""))))</f>
        <v/>
      </c>
      <c r="P1021" s="72" t="str">
        <f>IF(Main[[#This Row],[Tech Start Date]]&lt;1/1/1990,"",IF(Main[[#This Row],[Class]]="C",WORKDAY(Main[[#This Row],[Tech Start Date]],28),IF(Main[[#This Row],[Class]]="B", WORKDAY(Main[[#This Row],[Tech Start Date]],19),IF(Main[[#This Row],[Class]]="A",WORKDAY(Main[[#This Row],[Tech Start Date]],9),""))))</f>
        <v/>
      </c>
      <c r="Q1021" s="84">
        <v>41096</v>
      </c>
      <c r="R1021" s="110"/>
      <c r="S1021" s="94" t="s">
        <v>6</v>
      </c>
      <c r="T1021" s="73" t="s">
        <v>4</v>
      </c>
      <c r="U1021" s="94" t="s">
        <v>7</v>
      </c>
      <c r="V1021" s="94" t="s">
        <v>1899</v>
      </c>
      <c r="W1021" s="94" t="s">
        <v>4</v>
      </c>
      <c r="X1021" s="94" t="s">
        <v>2721</v>
      </c>
      <c r="Y1021" s="71" t="s">
        <v>2831</v>
      </c>
      <c r="Z1021" s="71" t="s">
        <v>4</v>
      </c>
      <c r="AA1021" s="94" t="s">
        <v>2721</v>
      </c>
      <c r="AB1021" s="128"/>
      <c r="AC1021" s="128"/>
      <c r="AD1021" s="128"/>
      <c r="AE1021" s="62"/>
      <c r="AF1021" s="62"/>
      <c r="AG1021" s="62"/>
      <c r="BB1021" s="60" t="str">
        <f>IF(AND(isFlagged(Main[[#This Row],[Comments]], "AIS++"),Main[ [#This Row],[In Stock Date] ]&lt;&gt;""),TEXT(Main[[#This Row],[In Stock Date]]-1, "M/d/yyyy"), TEXT("1/1/1990", "M/d/yyyy"))</f>
        <v>1/1/1990</v>
      </c>
    </row>
    <row r="1022" spans="1:54" ht="17.25" customHeight="1">
      <c r="A1022" s="63" t="str">
        <f>IF(priority(Main[[#This Row],[Comments]])&lt;&gt;0, priority(Main[[#This Row],[Comments]]),"")</f>
        <v/>
      </c>
      <c r="B1022" s="151" t="s">
        <v>1233</v>
      </c>
      <c r="C1022" s="71" t="s">
        <v>4</v>
      </c>
      <c r="D1022" s="59" t="s">
        <v>304</v>
      </c>
      <c r="E1022" s="84"/>
      <c r="F1022" s="84">
        <v>40574</v>
      </c>
      <c r="G1022" s="63" t="str">
        <f>IF(stdProdLT(Main[[#This Row],[Comments]])=0.1,"N/A",IF(stdProdLT(Main[[#This Row],[Comments]])=0,"",stdProdLT(Main[[#This Row],[Comments]])))</f>
        <v/>
      </c>
      <c r="H1022" s="93" t="str">
        <f>IF(OR(Main[[#This Row],[Std. Prod. Lead Time]]="N/A",Main[[#This Row],[Std. Prod. Lead Time]]=""), "",IF(AND(Main[[#This Row],[In Stock Date]]&lt;&gt;"",Main[[#This Row],[Revised Due Date]]&lt;&gt;"",Main[[#This Row],[In Stock Date]]&lt;&gt;""),Main[[#This Row],[In Stock Date]]-Main[[#This Row],[Revised Due Date]],""))</f>
        <v/>
      </c>
      <c r="I1022" s="100" t="s">
        <v>305</v>
      </c>
      <c r="J1022" s="94" t="s">
        <v>75</v>
      </c>
      <c r="K1022" s="95" t="s">
        <v>1905</v>
      </c>
      <c r="L1022" s="84"/>
      <c r="M1022" s="72" t="str">
        <f>IF(Main[[#This Row],[Tech Start Date]]&lt;1/1/1990,"",IF(Main[[#This Row],[Class]]="C",WORKDAY(Main[[#This Row],[Tech Start Date]],9),IF(Main[[#This Row],[Class]]="B", WORKDAY(Main[[#This Row],[Tech Start Date]],6),IF(Main[[#This Row],[Class]]="A",WORKDAY(Main[[#This Row],[Tech Start Date]],2),""))))</f>
        <v/>
      </c>
      <c r="N1022" s="72" t="str">
        <f>IF(Main[[#This Row],[Tech Start Date]]&lt;1/1/1990,"",IF(Main[[#This Row],[Class]]="C",WORKDAY(Main[[#This Row],[Tech Start Date]],19),IF(Main[[#This Row],[Class]]="B", WORKDAY(Main[[#This Row],[Tech Start Date]],12),IF(Main[[#This Row],[Class]]="A",WORKDAY(Main[[#This Row],[Tech Start Date]],4),""))))</f>
        <v/>
      </c>
      <c r="O1022" s="72" t="str">
        <f>IF(Main[[#This Row],[Tech Start Date]]&lt;1/1/1990,"",IF(Main[[#This Row],[Class]]="C",WORKDAY(Main[[#This Row],[Tech Start Date]],23),IF(Main[[#This Row],[Class]]="B", WORKDAY(Main[[#This Row],[Tech Start Date]],15),IF(Main[[#This Row],[Class]]="A",WORKDAY(Main[[#This Row],[Tech Start Date]],5),""))))</f>
        <v/>
      </c>
      <c r="P1022" s="72" t="str">
        <f>IF(Main[[#This Row],[Tech Start Date]]&lt;1/1/1990,"",IF(Main[[#This Row],[Class]]="C",WORKDAY(Main[[#This Row],[Tech Start Date]],28),IF(Main[[#This Row],[Class]]="B", WORKDAY(Main[[#This Row],[Tech Start Date]],19),IF(Main[[#This Row],[Class]]="A",WORKDAY(Main[[#This Row],[Tech Start Date]],9),""))))</f>
        <v/>
      </c>
      <c r="Q1022" s="84">
        <v>40574</v>
      </c>
      <c r="R1022" s="110"/>
      <c r="S1022" s="94" t="s">
        <v>6</v>
      </c>
      <c r="T1022" s="73" t="s">
        <v>4</v>
      </c>
      <c r="U1022" s="94" t="s">
        <v>14</v>
      </c>
      <c r="V1022" s="94" t="s">
        <v>1906</v>
      </c>
      <c r="W1022" s="94" t="s">
        <v>1898</v>
      </c>
      <c r="X1022" s="94" t="s">
        <v>2721</v>
      </c>
      <c r="Y1022" s="71" t="s">
        <v>2831</v>
      </c>
      <c r="Z1022" s="71" t="s">
        <v>30</v>
      </c>
      <c r="AA1022" s="94" t="s">
        <v>2721</v>
      </c>
      <c r="AB1022" s="128"/>
      <c r="AC1022" s="128"/>
      <c r="AD1022" s="128"/>
      <c r="AE1022" s="62"/>
      <c r="AF1022" s="62"/>
      <c r="AG1022" s="62"/>
      <c r="BB1022" s="60" t="str">
        <f>IF(AND(isFlagged(Main[[#This Row],[Comments]], "AIS++"),Main[ [#This Row],[In Stock Date] ]&lt;&gt;""),TEXT(Main[[#This Row],[In Stock Date]]-1, "M/d/yyyy"), TEXT("1/1/1990", "M/d/yyyy"))</f>
        <v>1/1/1990</v>
      </c>
    </row>
    <row r="1023" spans="1:54" ht="17.25" customHeight="1">
      <c r="A1023" s="63" t="str">
        <f>IF(priority(Main[[#This Row],[Comments]])&lt;&gt;0, priority(Main[[#This Row],[Comments]]),"")</f>
        <v/>
      </c>
      <c r="B1023" s="151" t="s">
        <v>4006</v>
      </c>
      <c r="C1023" s="71" t="s">
        <v>4</v>
      </c>
      <c r="D1023" s="59" t="s">
        <v>4007</v>
      </c>
      <c r="E1023" s="84">
        <v>41036.431539351855</v>
      </c>
      <c r="F1023" s="84"/>
      <c r="G1023" s="63" t="str">
        <f>IF(stdProdLT(Main[[#This Row],[Comments]])=0.1,"N/A",IF(stdProdLT(Main[[#This Row],[Comments]])=0,"",stdProdLT(Main[[#This Row],[Comments]])))</f>
        <v/>
      </c>
      <c r="H1023" s="93" t="str">
        <f>IF(OR(Main[[#This Row],[Std. Prod. Lead Time]]="N/A",Main[[#This Row],[Std. Prod. Lead Time]]=""), "",IF(AND(Main[[#This Row],[In Stock Date]]&lt;&gt;"",Main[[#This Row],[Revised Due Date]]&lt;&gt;"",Main[[#This Row],[In Stock Date]]&lt;&gt;""),Main[[#This Row],[In Stock Date]]-Main[[#This Row],[Revised Due Date]],""))</f>
        <v/>
      </c>
      <c r="I1023" s="100" t="s">
        <v>2025</v>
      </c>
      <c r="J1023" s="94" t="s">
        <v>28</v>
      </c>
      <c r="K1023" s="94" t="s">
        <v>4</v>
      </c>
      <c r="L1023" s="84"/>
      <c r="M1023" s="72" t="str">
        <f>IF(Main[[#This Row],[Tech Start Date]]&lt;1/1/1990,"",IF(Main[[#This Row],[Class]]="C",WORKDAY(Main[[#This Row],[Tech Start Date]],9),IF(Main[[#This Row],[Class]]="B", WORKDAY(Main[[#This Row],[Tech Start Date]],6),IF(Main[[#This Row],[Class]]="A",WORKDAY(Main[[#This Row],[Tech Start Date]],2),""))))</f>
        <v/>
      </c>
      <c r="N1023" s="72" t="str">
        <f>IF(Main[[#This Row],[Tech Start Date]]&lt;1/1/1990,"",IF(Main[[#This Row],[Class]]="C",WORKDAY(Main[[#This Row],[Tech Start Date]],19),IF(Main[[#This Row],[Class]]="B", WORKDAY(Main[[#This Row],[Tech Start Date]],12),IF(Main[[#This Row],[Class]]="A",WORKDAY(Main[[#This Row],[Tech Start Date]],4),""))))</f>
        <v/>
      </c>
      <c r="O1023" s="72" t="str">
        <f>IF(Main[[#This Row],[Tech Start Date]]&lt;1/1/1990,"",IF(Main[[#This Row],[Class]]="C",WORKDAY(Main[[#This Row],[Tech Start Date]],23),IF(Main[[#This Row],[Class]]="B", WORKDAY(Main[[#This Row],[Tech Start Date]],15),IF(Main[[#This Row],[Class]]="A",WORKDAY(Main[[#This Row],[Tech Start Date]],5),""))))</f>
        <v/>
      </c>
      <c r="P1023" s="72" t="str">
        <f>IF(Main[[#This Row],[Tech Start Date]]&lt;1/1/1990,"",IF(Main[[#This Row],[Class]]="C",WORKDAY(Main[[#This Row],[Tech Start Date]],28),IF(Main[[#This Row],[Class]]="B", WORKDAY(Main[[#This Row],[Tech Start Date]],19),IF(Main[[#This Row],[Class]]="A",WORKDAY(Main[[#This Row],[Tech Start Date]],9),""))))</f>
        <v/>
      </c>
      <c r="Q1023" s="84"/>
      <c r="R1023" s="110"/>
      <c r="S1023" s="94" t="s">
        <v>6</v>
      </c>
      <c r="T1023" s="73" t="s">
        <v>4</v>
      </c>
      <c r="U1023" s="94" t="s">
        <v>29</v>
      </c>
      <c r="V1023" s="94" t="s">
        <v>1899</v>
      </c>
      <c r="W1023" s="94" t="s">
        <v>4</v>
      </c>
      <c r="X1023" s="94" t="s">
        <v>2721</v>
      </c>
      <c r="Y1023" s="71" t="s">
        <v>2831</v>
      </c>
      <c r="Z1023" s="71" t="s">
        <v>2025</v>
      </c>
      <c r="AA1023" s="94" t="s">
        <v>2721</v>
      </c>
      <c r="AB1023" s="128"/>
      <c r="AC1023" s="128"/>
      <c r="AD1023" s="128"/>
      <c r="AE1023" s="62"/>
      <c r="AF1023" s="62"/>
      <c r="AG1023" s="62"/>
      <c r="BB1023" s="60" t="str">
        <f>IF(AND(isFlagged(Main[[#This Row],[Comments]], "AIS++"),Main[ [#This Row],[In Stock Date] ]&lt;&gt;""),TEXT(Main[[#This Row],[In Stock Date]]-1, "M/d/yyyy"), TEXT("1/1/1990", "M/d/yyyy"))</f>
        <v>1/1/1990</v>
      </c>
    </row>
    <row r="1024" spans="1:54" ht="17.25" customHeight="1">
      <c r="A1024" s="63" t="str">
        <f>IF(priority(Main[[#This Row],[Comments]])&lt;&gt;0, priority(Main[[#This Row],[Comments]]),"")</f>
        <v/>
      </c>
      <c r="B1024" s="151" t="s">
        <v>1023</v>
      </c>
      <c r="C1024" s="71" t="s">
        <v>47</v>
      </c>
      <c r="D1024" s="59" t="s">
        <v>48</v>
      </c>
      <c r="E1024" s="84"/>
      <c r="F1024" s="84"/>
      <c r="G1024" s="63" t="str">
        <f>IF(stdProdLT(Main[[#This Row],[Comments]])=0.1,"N/A",IF(stdProdLT(Main[[#This Row],[Comments]])=0,"",stdProdLT(Main[[#This Row],[Comments]])))</f>
        <v/>
      </c>
      <c r="H1024" s="93" t="str">
        <f>IF(OR(Main[[#This Row],[Std. Prod. Lead Time]]="N/A",Main[[#This Row],[Std. Prod. Lead Time]]=""), "",IF(AND(Main[[#This Row],[In Stock Date]]&lt;&gt;"",Main[[#This Row],[Revised Due Date]]&lt;&gt;"",Main[[#This Row],[In Stock Date]]&lt;&gt;""),Main[[#This Row],[In Stock Date]]-Main[[#This Row],[Revised Due Date]],""))</f>
        <v/>
      </c>
      <c r="I1024" s="100" t="s">
        <v>4</v>
      </c>
      <c r="J1024" s="94" t="s">
        <v>4</v>
      </c>
      <c r="K1024" s="94" t="s">
        <v>4</v>
      </c>
      <c r="L1024" s="84"/>
      <c r="M1024" s="72" t="str">
        <f>IF(Main[[#This Row],[Tech Start Date]]&lt;1/1/1990,"",IF(Main[[#This Row],[Class]]="C",WORKDAY(Main[[#This Row],[Tech Start Date]],9),IF(Main[[#This Row],[Class]]="B", WORKDAY(Main[[#This Row],[Tech Start Date]],6),IF(Main[[#This Row],[Class]]="A",WORKDAY(Main[[#This Row],[Tech Start Date]],2),""))))</f>
        <v/>
      </c>
      <c r="N1024" s="72" t="str">
        <f>IF(Main[[#This Row],[Tech Start Date]]&lt;1/1/1990,"",IF(Main[[#This Row],[Class]]="C",WORKDAY(Main[[#This Row],[Tech Start Date]],19),IF(Main[[#This Row],[Class]]="B", WORKDAY(Main[[#This Row],[Tech Start Date]],12),IF(Main[[#This Row],[Class]]="A",WORKDAY(Main[[#This Row],[Tech Start Date]],4),""))))</f>
        <v/>
      </c>
      <c r="O1024" s="72" t="str">
        <f>IF(Main[[#This Row],[Tech Start Date]]&lt;1/1/1990,"",IF(Main[[#This Row],[Class]]="C",WORKDAY(Main[[#This Row],[Tech Start Date]],23),IF(Main[[#This Row],[Class]]="B", WORKDAY(Main[[#This Row],[Tech Start Date]],15),IF(Main[[#This Row],[Class]]="A",WORKDAY(Main[[#This Row],[Tech Start Date]],5),""))))</f>
        <v/>
      </c>
      <c r="P1024" s="72" t="str">
        <f>IF(Main[[#This Row],[Tech Start Date]]&lt;1/1/1990,"",IF(Main[[#This Row],[Class]]="C",WORKDAY(Main[[#This Row],[Tech Start Date]],28),IF(Main[[#This Row],[Class]]="B", WORKDAY(Main[[#This Row],[Tech Start Date]],19),IF(Main[[#This Row],[Class]]="A",WORKDAY(Main[[#This Row],[Tech Start Date]],9),""))))</f>
        <v/>
      </c>
      <c r="Q1024" s="84"/>
      <c r="R1024" s="110"/>
      <c r="S1024" s="94" t="s">
        <v>49</v>
      </c>
      <c r="T1024" s="73" t="s">
        <v>4</v>
      </c>
      <c r="U1024" s="94" t="s">
        <v>14</v>
      </c>
      <c r="V1024" s="94" t="s">
        <v>1899</v>
      </c>
      <c r="W1024" s="94" t="s">
        <v>1900</v>
      </c>
      <c r="X1024" s="94" t="s">
        <v>305</v>
      </c>
      <c r="Y1024" s="71" t="s">
        <v>2841</v>
      </c>
      <c r="Z1024" s="71" t="s">
        <v>4</v>
      </c>
      <c r="AA1024" s="94" t="s">
        <v>3219</v>
      </c>
      <c r="AB1024" s="128"/>
      <c r="AC1024" s="128"/>
      <c r="AD1024" s="128"/>
      <c r="AE1024" s="62"/>
      <c r="AF1024" s="62"/>
      <c r="AG1024" s="62"/>
      <c r="BB1024" s="60" t="str">
        <f>IF(AND(isFlagged(Main[[#This Row],[Comments]], "AIS++"),Main[ [#This Row],[In Stock Date] ]&lt;&gt;""),TEXT(Main[[#This Row],[In Stock Date]]-1, "M/d/yyyy"), TEXT("1/1/1990", "M/d/yyyy"))</f>
        <v>1/1/1990</v>
      </c>
    </row>
    <row r="1025" spans="1:54" ht="17.25" customHeight="1">
      <c r="A1025" s="63" t="str">
        <f>IF(priority(Main[[#This Row],[Comments]])&lt;&gt;0, priority(Main[[#This Row],[Comments]]),"")</f>
        <v/>
      </c>
      <c r="B1025" s="151" t="s">
        <v>1840</v>
      </c>
      <c r="C1025" s="71" t="s">
        <v>47</v>
      </c>
      <c r="D1025" s="59" t="s">
        <v>911</v>
      </c>
      <c r="E1025" s="84">
        <v>39937.592280092591</v>
      </c>
      <c r="F1025" s="84"/>
      <c r="G1025" s="63" t="str">
        <f>IF(stdProdLT(Main[[#This Row],[Comments]])=0.1,"N/A",IF(stdProdLT(Main[[#This Row],[Comments]])=0,"",stdProdLT(Main[[#This Row],[Comments]])))</f>
        <v/>
      </c>
      <c r="H1025" s="93" t="str">
        <f>IF(OR(Main[[#This Row],[Std. Prod. Lead Time]]="N/A",Main[[#This Row],[Std. Prod. Lead Time]]=""), "",IF(AND(Main[[#This Row],[In Stock Date]]&lt;&gt;"",Main[[#This Row],[Revised Due Date]]&lt;&gt;"",Main[[#This Row],[In Stock Date]]&lt;&gt;""),Main[[#This Row],[In Stock Date]]-Main[[#This Row],[Revised Due Date]],""))</f>
        <v/>
      </c>
      <c r="I1025" s="100" t="s">
        <v>886</v>
      </c>
      <c r="J1025" s="94" t="s">
        <v>4</v>
      </c>
      <c r="K1025" s="94" t="s">
        <v>1908</v>
      </c>
      <c r="L1025" s="84"/>
      <c r="M1025" s="72" t="str">
        <f>IF(Main[[#This Row],[Tech Start Date]]&lt;1/1/1990,"",IF(Main[[#This Row],[Class]]="C",WORKDAY(Main[[#This Row],[Tech Start Date]],9),IF(Main[[#This Row],[Class]]="B", WORKDAY(Main[[#This Row],[Tech Start Date]],6),IF(Main[[#This Row],[Class]]="A",WORKDAY(Main[[#This Row],[Tech Start Date]],2),""))))</f>
        <v/>
      </c>
      <c r="N1025" s="72" t="str">
        <f>IF(Main[[#This Row],[Tech Start Date]]&lt;1/1/1990,"",IF(Main[[#This Row],[Class]]="C",WORKDAY(Main[[#This Row],[Tech Start Date]],19),IF(Main[[#This Row],[Class]]="B", WORKDAY(Main[[#This Row],[Tech Start Date]],12),IF(Main[[#This Row],[Class]]="A",WORKDAY(Main[[#This Row],[Tech Start Date]],4),""))))</f>
        <v/>
      </c>
      <c r="O1025" s="72" t="str">
        <f>IF(Main[[#This Row],[Tech Start Date]]&lt;1/1/1990,"",IF(Main[[#This Row],[Class]]="C",WORKDAY(Main[[#This Row],[Tech Start Date]],23),IF(Main[[#This Row],[Class]]="B", WORKDAY(Main[[#This Row],[Tech Start Date]],15),IF(Main[[#This Row],[Class]]="A",WORKDAY(Main[[#This Row],[Tech Start Date]],5),""))))</f>
        <v/>
      </c>
      <c r="P1025" s="72" t="str">
        <f>IF(Main[[#This Row],[Tech Start Date]]&lt;1/1/1990,"",IF(Main[[#This Row],[Class]]="C",WORKDAY(Main[[#This Row],[Tech Start Date]],28),IF(Main[[#This Row],[Class]]="B", WORKDAY(Main[[#This Row],[Tech Start Date]],19),IF(Main[[#This Row],[Class]]="A",WORKDAY(Main[[#This Row],[Tech Start Date]],9),""))))</f>
        <v/>
      </c>
      <c r="Q1025" s="84">
        <v>40209</v>
      </c>
      <c r="R1025" s="110">
        <v>40574</v>
      </c>
      <c r="S1025" s="94" t="s">
        <v>17</v>
      </c>
      <c r="T1025" s="73" t="s">
        <v>4</v>
      </c>
      <c r="U1025" s="94" t="s">
        <v>29</v>
      </c>
      <c r="V1025" s="94" t="s">
        <v>1896</v>
      </c>
      <c r="W1025" s="94" t="s">
        <v>1900</v>
      </c>
      <c r="X1025" s="94" t="s">
        <v>2730</v>
      </c>
      <c r="Y1025" s="71" t="s">
        <v>2848</v>
      </c>
      <c r="Z1025" s="71" t="s">
        <v>4</v>
      </c>
      <c r="AA1025" s="94" t="s">
        <v>2730</v>
      </c>
      <c r="AB1025" s="128"/>
      <c r="AC1025" s="128"/>
      <c r="AD1025" s="128"/>
      <c r="AE1025" s="62"/>
      <c r="AF1025" s="62"/>
      <c r="AG1025" s="62"/>
      <c r="BB1025" s="60" t="str">
        <f>IF(AND(isFlagged(Main[[#This Row],[Comments]], "AIS++"),Main[ [#This Row],[In Stock Date] ]&lt;&gt;""),TEXT(Main[[#This Row],[In Stock Date]]-1, "M/d/yyyy"), TEXT("1/1/1990", "M/d/yyyy"))</f>
        <v>1/1/1990</v>
      </c>
    </row>
    <row r="1026" spans="1:54" ht="17.25" customHeight="1">
      <c r="A1026" s="137" t="str">
        <f>IF(priority(Main[[#This Row],[Comments]])&lt;&gt;0, priority(Main[[#This Row],[Comments]]),"")</f>
        <v/>
      </c>
      <c r="B1026" s="152" t="s">
        <v>1891</v>
      </c>
      <c r="C1026" s="138" t="s">
        <v>4</v>
      </c>
      <c r="D1026" s="139" t="s">
        <v>955</v>
      </c>
      <c r="E1026" s="140">
        <v>40436.63890046296</v>
      </c>
      <c r="F1026" s="140"/>
      <c r="G1026" s="137" t="str">
        <f>IF(stdProdLT(Main[[#This Row],[Comments]])=0.1,"N/A",IF(stdProdLT(Main[[#This Row],[Comments]])=0,"",stdProdLT(Main[[#This Row],[Comments]])))</f>
        <v/>
      </c>
      <c r="H1026" s="141" t="str">
        <f>IF(OR(Main[[#This Row],[Std. Prod. Lead Time]]="N/A",Main[[#This Row],[Std. Prod. Lead Time]]=""), "",IF(AND(Main[[#This Row],[In Stock Date]]&lt;&gt;"",Main[[#This Row],[Revised Due Date]]&lt;&gt;"",Main[[#This Row],[In Stock Date]]&lt;&gt;""),Main[[#This Row],[In Stock Date]]-Main[[#This Row],[Revised Due Date]],""))</f>
        <v/>
      </c>
      <c r="I1026" s="142" t="s">
        <v>874</v>
      </c>
      <c r="J1026" s="143" t="s">
        <v>28</v>
      </c>
      <c r="K1026" s="144" t="s">
        <v>1908</v>
      </c>
      <c r="L1026" s="140">
        <v>40549</v>
      </c>
      <c r="M1026" s="145" t="str">
        <f>IF(Main[[#This Row],[Tech Start Date]]&lt;1/1/1990,"",IF(Main[[#This Row],[Class]]="C",WORKDAY(Main[[#This Row],[Tech Start Date]],9),IF(Main[[#This Row],[Class]]="B", WORKDAY(Main[[#This Row],[Tech Start Date]],6),IF(Main[[#This Row],[Class]]="A",WORKDAY(Main[[#This Row],[Tech Start Date]],2),""))))</f>
        <v/>
      </c>
      <c r="N1026" s="145" t="str">
        <f>IF(Main[[#This Row],[Tech Start Date]]&lt;1/1/1990,"",IF(Main[[#This Row],[Class]]="C",WORKDAY(Main[[#This Row],[Tech Start Date]],19),IF(Main[[#This Row],[Class]]="B", WORKDAY(Main[[#This Row],[Tech Start Date]],12),IF(Main[[#This Row],[Class]]="A",WORKDAY(Main[[#This Row],[Tech Start Date]],4),""))))</f>
        <v/>
      </c>
      <c r="O1026" s="145" t="str">
        <f>IF(Main[[#This Row],[Tech Start Date]]&lt;1/1/1990,"",IF(Main[[#This Row],[Class]]="C",WORKDAY(Main[[#This Row],[Tech Start Date]],23),IF(Main[[#This Row],[Class]]="B", WORKDAY(Main[[#This Row],[Tech Start Date]],15),IF(Main[[#This Row],[Class]]="A",WORKDAY(Main[[#This Row],[Tech Start Date]],5),""))))</f>
        <v/>
      </c>
      <c r="P1026" s="145" t="str">
        <f>IF(Main[[#This Row],[Tech Start Date]]&lt;1/1/1990,"",IF(Main[[#This Row],[Class]]="C",WORKDAY(Main[[#This Row],[Tech Start Date]],28),IF(Main[[#This Row],[Class]]="B", WORKDAY(Main[[#This Row],[Tech Start Date]],19),IF(Main[[#This Row],[Class]]="A",WORKDAY(Main[[#This Row],[Tech Start Date]],9),""))))</f>
        <v/>
      </c>
      <c r="Q1026" s="140">
        <v>40939</v>
      </c>
      <c r="R1026" s="146">
        <v>40939</v>
      </c>
      <c r="S1026" s="143" t="s">
        <v>17</v>
      </c>
      <c r="T1026" s="147" t="s">
        <v>956</v>
      </c>
      <c r="U1026" s="143" t="s">
        <v>29</v>
      </c>
      <c r="V1026" s="143" t="s">
        <v>1896</v>
      </c>
      <c r="W1026" s="143" t="s">
        <v>1900</v>
      </c>
      <c r="X1026" s="143" t="s">
        <v>919</v>
      </c>
      <c r="Y1026" s="138" t="s">
        <v>2882</v>
      </c>
      <c r="Z1026" s="138" t="s">
        <v>129</v>
      </c>
      <c r="AA1026" s="143" t="s">
        <v>919</v>
      </c>
      <c r="AB1026" s="148"/>
      <c r="AC1026" s="148"/>
      <c r="AD1026" s="148"/>
      <c r="AE1026" s="62"/>
      <c r="AF1026" s="62"/>
      <c r="AG1026" s="62"/>
      <c r="BB1026" s="60" t="str">
        <f>IF(AND(isFlagged(Main[[#This Row],[Comments]], "AIS++"),Main[ [#This Row],[In Stock Date] ]&lt;&gt;""),TEXT(Main[[#This Row],[In Stock Date]]-1, "M/d/yyyy"), TEXT("1/1/1990", "M/d/yyyy"))</f>
        <v>1/1/1990</v>
      </c>
    </row>
    <row r="1027" spans="1:54" ht="17.25" customHeight="1">
      <c r="A1027" s="63" t="str">
        <f>IF(priority(Main[[#This Row],[Comments]])&lt;&gt;0, priority(Main[[#This Row],[Comments]]),"")</f>
        <v/>
      </c>
      <c r="B1027" s="151" t="s">
        <v>1260</v>
      </c>
      <c r="C1027" s="71" t="s">
        <v>4</v>
      </c>
      <c r="D1027" s="59" t="s">
        <v>337</v>
      </c>
      <c r="E1027" s="84"/>
      <c r="F1027" s="84"/>
      <c r="G1027" s="63" t="str">
        <f>IF(stdProdLT(Main[[#This Row],[Comments]])=0.1,"N/A",IF(stdProdLT(Main[[#This Row],[Comments]])=0,"",stdProdLT(Main[[#This Row],[Comments]])))</f>
        <v/>
      </c>
      <c r="H1027" s="93" t="str">
        <f>IF(OR(Main[[#This Row],[Std. Prod. Lead Time]]="N/A",Main[[#This Row],[Std. Prod. Lead Time]]=""), "",IF(AND(Main[[#This Row],[In Stock Date]]&lt;&gt;"",Main[[#This Row],[Revised Due Date]]&lt;&gt;"",Main[[#This Row],[In Stock Date]]&lt;&gt;""),Main[[#This Row],[In Stock Date]]-Main[[#This Row],[Revised Due Date]],""))</f>
        <v/>
      </c>
      <c r="I1027" s="100" t="s">
        <v>4</v>
      </c>
      <c r="J1027" s="94" t="s">
        <v>4</v>
      </c>
      <c r="K1027" s="94" t="s">
        <v>4</v>
      </c>
      <c r="L1027" s="84"/>
      <c r="M1027" s="72" t="str">
        <f>IF(Main[[#This Row],[Tech Start Date]]&lt;1/1/1990,"",IF(Main[[#This Row],[Class]]="C",WORKDAY(Main[[#This Row],[Tech Start Date]],9),IF(Main[[#This Row],[Class]]="B", WORKDAY(Main[[#This Row],[Tech Start Date]],6),IF(Main[[#This Row],[Class]]="A",WORKDAY(Main[[#This Row],[Tech Start Date]],2),""))))</f>
        <v/>
      </c>
      <c r="N1027" s="72" t="str">
        <f>IF(Main[[#This Row],[Tech Start Date]]&lt;1/1/1990,"",IF(Main[[#This Row],[Class]]="C",WORKDAY(Main[[#This Row],[Tech Start Date]],19),IF(Main[[#This Row],[Class]]="B", WORKDAY(Main[[#This Row],[Tech Start Date]],12),IF(Main[[#This Row],[Class]]="A",WORKDAY(Main[[#This Row],[Tech Start Date]],4),""))))</f>
        <v/>
      </c>
      <c r="O1027" s="72" t="str">
        <f>IF(Main[[#This Row],[Tech Start Date]]&lt;1/1/1990,"",IF(Main[[#This Row],[Class]]="C",WORKDAY(Main[[#This Row],[Tech Start Date]],23),IF(Main[[#This Row],[Class]]="B", WORKDAY(Main[[#This Row],[Tech Start Date]],15),IF(Main[[#This Row],[Class]]="A",WORKDAY(Main[[#This Row],[Tech Start Date]],5),""))))</f>
        <v/>
      </c>
      <c r="P1027" s="72" t="str">
        <f>IF(Main[[#This Row],[Tech Start Date]]&lt;1/1/1990,"",IF(Main[[#This Row],[Class]]="C",WORKDAY(Main[[#This Row],[Tech Start Date]],28),IF(Main[[#This Row],[Class]]="B", WORKDAY(Main[[#This Row],[Tech Start Date]],19),IF(Main[[#This Row],[Class]]="A",WORKDAY(Main[[#This Row],[Tech Start Date]],9),""))))</f>
        <v/>
      </c>
      <c r="Q1027" s="84"/>
      <c r="R1027" s="110"/>
      <c r="S1027" s="94" t="s">
        <v>23</v>
      </c>
      <c r="T1027" s="73" t="s">
        <v>4</v>
      </c>
      <c r="U1027" s="94" t="s">
        <v>14</v>
      </c>
      <c r="V1027" s="94" t="s">
        <v>1896</v>
      </c>
      <c r="W1027" s="94" t="s">
        <v>1898</v>
      </c>
      <c r="X1027" s="94" t="s">
        <v>102</v>
      </c>
      <c r="Y1027" s="71" t="s">
        <v>4</v>
      </c>
      <c r="Z1027" s="71" t="s">
        <v>4</v>
      </c>
      <c r="AA1027" s="94" t="s">
        <v>4</v>
      </c>
      <c r="AB1027" s="128"/>
      <c r="AC1027" s="128"/>
      <c r="AD1027" s="128"/>
      <c r="AE1027" s="62"/>
      <c r="AF1027" s="62"/>
      <c r="AG1027" s="62"/>
      <c r="BB1027" s="60" t="str">
        <f>IF(AND(isFlagged(Main[[#This Row],[Comments]], "AIS++"),Main[ [#This Row],[In Stock Date] ]&lt;&gt;""),TEXT(Main[[#This Row],[In Stock Date]]-1, "M/d/yyyy"), TEXT("1/1/1990", "M/d/yyyy"))</f>
        <v>1/1/1990</v>
      </c>
    </row>
    <row r="1028" spans="1:54" ht="17.25" customHeight="1">
      <c r="A1028" s="63" t="str">
        <f>IF(priority(Main[[#This Row],[Comments]])&lt;&gt;0, priority(Main[[#This Row],[Comments]]),"")</f>
        <v/>
      </c>
      <c r="B1028" s="151" t="s">
        <v>1836</v>
      </c>
      <c r="C1028" s="71" t="s">
        <v>4</v>
      </c>
      <c r="D1028" s="59" t="s">
        <v>906</v>
      </c>
      <c r="E1028" s="84"/>
      <c r="F1028" s="84"/>
      <c r="G1028" s="63" t="str">
        <f>IF(stdProdLT(Main[[#This Row],[Comments]])=0.1,"N/A",IF(stdProdLT(Main[[#This Row],[Comments]])=0,"",stdProdLT(Main[[#This Row],[Comments]])))</f>
        <v/>
      </c>
      <c r="H1028" s="93" t="str">
        <f>IF(OR(Main[[#This Row],[Std. Prod. Lead Time]]="N/A",Main[[#This Row],[Std. Prod. Lead Time]]=""), "",IF(AND(Main[[#This Row],[In Stock Date]]&lt;&gt;"",Main[[#This Row],[Revised Due Date]]&lt;&gt;"",Main[[#This Row],[In Stock Date]]&lt;&gt;""),Main[[#This Row],[In Stock Date]]-Main[[#This Row],[Revised Due Date]],""))</f>
        <v/>
      </c>
      <c r="I1028" s="100" t="s">
        <v>850</v>
      </c>
      <c r="J1028" s="94" t="s">
        <v>4</v>
      </c>
      <c r="K1028" s="94" t="s">
        <v>1908</v>
      </c>
      <c r="L1028" s="84"/>
      <c r="M1028" s="72" t="str">
        <f>IF(Main[[#This Row],[Tech Start Date]]&lt;1/1/1990,"",IF(Main[[#This Row],[Class]]="C",WORKDAY(Main[[#This Row],[Tech Start Date]],9),IF(Main[[#This Row],[Class]]="B", WORKDAY(Main[[#This Row],[Tech Start Date]],6),IF(Main[[#This Row],[Class]]="A",WORKDAY(Main[[#This Row],[Tech Start Date]],2),""))))</f>
        <v/>
      </c>
      <c r="N1028" s="72" t="str">
        <f>IF(Main[[#This Row],[Tech Start Date]]&lt;1/1/1990,"",IF(Main[[#This Row],[Class]]="C",WORKDAY(Main[[#This Row],[Tech Start Date]],19),IF(Main[[#This Row],[Class]]="B", WORKDAY(Main[[#This Row],[Tech Start Date]],12),IF(Main[[#This Row],[Class]]="A",WORKDAY(Main[[#This Row],[Tech Start Date]],4),""))))</f>
        <v/>
      </c>
      <c r="O1028" s="72" t="str">
        <f>IF(Main[[#This Row],[Tech Start Date]]&lt;1/1/1990,"",IF(Main[[#This Row],[Class]]="C",WORKDAY(Main[[#This Row],[Tech Start Date]],23),IF(Main[[#This Row],[Class]]="B", WORKDAY(Main[[#This Row],[Tech Start Date]],15),IF(Main[[#This Row],[Class]]="A",WORKDAY(Main[[#This Row],[Tech Start Date]],5),""))))</f>
        <v/>
      </c>
      <c r="P1028" s="72" t="str">
        <f>IF(Main[[#This Row],[Tech Start Date]]&lt;1/1/1990,"",IF(Main[[#This Row],[Class]]="C",WORKDAY(Main[[#This Row],[Tech Start Date]],28),IF(Main[[#This Row],[Class]]="B", WORKDAY(Main[[#This Row],[Tech Start Date]],19),IF(Main[[#This Row],[Class]]="A",WORKDAY(Main[[#This Row],[Tech Start Date]],9),""))))</f>
        <v/>
      </c>
      <c r="Q1028" s="84"/>
      <c r="R1028" s="110">
        <v>40543</v>
      </c>
      <c r="S1028" s="94" t="s">
        <v>17</v>
      </c>
      <c r="T1028" s="73" t="s">
        <v>4</v>
      </c>
      <c r="U1028" s="94" t="s">
        <v>14</v>
      </c>
      <c r="V1028" s="94" t="s">
        <v>1899</v>
      </c>
      <c r="W1028" s="94" t="s">
        <v>1904</v>
      </c>
      <c r="X1028" s="94" t="s">
        <v>305</v>
      </c>
      <c r="Y1028" s="71" t="s">
        <v>4</v>
      </c>
      <c r="Z1028" s="71" t="s">
        <v>414</v>
      </c>
      <c r="AA1028" s="94" t="s">
        <v>3277</v>
      </c>
      <c r="AB1028" s="128"/>
      <c r="AC1028" s="128"/>
      <c r="AD1028" s="128"/>
      <c r="AE1028" s="62"/>
      <c r="AF1028" s="62"/>
      <c r="AG1028" s="62"/>
      <c r="BB1028" s="60" t="str">
        <f>IF(AND(isFlagged(Main[[#This Row],[Comments]], "AIS++"),Main[ [#This Row],[In Stock Date] ]&lt;&gt;""),TEXT(Main[[#This Row],[In Stock Date]]-1, "M/d/yyyy"), TEXT("1/1/1990", "M/d/yyyy"))</f>
        <v>1/1/1990</v>
      </c>
    </row>
    <row r="1029" spans="1:54" ht="17.25" customHeight="1">
      <c r="A1029" s="63" t="str">
        <f>IF(priority(Main[[#This Row],[Comments]])&lt;&gt;0, priority(Main[[#This Row],[Comments]]),"")</f>
        <v/>
      </c>
      <c r="B1029" s="151" t="s">
        <v>1098</v>
      </c>
      <c r="C1029" s="71" t="s">
        <v>4</v>
      </c>
      <c r="D1029" s="59" t="s">
        <v>128</v>
      </c>
      <c r="E1029" s="84"/>
      <c r="F1029" s="84"/>
      <c r="G1029" s="63" t="str">
        <f>IF(stdProdLT(Main[[#This Row],[Comments]])=0.1,"N/A",IF(stdProdLT(Main[[#This Row],[Comments]])=0,"",stdProdLT(Main[[#This Row],[Comments]])))</f>
        <v/>
      </c>
      <c r="H1029" s="93" t="str">
        <f>IF(OR(Main[[#This Row],[Std. Prod. Lead Time]]="N/A",Main[[#This Row],[Std. Prod. Lead Time]]=""), "",IF(AND(Main[[#This Row],[In Stock Date]]&lt;&gt;"",Main[[#This Row],[Revised Due Date]]&lt;&gt;"",Main[[#This Row],[In Stock Date]]&lt;&gt;""),Main[[#This Row],[In Stock Date]]-Main[[#This Row],[Revised Due Date]],""))</f>
        <v/>
      </c>
      <c r="I1029" s="100" t="s">
        <v>129</v>
      </c>
      <c r="J1029" s="94" t="s">
        <v>4</v>
      </c>
      <c r="K1029" s="94" t="s">
        <v>4</v>
      </c>
      <c r="L1029" s="84"/>
      <c r="M1029" s="72" t="str">
        <f>IF(Main[[#This Row],[Tech Start Date]]&lt;1/1/1990,"",IF(Main[[#This Row],[Class]]="C",WORKDAY(Main[[#This Row],[Tech Start Date]],9),IF(Main[[#This Row],[Class]]="B", WORKDAY(Main[[#This Row],[Tech Start Date]],6),IF(Main[[#This Row],[Class]]="A",WORKDAY(Main[[#This Row],[Tech Start Date]],2),""))))</f>
        <v/>
      </c>
      <c r="N1029" s="72" t="str">
        <f>IF(Main[[#This Row],[Tech Start Date]]&lt;1/1/1990,"",IF(Main[[#This Row],[Class]]="C",WORKDAY(Main[[#This Row],[Tech Start Date]],19),IF(Main[[#This Row],[Class]]="B", WORKDAY(Main[[#This Row],[Tech Start Date]],12),IF(Main[[#This Row],[Class]]="A",WORKDAY(Main[[#This Row],[Tech Start Date]],4),""))))</f>
        <v/>
      </c>
      <c r="O1029" s="72" t="str">
        <f>IF(Main[[#This Row],[Tech Start Date]]&lt;1/1/1990,"",IF(Main[[#This Row],[Class]]="C",WORKDAY(Main[[#This Row],[Tech Start Date]],23),IF(Main[[#This Row],[Class]]="B", WORKDAY(Main[[#This Row],[Tech Start Date]],15),IF(Main[[#This Row],[Class]]="A",WORKDAY(Main[[#This Row],[Tech Start Date]],5),""))))</f>
        <v/>
      </c>
      <c r="P1029" s="72" t="str">
        <f>IF(Main[[#This Row],[Tech Start Date]]&lt;1/1/1990,"",IF(Main[[#This Row],[Class]]="C",WORKDAY(Main[[#This Row],[Tech Start Date]],28),IF(Main[[#This Row],[Class]]="B", WORKDAY(Main[[#This Row],[Tech Start Date]],19),IF(Main[[#This Row],[Class]]="A",WORKDAY(Main[[#This Row],[Tech Start Date]],9),""))))</f>
        <v/>
      </c>
      <c r="Q1029" s="84"/>
      <c r="R1029" s="110"/>
      <c r="S1029" s="94" t="s">
        <v>17</v>
      </c>
      <c r="T1029" s="73" t="s">
        <v>4</v>
      </c>
      <c r="U1029" s="94" t="s">
        <v>14</v>
      </c>
      <c r="V1029" s="94" t="s">
        <v>1896</v>
      </c>
      <c r="W1029" s="94" t="s">
        <v>1900</v>
      </c>
      <c r="X1029" s="94" t="s">
        <v>919</v>
      </c>
      <c r="Y1029" s="71" t="s">
        <v>2892</v>
      </c>
      <c r="Z1029" s="71" t="s">
        <v>4</v>
      </c>
      <c r="AA1029" s="94" t="s">
        <v>129</v>
      </c>
      <c r="AB1029" s="128"/>
      <c r="AC1029" s="128"/>
      <c r="AD1029" s="128"/>
      <c r="AE1029" s="62"/>
      <c r="AF1029" s="62"/>
      <c r="AG1029" s="62"/>
      <c r="BB1029" s="60" t="str">
        <f>IF(AND(isFlagged(Main[[#This Row],[Comments]], "AIS++"),Main[ [#This Row],[In Stock Date] ]&lt;&gt;""),TEXT(Main[[#This Row],[In Stock Date]]-1, "M/d/yyyy"), TEXT("1/1/1990", "M/d/yyyy"))</f>
        <v>1/1/1990</v>
      </c>
    </row>
    <row r="1030" spans="1:54" ht="17.25" customHeight="1">
      <c r="A1030" s="63" t="str">
        <f>IF(priority(Main[[#This Row],[Comments]])&lt;&gt;0, priority(Main[[#This Row],[Comments]]),"")</f>
        <v/>
      </c>
      <c r="B1030" s="151" t="s">
        <v>1520</v>
      </c>
      <c r="C1030" s="71" t="s">
        <v>4</v>
      </c>
      <c r="D1030" s="59" t="s">
        <v>613</v>
      </c>
      <c r="E1030" s="84"/>
      <c r="F1030" s="84"/>
      <c r="G1030" s="63" t="str">
        <f>IF(stdProdLT(Main[[#This Row],[Comments]])=0.1,"N/A",IF(stdProdLT(Main[[#This Row],[Comments]])=0,"",stdProdLT(Main[[#This Row],[Comments]])))</f>
        <v/>
      </c>
      <c r="H1030" s="93" t="str">
        <f>IF(OR(Main[[#This Row],[Std. Prod. Lead Time]]="N/A",Main[[#This Row],[Std. Prod. Lead Time]]=""), "",IF(AND(Main[[#This Row],[In Stock Date]]&lt;&gt;"",Main[[#This Row],[Revised Due Date]]&lt;&gt;"",Main[[#This Row],[In Stock Date]]&lt;&gt;""),Main[[#This Row],[In Stock Date]]-Main[[#This Row],[Revised Due Date]],""))</f>
        <v/>
      </c>
      <c r="I1030" s="100" t="s">
        <v>4</v>
      </c>
      <c r="J1030" s="94" t="s">
        <v>28</v>
      </c>
      <c r="K1030" s="94" t="s">
        <v>1905</v>
      </c>
      <c r="L1030" s="84"/>
      <c r="M1030" s="72" t="str">
        <f>IF(Main[[#This Row],[Tech Start Date]]&lt;1/1/1990,"",IF(Main[[#This Row],[Class]]="C",WORKDAY(Main[[#This Row],[Tech Start Date]],9),IF(Main[[#This Row],[Class]]="B", WORKDAY(Main[[#This Row],[Tech Start Date]],6),IF(Main[[#This Row],[Class]]="A",WORKDAY(Main[[#This Row],[Tech Start Date]],2),""))))</f>
        <v/>
      </c>
      <c r="N1030" s="72" t="str">
        <f>IF(Main[[#This Row],[Tech Start Date]]&lt;1/1/1990,"",IF(Main[[#This Row],[Class]]="C",WORKDAY(Main[[#This Row],[Tech Start Date]],19),IF(Main[[#This Row],[Class]]="B", WORKDAY(Main[[#This Row],[Tech Start Date]],12),IF(Main[[#This Row],[Class]]="A",WORKDAY(Main[[#This Row],[Tech Start Date]],4),""))))</f>
        <v/>
      </c>
      <c r="O1030" s="72" t="str">
        <f>IF(Main[[#This Row],[Tech Start Date]]&lt;1/1/1990,"",IF(Main[[#This Row],[Class]]="C",WORKDAY(Main[[#This Row],[Tech Start Date]],23),IF(Main[[#This Row],[Class]]="B", WORKDAY(Main[[#This Row],[Tech Start Date]],15),IF(Main[[#This Row],[Class]]="A",WORKDAY(Main[[#This Row],[Tech Start Date]],5),""))))</f>
        <v/>
      </c>
      <c r="P1030" s="72" t="str">
        <f>IF(Main[[#This Row],[Tech Start Date]]&lt;1/1/1990,"",IF(Main[[#This Row],[Class]]="C",WORKDAY(Main[[#This Row],[Tech Start Date]],28),IF(Main[[#This Row],[Class]]="B", WORKDAY(Main[[#This Row],[Tech Start Date]],19),IF(Main[[#This Row],[Class]]="A",WORKDAY(Main[[#This Row],[Tech Start Date]],9),""))))</f>
        <v/>
      </c>
      <c r="Q1030" s="84">
        <v>40387</v>
      </c>
      <c r="R1030" s="110"/>
      <c r="S1030" s="94" t="s">
        <v>6</v>
      </c>
      <c r="T1030" s="73" t="s">
        <v>4</v>
      </c>
      <c r="U1030" s="94" t="s">
        <v>14</v>
      </c>
      <c r="V1030" s="94" t="s">
        <v>1896</v>
      </c>
      <c r="W1030" s="94" t="s">
        <v>1901</v>
      </c>
      <c r="X1030" s="94" t="s">
        <v>129</v>
      </c>
      <c r="Y1030" s="71" t="s">
        <v>2977</v>
      </c>
      <c r="Z1030" s="71" t="s">
        <v>129</v>
      </c>
      <c r="AA1030" s="94" t="s">
        <v>129</v>
      </c>
      <c r="AB1030" s="128"/>
      <c r="AC1030" s="128"/>
      <c r="AD1030" s="128"/>
      <c r="AE1030" s="62"/>
      <c r="AF1030" s="62"/>
      <c r="AG1030" s="62"/>
      <c r="BB1030" s="60" t="str">
        <f>IF(AND(isFlagged(Main[[#This Row],[Comments]], "AIS++"),Main[ [#This Row],[In Stock Date] ]&lt;&gt;""),TEXT(Main[[#This Row],[In Stock Date]]-1, "M/d/yyyy"), TEXT("1/1/1990", "M/d/yyyy"))</f>
        <v>1/1/1990</v>
      </c>
    </row>
    <row r="1031" spans="1:54" ht="17.25" customHeight="1">
      <c r="A1031" s="63" t="str">
        <f>IF(priority(Main[[#This Row],[Comments]])&lt;&gt;0, priority(Main[[#This Row],[Comments]]),"")</f>
        <v/>
      </c>
      <c r="B1031" s="151" t="s">
        <v>4224</v>
      </c>
      <c r="C1031" s="71" t="s">
        <v>4</v>
      </c>
      <c r="D1031" s="59" t="s">
        <v>4225</v>
      </c>
      <c r="E1031" s="84">
        <v>41051.554942129631</v>
      </c>
      <c r="F1031" s="84"/>
      <c r="G1031" s="63" t="str">
        <f>IF(stdProdLT(Main[[#This Row],[Comments]])=0.1,"N/A",IF(stdProdLT(Main[[#This Row],[Comments]])=0,"",stdProdLT(Main[[#This Row],[Comments]])))</f>
        <v/>
      </c>
      <c r="H1031" s="93" t="str">
        <f>IF(OR(Main[[#This Row],[Std. Prod. Lead Time]]="N/A",Main[[#This Row],[Std. Prod. Lead Time]]=""), "",IF(AND(Main[[#This Row],[In Stock Date]]&lt;&gt;"",Main[[#This Row],[Revised Due Date]]&lt;&gt;"",Main[[#This Row],[In Stock Date]]&lt;&gt;""),Main[[#This Row],[In Stock Date]]-Main[[#This Row],[Revised Due Date]],""))</f>
        <v/>
      </c>
      <c r="I1031" s="100" t="s">
        <v>4</v>
      </c>
      <c r="J1031" s="94" t="s">
        <v>4</v>
      </c>
      <c r="K1031" s="94" t="s">
        <v>4</v>
      </c>
      <c r="L1031" s="84"/>
      <c r="M1031" s="72" t="str">
        <f>IF(Main[[#This Row],[Tech Start Date]]&lt;1/1/1990,"",IF(Main[[#This Row],[Class]]="C",WORKDAY(Main[[#This Row],[Tech Start Date]],9),IF(Main[[#This Row],[Class]]="B", WORKDAY(Main[[#This Row],[Tech Start Date]],6),IF(Main[[#This Row],[Class]]="A",WORKDAY(Main[[#This Row],[Tech Start Date]],2),""))))</f>
        <v/>
      </c>
      <c r="N1031" s="72" t="str">
        <f>IF(Main[[#This Row],[Tech Start Date]]&lt;1/1/1990,"",IF(Main[[#This Row],[Class]]="C",WORKDAY(Main[[#This Row],[Tech Start Date]],19),IF(Main[[#This Row],[Class]]="B", WORKDAY(Main[[#This Row],[Tech Start Date]],12),IF(Main[[#This Row],[Class]]="A",WORKDAY(Main[[#This Row],[Tech Start Date]],4),""))))</f>
        <v/>
      </c>
      <c r="O1031" s="72" t="str">
        <f>IF(Main[[#This Row],[Tech Start Date]]&lt;1/1/1990,"",IF(Main[[#This Row],[Class]]="C",WORKDAY(Main[[#This Row],[Tech Start Date]],23),IF(Main[[#This Row],[Class]]="B", WORKDAY(Main[[#This Row],[Tech Start Date]],15),IF(Main[[#This Row],[Class]]="A",WORKDAY(Main[[#This Row],[Tech Start Date]],5),""))))</f>
        <v/>
      </c>
      <c r="P1031" s="72" t="str">
        <f>IF(Main[[#This Row],[Tech Start Date]]&lt;1/1/1990,"",IF(Main[[#This Row],[Class]]="C",WORKDAY(Main[[#This Row],[Tech Start Date]],28),IF(Main[[#This Row],[Class]]="B", WORKDAY(Main[[#This Row],[Tech Start Date]],19),IF(Main[[#This Row],[Class]]="A",WORKDAY(Main[[#This Row],[Tech Start Date]],9),""))))</f>
        <v/>
      </c>
      <c r="Q1031" s="84">
        <v>41068</v>
      </c>
      <c r="R1031" s="110"/>
      <c r="S1031" s="94" t="s">
        <v>6</v>
      </c>
      <c r="T1031" s="73" t="s">
        <v>4</v>
      </c>
      <c r="U1031" s="94" t="s">
        <v>7</v>
      </c>
      <c r="V1031" s="94" t="s">
        <v>1899</v>
      </c>
      <c r="W1031" s="94" t="s">
        <v>1900</v>
      </c>
      <c r="X1031" s="94" t="s">
        <v>3643</v>
      </c>
      <c r="Y1031" s="71" t="s">
        <v>3644</v>
      </c>
      <c r="Z1031" s="71" t="s">
        <v>4</v>
      </c>
      <c r="AA1031" s="94" t="s">
        <v>3643</v>
      </c>
      <c r="AB1031" s="128"/>
      <c r="AC1031" s="128"/>
      <c r="AD1031" s="128"/>
      <c r="AE1031" s="62"/>
      <c r="AF1031" s="62"/>
      <c r="AG1031" s="62"/>
      <c r="BB1031" s="60" t="str">
        <f>IF(AND(isFlagged(Main[[#This Row],[Comments]], "AIS++"),Main[ [#This Row],[In Stock Date] ]&lt;&gt;""),TEXT(Main[[#This Row],[In Stock Date]]-1, "M/d/yyyy"), TEXT("1/1/1990", "M/d/yyyy"))</f>
        <v>1/1/1990</v>
      </c>
    </row>
    <row r="1032" spans="1:54" ht="17.25" customHeight="1">
      <c r="A1032" s="63" t="str">
        <f>IF(priority(Main[[#This Row],[Comments]])&lt;&gt;0, priority(Main[[#This Row],[Comments]]),"")</f>
        <v/>
      </c>
      <c r="B1032" s="151" t="s">
        <v>2389</v>
      </c>
      <c r="C1032" s="71" t="s">
        <v>4</v>
      </c>
      <c r="D1032" s="59" t="s">
        <v>2390</v>
      </c>
      <c r="E1032" s="84"/>
      <c r="F1032" s="84"/>
      <c r="G1032" s="63" t="str">
        <f>IF(stdProdLT(Main[[#This Row],[Comments]])=0.1,"N/A",IF(stdProdLT(Main[[#This Row],[Comments]])=0,"",stdProdLT(Main[[#This Row],[Comments]])))</f>
        <v/>
      </c>
      <c r="H1032" s="93" t="str">
        <f>IF(OR(Main[[#This Row],[Std. Prod. Lead Time]]="N/A",Main[[#This Row],[Std. Prod. Lead Time]]=""), "",IF(AND(Main[[#This Row],[In Stock Date]]&lt;&gt;"",Main[[#This Row],[Revised Due Date]]&lt;&gt;"",Main[[#This Row],[In Stock Date]]&lt;&gt;""),Main[[#This Row],[In Stock Date]]-Main[[#This Row],[Revised Due Date]],""))</f>
        <v/>
      </c>
      <c r="I1032" s="100" t="s">
        <v>4</v>
      </c>
      <c r="J1032" s="94" t="s">
        <v>4</v>
      </c>
      <c r="K1032" s="95" t="s">
        <v>4</v>
      </c>
      <c r="L1032" s="84"/>
      <c r="M1032" s="72" t="str">
        <f>IF(Main[[#This Row],[Tech Start Date]]&lt;1/1/1990,"",IF(Main[[#This Row],[Class]]="C",WORKDAY(Main[[#This Row],[Tech Start Date]],9),IF(Main[[#This Row],[Class]]="B", WORKDAY(Main[[#This Row],[Tech Start Date]],6),IF(Main[[#This Row],[Class]]="A",WORKDAY(Main[[#This Row],[Tech Start Date]],2),""))))</f>
        <v/>
      </c>
      <c r="N1032" s="72" t="str">
        <f>IF(Main[[#This Row],[Tech Start Date]]&lt;1/1/1990,"",IF(Main[[#This Row],[Class]]="C",WORKDAY(Main[[#This Row],[Tech Start Date]],19),IF(Main[[#This Row],[Class]]="B", WORKDAY(Main[[#This Row],[Tech Start Date]],12),IF(Main[[#This Row],[Class]]="A",WORKDAY(Main[[#This Row],[Tech Start Date]],4),""))))</f>
        <v/>
      </c>
      <c r="O1032" s="72" t="str">
        <f>IF(Main[[#This Row],[Tech Start Date]]&lt;1/1/1990,"",IF(Main[[#This Row],[Class]]="C",WORKDAY(Main[[#This Row],[Tech Start Date]],23),IF(Main[[#This Row],[Class]]="B", WORKDAY(Main[[#This Row],[Tech Start Date]],15),IF(Main[[#This Row],[Class]]="A",WORKDAY(Main[[#This Row],[Tech Start Date]],5),""))))</f>
        <v/>
      </c>
      <c r="P1032" s="72" t="str">
        <f>IF(Main[[#This Row],[Tech Start Date]]&lt;1/1/1990,"",IF(Main[[#This Row],[Class]]="C",WORKDAY(Main[[#This Row],[Tech Start Date]],28),IF(Main[[#This Row],[Class]]="B", WORKDAY(Main[[#This Row],[Tech Start Date]],19),IF(Main[[#This Row],[Class]]="A",WORKDAY(Main[[#This Row],[Tech Start Date]],9),""))))</f>
        <v/>
      </c>
      <c r="Q1032" s="84">
        <v>40877</v>
      </c>
      <c r="R1032" s="110"/>
      <c r="S1032" s="94" t="s">
        <v>6</v>
      </c>
      <c r="T1032" s="73" t="s">
        <v>4</v>
      </c>
      <c r="U1032" s="94" t="s">
        <v>14</v>
      </c>
      <c r="V1032" s="94" t="s">
        <v>1896</v>
      </c>
      <c r="W1032" s="94" t="s">
        <v>1900</v>
      </c>
      <c r="X1032" s="94" t="s">
        <v>2724</v>
      </c>
      <c r="Y1032" s="71" t="s">
        <v>2836</v>
      </c>
      <c r="Z1032" s="71" t="s">
        <v>4</v>
      </c>
      <c r="AA1032" s="94" t="s">
        <v>2724</v>
      </c>
      <c r="AB1032" s="128"/>
      <c r="AC1032" s="128"/>
      <c r="AD1032" s="128"/>
      <c r="AE1032" s="62"/>
      <c r="AF1032" s="62"/>
      <c r="AG1032" s="62"/>
      <c r="BB1032" s="60" t="str">
        <f>IF(AND(isFlagged(Main[[#This Row],[Comments]], "AIS++"),Main[ [#This Row],[In Stock Date] ]&lt;&gt;""),TEXT(Main[[#This Row],[In Stock Date]]-1, "M/d/yyyy"), TEXT("1/1/1990", "M/d/yyyy"))</f>
        <v>1/1/1990</v>
      </c>
    </row>
    <row r="1033" spans="1:54" ht="17.25" customHeight="1">
      <c r="A1033" s="63" t="str">
        <f>IF(priority(Main[[#This Row],[Comments]])&lt;&gt;0, priority(Main[[#This Row],[Comments]]),"")</f>
        <v/>
      </c>
      <c r="B1033" s="151" t="s">
        <v>1818</v>
      </c>
      <c r="C1033" s="71" t="s">
        <v>4</v>
      </c>
      <c r="D1033" s="59" t="s">
        <v>887</v>
      </c>
      <c r="E1033" s="84">
        <v>40351.730219907404</v>
      </c>
      <c r="F1033" s="84"/>
      <c r="G1033" s="63" t="str">
        <f>IF(stdProdLT(Main[[#This Row],[Comments]])=0.1,"N/A",IF(stdProdLT(Main[[#This Row],[Comments]])=0,"",stdProdLT(Main[[#This Row],[Comments]])))</f>
        <v/>
      </c>
      <c r="H1033" s="93" t="str">
        <f>IF(OR(Main[[#This Row],[Std. Prod. Lead Time]]="N/A",Main[[#This Row],[Std. Prod. Lead Time]]=""), "",IF(AND(Main[[#This Row],[In Stock Date]]&lt;&gt;"",Main[[#This Row],[Revised Due Date]]&lt;&gt;"",Main[[#This Row],[In Stock Date]]&lt;&gt;""),Main[[#This Row],[In Stock Date]]-Main[[#This Row],[Revised Due Date]],""))</f>
        <v/>
      </c>
      <c r="I1033" s="100" t="s">
        <v>2027</v>
      </c>
      <c r="J1033" s="94" t="s">
        <v>28</v>
      </c>
      <c r="K1033" s="94" t="s">
        <v>1908</v>
      </c>
      <c r="L1033" s="84"/>
      <c r="M1033" s="72" t="str">
        <f>IF(Main[[#This Row],[Tech Start Date]]&lt;1/1/1990,"",IF(Main[[#This Row],[Class]]="C",WORKDAY(Main[[#This Row],[Tech Start Date]],9),IF(Main[[#This Row],[Class]]="B", WORKDAY(Main[[#This Row],[Tech Start Date]],6),IF(Main[[#This Row],[Class]]="A",WORKDAY(Main[[#This Row],[Tech Start Date]],2),""))))</f>
        <v/>
      </c>
      <c r="N1033" s="72" t="str">
        <f>IF(Main[[#This Row],[Tech Start Date]]&lt;1/1/1990,"",IF(Main[[#This Row],[Class]]="C",WORKDAY(Main[[#This Row],[Tech Start Date]],19),IF(Main[[#This Row],[Class]]="B", WORKDAY(Main[[#This Row],[Tech Start Date]],12),IF(Main[[#This Row],[Class]]="A",WORKDAY(Main[[#This Row],[Tech Start Date]],4),""))))</f>
        <v/>
      </c>
      <c r="O1033" s="72" t="str">
        <f>IF(Main[[#This Row],[Tech Start Date]]&lt;1/1/1990,"",IF(Main[[#This Row],[Class]]="C",WORKDAY(Main[[#This Row],[Tech Start Date]],23),IF(Main[[#This Row],[Class]]="B", WORKDAY(Main[[#This Row],[Tech Start Date]],15),IF(Main[[#This Row],[Class]]="A",WORKDAY(Main[[#This Row],[Tech Start Date]],5),""))))</f>
        <v/>
      </c>
      <c r="P1033" s="72" t="str">
        <f>IF(Main[[#This Row],[Tech Start Date]]&lt;1/1/1990,"",IF(Main[[#This Row],[Class]]="C",WORKDAY(Main[[#This Row],[Tech Start Date]],28),IF(Main[[#This Row],[Class]]="B", WORKDAY(Main[[#This Row],[Tech Start Date]],19),IF(Main[[#This Row],[Class]]="A",WORKDAY(Main[[#This Row],[Tech Start Date]],9),""))))</f>
        <v/>
      </c>
      <c r="Q1033" s="84">
        <v>40906</v>
      </c>
      <c r="R1033" s="110">
        <v>40436</v>
      </c>
      <c r="S1033" s="94" t="s">
        <v>17</v>
      </c>
      <c r="T1033" s="73" t="s">
        <v>4</v>
      </c>
      <c r="U1033" s="94" t="s">
        <v>29</v>
      </c>
      <c r="V1033" s="94" t="s">
        <v>1897</v>
      </c>
      <c r="W1033" s="94" t="s">
        <v>1901</v>
      </c>
      <c r="X1033" s="94" t="s">
        <v>2765</v>
      </c>
      <c r="Y1033" s="71" t="s">
        <v>2906</v>
      </c>
      <c r="Z1033" s="71" t="s">
        <v>108</v>
      </c>
      <c r="AA1033" s="94" t="s">
        <v>2765</v>
      </c>
      <c r="AB1033" s="128"/>
      <c r="AC1033" s="128"/>
      <c r="AD1033" s="128"/>
      <c r="AE1033" s="62"/>
      <c r="AF1033" s="62"/>
      <c r="AG1033" s="62"/>
      <c r="BB1033" s="60" t="str">
        <f>IF(AND(isFlagged(Main[[#This Row],[Comments]], "AIS++"),Main[ [#This Row],[In Stock Date] ]&lt;&gt;""),TEXT(Main[[#This Row],[In Stock Date]]-1, "M/d/yyyy"), TEXT("1/1/1990", "M/d/yyyy"))</f>
        <v>1/1/1990</v>
      </c>
    </row>
    <row r="1034" spans="1:54" ht="17.25" customHeight="1">
      <c r="A1034" s="63" t="str">
        <f>IF(priority(Main[[#This Row],[Comments]])&lt;&gt;0, priority(Main[[#This Row],[Comments]]),"")</f>
        <v/>
      </c>
      <c r="B1034" s="151" t="s">
        <v>1767</v>
      </c>
      <c r="C1034" s="71" t="s">
        <v>824</v>
      </c>
      <c r="D1034" s="59" t="s">
        <v>825</v>
      </c>
      <c r="E1034" s="84"/>
      <c r="F1034" s="84"/>
      <c r="G1034" s="63" t="str">
        <f>IF(stdProdLT(Main[[#This Row],[Comments]])=0.1,"N/A",IF(stdProdLT(Main[[#This Row],[Comments]])=0,"",stdProdLT(Main[[#This Row],[Comments]])))</f>
        <v/>
      </c>
      <c r="H1034" s="93" t="str">
        <f>IF(OR(Main[[#This Row],[Std. Prod. Lead Time]]="N/A",Main[[#This Row],[Std. Prod. Lead Time]]=""), "",IF(AND(Main[[#This Row],[In Stock Date]]&lt;&gt;"",Main[[#This Row],[Revised Due Date]]&lt;&gt;"",Main[[#This Row],[In Stock Date]]&lt;&gt;""),Main[[#This Row],[In Stock Date]]-Main[[#This Row],[Revised Due Date]],""))</f>
        <v/>
      </c>
      <c r="I1034" s="100" t="s">
        <v>4</v>
      </c>
      <c r="J1034" s="94" t="s">
        <v>4</v>
      </c>
      <c r="K1034" s="94" t="s">
        <v>4</v>
      </c>
      <c r="L1034" s="84"/>
      <c r="M1034" s="72" t="str">
        <f>IF(Main[[#This Row],[Tech Start Date]]&lt;1/1/1990,"",IF(Main[[#This Row],[Class]]="C",WORKDAY(Main[[#This Row],[Tech Start Date]],9),IF(Main[[#This Row],[Class]]="B", WORKDAY(Main[[#This Row],[Tech Start Date]],6),IF(Main[[#This Row],[Class]]="A",WORKDAY(Main[[#This Row],[Tech Start Date]],2),""))))</f>
        <v/>
      </c>
      <c r="N1034" s="72" t="str">
        <f>IF(Main[[#This Row],[Tech Start Date]]&lt;1/1/1990,"",IF(Main[[#This Row],[Class]]="C",WORKDAY(Main[[#This Row],[Tech Start Date]],19),IF(Main[[#This Row],[Class]]="B", WORKDAY(Main[[#This Row],[Tech Start Date]],12),IF(Main[[#This Row],[Class]]="A",WORKDAY(Main[[#This Row],[Tech Start Date]],4),""))))</f>
        <v/>
      </c>
      <c r="O1034" s="72" t="str">
        <f>IF(Main[[#This Row],[Tech Start Date]]&lt;1/1/1990,"",IF(Main[[#This Row],[Class]]="C",WORKDAY(Main[[#This Row],[Tech Start Date]],23),IF(Main[[#This Row],[Class]]="B", WORKDAY(Main[[#This Row],[Tech Start Date]],15),IF(Main[[#This Row],[Class]]="A",WORKDAY(Main[[#This Row],[Tech Start Date]],5),""))))</f>
        <v/>
      </c>
      <c r="P1034" s="72" t="str">
        <f>IF(Main[[#This Row],[Tech Start Date]]&lt;1/1/1990,"",IF(Main[[#This Row],[Class]]="C",WORKDAY(Main[[#This Row],[Tech Start Date]],28),IF(Main[[#This Row],[Class]]="B", WORKDAY(Main[[#This Row],[Tech Start Date]],19),IF(Main[[#This Row],[Class]]="A",WORKDAY(Main[[#This Row],[Tech Start Date]],9),""))))</f>
        <v/>
      </c>
      <c r="Q1034" s="84"/>
      <c r="R1034" s="110"/>
      <c r="S1034" s="94" t="s">
        <v>11</v>
      </c>
      <c r="T1034" s="73" t="s">
        <v>4</v>
      </c>
      <c r="U1034" s="94" t="s">
        <v>14</v>
      </c>
      <c r="V1034" s="94" t="s">
        <v>1897</v>
      </c>
      <c r="W1034" s="94" t="s">
        <v>1901</v>
      </c>
      <c r="X1034" s="94" t="s">
        <v>2792</v>
      </c>
      <c r="Y1034" s="71" t="s">
        <v>4</v>
      </c>
      <c r="Z1034" s="71" t="s">
        <v>4</v>
      </c>
      <c r="AA1034" s="94" t="s">
        <v>3288</v>
      </c>
      <c r="AB1034" s="128"/>
      <c r="AC1034" s="128"/>
      <c r="AD1034" s="128"/>
      <c r="AE1034" s="62"/>
      <c r="AF1034" s="62"/>
      <c r="AG1034" s="62"/>
      <c r="BB1034" s="60" t="str">
        <f>IF(AND(isFlagged(Main[[#This Row],[Comments]], "AIS++"),Main[ [#This Row],[In Stock Date] ]&lt;&gt;""),TEXT(Main[[#This Row],[In Stock Date]]-1, "M/d/yyyy"), TEXT("1/1/1990", "M/d/yyyy"))</f>
        <v>1/1/1990</v>
      </c>
    </row>
    <row r="1035" spans="1:54" ht="17.25" customHeight="1">
      <c r="A1035" s="63" t="str">
        <f>IF(priority(Main[[#This Row],[Comments]])&lt;&gt;0, priority(Main[[#This Row],[Comments]]),"")</f>
        <v/>
      </c>
      <c r="B1035" s="151" t="s">
        <v>1966</v>
      </c>
      <c r="C1035" s="71" t="s">
        <v>4</v>
      </c>
      <c r="D1035" s="59" t="s">
        <v>1967</v>
      </c>
      <c r="E1035" s="84">
        <v>40737.450219907405</v>
      </c>
      <c r="F1035" s="84"/>
      <c r="G1035" s="63" t="str">
        <f>IF(stdProdLT(Main[[#This Row],[Comments]])=0.1,"N/A",IF(stdProdLT(Main[[#This Row],[Comments]])=0,"",stdProdLT(Main[[#This Row],[Comments]])))</f>
        <v/>
      </c>
      <c r="H1035" s="93" t="str">
        <f>IF(OR(Main[[#This Row],[Std. Prod. Lead Time]]="N/A",Main[[#This Row],[Std. Prod. Lead Time]]=""), "",IF(AND(Main[[#This Row],[In Stock Date]]&lt;&gt;"",Main[[#This Row],[Revised Due Date]]&lt;&gt;"",Main[[#This Row],[In Stock Date]]&lt;&gt;""),Main[[#This Row],[In Stock Date]]-Main[[#This Row],[Revised Due Date]],""))</f>
        <v/>
      </c>
      <c r="I1035" s="100" t="s">
        <v>4</v>
      </c>
      <c r="J1035" s="94" t="s">
        <v>4</v>
      </c>
      <c r="K1035" s="94" t="s">
        <v>4</v>
      </c>
      <c r="L1035" s="84"/>
      <c r="M1035" s="72" t="str">
        <f>IF(Main[[#This Row],[Tech Start Date]]&lt;1/1/1990,"",IF(Main[[#This Row],[Class]]="C",WORKDAY(Main[[#This Row],[Tech Start Date]],9),IF(Main[[#This Row],[Class]]="B", WORKDAY(Main[[#This Row],[Tech Start Date]],6),IF(Main[[#This Row],[Class]]="A",WORKDAY(Main[[#This Row],[Tech Start Date]],2),""))))</f>
        <v/>
      </c>
      <c r="N1035" s="72" t="str">
        <f>IF(Main[[#This Row],[Tech Start Date]]&lt;1/1/1990,"",IF(Main[[#This Row],[Class]]="C",WORKDAY(Main[[#This Row],[Tech Start Date]],19),IF(Main[[#This Row],[Class]]="B", WORKDAY(Main[[#This Row],[Tech Start Date]],12),IF(Main[[#This Row],[Class]]="A",WORKDAY(Main[[#This Row],[Tech Start Date]],4),""))))</f>
        <v/>
      </c>
      <c r="O1035" s="72" t="str">
        <f>IF(Main[[#This Row],[Tech Start Date]]&lt;1/1/1990,"",IF(Main[[#This Row],[Class]]="C",WORKDAY(Main[[#This Row],[Tech Start Date]],23),IF(Main[[#This Row],[Class]]="B", WORKDAY(Main[[#This Row],[Tech Start Date]],15),IF(Main[[#This Row],[Class]]="A",WORKDAY(Main[[#This Row],[Tech Start Date]],5),""))))</f>
        <v/>
      </c>
      <c r="P1035" s="72" t="str">
        <f>IF(Main[[#This Row],[Tech Start Date]]&lt;1/1/1990,"",IF(Main[[#This Row],[Class]]="C",WORKDAY(Main[[#This Row],[Tech Start Date]],28),IF(Main[[#This Row],[Class]]="B", WORKDAY(Main[[#This Row],[Tech Start Date]],19),IF(Main[[#This Row],[Class]]="A",WORKDAY(Main[[#This Row],[Tech Start Date]],9),""))))</f>
        <v/>
      </c>
      <c r="Q1035" s="84">
        <v>40759</v>
      </c>
      <c r="R1035" s="110"/>
      <c r="S1035" s="94" t="s">
        <v>6</v>
      </c>
      <c r="T1035" s="73" t="s">
        <v>4</v>
      </c>
      <c r="U1035" s="94" t="s">
        <v>7</v>
      </c>
      <c r="V1035" s="94" t="s">
        <v>1896</v>
      </c>
      <c r="W1035" s="94" t="s">
        <v>1904</v>
      </c>
      <c r="X1035" s="94" t="s">
        <v>2724</v>
      </c>
      <c r="Y1035" s="71" t="s">
        <v>2836</v>
      </c>
      <c r="Z1035" s="71" t="s">
        <v>4</v>
      </c>
      <c r="AA1035" s="94" t="s">
        <v>2724</v>
      </c>
      <c r="AB1035" s="128"/>
      <c r="AC1035" s="128"/>
      <c r="AD1035" s="128"/>
      <c r="AE1035" s="62"/>
      <c r="AF1035" s="62"/>
      <c r="AG1035" s="62"/>
      <c r="BB1035" s="60" t="str">
        <f>IF(AND(isFlagged(Main[[#This Row],[Comments]], "AIS++"),Main[ [#This Row],[In Stock Date] ]&lt;&gt;""),TEXT(Main[[#This Row],[In Stock Date]]-1, "M/d/yyyy"), TEXT("1/1/1990", "M/d/yyyy"))</f>
        <v>1/1/1990</v>
      </c>
    </row>
    <row r="1036" spans="1:54" ht="17.25" customHeight="1">
      <c r="A1036" s="63" t="str">
        <f>IF(priority(Main[[#This Row],[Comments]])&lt;&gt;0, priority(Main[[#This Row],[Comments]]),"")</f>
        <v/>
      </c>
      <c r="B1036" s="151" t="s">
        <v>1889</v>
      </c>
      <c r="C1036" s="71" t="s">
        <v>4</v>
      </c>
      <c r="D1036" s="59" t="s">
        <v>953</v>
      </c>
      <c r="E1036" s="84">
        <v>40140.581273148149</v>
      </c>
      <c r="F1036" s="84"/>
      <c r="G1036" s="63" t="str">
        <f>IF(stdProdLT(Main[[#This Row],[Comments]])=0.1,"N/A",IF(stdProdLT(Main[[#This Row],[Comments]])=0,"",stdProdLT(Main[[#This Row],[Comments]])))</f>
        <v/>
      </c>
      <c r="H1036" s="93" t="str">
        <f>IF(OR(Main[[#This Row],[Std. Prod. Lead Time]]="N/A",Main[[#This Row],[Std. Prod. Lead Time]]=""), "",IF(AND(Main[[#This Row],[In Stock Date]]&lt;&gt;"",Main[[#This Row],[Revised Due Date]]&lt;&gt;"",Main[[#This Row],[In Stock Date]]&lt;&gt;""),Main[[#This Row],[In Stock Date]]-Main[[#This Row],[Revised Due Date]],""))</f>
        <v/>
      </c>
      <c r="I1036" s="100" t="s">
        <v>430</v>
      </c>
      <c r="J1036" s="94" t="s">
        <v>28</v>
      </c>
      <c r="K1036" s="94" t="s">
        <v>1908</v>
      </c>
      <c r="L1036" s="84"/>
      <c r="M1036" s="72" t="str">
        <f>IF(Main[[#This Row],[Tech Start Date]]&lt;1/1/1990,"",IF(Main[[#This Row],[Class]]="C",WORKDAY(Main[[#This Row],[Tech Start Date]],9),IF(Main[[#This Row],[Class]]="B", WORKDAY(Main[[#This Row],[Tech Start Date]],6),IF(Main[[#This Row],[Class]]="A",WORKDAY(Main[[#This Row],[Tech Start Date]],2),""))))</f>
        <v/>
      </c>
      <c r="N1036" s="72" t="str">
        <f>IF(Main[[#This Row],[Tech Start Date]]&lt;1/1/1990,"",IF(Main[[#This Row],[Class]]="C",WORKDAY(Main[[#This Row],[Tech Start Date]],19),IF(Main[[#This Row],[Class]]="B", WORKDAY(Main[[#This Row],[Tech Start Date]],12),IF(Main[[#This Row],[Class]]="A",WORKDAY(Main[[#This Row],[Tech Start Date]],4),""))))</f>
        <v/>
      </c>
      <c r="O1036" s="72" t="str">
        <f>IF(Main[[#This Row],[Tech Start Date]]&lt;1/1/1990,"",IF(Main[[#This Row],[Class]]="C",WORKDAY(Main[[#This Row],[Tech Start Date]],23),IF(Main[[#This Row],[Class]]="B", WORKDAY(Main[[#This Row],[Tech Start Date]],15),IF(Main[[#This Row],[Class]]="A",WORKDAY(Main[[#This Row],[Tech Start Date]],5),""))))</f>
        <v/>
      </c>
      <c r="P1036" s="72" t="str">
        <f>IF(Main[[#This Row],[Tech Start Date]]&lt;1/1/1990,"",IF(Main[[#This Row],[Class]]="C",WORKDAY(Main[[#This Row],[Tech Start Date]],28),IF(Main[[#This Row],[Class]]="B", WORKDAY(Main[[#This Row],[Tech Start Date]],19),IF(Main[[#This Row],[Class]]="A",WORKDAY(Main[[#This Row],[Tech Start Date]],9),""))))</f>
        <v/>
      </c>
      <c r="Q1036" s="84">
        <v>40326</v>
      </c>
      <c r="R1036" s="110">
        <v>40966</v>
      </c>
      <c r="S1036" s="94" t="s">
        <v>17</v>
      </c>
      <c r="T1036" s="73" t="s">
        <v>4</v>
      </c>
      <c r="U1036" s="94" t="s">
        <v>29</v>
      </c>
      <c r="V1036" s="94" t="s">
        <v>1899</v>
      </c>
      <c r="W1036" s="94" t="s">
        <v>1901</v>
      </c>
      <c r="X1036" s="94" t="s">
        <v>414</v>
      </c>
      <c r="Y1036" s="71" t="s">
        <v>2875</v>
      </c>
      <c r="Z1036" s="71" t="s">
        <v>414</v>
      </c>
      <c r="AA1036" s="94" t="s">
        <v>414</v>
      </c>
      <c r="AB1036" s="128"/>
      <c r="AC1036" s="128"/>
      <c r="AD1036" s="128"/>
      <c r="AE1036" s="62"/>
      <c r="AF1036" s="62"/>
      <c r="AG1036" s="62"/>
      <c r="BB1036" s="60" t="str">
        <f>IF(AND(isFlagged(Main[[#This Row],[Comments]], "AIS++"),Main[ [#This Row],[In Stock Date] ]&lt;&gt;""),TEXT(Main[[#This Row],[In Stock Date]]-1, "M/d/yyyy"), TEXT("1/1/1990", "M/d/yyyy"))</f>
        <v>1/1/1990</v>
      </c>
    </row>
    <row r="1037" spans="1:54" ht="17.25" customHeight="1">
      <c r="A1037" s="63" t="str">
        <f>IF(priority(Main[[#This Row],[Comments]])&lt;&gt;0, priority(Main[[#This Row],[Comments]]),"")</f>
        <v/>
      </c>
      <c r="B1037" s="151" t="s">
        <v>4255</v>
      </c>
      <c r="C1037" s="71" t="s">
        <v>4</v>
      </c>
      <c r="D1037" s="59" t="s">
        <v>4256</v>
      </c>
      <c r="E1037" s="84">
        <v>41047.447534722225</v>
      </c>
      <c r="F1037" s="84"/>
      <c r="G1037" s="63" t="str">
        <f>IF(stdProdLT(Main[[#This Row],[Comments]])=0.1,"N/A",IF(stdProdLT(Main[[#This Row],[Comments]])=0,"",stdProdLT(Main[[#This Row],[Comments]])))</f>
        <v/>
      </c>
      <c r="H1037" s="93" t="str">
        <f>IF(OR(Main[[#This Row],[Std. Prod. Lead Time]]="N/A",Main[[#This Row],[Std. Prod. Lead Time]]=""), "",IF(AND(Main[[#This Row],[In Stock Date]]&lt;&gt;"",Main[[#This Row],[Revised Due Date]]&lt;&gt;"",Main[[#This Row],[In Stock Date]]&lt;&gt;""),Main[[#This Row],[In Stock Date]]-Main[[#This Row],[Revised Due Date]],""))</f>
        <v/>
      </c>
      <c r="I1037" s="100" t="s">
        <v>2025</v>
      </c>
      <c r="J1037" s="94" t="s">
        <v>28</v>
      </c>
      <c r="K1037" s="94" t="s">
        <v>4</v>
      </c>
      <c r="L1037" s="84"/>
      <c r="M1037" s="72" t="str">
        <f>IF(Main[[#This Row],[Tech Start Date]]&lt;1/1/1990,"",IF(Main[[#This Row],[Class]]="C",WORKDAY(Main[[#This Row],[Tech Start Date]],9),IF(Main[[#This Row],[Class]]="B", WORKDAY(Main[[#This Row],[Tech Start Date]],6),IF(Main[[#This Row],[Class]]="A",WORKDAY(Main[[#This Row],[Tech Start Date]],2),""))))</f>
        <v/>
      </c>
      <c r="N1037" s="72" t="str">
        <f>IF(Main[[#This Row],[Tech Start Date]]&lt;1/1/1990,"",IF(Main[[#This Row],[Class]]="C",WORKDAY(Main[[#This Row],[Tech Start Date]],19),IF(Main[[#This Row],[Class]]="B", WORKDAY(Main[[#This Row],[Tech Start Date]],12),IF(Main[[#This Row],[Class]]="A",WORKDAY(Main[[#This Row],[Tech Start Date]],4),""))))</f>
        <v/>
      </c>
      <c r="O1037" s="72" t="str">
        <f>IF(Main[[#This Row],[Tech Start Date]]&lt;1/1/1990,"",IF(Main[[#This Row],[Class]]="C",WORKDAY(Main[[#This Row],[Tech Start Date]],23),IF(Main[[#This Row],[Class]]="B", WORKDAY(Main[[#This Row],[Tech Start Date]],15),IF(Main[[#This Row],[Class]]="A",WORKDAY(Main[[#This Row],[Tech Start Date]],5),""))))</f>
        <v/>
      </c>
      <c r="P1037" s="72" t="str">
        <f>IF(Main[[#This Row],[Tech Start Date]]&lt;1/1/1990,"",IF(Main[[#This Row],[Class]]="C",WORKDAY(Main[[#This Row],[Tech Start Date]],28),IF(Main[[#This Row],[Class]]="B", WORKDAY(Main[[#This Row],[Tech Start Date]],19),IF(Main[[#This Row],[Class]]="A",WORKDAY(Main[[#This Row],[Tech Start Date]],9),""))))</f>
        <v/>
      </c>
      <c r="Q1037" s="84"/>
      <c r="R1037" s="110"/>
      <c r="S1037" s="94" t="s">
        <v>6</v>
      </c>
      <c r="T1037" s="73" t="s">
        <v>4</v>
      </c>
      <c r="U1037" s="94" t="s">
        <v>29</v>
      </c>
      <c r="V1037" s="94" t="s">
        <v>1899</v>
      </c>
      <c r="W1037" s="94" t="s">
        <v>4</v>
      </c>
      <c r="X1037" s="94" t="s">
        <v>3795</v>
      </c>
      <c r="Y1037" s="71" t="s">
        <v>3796</v>
      </c>
      <c r="Z1037" s="71" t="s">
        <v>2025</v>
      </c>
      <c r="AA1037" s="94" t="s">
        <v>3795</v>
      </c>
      <c r="AB1037" s="128"/>
      <c r="AC1037" s="128"/>
      <c r="AD1037" s="128"/>
      <c r="AE1037" s="62"/>
      <c r="AF1037" s="62"/>
      <c r="AG1037" s="62"/>
      <c r="BB1037" s="60" t="str">
        <f>IF(AND(isFlagged(Main[[#This Row],[Comments]], "AIS++"),Main[ [#This Row],[In Stock Date] ]&lt;&gt;""),TEXT(Main[[#This Row],[In Stock Date]]-1, "M/d/yyyy"), TEXT("1/1/1990", "M/d/yyyy"))</f>
        <v>1/1/1990</v>
      </c>
    </row>
    <row r="1038" spans="1:54" ht="17.25" customHeight="1">
      <c r="A1038" s="63" t="str">
        <f>IF(priority(Main[[#This Row],[Comments]])&lt;&gt;0, priority(Main[[#This Row],[Comments]]),"")</f>
        <v/>
      </c>
      <c r="B1038" s="151" t="s">
        <v>1341</v>
      </c>
      <c r="C1038" s="71" t="s">
        <v>4</v>
      </c>
      <c r="D1038" s="59" t="s">
        <v>439</v>
      </c>
      <c r="E1038" s="84">
        <v>40389.394756944443</v>
      </c>
      <c r="F1038" s="84"/>
      <c r="G1038" s="63" t="str">
        <f>IF(stdProdLT(Main[[#This Row],[Comments]])=0.1,"N/A",IF(stdProdLT(Main[[#This Row],[Comments]])=0,"",stdProdLT(Main[[#This Row],[Comments]])))</f>
        <v/>
      </c>
      <c r="H1038" s="93" t="str">
        <f>IF(OR(Main[[#This Row],[Std. Prod. Lead Time]]="N/A",Main[[#This Row],[Std. Prod. Lead Time]]=""), "",IF(AND(Main[[#This Row],[In Stock Date]]&lt;&gt;"",Main[[#This Row],[Revised Due Date]]&lt;&gt;"",Main[[#This Row],[In Stock Date]]&lt;&gt;""),Main[[#This Row],[In Stock Date]]-Main[[#This Row],[Revised Due Date]],""))</f>
        <v/>
      </c>
      <c r="I1038" s="100" t="s">
        <v>4</v>
      </c>
      <c r="J1038" s="94" t="s">
        <v>28</v>
      </c>
      <c r="K1038" s="94" t="s">
        <v>1908</v>
      </c>
      <c r="L1038" s="84"/>
      <c r="M1038" s="72" t="str">
        <f>IF(Main[[#This Row],[Tech Start Date]]&lt;1/1/1990,"",IF(Main[[#This Row],[Class]]="C",WORKDAY(Main[[#This Row],[Tech Start Date]],9),IF(Main[[#This Row],[Class]]="B", WORKDAY(Main[[#This Row],[Tech Start Date]],6),IF(Main[[#This Row],[Class]]="A",WORKDAY(Main[[#This Row],[Tech Start Date]],2),""))))</f>
        <v/>
      </c>
      <c r="N1038" s="72" t="str">
        <f>IF(Main[[#This Row],[Tech Start Date]]&lt;1/1/1990,"",IF(Main[[#This Row],[Class]]="C",WORKDAY(Main[[#This Row],[Tech Start Date]],19),IF(Main[[#This Row],[Class]]="B", WORKDAY(Main[[#This Row],[Tech Start Date]],12),IF(Main[[#This Row],[Class]]="A",WORKDAY(Main[[#This Row],[Tech Start Date]],4),""))))</f>
        <v/>
      </c>
      <c r="O1038" s="72" t="str">
        <f>IF(Main[[#This Row],[Tech Start Date]]&lt;1/1/1990,"",IF(Main[[#This Row],[Class]]="C",WORKDAY(Main[[#This Row],[Tech Start Date]],23),IF(Main[[#This Row],[Class]]="B", WORKDAY(Main[[#This Row],[Tech Start Date]],15),IF(Main[[#This Row],[Class]]="A",WORKDAY(Main[[#This Row],[Tech Start Date]],5),""))))</f>
        <v/>
      </c>
      <c r="P1038" s="72" t="str">
        <f>IF(Main[[#This Row],[Tech Start Date]]&lt;1/1/1990,"",IF(Main[[#This Row],[Class]]="C",WORKDAY(Main[[#This Row],[Tech Start Date]],28),IF(Main[[#This Row],[Class]]="B", WORKDAY(Main[[#This Row],[Tech Start Date]],19),IF(Main[[#This Row],[Class]]="A",WORKDAY(Main[[#This Row],[Tech Start Date]],9),""))))</f>
        <v/>
      </c>
      <c r="Q1038" s="84">
        <v>40451</v>
      </c>
      <c r="R1038" s="110"/>
      <c r="S1038" s="94" t="s">
        <v>17</v>
      </c>
      <c r="T1038" s="73" t="s">
        <v>4</v>
      </c>
      <c r="U1038" s="94" t="s">
        <v>7</v>
      </c>
      <c r="V1038" s="94" t="s">
        <v>1896</v>
      </c>
      <c r="W1038" s="94" t="s">
        <v>1901</v>
      </c>
      <c r="X1038" s="94" t="s">
        <v>129</v>
      </c>
      <c r="Y1038" s="71" t="s">
        <v>2859</v>
      </c>
      <c r="Z1038" s="71" t="s">
        <v>2731</v>
      </c>
      <c r="AA1038" s="94" t="s">
        <v>2731</v>
      </c>
      <c r="AB1038" s="128"/>
      <c r="AC1038" s="128"/>
      <c r="AD1038" s="128"/>
      <c r="AE1038" s="62"/>
      <c r="AF1038" s="62"/>
      <c r="AG1038" s="62"/>
      <c r="BB1038" s="60" t="str">
        <f>IF(AND(isFlagged(Main[[#This Row],[Comments]], "AIS++"),Main[ [#This Row],[In Stock Date] ]&lt;&gt;""),TEXT(Main[[#This Row],[In Stock Date]]-1, "M/d/yyyy"), TEXT("1/1/1990", "M/d/yyyy"))</f>
        <v>1/1/1990</v>
      </c>
    </row>
    <row r="1039" spans="1:54" ht="17.25" customHeight="1">
      <c r="A1039" s="63" t="str">
        <f>IF(priority(Main[[#This Row],[Comments]])&lt;&gt;0, priority(Main[[#This Row],[Comments]]),"")</f>
        <v/>
      </c>
      <c r="B1039" s="151" t="s">
        <v>1928</v>
      </c>
      <c r="C1039" s="71" t="s">
        <v>860</v>
      </c>
      <c r="D1039" s="59" t="s">
        <v>861</v>
      </c>
      <c r="E1039" s="84"/>
      <c r="F1039" s="84"/>
      <c r="G1039" s="63" t="str">
        <f>IF(stdProdLT(Main[[#This Row],[Comments]])=0.1,"N/A",IF(stdProdLT(Main[[#This Row],[Comments]])=0,"",stdProdLT(Main[[#This Row],[Comments]])))</f>
        <v/>
      </c>
      <c r="H1039" s="93" t="str">
        <f>IF(OR(Main[[#This Row],[Std. Prod. Lead Time]]="N/A",Main[[#This Row],[Std. Prod. Lead Time]]=""), "",IF(AND(Main[[#This Row],[In Stock Date]]&lt;&gt;"",Main[[#This Row],[Revised Due Date]]&lt;&gt;"",Main[[#This Row],[In Stock Date]]&lt;&gt;""),Main[[#This Row],[In Stock Date]]-Main[[#This Row],[Revised Due Date]],""))</f>
        <v/>
      </c>
      <c r="I1039" s="100" t="s">
        <v>763</v>
      </c>
      <c r="J1039" s="94" t="s">
        <v>4</v>
      </c>
      <c r="K1039" s="94" t="s">
        <v>1908</v>
      </c>
      <c r="L1039" s="84">
        <v>40231</v>
      </c>
      <c r="M1039" s="72" t="str">
        <f>IF(Main[[#This Row],[Tech Start Date]]&lt;1/1/1990,"",IF(Main[[#This Row],[Class]]="C",WORKDAY(Main[[#This Row],[Tech Start Date]],9),IF(Main[[#This Row],[Class]]="B", WORKDAY(Main[[#This Row],[Tech Start Date]],6),IF(Main[[#This Row],[Class]]="A",WORKDAY(Main[[#This Row],[Tech Start Date]],2),""))))</f>
        <v/>
      </c>
      <c r="N1039" s="72" t="str">
        <f>IF(Main[[#This Row],[Tech Start Date]]&lt;1/1/1990,"",IF(Main[[#This Row],[Class]]="C",WORKDAY(Main[[#This Row],[Tech Start Date]],19),IF(Main[[#This Row],[Class]]="B", WORKDAY(Main[[#This Row],[Tech Start Date]],12),IF(Main[[#This Row],[Class]]="A",WORKDAY(Main[[#This Row],[Tech Start Date]],4),""))))</f>
        <v/>
      </c>
      <c r="O1039" s="72" t="str">
        <f>IF(Main[[#This Row],[Tech Start Date]]&lt;1/1/1990,"",IF(Main[[#This Row],[Class]]="C",WORKDAY(Main[[#This Row],[Tech Start Date]],23),IF(Main[[#This Row],[Class]]="B", WORKDAY(Main[[#This Row],[Tech Start Date]],15),IF(Main[[#This Row],[Class]]="A",WORKDAY(Main[[#This Row],[Tech Start Date]],5),""))))</f>
        <v/>
      </c>
      <c r="P1039" s="72" t="str">
        <f>IF(Main[[#This Row],[Tech Start Date]]&lt;1/1/1990,"",IF(Main[[#This Row],[Class]]="C",WORKDAY(Main[[#This Row],[Tech Start Date]],28),IF(Main[[#This Row],[Class]]="B", WORKDAY(Main[[#This Row],[Tech Start Date]],19),IF(Main[[#This Row],[Class]]="A",WORKDAY(Main[[#This Row],[Tech Start Date]],9),""))))</f>
        <v/>
      </c>
      <c r="Q1039" s="84">
        <v>40268</v>
      </c>
      <c r="R1039" s="110">
        <v>40268</v>
      </c>
      <c r="S1039" s="94" t="s">
        <v>17</v>
      </c>
      <c r="T1039" s="73" t="s">
        <v>4</v>
      </c>
      <c r="U1039" s="94" t="s">
        <v>14</v>
      </c>
      <c r="V1039" s="94" t="s">
        <v>1899</v>
      </c>
      <c r="W1039" s="94" t="s">
        <v>1901</v>
      </c>
      <c r="X1039" s="94" t="s">
        <v>2819</v>
      </c>
      <c r="Y1039" s="71" t="s">
        <v>3039</v>
      </c>
      <c r="Z1039" s="71" t="s">
        <v>4</v>
      </c>
      <c r="AA1039" s="94" t="s">
        <v>552</v>
      </c>
      <c r="AB1039" s="128"/>
      <c r="AC1039" s="128"/>
      <c r="AD1039" s="128"/>
      <c r="AE1039" s="62"/>
      <c r="AF1039" s="62"/>
      <c r="AG1039" s="62"/>
      <c r="BB1039" s="60" t="str">
        <f>IF(AND(isFlagged(Main[[#This Row],[Comments]], "AIS++"),Main[ [#This Row],[In Stock Date] ]&lt;&gt;""),TEXT(Main[[#This Row],[In Stock Date]]-1, "M/d/yyyy"), TEXT("1/1/1990", "M/d/yyyy"))</f>
        <v>1/1/1990</v>
      </c>
    </row>
    <row r="1040" spans="1:54" ht="17.25" customHeight="1">
      <c r="A1040" s="63" t="str">
        <f>IF(priority(Main[[#This Row],[Comments]])&lt;&gt;0, priority(Main[[#This Row],[Comments]]),"")</f>
        <v/>
      </c>
      <c r="B1040" s="151" t="s">
        <v>2230</v>
      </c>
      <c r="C1040" s="71" t="s">
        <v>4</v>
      </c>
      <c r="D1040" s="59" t="s">
        <v>2231</v>
      </c>
      <c r="E1040" s="84">
        <v>40808.345057870371</v>
      </c>
      <c r="F1040" s="84"/>
      <c r="G1040" s="63" t="str">
        <f>IF(stdProdLT(Main[[#This Row],[Comments]])=0.1,"N/A",IF(stdProdLT(Main[[#This Row],[Comments]])=0,"",stdProdLT(Main[[#This Row],[Comments]])))</f>
        <v/>
      </c>
      <c r="H1040" s="93" t="str">
        <f>IF(OR(Main[[#This Row],[Std. Prod. Lead Time]]="N/A",Main[[#This Row],[Std. Prod. Lead Time]]=""), "",IF(AND(Main[[#This Row],[In Stock Date]]&lt;&gt;"",Main[[#This Row],[Revised Due Date]]&lt;&gt;"",Main[[#This Row],[In Stock Date]]&lt;&gt;""),Main[[#This Row],[In Stock Date]]-Main[[#This Row],[Revised Due Date]],""))</f>
        <v/>
      </c>
      <c r="I1040" s="100" t="s">
        <v>4</v>
      </c>
      <c r="J1040" s="94" t="s">
        <v>4</v>
      </c>
      <c r="K1040" s="94" t="s">
        <v>4</v>
      </c>
      <c r="L1040" s="84"/>
      <c r="M1040" s="72" t="str">
        <f>IF(Main[[#This Row],[Tech Start Date]]&lt;1/1/1990,"",IF(Main[[#This Row],[Class]]="C",WORKDAY(Main[[#This Row],[Tech Start Date]],9),IF(Main[[#This Row],[Class]]="B", WORKDAY(Main[[#This Row],[Tech Start Date]],6),IF(Main[[#This Row],[Class]]="A",WORKDAY(Main[[#This Row],[Tech Start Date]],2),""))))</f>
        <v/>
      </c>
      <c r="N1040" s="72" t="str">
        <f>IF(Main[[#This Row],[Tech Start Date]]&lt;1/1/1990,"",IF(Main[[#This Row],[Class]]="C",WORKDAY(Main[[#This Row],[Tech Start Date]],19),IF(Main[[#This Row],[Class]]="B", WORKDAY(Main[[#This Row],[Tech Start Date]],12),IF(Main[[#This Row],[Class]]="A",WORKDAY(Main[[#This Row],[Tech Start Date]],4),""))))</f>
        <v/>
      </c>
      <c r="O1040" s="72" t="str">
        <f>IF(Main[[#This Row],[Tech Start Date]]&lt;1/1/1990,"",IF(Main[[#This Row],[Class]]="C",WORKDAY(Main[[#This Row],[Tech Start Date]],23),IF(Main[[#This Row],[Class]]="B", WORKDAY(Main[[#This Row],[Tech Start Date]],15),IF(Main[[#This Row],[Class]]="A",WORKDAY(Main[[#This Row],[Tech Start Date]],5),""))))</f>
        <v/>
      </c>
      <c r="P1040" s="72" t="str">
        <f>IF(Main[[#This Row],[Tech Start Date]]&lt;1/1/1990,"",IF(Main[[#This Row],[Class]]="C",WORKDAY(Main[[#This Row],[Tech Start Date]],28),IF(Main[[#This Row],[Class]]="B", WORKDAY(Main[[#This Row],[Tech Start Date]],19),IF(Main[[#This Row],[Class]]="A",WORKDAY(Main[[#This Row],[Tech Start Date]],9),""))))</f>
        <v/>
      </c>
      <c r="Q1040" s="84"/>
      <c r="R1040" s="110"/>
      <c r="S1040" s="94" t="s">
        <v>17</v>
      </c>
      <c r="T1040" s="73" t="s">
        <v>4</v>
      </c>
      <c r="U1040" s="94" t="s">
        <v>7</v>
      </c>
      <c r="V1040" s="94" t="s">
        <v>1906</v>
      </c>
      <c r="W1040" s="94" t="s">
        <v>1898</v>
      </c>
      <c r="X1040" s="94" t="s">
        <v>2769</v>
      </c>
      <c r="Y1040" s="71" t="s">
        <v>2900</v>
      </c>
      <c r="Z1040" s="71" t="s">
        <v>4</v>
      </c>
      <c r="AA1040" s="94" t="s">
        <v>2769</v>
      </c>
      <c r="AB1040" s="128"/>
      <c r="AC1040" s="128"/>
      <c r="AD1040" s="128"/>
      <c r="AE1040" s="62"/>
      <c r="AF1040" s="62"/>
      <c r="AG1040" s="62"/>
      <c r="BB1040" s="60" t="str">
        <f>IF(AND(isFlagged(Main[[#This Row],[Comments]], "AIS++"),Main[ [#This Row],[In Stock Date] ]&lt;&gt;""),TEXT(Main[[#This Row],[In Stock Date]]-1, "M/d/yyyy"), TEXT("1/1/1990", "M/d/yyyy"))</f>
        <v>1/1/1990</v>
      </c>
    </row>
    <row r="1041" spans="1:54" ht="17.25" customHeight="1">
      <c r="A1041" s="63" t="str">
        <f>IF(priority(Main[[#This Row],[Comments]])&lt;&gt;0, priority(Main[[#This Row],[Comments]]),"")</f>
        <v/>
      </c>
      <c r="B1041" s="151" t="s">
        <v>1365</v>
      </c>
      <c r="C1041" s="71" t="s">
        <v>99</v>
      </c>
      <c r="D1041" s="59" t="s">
        <v>100</v>
      </c>
      <c r="E1041" s="84"/>
      <c r="F1041" s="84"/>
      <c r="G1041" s="63" t="str">
        <f>IF(stdProdLT(Main[[#This Row],[Comments]])=0.1,"N/A",IF(stdProdLT(Main[[#This Row],[Comments]])=0,"",stdProdLT(Main[[#This Row],[Comments]])))</f>
        <v/>
      </c>
      <c r="H1041" s="93" t="str">
        <f>IF(OR(Main[[#This Row],[Std. Prod. Lead Time]]="N/A",Main[[#This Row],[Std. Prod. Lead Time]]=""), "",IF(AND(Main[[#This Row],[In Stock Date]]&lt;&gt;"",Main[[#This Row],[Revised Due Date]]&lt;&gt;"",Main[[#This Row],[In Stock Date]]&lt;&gt;""),Main[[#This Row],[In Stock Date]]-Main[[#This Row],[Revised Due Date]],""))</f>
        <v/>
      </c>
      <c r="I1041" s="100" t="s">
        <v>4</v>
      </c>
      <c r="J1041" s="94" t="s">
        <v>4</v>
      </c>
      <c r="K1041" s="94" t="s">
        <v>4</v>
      </c>
      <c r="L1041" s="84"/>
      <c r="M1041" s="72" t="str">
        <f>IF(Main[[#This Row],[Tech Start Date]]&lt;1/1/1990,"",IF(Main[[#This Row],[Class]]="C",WORKDAY(Main[[#This Row],[Tech Start Date]],9),IF(Main[[#This Row],[Class]]="B", WORKDAY(Main[[#This Row],[Tech Start Date]],6),IF(Main[[#This Row],[Class]]="A",WORKDAY(Main[[#This Row],[Tech Start Date]],2),""))))</f>
        <v/>
      </c>
      <c r="N1041" s="72" t="str">
        <f>IF(Main[[#This Row],[Tech Start Date]]&lt;1/1/1990,"",IF(Main[[#This Row],[Class]]="C",WORKDAY(Main[[#This Row],[Tech Start Date]],19),IF(Main[[#This Row],[Class]]="B", WORKDAY(Main[[#This Row],[Tech Start Date]],12),IF(Main[[#This Row],[Class]]="A",WORKDAY(Main[[#This Row],[Tech Start Date]],4),""))))</f>
        <v/>
      </c>
      <c r="O1041" s="72" t="str">
        <f>IF(Main[[#This Row],[Tech Start Date]]&lt;1/1/1990,"",IF(Main[[#This Row],[Class]]="C",WORKDAY(Main[[#This Row],[Tech Start Date]],23),IF(Main[[#This Row],[Class]]="B", WORKDAY(Main[[#This Row],[Tech Start Date]],15),IF(Main[[#This Row],[Class]]="A",WORKDAY(Main[[#This Row],[Tech Start Date]],5),""))))</f>
        <v/>
      </c>
      <c r="P1041" s="72" t="str">
        <f>IF(Main[[#This Row],[Tech Start Date]]&lt;1/1/1990,"",IF(Main[[#This Row],[Class]]="C",WORKDAY(Main[[#This Row],[Tech Start Date]],28),IF(Main[[#This Row],[Class]]="B", WORKDAY(Main[[#This Row],[Tech Start Date]],19),IF(Main[[#This Row],[Class]]="A",WORKDAY(Main[[#This Row],[Tech Start Date]],9),""))))</f>
        <v/>
      </c>
      <c r="Q1041" s="84"/>
      <c r="R1041" s="110"/>
      <c r="S1041" s="94" t="s">
        <v>11</v>
      </c>
      <c r="T1041" s="73" t="s">
        <v>4</v>
      </c>
      <c r="U1041" s="94" t="s">
        <v>14</v>
      </c>
      <c r="V1041" s="94" t="s">
        <v>1897</v>
      </c>
      <c r="W1041" s="94" t="s">
        <v>1898</v>
      </c>
      <c r="X1041" s="94" t="s">
        <v>2737</v>
      </c>
      <c r="Y1041" s="71" t="s">
        <v>2860</v>
      </c>
      <c r="Z1041" s="71" t="s">
        <v>4</v>
      </c>
      <c r="AA1041" s="94" t="s">
        <v>3227</v>
      </c>
      <c r="AB1041" s="128"/>
      <c r="AC1041" s="128"/>
      <c r="AD1041" s="128"/>
      <c r="AE1041" s="62"/>
      <c r="AF1041" s="62"/>
      <c r="AG1041" s="62"/>
      <c r="BB1041" s="60" t="str">
        <f>IF(AND(isFlagged(Main[[#This Row],[Comments]], "AIS++"),Main[ [#This Row],[In Stock Date] ]&lt;&gt;""),TEXT(Main[[#This Row],[In Stock Date]]-1, "M/d/yyyy"), TEXT("1/1/1990", "M/d/yyyy"))</f>
        <v>1/1/1990</v>
      </c>
    </row>
    <row r="1042" spans="1:54" ht="17.25" customHeight="1">
      <c r="A1042" s="63" t="str">
        <f>IF(priority(Main[[#This Row],[Comments]])&lt;&gt;0, priority(Main[[#This Row],[Comments]]),"")</f>
        <v/>
      </c>
      <c r="B1042" s="151" t="s">
        <v>1058</v>
      </c>
      <c r="C1042" s="71" t="s">
        <v>99</v>
      </c>
      <c r="D1042" s="59" t="s">
        <v>100</v>
      </c>
      <c r="E1042" s="84"/>
      <c r="F1042" s="84"/>
      <c r="G1042" s="63" t="str">
        <f>IF(stdProdLT(Main[[#This Row],[Comments]])=0.1,"N/A",IF(stdProdLT(Main[[#This Row],[Comments]])=0,"",stdProdLT(Main[[#This Row],[Comments]])))</f>
        <v/>
      </c>
      <c r="H1042" s="93" t="str">
        <f>IF(OR(Main[[#This Row],[Std. Prod. Lead Time]]="N/A",Main[[#This Row],[Std. Prod. Lead Time]]=""), "",IF(AND(Main[[#This Row],[In Stock Date]]&lt;&gt;"",Main[[#This Row],[Revised Due Date]]&lt;&gt;"",Main[[#This Row],[In Stock Date]]&lt;&gt;""),Main[[#This Row],[In Stock Date]]-Main[[#This Row],[Revised Due Date]],""))</f>
        <v/>
      </c>
      <c r="I1042" s="100" t="s">
        <v>4</v>
      </c>
      <c r="J1042" s="94" t="s">
        <v>4</v>
      </c>
      <c r="K1042" s="94" t="s">
        <v>4</v>
      </c>
      <c r="L1042" s="84"/>
      <c r="M1042" s="72" t="str">
        <f>IF(Main[[#This Row],[Tech Start Date]]&lt;1/1/1990,"",IF(Main[[#This Row],[Class]]="C",WORKDAY(Main[[#This Row],[Tech Start Date]],9),IF(Main[[#This Row],[Class]]="B", WORKDAY(Main[[#This Row],[Tech Start Date]],6),IF(Main[[#This Row],[Class]]="A",WORKDAY(Main[[#This Row],[Tech Start Date]],2),""))))</f>
        <v/>
      </c>
      <c r="N1042" s="72" t="str">
        <f>IF(Main[[#This Row],[Tech Start Date]]&lt;1/1/1990,"",IF(Main[[#This Row],[Class]]="C",WORKDAY(Main[[#This Row],[Tech Start Date]],19),IF(Main[[#This Row],[Class]]="B", WORKDAY(Main[[#This Row],[Tech Start Date]],12),IF(Main[[#This Row],[Class]]="A",WORKDAY(Main[[#This Row],[Tech Start Date]],4),""))))</f>
        <v/>
      </c>
      <c r="O1042" s="72" t="str">
        <f>IF(Main[[#This Row],[Tech Start Date]]&lt;1/1/1990,"",IF(Main[[#This Row],[Class]]="C",WORKDAY(Main[[#This Row],[Tech Start Date]],23),IF(Main[[#This Row],[Class]]="B", WORKDAY(Main[[#This Row],[Tech Start Date]],15),IF(Main[[#This Row],[Class]]="A",WORKDAY(Main[[#This Row],[Tech Start Date]],5),""))))</f>
        <v/>
      </c>
      <c r="P1042" s="72" t="str">
        <f>IF(Main[[#This Row],[Tech Start Date]]&lt;1/1/1990,"",IF(Main[[#This Row],[Class]]="C",WORKDAY(Main[[#This Row],[Tech Start Date]],28),IF(Main[[#This Row],[Class]]="B", WORKDAY(Main[[#This Row],[Tech Start Date]],19),IF(Main[[#This Row],[Class]]="A",WORKDAY(Main[[#This Row],[Tech Start Date]],9),""))))</f>
        <v/>
      </c>
      <c r="Q1042" s="84"/>
      <c r="R1042" s="110"/>
      <c r="S1042" s="94" t="s">
        <v>49</v>
      </c>
      <c r="T1042" s="73" t="s">
        <v>4</v>
      </c>
      <c r="U1042" s="94" t="s">
        <v>12</v>
      </c>
      <c r="V1042" s="94" t="s">
        <v>1897</v>
      </c>
      <c r="W1042" s="94" t="s">
        <v>1898</v>
      </c>
      <c r="X1042" s="94" t="s">
        <v>2737</v>
      </c>
      <c r="Y1042" s="71" t="s">
        <v>2860</v>
      </c>
      <c r="Z1042" s="71" t="s">
        <v>4</v>
      </c>
      <c r="AA1042" s="94" t="s">
        <v>3227</v>
      </c>
      <c r="AB1042" s="128"/>
      <c r="AC1042" s="128"/>
      <c r="AD1042" s="128"/>
      <c r="AE1042" s="62"/>
      <c r="AF1042" s="62"/>
      <c r="AG1042" s="62"/>
      <c r="BB1042" s="60" t="str">
        <f>IF(AND(isFlagged(Main[[#This Row],[Comments]], "AIS++"),Main[ [#This Row],[In Stock Date] ]&lt;&gt;""),TEXT(Main[[#This Row],[In Stock Date]]-1, "M/d/yyyy"), TEXT("1/1/1990", "M/d/yyyy"))</f>
        <v>1/1/1990</v>
      </c>
    </row>
    <row r="1043" spans="1:54" ht="17.25" customHeight="1">
      <c r="A1043" s="137" t="str">
        <f>IF(priority(Main[[#This Row],[Comments]])&lt;&gt;0, priority(Main[[#This Row],[Comments]]),"")</f>
        <v/>
      </c>
      <c r="B1043" s="152" t="s">
        <v>2568</v>
      </c>
      <c r="C1043" s="138" t="s">
        <v>2569</v>
      </c>
      <c r="D1043" s="139" t="s">
        <v>2570</v>
      </c>
      <c r="E1043" s="140"/>
      <c r="F1043" s="140"/>
      <c r="G1043" s="137" t="str">
        <f>IF(stdProdLT(Main[[#This Row],[Comments]])=0.1,"N/A",IF(stdProdLT(Main[[#This Row],[Comments]])=0,"",stdProdLT(Main[[#This Row],[Comments]])))</f>
        <v/>
      </c>
      <c r="H1043" s="141" t="str">
        <f>IF(OR(Main[[#This Row],[Std. Prod. Lead Time]]="N/A",Main[[#This Row],[Std. Prod. Lead Time]]=""), "",IF(AND(Main[[#This Row],[In Stock Date]]&lt;&gt;"",Main[[#This Row],[Revised Due Date]]&lt;&gt;"",Main[[#This Row],[In Stock Date]]&lt;&gt;""),Main[[#This Row],[In Stock Date]]-Main[[#This Row],[Revised Due Date]],""))</f>
        <v/>
      </c>
      <c r="I1043" s="142" t="s">
        <v>2018</v>
      </c>
      <c r="J1043" s="143" t="s">
        <v>28</v>
      </c>
      <c r="K1043" s="144" t="s">
        <v>1905</v>
      </c>
      <c r="L1043" s="140">
        <v>40848</v>
      </c>
      <c r="M1043" s="145">
        <f>IF(Main[[#This Row],[Tech Start Date]]&lt;1/1/1990,"",IF(Main[[#This Row],[Class]]="C",WORKDAY(Main[[#This Row],[Tech Start Date]],9),IF(Main[[#This Row],[Class]]="B", WORKDAY(Main[[#This Row],[Tech Start Date]],6),IF(Main[[#This Row],[Class]]="A",WORKDAY(Main[[#This Row],[Tech Start Date]],2),""))))</f>
        <v>40850</v>
      </c>
      <c r="N1043" s="145">
        <f>IF(Main[[#This Row],[Tech Start Date]]&lt;1/1/1990,"",IF(Main[[#This Row],[Class]]="C",WORKDAY(Main[[#This Row],[Tech Start Date]],19),IF(Main[[#This Row],[Class]]="B", WORKDAY(Main[[#This Row],[Tech Start Date]],12),IF(Main[[#This Row],[Class]]="A",WORKDAY(Main[[#This Row],[Tech Start Date]],4),""))))</f>
        <v>40854</v>
      </c>
      <c r="O1043" s="145">
        <f>IF(Main[[#This Row],[Tech Start Date]]&lt;1/1/1990,"",IF(Main[[#This Row],[Class]]="C",WORKDAY(Main[[#This Row],[Tech Start Date]],23),IF(Main[[#This Row],[Class]]="B", WORKDAY(Main[[#This Row],[Tech Start Date]],15),IF(Main[[#This Row],[Class]]="A",WORKDAY(Main[[#This Row],[Tech Start Date]],5),""))))</f>
        <v>40855</v>
      </c>
      <c r="P1043" s="145">
        <f>IF(Main[[#This Row],[Tech Start Date]]&lt;1/1/1990,"",IF(Main[[#This Row],[Class]]="C",WORKDAY(Main[[#This Row],[Tech Start Date]],28),IF(Main[[#This Row],[Class]]="B", WORKDAY(Main[[#This Row],[Tech Start Date]],19),IF(Main[[#This Row],[Class]]="A",WORKDAY(Main[[#This Row],[Tech Start Date]],9),""))))</f>
        <v>40861</v>
      </c>
      <c r="Q1043" s="140">
        <v>40849</v>
      </c>
      <c r="R1043" s="146">
        <v>40863</v>
      </c>
      <c r="S1043" s="143" t="s">
        <v>11</v>
      </c>
      <c r="T1043" s="147" t="s">
        <v>4</v>
      </c>
      <c r="U1043" s="143" t="s">
        <v>14</v>
      </c>
      <c r="V1043" s="143" t="s">
        <v>1906</v>
      </c>
      <c r="W1043" s="143" t="s">
        <v>1904</v>
      </c>
      <c r="X1043" s="143" t="s">
        <v>2747</v>
      </c>
      <c r="Y1043" s="138" t="s">
        <v>2877</v>
      </c>
      <c r="Z1043" s="138" t="s">
        <v>529</v>
      </c>
      <c r="AA1043" s="143" t="s">
        <v>2747</v>
      </c>
      <c r="AB1043" s="148"/>
      <c r="AC1043" s="148"/>
      <c r="AD1043" s="148"/>
      <c r="AE1043" s="62"/>
      <c r="AF1043" s="62"/>
      <c r="AG1043" s="62"/>
      <c r="BB1043" s="60" t="str">
        <f>IF(AND(isFlagged(Main[[#This Row],[Comments]], "AIS++"),Main[ [#This Row],[In Stock Date] ]&lt;&gt;""),TEXT(Main[[#This Row],[In Stock Date]]-1, "M/d/yyyy"), TEXT("1/1/1990", "M/d/yyyy"))</f>
        <v>1/1/1990</v>
      </c>
    </row>
    <row r="1044" spans="1:54" ht="17.25" customHeight="1">
      <c r="A1044" s="63" t="str">
        <f>IF(priority(Main[[#This Row],[Comments]])&lt;&gt;0, priority(Main[[#This Row],[Comments]]),"")</f>
        <v/>
      </c>
      <c r="B1044" s="151" t="s">
        <v>3408</v>
      </c>
      <c r="C1044" s="71" t="s">
        <v>95</v>
      </c>
      <c r="D1044" s="59" t="s">
        <v>3409</v>
      </c>
      <c r="E1044" s="84">
        <v>40959.540810185186</v>
      </c>
      <c r="F1044" s="84"/>
      <c r="G1044" s="63" t="str">
        <f>IF(stdProdLT(Main[[#This Row],[Comments]])=0.1,"N/A",IF(stdProdLT(Main[[#This Row],[Comments]])=0,"",stdProdLT(Main[[#This Row],[Comments]])))</f>
        <v/>
      </c>
      <c r="H1044" s="93" t="str">
        <f>IF(OR(Main[[#This Row],[Std. Prod. Lead Time]]="N/A",Main[[#This Row],[Std. Prod. Lead Time]]=""), "",IF(AND(Main[[#This Row],[In Stock Date]]&lt;&gt;"",Main[[#This Row],[Revised Due Date]]&lt;&gt;"",Main[[#This Row],[In Stock Date]]&lt;&gt;""),Main[[#This Row],[In Stock Date]]-Main[[#This Row],[Revised Due Date]],""))</f>
        <v/>
      </c>
      <c r="I1044" s="100" t="s">
        <v>4</v>
      </c>
      <c r="J1044" s="94" t="s">
        <v>4</v>
      </c>
      <c r="K1044" s="94" t="s">
        <v>4</v>
      </c>
      <c r="L1044" s="84"/>
      <c r="M1044" s="72" t="str">
        <f>IF(Main[[#This Row],[Tech Start Date]]&lt;1/1/1990,"",IF(Main[[#This Row],[Class]]="C",WORKDAY(Main[[#This Row],[Tech Start Date]],9),IF(Main[[#This Row],[Class]]="B", WORKDAY(Main[[#This Row],[Tech Start Date]],6),IF(Main[[#This Row],[Class]]="A",WORKDAY(Main[[#This Row],[Tech Start Date]],2),""))))</f>
        <v/>
      </c>
      <c r="N1044" s="72" t="str">
        <f>IF(Main[[#This Row],[Tech Start Date]]&lt;1/1/1990,"",IF(Main[[#This Row],[Class]]="C",WORKDAY(Main[[#This Row],[Tech Start Date]],19),IF(Main[[#This Row],[Class]]="B", WORKDAY(Main[[#This Row],[Tech Start Date]],12),IF(Main[[#This Row],[Class]]="A",WORKDAY(Main[[#This Row],[Tech Start Date]],4),""))))</f>
        <v/>
      </c>
      <c r="O1044" s="72" t="str">
        <f>IF(Main[[#This Row],[Tech Start Date]]&lt;1/1/1990,"",IF(Main[[#This Row],[Class]]="C",WORKDAY(Main[[#This Row],[Tech Start Date]],23),IF(Main[[#This Row],[Class]]="B", WORKDAY(Main[[#This Row],[Tech Start Date]],15),IF(Main[[#This Row],[Class]]="A",WORKDAY(Main[[#This Row],[Tech Start Date]],5),""))))</f>
        <v/>
      </c>
      <c r="P1044" s="72" t="str">
        <f>IF(Main[[#This Row],[Tech Start Date]]&lt;1/1/1990,"",IF(Main[[#This Row],[Class]]="C",WORKDAY(Main[[#This Row],[Tech Start Date]],28),IF(Main[[#This Row],[Class]]="B", WORKDAY(Main[[#This Row],[Tech Start Date]],19),IF(Main[[#This Row],[Class]]="A",WORKDAY(Main[[#This Row],[Tech Start Date]],9),""))))</f>
        <v/>
      </c>
      <c r="Q1044" s="84">
        <v>40999</v>
      </c>
      <c r="R1044" s="110"/>
      <c r="S1044" s="94" t="s">
        <v>17</v>
      </c>
      <c r="T1044" s="73" t="s">
        <v>4</v>
      </c>
      <c r="U1044" s="94" t="s">
        <v>7</v>
      </c>
      <c r="V1044" s="94" t="s">
        <v>1896</v>
      </c>
      <c r="W1044" s="94" t="s">
        <v>1898</v>
      </c>
      <c r="X1044" s="94" t="s">
        <v>2755</v>
      </c>
      <c r="Y1044" s="71" t="s">
        <v>2890</v>
      </c>
      <c r="Z1044" s="71" t="s">
        <v>4</v>
      </c>
      <c r="AA1044" s="94" t="s">
        <v>2755</v>
      </c>
      <c r="AB1044" s="128"/>
      <c r="AC1044" s="128"/>
      <c r="AD1044" s="128"/>
      <c r="AE1044" s="62"/>
      <c r="AF1044" s="62"/>
      <c r="AG1044" s="62"/>
      <c r="BB1044" s="60" t="str">
        <f>IF(AND(isFlagged(Main[[#This Row],[Comments]], "AIS++"),Main[ [#This Row],[In Stock Date] ]&lt;&gt;""),TEXT(Main[[#This Row],[In Stock Date]]-1, "M/d/yyyy"), TEXT("1/1/1990", "M/d/yyyy"))</f>
        <v>1/1/1990</v>
      </c>
    </row>
    <row r="1045" spans="1:54" ht="17.25" customHeight="1">
      <c r="A1045" s="63" t="str">
        <f>IF(priority(Main[[#This Row],[Comments]])&lt;&gt;0, priority(Main[[#This Row],[Comments]]),"")</f>
        <v/>
      </c>
      <c r="B1045" s="151" t="s">
        <v>1983</v>
      </c>
      <c r="C1045" s="71" t="s">
        <v>4</v>
      </c>
      <c r="D1045" s="59" t="s">
        <v>1984</v>
      </c>
      <c r="E1045" s="84"/>
      <c r="F1045" s="84"/>
      <c r="G1045" s="63" t="str">
        <f>IF(stdProdLT(Main[[#This Row],[Comments]])=0.1,"N/A",IF(stdProdLT(Main[[#This Row],[Comments]])=0,"",stdProdLT(Main[[#This Row],[Comments]])))</f>
        <v/>
      </c>
      <c r="H1045" s="93" t="str">
        <f>IF(OR(Main[[#This Row],[Std. Prod. Lead Time]]="N/A",Main[[#This Row],[Std. Prod. Lead Time]]=""), "",IF(AND(Main[[#This Row],[In Stock Date]]&lt;&gt;"",Main[[#This Row],[Revised Due Date]]&lt;&gt;"",Main[[#This Row],[In Stock Date]]&lt;&gt;""),Main[[#This Row],[In Stock Date]]-Main[[#This Row],[Revised Due Date]],""))</f>
        <v/>
      </c>
      <c r="I1045" s="100" t="s">
        <v>4</v>
      </c>
      <c r="J1045" s="94" t="s">
        <v>4</v>
      </c>
      <c r="K1045" s="94" t="s">
        <v>4</v>
      </c>
      <c r="L1045" s="84"/>
      <c r="M1045" s="72" t="str">
        <f>IF(Main[[#This Row],[Tech Start Date]]&lt;1/1/1990,"",IF(Main[[#This Row],[Class]]="C",WORKDAY(Main[[#This Row],[Tech Start Date]],9),IF(Main[[#This Row],[Class]]="B", WORKDAY(Main[[#This Row],[Tech Start Date]],6),IF(Main[[#This Row],[Class]]="A",WORKDAY(Main[[#This Row],[Tech Start Date]],2),""))))</f>
        <v/>
      </c>
      <c r="N1045" s="72" t="str">
        <f>IF(Main[[#This Row],[Tech Start Date]]&lt;1/1/1990,"",IF(Main[[#This Row],[Class]]="C",WORKDAY(Main[[#This Row],[Tech Start Date]],19),IF(Main[[#This Row],[Class]]="B", WORKDAY(Main[[#This Row],[Tech Start Date]],12),IF(Main[[#This Row],[Class]]="A",WORKDAY(Main[[#This Row],[Tech Start Date]],4),""))))</f>
        <v/>
      </c>
      <c r="O1045" s="72" t="str">
        <f>IF(Main[[#This Row],[Tech Start Date]]&lt;1/1/1990,"",IF(Main[[#This Row],[Class]]="C",WORKDAY(Main[[#This Row],[Tech Start Date]],23),IF(Main[[#This Row],[Class]]="B", WORKDAY(Main[[#This Row],[Tech Start Date]],15),IF(Main[[#This Row],[Class]]="A",WORKDAY(Main[[#This Row],[Tech Start Date]],5),""))))</f>
        <v/>
      </c>
      <c r="P1045" s="72" t="str">
        <f>IF(Main[[#This Row],[Tech Start Date]]&lt;1/1/1990,"",IF(Main[[#This Row],[Class]]="C",WORKDAY(Main[[#This Row],[Tech Start Date]],28),IF(Main[[#This Row],[Class]]="B", WORKDAY(Main[[#This Row],[Tech Start Date]],19),IF(Main[[#This Row],[Class]]="A",WORKDAY(Main[[#This Row],[Tech Start Date]],9),""))))</f>
        <v/>
      </c>
      <c r="Q1045" s="84"/>
      <c r="R1045" s="110"/>
      <c r="S1045" s="94" t="s">
        <v>4</v>
      </c>
      <c r="T1045" s="73" t="s">
        <v>4</v>
      </c>
      <c r="U1045" s="94" t="s">
        <v>14</v>
      </c>
      <c r="V1045" s="94" t="s">
        <v>1899</v>
      </c>
      <c r="W1045" s="94" t="s">
        <v>1898</v>
      </c>
      <c r="X1045" s="94" t="s">
        <v>2744</v>
      </c>
      <c r="Y1045" s="71" t="s">
        <v>2871</v>
      </c>
      <c r="Z1045" s="71" t="s">
        <v>4</v>
      </c>
      <c r="AA1045" s="94" t="s">
        <v>2744</v>
      </c>
      <c r="AB1045" s="128"/>
      <c r="AC1045" s="128"/>
      <c r="AD1045" s="128"/>
      <c r="AE1045" s="62"/>
      <c r="AF1045" s="62"/>
      <c r="AG1045" s="62"/>
      <c r="BB1045" s="60" t="str">
        <f>IF(AND(isFlagged(Main[[#This Row],[Comments]], "AIS++"),Main[ [#This Row],[In Stock Date] ]&lt;&gt;""),TEXT(Main[[#This Row],[In Stock Date]]-1, "M/d/yyyy"), TEXT("1/1/1990", "M/d/yyyy"))</f>
        <v>1/1/1990</v>
      </c>
    </row>
    <row r="1046" spans="1:54" ht="17.25" customHeight="1">
      <c r="A1046" s="63" t="str">
        <f>IF(priority(Main[[#This Row],[Comments]])&lt;&gt;0, priority(Main[[#This Row],[Comments]]),"")</f>
        <v/>
      </c>
      <c r="B1046" s="151" t="s">
        <v>1045</v>
      </c>
      <c r="C1046" s="71" t="s">
        <v>88</v>
      </c>
      <c r="D1046" s="59" t="s">
        <v>89</v>
      </c>
      <c r="E1046" s="84"/>
      <c r="F1046" s="84">
        <v>40709</v>
      </c>
      <c r="G1046" s="63" t="str">
        <f>IF(stdProdLT(Main[[#This Row],[Comments]])=0.1,"N/A",IF(stdProdLT(Main[[#This Row],[Comments]])=0,"",stdProdLT(Main[[#This Row],[Comments]])))</f>
        <v/>
      </c>
      <c r="H1046" s="93" t="str">
        <f>IF(OR(Main[[#This Row],[Std. Prod. Lead Time]]="N/A",Main[[#This Row],[Std. Prod. Lead Time]]=""), "",IF(AND(Main[[#This Row],[In Stock Date]]&lt;&gt;"",Main[[#This Row],[Revised Due Date]]&lt;&gt;"",Main[[#This Row],[In Stock Date]]&lt;&gt;""),Main[[#This Row],[In Stock Date]]-Main[[#This Row],[Revised Due Date]],""))</f>
        <v/>
      </c>
      <c r="I1046" s="100" t="s">
        <v>4</v>
      </c>
      <c r="J1046" s="94" t="s">
        <v>28</v>
      </c>
      <c r="K1046" s="94" t="s">
        <v>1909</v>
      </c>
      <c r="L1046" s="84"/>
      <c r="M1046" s="72" t="str">
        <f>IF(Main[[#This Row],[Tech Start Date]]&lt;1/1/1990,"",IF(Main[[#This Row],[Class]]="C",WORKDAY(Main[[#This Row],[Tech Start Date]],9),IF(Main[[#This Row],[Class]]="B", WORKDAY(Main[[#This Row],[Tech Start Date]],6),IF(Main[[#This Row],[Class]]="A",WORKDAY(Main[[#This Row],[Tech Start Date]],2),""))))</f>
        <v/>
      </c>
      <c r="N1046" s="72" t="str">
        <f>IF(Main[[#This Row],[Tech Start Date]]&lt;1/1/1990,"",IF(Main[[#This Row],[Class]]="C",WORKDAY(Main[[#This Row],[Tech Start Date]],19),IF(Main[[#This Row],[Class]]="B", WORKDAY(Main[[#This Row],[Tech Start Date]],12),IF(Main[[#This Row],[Class]]="A",WORKDAY(Main[[#This Row],[Tech Start Date]],4),""))))</f>
        <v/>
      </c>
      <c r="O1046" s="72" t="str">
        <f>IF(Main[[#This Row],[Tech Start Date]]&lt;1/1/1990,"",IF(Main[[#This Row],[Class]]="C",WORKDAY(Main[[#This Row],[Tech Start Date]],23),IF(Main[[#This Row],[Class]]="B", WORKDAY(Main[[#This Row],[Tech Start Date]],15),IF(Main[[#This Row],[Class]]="A",WORKDAY(Main[[#This Row],[Tech Start Date]],5),""))))</f>
        <v/>
      </c>
      <c r="P1046" s="72" t="str">
        <f>IF(Main[[#This Row],[Tech Start Date]]&lt;1/1/1990,"",IF(Main[[#This Row],[Class]]="C",WORKDAY(Main[[#This Row],[Tech Start Date]],28),IF(Main[[#This Row],[Class]]="B", WORKDAY(Main[[#This Row],[Tech Start Date]],19),IF(Main[[#This Row],[Class]]="A",WORKDAY(Main[[#This Row],[Tech Start Date]],9),""))))</f>
        <v/>
      </c>
      <c r="Q1046" s="84">
        <v>40612</v>
      </c>
      <c r="R1046" s="110"/>
      <c r="S1046" s="94" t="s">
        <v>11</v>
      </c>
      <c r="T1046" s="73" t="s">
        <v>4</v>
      </c>
      <c r="U1046" s="94" t="s">
        <v>14</v>
      </c>
      <c r="V1046" s="94" t="s">
        <v>1896</v>
      </c>
      <c r="W1046" s="94" t="s">
        <v>1901</v>
      </c>
      <c r="X1046" s="94" t="s">
        <v>2747</v>
      </c>
      <c r="Y1046" s="71" t="s">
        <v>2877</v>
      </c>
      <c r="Z1046" s="71" t="s">
        <v>129</v>
      </c>
      <c r="AA1046" s="94" t="s">
        <v>2747</v>
      </c>
      <c r="AB1046" s="128"/>
      <c r="AC1046" s="128"/>
      <c r="AD1046" s="128"/>
      <c r="AE1046" s="62"/>
      <c r="AF1046" s="62"/>
      <c r="AG1046" s="62"/>
      <c r="BB1046" s="60" t="str">
        <f>IF(AND(isFlagged(Main[[#This Row],[Comments]], "AIS++"),Main[ [#This Row],[In Stock Date] ]&lt;&gt;""),TEXT(Main[[#This Row],[In Stock Date]]-1, "M/d/yyyy"), TEXT("1/1/1990", "M/d/yyyy"))</f>
        <v>1/1/1990</v>
      </c>
    </row>
    <row r="1047" spans="1:54" ht="17.25" customHeight="1">
      <c r="A1047" s="137" t="str">
        <f>IF(priority(Main[[#This Row],[Comments]])&lt;&gt;0, priority(Main[[#This Row],[Comments]]),"")</f>
        <v/>
      </c>
      <c r="B1047" s="152" t="s">
        <v>2119</v>
      </c>
      <c r="C1047" s="138" t="s">
        <v>53</v>
      </c>
      <c r="D1047" s="139" t="s">
        <v>2120</v>
      </c>
      <c r="E1047" s="140">
        <v>40774.327164351853</v>
      </c>
      <c r="F1047" s="140">
        <v>40786</v>
      </c>
      <c r="G1047" s="137" t="str">
        <f>IF(stdProdLT(Main[[#This Row],[Comments]])=0.1,"N/A",IF(stdProdLT(Main[[#This Row],[Comments]])=0,"",stdProdLT(Main[[#This Row],[Comments]])))</f>
        <v/>
      </c>
      <c r="H1047" s="141" t="str">
        <f>IF(OR(Main[[#This Row],[Std. Prod. Lead Time]]="N/A",Main[[#This Row],[Std. Prod. Lead Time]]=""), "",IF(AND(Main[[#This Row],[In Stock Date]]&lt;&gt;"",Main[[#This Row],[Revised Due Date]]&lt;&gt;"",Main[[#This Row],[In Stock Date]]&lt;&gt;""),Main[[#This Row],[In Stock Date]]-Main[[#This Row],[Revised Due Date]],""))</f>
        <v/>
      </c>
      <c r="I1047" s="142" t="s">
        <v>2027</v>
      </c>
      <c r="J1047" s="143" t="s">
        <v>52</v>
      </c>
      <c r="K1047" s="144" t="s">
        <v>1905</v>
      </c>
      <c r="L1047" s="140">
        <v>40777</v>
      </c>
      <c r="M1047" s="145">
        <f>IF(Main[[#This Row],[Tech Start Date]]&lt;1/1/1990,"",IF(Main[[#This Row],[Class]]="C",WORKDAY(Main[[#This Row],[Tech Start Date]],9),IF(Main[[#This Row],[Class]]="B", WORKDAY(Main[[#This Row],[Tech Start Date]],6),IF(Main[[#This Row],[Class]]="A",WORKDAY(Main[[#This Row],[Tech Start Date]],2),""))))</f>
        <v>40779</v>
      </c>
      <c r="N1047" s="145">
        <f>IF(Main[[#This Row],[Tech Start Date]]&lt;1/1/1990,"",IF(Main[[#This Row],[Class]]="C",WORKDAY(Main[[#This Row],[Tech Start Date]],19),IF(Main[[#This Row],[Class]]="B", WORKDAY(Main[[#This Row],[Tech Start Date]],12),IF(Main[[#This Row],[Class]]="A",WORKDAY(Main[[#This Row],[Tech Start Date]],4),""))))</f>
        <v>40781</v>
      </c>
      <c r="O1047" s="145">
        <f>IF(Main[[#This Row],[Tech Start Date]]&lt;1/1/1990,"",IF(Main[[#This Row],[Class]]="C",WORKDAY(Main[[#This Row],[Tech Start Date]],23),IF(Main[[#This Row],[Class]]="B", WORKDAY(Main[[#This Row],[Tech Start Date]],15),IF(Main[[#This Row],[Class]]="A",WORKDAY(Main[[#This Row],[Tech Start Date]],5),""))))</f>
        <v>40784</v>
      </c>
      <c r="P1047" s="145">
        <f>IF(Main[[#This Row],[Tech Start Date]]&lt;1/1/1990,"",IF(Main[[#This Row],[Class]]="C",WORKDAY(Main[[#This Row],[Tech Start Date]],28),IF(Main[[#This Row],[Class]]="B", WORKDAY(Main[[#This Row],[Tech Start Date]],19),IF(Main[[#This Row],[Class]]="A",WORKDAY(Main[[#This Row],[Tech Start Date]],9),""))))</f>
        <v>40788</v>
      </c>
      <c r="Q1047" s="140"/>
      <c r="R1047" s="146">
        <v>40792</v>
      </c>
      <c r="S1047" s="143" t="s">
        <v>6</v>
      </c>
      <c r="T1047" s="147" t="s">
        <v>4</v>
      </c>
      <c r="U1047" s="143" t="s">
        <v>29</v>
      </c>
      <c r="V1047" s="143" t="s">
        <v>1897</v>
      </c>
      <c r="W1047" s="143" t="s">
        <v>1898</v>
      </c>
      <c r="X1047" s="143" t="s">
        <v>2719</v>
      </c>
      <c r="Y1047" s="138" t="s">
        <v>2893</v>
      </c>
      <c r="Z1047" s="138" t="s">
        <v>2027</v>
      </c>
      <c r="AA1047" s="143" t="s">
        <v>2719</v>
      </c>
      <c r="AB1047" s="148"/>
      <c r="AC1047" s="148"/>
      <c r="AD1047" s="148"/>
      <c r="AE1047" s="62"/>
      <c r="AF1047" s="62"/>
      <c r="AG1047" s="62"/>
      <c r="BB1047" s="60" t="str">
        <f>IF(AND(isFlagged(Main[[#This Row],[Comments]], "AIS++"),Main[ [#This Row],[In Stock Date] ]&lt;&gt;""),TEXT(Main[[#This Row],[In Stock Date]]-1, "M/d/yyyy"), TEXT("1/1/1990", "M/d/yyyy"))</f>
        <v>1/1/1990</v>
      </c>
    </row>
    <row r="1048" spans="1:54" ht="17.25" customHeight="1">
      <c r="A1048" s="63" t="str">
        <f>IF(priority(Main[[#This Row],[Comments]])&lt;&gt;0, priority(Main[[#This Row],[Comments]]),"")</f>
        <v/>
      </c>
      <c r="B1048" s="151" t="s">
        <v>1347</v>
      </c>
      <c r="C1048" s="71" t="s">
        <v>47</v>
      </c>
      <c r="D1048" s="59" t="s">
        <v>445</v>
      </c>
      <c r="E1048" s="84">
        <v>40323.347812499997</v>
      </c>
      <c r="F1048" s="84"/>
      <c r="G1048" s="63" t="str">
        <f>IF(stdProdLT(Main[[#This Row],[Comments]])=0.1,"N/A",IF(stdProdLT(Main[[#This Row],[Comments]])=0,"",stdProdLT(Main[[#This Row],[Comments]])))</f>
        <v/>
      </c>
      <c r="H1048" s="93" t="str">
        <f>IF(OR(Main[[#This Row],[Std. Prod. Lead Time]]="N/A",Main[[#This Row],[Std. Prod. Lead Time]]=""), "",IF(AND(Main[[#This Row],[In Stock Date]]&lt;&gt;"",Main[[#This Row],[Revised Due Date]]&lt;&gt;"",Main[[#This Row],[In Stock Date]]&lt;&gt;""),Main[[#This Row],[In Stock Date]]-Main[[#This Row],[Revised Due Date]],""))</f>
        <v/>
      </c>
      <c r="I1048" s="100" t="s">
        <v>129</v>
      </c>
      <c r="J1048" s="94" t="s">
        <v>4</v>
      </c>
      <c r="K1048" s="94" t="s">
        <v>4</v>
      </c>
      <c r="L1048" s="84"/>
      <c r="M1048" s="72" t="str">
        <f>IF(Main[[#This Row],[Tech Start Date]]&lt;1/1/1990,"",IF(Main[[#This Row],[Class]]="C",WORKDAY(Main[[#This Row],[Tech Start Date]],9),IF(Main[[#This Row],[Class]]="B", WORKDAY(Main[[#This Row],[Tech Start Date]],6),IF(Main[[#This Row],[Class]]="A",WORKDAY(Main[[#This Row],[Tech Start Date]],2),""))))</f>
        <v/>
      </c>
      <c r="N1048" s="72" t="str">
        <f>IF(Main[[#This Row],[Tech Start Date]]&lt;1/1/1990,"",IF(Main[[#This Row],[Class]]="C",WORKDAY(Main[[#This Row],[Tech Start Date]],19),IF(Main[[#This Row],[Class]]="B", WORKDAY(Main[[#This Row],[Tech Start Date]],12),IF(Main[[#This Row],[Class]]="A",WORKDAY(Main[[#This Row],[Tech Start Date]],4),""))))</f>
        <v/>
      </c>
      <c r="O1048" s="72" t="str">
        <f>IF(Main[[#This Row],[Tech Start Date]]&lt;1/1/1990,"",IF(Main[[#This Row],[Class]]="C",WORKDAY(Main[[#This Row],[Tech Start Date]],23),IF(Main[[#This Row],[Class]]="B", WORKDAY(Main[[#This Row],[Tech Start Date]],15),IF(Main[[#This Row],[Class]]="A",WORKDAY(Main[[#This Row],[Tech Start Date]],5),""))))</f>
        <v/>
      </c>
      <c r="P1048" s="72" t="str">
        <f>IF(Main[[#This Row],[Tech Start Date]]&lt;1/1/1990,"",IF(Main[[#This Row],[Class]]="C",WORKDAY(Main[[#This Row],[Tech Start Date]],28),IF(Main[[#This Row],[Class]]="B", WORKDAY(Main[[#This Row],[Tech Start Date]],19),IF(Main[[#This Row],[Class]]="A",WORKDAY(Main[[#This Row],[Tech Start Date]],9),""))))</f>
        <v/>
      </c>
      <c r="Q1048" s="84">
        <v>40340</v>
      </c>
      <c r="R1048" s="110"/>
      <c r="S1048" s="94" t="s">
        <v>6</v>
      </c>
      <c r="T1048" s="73" t="s">
        <v>4</v>
      </c>
      <c r="U1048" s="94" t="s">
        <v>29</v>
      </c>
      <c r="V1048" s="94" t="s">
        <v>1896</v>
      </c>
      <c r="W1048" s="94" t="s">
        <v>1900</v>
      </c>
      <c r="X1048" s="94" t="s">
        <v>305</v>
      </c>
      <c r="Y1048" s="71" t="s">
        <v>4</v>
      </c>
      <c r="Z1048" s="71" t="s">
        <v>129</v>
      </c>
      <c r="AA1048" s="94" t="s">
        <v>3253</v>
      </c>
      <c r="AB1048" s="128"/>
      <c r="AC1048" s="128"/>
      <c r="AD1048" s="128"/>
      <c r="AE1048" s="62"/>
      <c r="AF1048" s="62"/>
      <c r="AG1048" s="62"/>
      <c r="BB1048" s="60" t="str">
        <f>IF(AND(isFlagged(Main[[#This Row],[Comments]], "AIS++"),Main[ [#This Row],[In Stock Date] ]&lt;&gt;""),TEXT(Main[[#This Row],[In Stock Date]]-1, "M/d/yyyy"), TEXT("1/1/1990", "M/d/yyyy"))</f>
        <v>1/1/1990</v>
      </c>
    </row>
    <row r="1049" spans="1:54" ht="17.25" customHeight="1">
      <c r="A1049" s="63" t="str">
        <f>IF(priority(Main[[#This Row],[Comments]])&lt;&gt;0, priority(Main[[#This Row],[Comments]]),"")</f>
        <v/>
      </c>
      <c r="B1049" s="151" t="s">
        <v>1768</v>
      </c>
      <c r="C1049" s="71" t="s">
        <v>4</v>
      </c>
      <c r="D1049" s="59" t="s">
        <v>826</v>
      </c>
      <c r="E1049" s="84"/>
      <c r="F1049" s="84"/>
      <c r="G1049" s="63" t="str">
        <f>IF(stdProdLT(Main[[#This Row],[Comments]])=0.1,"N/A",IF(stdProdLT(Main[[#This Row],[Comments]])=0,"",stdProdLT(Main[[#This Row],[Comments]])))</f>
        <v/>
      </c>
      <c r="H1049" s="93" t="str">
        <f>IF(OR(Main[[#This Row],[Std. Prod. Lead Time]]="N/A",Main[[#This Row],[Std. Prod. Lead Time]]=""), "",IF(AND(Main[[#This Row],[In Stock Date]]&lt;&gt;"",Main[[#This Row],[Revised Due Date]]&lt;&gt;"",Main[[#This Row],[In Stock Date]]&lt;&gt;""),Main[[#This Row],[In Stock Date]]-Main[[#This Row],[Revised Due Date]],""))</f>
        <v/>
      </c>
      <c r="I1049" s="100" t="s">
        <v>4</v>
      </c>
      <c r="J1049" s="94" t="s">
        <v>4</v>
      </c>
      <c r="K1049" s="94" t="s">
        <v>4</v>
      </c>
      <c r="L1049" s="84"/>
      <c r="M1049" s="72" t="str">
        <f>IF(Main[[#This Row],[Tech Start Date]]&lt;1/1/1990,"",IF(Main[[#This Row],[Class]]="C",WORKDAY(Main[[#This Row],[Tech Start Date]],9),IF(Main[[#This Row],[Class]]="B", WORKDAY(Main[[#This Row],[Tech Start Date]],6),IF(Main[[#This Row],[Class]]="A",WORKDAY(Main[[#This Row],[Tech Start Date]],2),""))))</f>
        <v/>
      </c>
      <c r="N1049" s="72" t="str">
        <f>IF(Main[[#This Row],[Tech Start Date]]&lt;1/1/1990,"",IF(Main[[#This Row],[Class]]="C",WORKDAY(Main[[#This Row],[Tech Start Date]],19),IF(Main[[#This Row],[Class]]="B", WORKDAY(Main[[#This Row],[Tech Start Date]],12),IF(Main[[#This Row],[Class]]="A",WORKDAY(Main[[#This Row],[Tech Start Date]],4),""))))</f>
        <v/>
      </c>
      <c r="O1049" s="72" t="str">
        <f>IF(Main[[#This Row],[Tech Start Date]]&lt;1/1/1990,"",IF(Main[[#This Row],[Class]]="C",WORKDAY(Main[[#This Row],[Tech Start Date]],23),IF(Main[[#This Row],[Class]]="B", WORKDAY(Main[[#This Row],[Tech Start Date]],15),IF(Main[[#This Row],[Class]]="A",WORKDAY(Main[[#This Row],[Tech Start Date]],5),""))))</f>
        <v/>
      </c>
      <c r="P1049" s="72" t="str">
        <f>IF(Main[[#This Row],[Tech Start Date]]&lt;1/1/1990,"",IF(Main[[#This Row],[Class]]="C",WORKDAY(Main[[#This Row],[Tech Start Date]],28),IF(Main[[#This Row],[Class]]="B", WORKDAY(Main[[#This Row],[Tech Start Date]],19),IF(Main[[#This Row],[Class]]="A",WORKDAY(Main[[#This Row],[Tech Start Date]],9),""))))</f>
        <v/>
      </c>
      <c r="Q1049" s="84"/>
      <c r="R1049" s="110"/>
      <c r="S1049" s="94" t="s">
        <v>11</v>
      </c>
      <c r="T1049" s="73" t="s">
        <v>4</v>
      </c>
      <c r="U1049" s="94" t="s">
        <v>12</v>
      </c>
      <c r="V1049" s="94" t="s">
        <v>1897</v>
      </c>
      <c r="W1049" s="94" t="s">
        <v>1901</v>
      </c>
      <c r="X1049" s="94" t="s">
        <v>965</v>
      </c>
      <c r="Y1049" s="71" t="s">
        <v>2985</v>
      </c>
      <c r="Z1049" s="71" t="s">
        <v>4</v>
      </c>
      <c r="AA1049" s="94" t="s">
        <v>965</v>
      </c>
      <c r="AB1049" s="128"/>
      <c r="AC1049" s="128"/>
      <c r="AD1049" s="128"/>
      <c r="AE1049" s="62"/>
      <c r="AF1049" s="62"/>
      <c r="AG1049" s="62"/>
      <c r="BB1049" s="60" t="str">
        <f>IF(AND(isFlagged(Main[[#This Row],[Comments]], "AIS++"),Main[ [#This Row],[In Stock Date] ]&lt;&gt;""),TEXT(Main[[#This Row],[In Stock Date]]-1, "M/d/yyyy"), TEXT("1/1/1990", "M/d/yyyy"))</f>
        <v>1/1/1990</v>
      </c>
    </row>
    <row r="1050" spans="1:54" ht="17.25" customHeight="1">
      <c r="A1050" s="63" t="str">
        <f>IF(priority(Main[[#This Row],[Comments]])&lt;&gt;0, priority(Main[[#This Row],[Comments]]),"")</f>
        <v/>
      </c>
      <c r="B1050" s="151" t="s">
        <v>1029</v>
      </c>
      <c r="C1050" s="71" t="s">
        <v>58</v>
      </c>
      <c r="D1050" s="59" t="s">
        <v>59</v>
      </c>
      <c r="E1050" s="84"/>
      <c r="F1050" s="84"/>
      <c r="G1050" s="63" t="str">
        <f>IF(stdProdLT(Main[[#This Row],[Comments]])=0.1,"N/A",IF(stdProdLT(Main[[#This Row],[Comments]])=0,"",stdProdLT(Main[[#This Row],[Comments]])))</f>
        <v/>
      </c>
      <c r="H1050" s="93" t="str">
        <f>IF(OR(Main[[#This Row],[Std. Prod. Lead Time]]="N/A",Main[[#This Row],[Std. Prod. Lead Time]]=""), "",IF(AND(Main[[#This Row],[In Stock Date]]&lt;&gt;"",Main[[#This Row],[Revised Due Date]]&lt;&gt;"",Main[[#This Row],[In Stock Date]]&lt;&gt;""),Main[[#This Row],[In Stock Date]]-Main[[#This Row],[Revised Due Date]],""))</f>
        <v/>
      </c>
      <c r="I1050" s="100" t="s">
        <v>4</v>
      </c>
      <c r="J1050" s="94" t="s">
        <v>4</v>
      </c>
      <c r="K1050" s="94" t="s">
        <v>4</v>
      </c>
      <c r="L1050" s="84"/>
      <c r="M1050" s="72" t="str">
        <f>IF(Main[[#This Row],[Tech Start Date]]&lt;1/1/1990,"",IF(Main[[#This Row],[Class]]="C",WORKDAY(Main[[#This Row],[Tech Start Date]],9),IF(Main[[#This Row],[Class]]="B", WORKDAY(Main[[#This Row],[Tech Start Date]],6),IF(Main[[#This Row],[Class]]="A",WORKDAY(Main[[#This Row],[Tech Start Date]],2),""))))</f>
        <v/>
      </c>
      <c r="N1050" s="72" t="str">
        <f>IF(Main[[#This Row],[Tech Start Date]]&lt;1/1/1990,"",IF(Main[[#This Row],[Class]]="C",WORKDAY(Main[[#This Row],[Tech Start Date]],19),IF(Main[[#This Row],[Class]]="B", WORKDAY(Main[[#This Row],[Tech Start Date]],12),IF(Main[[#This Row],[Class]]="A",WORKDAY(Main[[#This Row],[Tech Start Date]],4),""))))</f>
        <v/>
      </c>
      <c r="O1050" s="72" t="str">
        <f>IF(Main[[#This Row],[Tech Start Date]]&lt;1/1/1990,"",IF(Main[[#This Row],[Class]]="C",WORKDAY(Main[[#This Row],[Tech Start Date]],23),IF(Main[[#This Row],[Class]]="B", WORKDAY(Main[[#This Row],[Tech Start Date]],15),IF(Main[[#This Row],[Class]]="A",WORKDAY(Main[[#This Row],[Tech Start Date]],5),""))))</f>
        <v/>
      </c>
      <c r="P1050" s="72" t="str">
        <f>IF(Main[[#This Row],[Tech Start Date]]&lt;1/1/1990,"",IF(Main[[#This Row],[Class]]="C",WORKDAY(Main[[#This Row],[Tech Start Date]],28),IF(Main[[#This Row],[Class]]="B", WORKDAY(Main[[#This Row],[Tech Start Date]],19),IF(Main[[#This Row],[Class]]="A",WORKDAY(Main[[#This Row],[Tech Start Date]],9),""))))</f>
        <v/>
      </c>
      <c r="Q1050" s="84"/>
      <c r="R1050" s="110"/>
      <c r="S1050" s="94" t="s">
        <v>11</v>
      </c>
      <c r="T1050" s="73" t="s">
        <v>4</v>
      </c>
      <c r="U1050" s="94" t="s">
        <v>14</v>
      </c>
      <c r="V1050" s="94" t="s">
        <v>1897</v>
      </c>
      <c r="W1050" s="94" t="s">
        <v>1901</v>
      </c>
      <c r="X1050" s="94" t="s">
        <v>2723</v>
      </c>
      <c r="Y1050" s="71" t="s">
        <v>2835</v>
      </c>
      <c r="Z1050" s="71" t="s">
        <v>4</v>
      </c>
      <c r="AA1050" s="94" t="s">
        <v>3223</v>
      </c>
      <c r="AB1050" s="128"/>
      <c r="AC1050" s="128"/>
      <c r="AD1050" s="128"/>
      <c r="AE1050" s="62"/>
      <c r="AF1050" s="62"/>
      <c r="AG1050" s="62"/>
      <c r="BB1050" s="60" t="str">
        <f>IF(AND(isFlagged(Main[[#This Row],[Comments]], "AIS++"),Main[ [#This Row],[In Stock Date] ]&lt;&gt;""),TEXT(Main[[#This Row],[In Stock Date]]-1, "M/d/yyyy"), TEXT("1/1/1990", "M/d/yyyy"))</f>
        <v>1/1/1990</v>
      </c>
    </row>
    <row r="1051" spans="1:54" ht="17.25" customHeight="1">
      <c r="A1051" s="63" t="str">
        <f>IF(priority(Main[[#This Row],[Comments]])&lt;&gt;0, priority(Main[[#This Row],[Comments]]),"")</f>
        <v/>
      </c>
      <c r="B1051" s="151" t="s">
        <v>1216</v>
      </c>
      <c r="C1051" s="71" t="s">
        <v>33</v>
      </c>
      <c r="D1051" s="59" t="s">
        <v>287</v>
      </c>
      <c r="E1051" s="84"/>
      <c r="F1051" s="84"/>
      <c r="G1051" s="63" t="str">
        <f>IF(stdProdLT(Main[[#This Row],[Comments]])=0.1,"N/A",IF(stdProdLT(Main[[#This Row],[Comments]])=0,"",stdProdLT(Main[[#This Row],[Comments]])))</f>
        <v/>
      </c>
      <c r="H1051" s="93" t="str">
        <f>IF(OR(Main[[#This Row],[Std. Prod. Lead Time]]="N/A",Main[[#This Row],[Std. Prod. Lead Time]]=""), "",IF(AND(Main[[#This Row],[In Stock Date]]&lt;&gt;"",Main[[#This Row],[Revised Due Date]]&lt;&gt;"",Main[[#This Row],[In Stock Date]]&lt;&gt;""),Main[[#This Row],[In Stock Date]]-Main[[#This Row],[Revised Due Date]],""))</f>
        <v/>
      </c>
      <c r="I1051" s="100" t="s">
        <v>4</v>
      </c>
      <c r="J1051" s="94" t="s">
        <v>4</v>
      </c>
      <c r="K1051" s="94" t="s">
        <v>4</v>
      </c>
      <c r="L1051" s="84"/>
      <c r="M1051" s="72" t="str">
        <f>IF(Main[[#This Row],[Tech Start Date]]&lt;1/1/1990,"",IF(Main[[#This Row],[Class]]="C",WORKDAY(Main[[#This Row],[Tech Start Date]],9),IF(Main[[#This Row],[Class]]="B", WORKDAY(Main[[#This Row],[Tech Start Date]],6),IF(Main[[#This Row],[Class]]="A",WORKDAY(Main[[#This Row],[Tech Start Date]],2),""))))</f>
        <v/>
      </c>
      <c r="N1051" s="72" t="str">
        <f>IF(Main[[#This Row],[Tech Start Date]]&lt;1/1/1990,"",IF(Main[[#This Row],[Class]]="C",WORKDAY(Main[[#This Row],[Tech Start Date]],19),IF(Main[[#This Row],[Class]]="B", WORKDAY(Main[[#This Row],[Tech Start Date]],12),IF(Main[[#This Row],[Class]]="A",WORKDAY(Main[[#This Row],[Tech Start Date]],4),""))))</f>
        <v/>
      </c>
      <c r="O1051" s="72" t="str">
        <f>IF(Main[[#This Row],[Tech Start Date]]&lt;1/1/1990,"",IF(Main[[#This Row],[Class]]="C",WORKDAY(Main[[#This Row],[Tech Start Date]],23),IF(Main[[#This Row],[Class]]="B", WORKDAY(Main[[#This Row],[Tech Start Date]],15),IF(Main[[#This Row],[Class]]="A",WORKDAY(Main[[#This Row],[Tech Start Date]],5),""))))</f>
        <v/>
      </c>
      <c r="P1051" s="72" t="str">
        <f>IF(Main[[#This Row],[Tech Start Date]]&lt;1/1/1990,"",IF(Main[[#This Row],[Class]]="C",WORKDAY(Main[[#This Row],[Tech Start Date]],28),IF(Main[[#This Row],[Class]]="B", WORKDAY(Main[[#This Row],[Tech Start Date]],19),IF(Main[[#This Row],[Class]]="A",WORKDAY(Main[[#This Row],[Tech Start Date]],9),""))))</f>
        <v/>
      </c>
      <c r="Q1051" s="84"/>
      <c r="R1051" s="110"/>
      <c r="S1051" s="94" t="s">
        <v>11</v>
      </c>
      <c r="T1051" s="73" t="s">
        <v>4</v>
      </c>
      <c r="U1051" s="94" t="s">
        <v>14</v>
      </c>
      <c r="V1051" s="94" t="s">
        <v>1897</v>
      </c>
      <c r="W1051" s="94" t="s">
        <v>1904</v>
      </c>
      <c r="X1051" s="94" t="s">
        <v>2730</v>
      </c>
      <c r="Y1051" s="71" t="s">
        <v>2848</v>
      </c>
      <c r="Z1051" s="71" t="s">
        <v>4</v>
      </c>
      <c r="AA1051" s="94" t="s">
        <v>2730</v>
      </c>
      <c r="AB1051" s="128"/>
      <c r="AC1051" s="128"/>
      <c r="AD1051" s="128"/>
      <c r="AE1051" s="62"/>
      <c r="AF1051" s="62"/>
      <c r="AG1051" s="62"/>
      <c r="BB1051" s="60" t="str">
        <f>IF(AND(isFlagged(Main[[#This Row],[Comments]], "AIS++"),Main[ [#This Row],[In Stock Date] ]&lt;&gt;""),TEXT(Main[[#This Row],[In Stock Date]]-1, "M/d/yyyy"), TEXT("1/1/1990", "M/d/yyyy"))</f>
        <v>1/1/1990</v>
      </c>
    </row>
    <row r="1052" spans="1:54" ht="17.25" customHeight="1">
      <c r="A1052" s="63" t="str">
        <f>IF(priority(Main[[#This Row],[Comments]])&lt;&gt;0, priority(Main[[#This Row],[Comments]]),"")</f>
        <v/>
      </c>
      <c r="B1052" s="151" t="s">
        <v>1506</v>
      </c>
      <c r="C1052" s="71" t="s">
        <v>47</v>
      </c>
      <c r="D1052" s="59" t="s">
        <v>592</v>
      </c>
      <c r="E1052" s="84"/>
      <c r="F1052" s="84"/>
      <c r="G1052" s="63" t="str">
        <f>IF(stdProdLT(Main[[#This Row],[Comments]])=0.1,"N/A",IF(stdProdLT(Main[[#This Row],[Comments]])=0,"",stdProdLT(Main[[#This Row],[Comments]])))</f>
        <v/>
      </c>
      <c r="H1052" s="93" t="str">
        <f>IF(OR(Main[[#This Row],[Std. Prod. Lead Time]]="N/A",Main[[#This Row],[Std. Prod. Lead Time]]=""), "",IF(AND(Main[[#This Row],[In Stock Date]]&lt;&gt;"",Main[[#This Row],[Revised Due Date]]&lt;&gt;"",Main[[#This Row],[In Stock Date]]&lt;&gt;""),Main[[#This Row],[In Stock Date]]-Main[[#This Row],[Revised Due Date]],""))</f>
        <v/>
      </c>
      <c r="I1052" s="100" t="s">
        <v>4</v>
      </c>
      <c r="J1052" s="94" t="s">
        <v>4</v>
      </c>
      <c r="K1052" s="94" t="s">
        <v>4</v>
      </c>
      <c r="L1052" s="84"/>
      <c r="M1052" s="72" t="str">
        <f>IF(Main[[#This Row],[Tech Start Date]]&lt;1/1/1990,"",IF(Main[[#This Row],[Class]]="C",WORKDAY(Main[[#This Row],[Tech Start Date]],9),IF(Main[[#This Row],[Class]]="B", WORKDAY(Main[[#This Row],[Tech Start Date]],6),IF(Main[[#This Row],[Class]]="A",WORKDAY(Main[[#This Row],[Tech Start Date]],2),""))))</f>
        <v/>
      </c>
      <c r="N1052" s="72" t="str">
        <f>IF(Main[[#This Row],[Tech Start Date]]&lt;1/1/1990,"",IF(Main[[#This Row],[Class]]="C",WORKDAY(Main[[#This Row],[Tech Start Date]],19),IF(Main[[#This Row],[Class]]="B", WORKDAY(Main[[#This Row],[Tech Start Date]],12),IF(Main[[#This Row],[Class]]="A",WORKDAY(Main[[#This Row],[Tech Start Date]],4),""))))</f>
        <v/>
      </c>
      <c r="O1052" s="72" t="str">
        <f>IF(Main[[#This Row],[Tech Start Date]]&lt;1/1/1990,"",IF(Main[[#This Row],[Class]]="C",WORKDAY(Main[[#This Row],[Tech Start Date]],23),IF(Main[[#This Row],[Class]]="B", WORKDAY(Main[[#This Row],[Tech Start Date]],15),IF(Main[[#This Row],[Class]]="A",WORKDAY(Main[[#This Row],[Tech Start Date]],5),""))))</f>
        <v/>
      </c>
      <c r="P1052" s="72" t="str">
        <f>IF(Main[[#This Row],[Tech Start Date]]&lt;1/1/1990,"",IF(Main[[#This Row],[Class]]="C",WORKDAY(Main[[#This Row],[Tech Start Date]],28),IF(Main[[#This Row],[Class]]="B", WORKDAY(Main[[#This Row],[Tech Start Date]],19),IF(Main[[#This Row],[Class]]="A",WORKDAY(Main[[#This Row],[Tech Start Date]],9),""))))</f>
        <v/>
      </c>
      <c r="Q1052" s="84"/>
      <c r="R1052" s="110"/>
      <c r="S1052" s="94" t="s">
        <v>49</v>
      </c>
      <c r="T1052" s="73" t="s">
        <v>4</v>
      </c>
      <c r="U1052" s="94" t="s">
        <v>14</v>
      </c>
      <c r="V1052" s="94" t="s">
        <v>1899</v>
      </c>
      <c r="W1052" s="94" t="s">
        <v>1900</v>
      </c>
      <c r="X1052" s="94" t="s">
        <v>305</v>
      </c>
      <c r="Y1052" s="71" t="s">
        <v>2841</v>
      </c>
      <c r="Z1052" s="71" t="s">
        <v>4</v>
      </c>
      <c r="AA1052" s="94" t="s">
        <v>3219</v>
      </c>
      <c r="AB1052" s="128"/>
      <c r="AC1052" s="128"/>
      <c r="AD1052" s="128"/>
      <c r="AE1052" s="62"/>
      <c r="AF1052" s="62"/>
      <c r="AG1052" s="62"/>
      <c r="BB1052" s="60" t="str">
        <f>IF(AND(isFlagged(Main[[#This Row],[Comments]], "AIS++"),Main[ [#This Row],[In Stock Date] ]&lt;&gt;""),TEXT(Main[[#This Row],[In Stock Date]]-1, "M/d/yyyy"), TEXT("1/1/1990", "M/d/yyyy"))</f>
        <v>1/1/1990</v>
      </c>
    </row>
    <row r="1053" spans="1:54" ht="17.25" customHeight="1">
      <c r="A1053" s="63" t="str">
        <f>IF(priority(Main[[#This Row],[Comments]])&lt;&gt;0, priority(Main[[#This Row],[Comments]]),"")</f>
        <v/>
      </c>
      <c r="B1053" s="151" t="s">
        <v>1378</v>
      </c>
      <c r="C1053" s="71" t="s">
        <v>4</v>
      </c>
      <c r="D1053" s="59" t="s">
        <v>475</v>
      </c>
      <c r="E1053" s="84"/>
      <c r="F1053" s="84"/>
      <c r="G1053" s="63" t="str">
        <f>IF(stdProdLT(Main[[#This Row],[Comments]])=0.1,"N/A",IF(stdProdLT(Main[[#This Row],[Comments]])=0,"",stdProdLT(Main[[#This Row],[Comments]])))</f>
        <v/>
      </c>
      <c r="H1053" s="93" t="str">
        <f>IF(OR(Main[[#This Row],[Std. Prod. Lead Time]]="N/A",Main[[#This Row],[Std. Prod. Lead Time]]=""), "",IF(AND(Main[[#This Row],[In Stock Date]]&lt;&gt;"",Main[[#This Row],[Revised Due Date]]&lt;&gt;"",Main[[#This Row],[In Stock Date]]&lt;&gt;""),Main[[#This Row],[In Stock Date]]-Main[[#This Row],[Revised Due Date]],""))</f>
        <v/>
      </c>
      <c r="I1053" s="100" t="s">
        <v>4</v>
      </c>
      <c r="J1053" s="94" t="s">
        <v>4</v>
      </c>
      <c r="K1053" s="94" t="s">
        <v>4</v>
      </c>
      <c r="L1053" s="84"/>
      <c r="M1053" s="72" t="str">
        <f>IF(Main[[#This Row],[Tech Start Date]]&lt;1/1/1990,"",IF(Main[[#This Row],[Class]]="C",WORKDAY(Main[[#This Row],[Tech Start Date]],9),IF(Main[[#This Row],[Class]]="B", WORKDAY(Main[[#This Row],[Tech Start Date]],6),IF(Main[[#This Row],[Class]]="A",WORKDAY(Main[[#This Row],[Tech Start Date]],2),""))))</f>
        <v/>
      </c>
      <c r="N1053" s="72" t="str">
        <f>IF(Main[[#This Row],[Tech Start Date]]&lt;1/1/1990,"",IF(Main[[#This Row],[Class]]="C",WORKDAY(Main[[#This Row],[Tech Start Date]],19),IF(Main[[#This Row],[Class]]="B", WORKDAY(Main[[#This Row],[Tech Start Date]],12),IF(Main[[#This Row],[Class]]="A",WORKDAY(Main[[#This Row],[Tech Start Date]],4),""))))</f>
        <v/>
      </c>
      <c r="O1053" s="72" t="str">
        <f>IF(Main[[#This Row],[Tech Start Date]]&lt;1/1/1990,"",IF(Main[[#This Row],[Class]]="C",WORKDAY(Main[[#This Row],[Tech Start Date]],23),IF(Main[[#This Row],[Class]]="B", WORKDAY(Main[[#This Row],[Tech Start Date]],15),IF(Main[[#This Row],[Class]]="A",WORKDAY(Main[[#This Row],[Tech Start Date]],5),""))))</f>
        <v/>
      </c>
      <c r="P1053" s="72" t="str">
        <f>IF(Main[[#This Row],[Tech Start Date]]&lt;1/1/1990,"",IF(Main[[#This Row],[Class]]="C",WORKDAY(Main[[#This Row],[Tech Start Date]],28),IF(Main[[#This Row],[Class]]="B", WORKDAY(Main[[#This Row],[Tech Start Date]],19),IF(Main[[#This Row],[Class]]="A",WORKDAY(Main[[#This Row],[Tech Start Date]],9),""))))</f>
        <v/>
      </c>
      <c r="Q1053" s="84">
        <v>40151</v>
      </c>
      <c r="R1053" s="110"/>
      <c r="S1053" s="94" t="s">
        <v>6</v>
      </c>
      <c r="T1053" s="73" t="s">
        <v>4</v>
      </c>
      <c r="U1053" s="94" t="s">
        <v>12</v>
      </c>
      <c r="V1053" s="94" t="s">
        <v>1896</v>
      </c>
      <c r="W1053" s="94" t="s">
        <v>1898</v>
      </c>
      <c r="X1053" s="94" t="s">
        <v>891</v>
      </c>
      <c r="Y1053" s="71" t="s">
        <v>2940</v>
      </c>
      <c r="Z1053" s="71" t="s">
        <v>4</v>
      </c>
      <c r="AA1053" s="94" t="s">
        <v>891</v>
      </c>
      <c r="AB1053" s="128"/>
      <c r="AC1053" s="128"/>
      <c r="AD1053" s="128"/>
      <c r="AE1053" s="62"/>
      <c r="AF1053" s="62"/>
      <c r="AG1053" s="62"/>
      <c r="BB1053" s="60" t="str">
        <f>IF(AND(isFlagged(Main[[#This Row],[Comments]], "AIS++"),Main[ [#This Row],[In Stock Date] ]&lt;&gt;""),TEXT(Main[[#This Row],[In Stock Date]]-1, "M/d/yyyy"), TEXT("1/1/1990", "M/d/yyyy"))</f>
        <v>1/1/1990</v>
      </c>
    </row>
    <row r="1054" spans="1:54" ht="17.25" customHeight="1">
      <c r="A1054" s="63" t="str">
        <f>IF(priority(Main[[#This Row],[Comments]])&lt;&gt;0, priority(Main[[#This Row],[Comments]]),"")</f>
        <v/>
      </c>
      <c r="B1054" s="151" t="s">
        <v>1063</v>
      </c>
      <c r="C1054" s="71" t="s">
        <v>19</v>
      </c>
      <c r="D1054" s="59" t="s">
        <v>110</v>
      </c>
      <c r="E1054" s="84"/>
      <c r="F1054" s="84">
        <v>40548</v>
      </c>
      <c r="G1054" s="63" t="str">
        <f>IF(stdProdLT(Main[[#This Row],[Comments]])=0.1,"N/A",IF(stdProdLT(Main[[#This Row],[Comments]])=0,"",stdProdLT(Main[[#This Row],[Comments]])))</f>
        <v/>
      </c>
      <c r="H1054" s="93" t="str">
        <f>IF(OR(Main[[#This Row],[Std. Prod. Lead Time]]="N/A",Main[[#This Row],[Std. Prod. Lead Time]]=""), "",IF(AND(Main[[#This Row],[In Stock Date]]&lt;&gt;"",Main[[#This Row],[Revised Due Date]]&lt;&gt;"",Main[[#This Row],[In Stock Date]]&lt;&gt;""),Main[[#This Row],[In Stock Date]]-Main[[#This Row],[Revised Due Date]],""))</f>
        <v/>
      </c>
      <c r="I1054" s="100" t="s">
        <v>4</v>
      </c>
      <c r="J1054" s="94" t="s">
        <v>4</v>
      </c>
      <c r="K1054" s="94" t="s">
        <v>4</v>
      </c>
      <c r="L1054" s="84"/>
      <c r="M1054" s="72" t="str">
        <f>IF(Main[[#This Row],[Tech Start Date]]&lt;1/1/1990,"",IF(Main[[#This Row],[Class]]="C",WORKDAY(Main[[#This Row],[Tech Start Date]],9),IF(Main[[#This Row],[Class]]="B", WORKDAY(Main[[#This Row],[Tech Start Date]],6),IF(Main[[#This Row],[Class]]="A",WORKDAY(Main[[#This Row],[Tech Start Date]],2),""))))</f>
        <v/>
      </c>
      <c r="N1054" s="72" t="str">
        <f>IF(Main[[#This Row],[Tech Start Date]]&lt;1/1/1990,"",IF(Main[[#This Row],[Class]]="C",WORKDAY(Main[[#This Row],[Tech Start Date]],19),IF(Main[[#This Row],[Class]]="B", WORKDAY(Main[[#This Row],[Tech Start Date]],12),IF(Main[[#This Row],[Class]]="A",WORKDAY(Main[[#This Row],[Tech Start Date]],4),""))))</f>
        <v/>
      </c>
      <c r="O1054" s="72" t="str">
        <f>IF(Main[[#This Row],[Tech Start Date]]&lt;1/1/1990,"",IF(Main[[#This Row],[Class]]="C",WORKDAY(Main[[#This Row],[Tech Start Date]],23),IF(Main[[#This Row],[Class]]="B", WORKDAY(Main[[#This Row],[Tech Start Date]],15),IF(Main[[#This Row],[Class]]="A",WORKDAY(Main[[#This Row],[Tech Start Date]],5),""))))</f>
        <v/>
      </c>
      <c r="P1054" s="72" t="str">
        <f>IF(Main[[#This Row],[Tech Start Date]]&lt;1/1/1990,"",IF(Main[[#This Row],[Class]]="C",WORKDAY(Main[[#This Row],[Tech Start Date]],28),IF(Main[[#This Row],[Class]]="B", WORKDAY(Main[[#This Row],[Tech Start Date]],19),IF(Main[[#This Row],[Class]]="A",WORKDAY(Main[[#This Row],[Tech Start Date]],9),""))))</f>
        <v/>
      </c>
      <c r="Q1054" s="84">
        <v>40415</v>
      </c>
      <c r="R1054" s="110"/>
      <c r="S1054" s="94" t="s">
        <v>17</v>
      </c>
      <c r="T1054" s="73" t="s">
        <v>4</v>
      </c>
      <c r="U1054" s="94" t="s">
        <v>12</v>
      </c>
      <c r="V1054" s="94" t="s">
        <v>1899</v>
      </c>
      <c r="W1054" s="94" t="s">
        <v>1904</v>
      </c>
      <c r="X1054" s="94" t="s">
        <v>2736</v>
      </c>
      <c r="Y1054" s="71" t="s">
        <v>2839</v>
      </c>
      <c r="Z1054" s="71" t="s">
        <v>4</v>
      </c>
      <c r="AA1054" s="94" t="s">
        <v>2736</v>
      </c>
      <c r="AB1054" s="128"/>
      <c r="AC1054" s="128"/>
      <c r="AD1054" s="128"/>
      <c r="AE1054" s="62"/>
      <c r="AF1054" s="62"/>
      <c r="AG1054" s="62"/>
      <c r="BB1054" s="60" t="str">
        <f>IF(AND(isFlagged(Main[[#This Row],[Comments]], "AIS++"),Main[ [#This Row],[In Stock Date] ]&lt;&gt;""),TEXT(Main[[#This Row],[In Stock Date]]-1, "M/d/yyyy"), TEXT("1/1/1990", "M/d/yyyy"))</f>
        <v>1/1/1990</v>
      </c>
    </row>
    <row r="1055" spans="1:54" ht="17.25" customHeight="1">
      <c r="A1055" s="63" t="str">
        <f>IF(priority(Main[[#This Row],[Comments]])&lt;&gt;0, priority(Main[[#This Row],[Comments]]),"")</f>
        <v/>
      </c>
      <c r="B1055" s="151" t="s">
        <v>1914</v>
      </c>
      <c r="C1055" s="71" t="s">
        <v>19</v>
      </c>
      <c r="D1055" s="59" t="s">
        <v>20</v>
      </c>
      <c r="E1055" s="84"/>
      <c r="F1055" s="84">
        <v>40548</v>
      </c>
      <c r="G1055" s="63" t="str">
        <f>IF(stdProdLT(Main[[#This Row],[Comments]])=0.1,"N/A",IF(stdProdLT(Main[[#This Row],[Comments]])=0,"",stdProdLT(Main[[#This Row],[Comments]])))</f>
        <v/>
      </c>
      <c r="H1055" s="93" t="str">
        <f>IF(OR(Main[[#This Row],[Std. Prod. Lead Time]]="N/A",Main[[#This Row],[Std. Prod. Lead Time]]=""), "",IF(AND(Main[[#This Row],[In Stock Date]]&lt;&gt;"",Main[[#This Row],[Revised Due Date]]&lt;&gt;"",Main[[#This Row],[In Stock Date]]&lt;&gt;""),Main[[#This Row],[In Stock Date]]-Main[[#This Row],[Revised Due Date]],""))</f>
        <v/>
      </c>
      <c r="I1055" s="100" t="s">
        <v>4</v>
      </c>
      <c r="J1055" s="94" t="s">
        <v>21</v>
      </c>
      <c r="K1055" s="95" t="s">
        <v>4</v>
      </c>
      <c r="L1055" s="84"/>
      <c r="M1055" s="72" t="str">
        <f>IF(Main[[#This Row],[Tech Start Date]]&lt;1/1/1990,"",IF(Main[[#This Row],[Class]]="C",WORKDAY(Main[[#This Row],[Tech Start Date]],9),IF(Main[[#This Row],[Class]]="B", WORKDAY(Main[[#This Row],[Tech Start Date]],6),IF(Main[[#This Row],[Class]]="A",WORKDAY(Main[[#This Row],[Tech Start Date]],2),""))))</f>
        <v/>
      </c>
      <c r="N1055" s="72" t="str">
        <f>IF(Main[[#This Row],[Tech Start Date]]&lt;1/1/1990,"",IF(Main[[#This Row],[Class]]="C",WORKDAY(Main[[#This Row],[Tech Start Date]],19),IF(Main[[#This Row],[Class]]="B", WORKDAY(Main[[#This Row],[Tech Start Date]],12),IF(Main[[#This Row],[Class]]="A",WORKDAY(Main[[#This Row],[Tech Start Date]],4),""))))</f>
        <v/>
      </c>
      <c r="O1055" s="72" t="str">
        <f>IF(Main[[#This Row],[Tech Start Date]]&lt;1/1/1990,"",IF(Main[[#This Row],[Class]]="C",WORKDAY(Main[[#This Row],[Tech Start Date]],23),IF(Main[[#This Row],[Class]]="B", WORKDAY(Main[[#This Row],[Tech Start Date]],15),IF(Main[[#This Row],[Class]]="A",WORKDAY(Main[[#This Row],[Tech Start Date]],5),""))))</f>
        <v/>
      </c>
      <c r="P1055" s="72" t="str">
        <f>IF(Main[[#This Row],[Tech Start Date]]&lt;1/1/1990,"",IF(Main[[#This Row],[Class]]="C",WORKDAY(Main[[#This Row],[Tech Start Date]],28),IF(Main[[#This Row],[Class]]="B", WORKDAY(Main[[#This Row],[Tech Start Date]],19),IF(Main[[#This Row],[Class]]="A",WORKDAY(Main[[#This Row],[Tech Start Date]],9),""))))</f>
        <v/>
      </c>
      <c r="Q1055" s="84">
        <v>40441</v>
      </c>
      <c r="R1055" s="110"/>
      <c r="S1055" s="94" t="s">
        <v>11</v>
      </c>
      <c r="T1055" s="73" t="s">
        <v>4</v>
      </c>
      <c r="U1055" s="94" t="s">
        <v>12</v>
      </c>
      <c r="V1055" s="94" t="s">
        <v>1899</v>
      </c>
      <c r="W1055" s="94" t="s">
        <v>1902</v>
      </c>
      <c r="X1055" s="94" t="s">
        <v>81</v>
      </c>
      <c r="Y1055" s="71" t="s">
        <v>2839</v>
      </c>
      <c r="Z1055" s="71" t="s">
        <v>430</v>
      </c>
      <c r="AA1055" s="94" t="s">
        <v>2736</v>
      </c>
      <c r="AB1055" s="128"/>
      <c r="AC1055" s="128"/>
      <c r="AD1055" s="128"/>
      <c r="AE1055" s="62"/>
      <c r="AF1055" s="62"/>
      <c r="AG1055" s="62"/>
      <c r="BB1055" s="60" t="str">
        <f>IF(AND(isFlagged(Main[[#This Row],[Comments]], "AIS++"),Main[ [#This Row],[In Stock Date] ]&lt;&gt;""),TEXT(Main[[#This Row],[In Stock Date]]-1, "M/d/yyyy"), TEXT("1/1/1990", "M/d/yyyy"))</f>
        <v>1/1/1990</v>
      </c>
    </row>
    <row r="1056" spans="1:54" ht="17.25" customHeight="1">
      <c r="A1056" s="63" t="str">
        <f>IF(priority(Main[[#This Row],[Comments]])&lt;&gt;0, priority(Main[[#This Row],[Comments]]),"")</f>
        <v/>
      </c>
      <c r="B1056" s="151" t="s">
        <v>1453</v>
      </c>
      <c r="C1056" s="71" t="s">
        <v>47</v>
      </c>
      <c r="D1056" s="59" t="s">
        <v>557</v>
      </c>
      <c r="E1056" s="84">
        <v>39937.590590277781</v>
      </c>
      <c r="F1056" s="84"/>
      <c r="G1056" s="63" t="str">
        <f>IF(stdProdLT(Main[[#This Row],[Comments]])=0.1,"N/A",IF(stdProdLT(Main[[#This Row],[Comments]])=0,"",stdProdLT(Main[[#This Row],[Comments]])))</f>
        <v/>
      </c>
      <c r="H1056" s="93" t="str">
        <f>IF(OR(Main[[#This Row],[Std. Prod. Lead Time]]="N/A",Main[[#This Row],[Std. Prod. Lead Time]]=""), "",IF(AND(Main[[#This Row],[In Stock Date]]&lt;&gt;"",Main[[#This Row],[Revised Due Date]]&lt;&gt;"",Main[[#This Row],[In Stock Date]]&lt;&gt;""),Main[[#This Row],[In Stock Date]]-Main[[#This Row],[Revised Due Date]],""))</f>
        <v/>
      </c>
      <c r="I1056" s="100" t="s">
        <v>4</v>
      </c>
      <c r="J1056" s="94" t="s">
        <v>4</v>
      </c>
      <c r="K1056" s="94" t="s">
        <v>4</v>
      </c>
      <c r="L1056" s="84"/>
      <c r="M1056" s="72" t="str">
        <f>IF(Main[[#This Row],[Tech Start Date]]&lt;1/1/1990,"",IF(Main[[#This Row],[Class]]="C",WORKDAY(Main[[#This Row],[Tech Start Date]],9),IF(Main[[#This Row],[Class]]="B", WORKDAY(Main[[#This Row],[Tech Start Date]],6),IF(Main[[#This Row],[Class]]="A",WORKDAY(Main[[#This Row],[Tech Start Date]],2),""))))</f>
        <v/>
      </c>
      <c r="N1056" s="72" t="str">
        <f>IF(Main[[#This Row],[Tech Start Date]]&lt;1/1/1990,"",IF(Main[[#This Row],[Class]]="C",WORKDAY(Main[[#This Row],[Tech Start Date]],19),IF(Main[[#This Row],[Class]]="B", WORKDAY(Main[[#This Row],[Tech Start Date]],12),IF(Main[[#This Row],[Class]]="A",WORKDAY(Main[[#This Row],[Tech Start Date]],4),""))))</f>
        <v/>
      </c>
      <c r="O1056" s="72" t="str">
        <f>IF(Main[[#This Row],[Tech Start Date]]&lt;1/1/1990,"",IF(Main[[#This Row],[Class]]="C",WORKDAY(Main[[#This Row],[Tech Start Date]],23),IF(Main[[#This Row],[Class]]="B", WORKDAY(Main[[#This Row],[Tech Start Date]],15),IF(Main[[#This Row],[Class]]="A",WORKDAY(Main[[#This Row],[Tech Start Date]],5),""))))</f>
        <v/>
      </c>
      <c r="P1056" s="72" t="str">
        <f>IF(Main[[#This Row],[Tech Start Date]]&lt;1/1/1990,"",IF(Main[[#This Row],[Class]]="C",WORKDAY(Main[[#This Row],[Tech Start Date]],28),IF(Main[[#This Row],[Class]]="B", WORKDAY(Main[[#This Row],[Tech Start Date]],19),IF(Main[[#This Row],[Class]]="A",WORKDAY(Main[[#This Row],[Tech Start Date]],9),""))))</f>
        <v/>
      </c>
      <c r="Q1056" s="84"/>
      <c r="R1056" s="110"/>
      <c r="S1056" s="94" t="s">
        <v>17</v>
      </c>
      <c r="T1056" s="73" t="s">
        <v>4</v>
      </c>
      <c r="U1056" s="94" t="s">
        <v>7</v>
      </c>
      <c r="V1056" s="94" t="s">
        <v>1899</v>
      </c>
      <c r="W1056" s="94" t="s">
        <v>4</v>
      </c>
      <c r="X1056" s="94" t="s">
        <v>2730</v>
      </c>
      <c r="Y1056" s="71" t="s">
        <v>2848</v>
      </c>
      <c r="Z1056" s="71" t="s">
        <v>4</v>
      </c>
      <c r="AA1056" s="94" t="s">
        <v>2730</v>
      </c>
      <c r="AB1056" s="128"/>
      <c r="AC1056" s="128"/>
      <c r="AD1056" s="128"/>
      <c r="AE1056" s="62"/>
      <c r="AF1056" s="62"/>
      <c r="AG1056" s="62"/>
      <c r="BB1056" s="60" t="str">
        <f>IF(AND(isFlagged(Main[[#This Row],[Comments]], "AIS++"),Main[ [#This Row],[In Stock Date] ]&lt;&gt;""),TEXT(Main[[#This Row],[In Stock Date]]-1, "M/d/yyyy"), TEXT("1/1/1990", "M/d/yyyy"))</f>
        <v>1/1/1990</v>
      </c>
    </row>
    <row r="1057" spans="1:54" ht="17.25" customHeight="1">
      <c r="A1057" s="63" t="str">
        <f>IF(priority(Main[[#This Row],[Comments]])&lt;&gt;0, priority(Main[[#This Row],[Comments]]),"")</f>
        <v/>
      </c>
      <c r="B1057" s="151" t="s">
        <v>3404</v>
      </c>
      <c r="C1057" s="71" t="s">
        <v>4</v>
      </c>
      <c r="D1057" s="59" t="s">
        <v>3405</v>
      </c>
      <c r="E1057" s="84"/>
      <c r="F1057" s="84"/>
      <c r="G1057" s="63" t="str">
        <f>IF(stdProdLT(Main[[#This Row],[Comments]])=0.1,"N/A",IF(stdProdLT(Main[[#This Row],[Comments]])=0,"",stdProdLT(Main[[#This Row],[Comments]])))</f>
        <v/>
      </c>
      <c r="H1057" s="93" t="str">
        <f>IF(OR(Main[[#This Row],[Std. Prod. Lead Time]]="N/A",Main[[#This Row],[Std. Prod. Lead Time]]=""), "",IF(AND(Main[[#This Row],[In Stock Date]]&lt;&gt;"",Main[[#This Row],[Revised Due Date]]&lt;&gt;"",Main[[#This Row],[In Stock Date]]&lt;&gt;""),Main[[#This Row],[In Stock Date]]-Main[[#This Row],[Revised Due Date]],""))</f>
        <v/>
      </c>
      <c r="I1057" s="100" t="s">
        <v>2018</v>
      </c>
      <c r="J1057" s="94" t="s">
        <v>28</v>
      </c>
      <c r="K1057" s="94" t="s">
        <v>1905</v>
      </c>
      <c r="L1057" s="84"/>
      <c r="M1057" s="72" t="str">
        <f>IF(Main[[#This Row],[Tech Start Date]]&lt;1/1/1990,"",IF(Main[[#This Row],[Class]]="C",WORKDAY(Main[[#This Row],[Tech Start Date]],9),IF(Main[[#This Row],[Class]]="B", WORKDAY(Main[[#This Row],[Tech Start Date]],6),IF(Main[[#This Row],[Class]]="A",WORKDAY(Main[[#This Row],[Tech Start Date]],2),""))))</f>
        <v/>
      </c>
      <c r="N1057" s="72" t="str">
        <f>IF(Main[[#This Row],[Tech Start Date]]&lt;1/1/1990,"",IF(Main[[#This Row],[Class]]="C",WORKDAY(Main[[#This Row],[Tech Start Date]],19),IF(Main[[#This Row],[Class]]="B", WORKDAY(Main[[#This Row],[Tech Start Date]],12),IF(Main[[#This Row],[Class]]="A",WORKDAY(Main[[#This Row],[Tech Start Date]],4),""))))</f>
        <v/>
      </c>
      <c r="O1057" s="72" t="str">
        <f>IF(Main[[#This Row],[Tech Start Date]]&lt;1/1/1990,"",IF(Main[[#This Row],[Class]]="C",WORKDAY(Main[[#This Row],[Tech Start Date]],23),IF(Main[[#This Row],[Class]]="B", WORKDAY(Main[[#This Row],[Tech Start Date]],15),IF(Main[[#This Row],[Class]]="A",WORKDAY(Main[[#This Row],[Tech Start Date]],5),""))))</f>
        <v/>
      </c>
      <c r="P1057" s="72" t="str">
        <f>IF(Main[[#This Row],[Tech Start Date]]&lt;1/1/1990,"",IF(Main[[#This Row],[Class]]="C",WORKDAY(Main[[#This Row],[Tech Start Date]],28),IF(Main[[#This Row],[Class]]="B", WORKDAY(Main[[#This Row],[Tech Start Date]],19),IF(Main[[#This Row],[Class]]="A",WORKDAY(Main[[#This Row],[Tech Start Date]],9),""))))</f>
        <v/>
      </c>
      <c r="Q1057" s="84">
        <v>40964</v>
      </c>
      <c r="R1057" s="110"/>
      <c r="S1057" s="94" t="s">
        <v>6</v>
      </c>
      <c r="T1057" s="73" t="s">
        <v>4</v>
      </c>
      <c r="U1057" s="94" t="s">
        <v>14</v>
      </c>
      <c r="V1057" s="94" t="s">
        <v>1906</v>
      </c>
      <c r="W1057" s="94" t="s">
        <v>1900</v>
      </c>
      <c r="X1057" s="94" t="s">
        <v>2018</v>
      </c>
      <c r="Y1057" s="71" t="s">
        <v>3052</v>
      </c>
      <c r="Z1057" s="71" t="s">
        <v>30</v>
      </c>
      <c r="AA1057" s="94" t="s">
        <v>2018</v>
      </c>
      <c r="AB1057" s="128"/>
      <c r="AC1057" s="128"/>
      <c r="AD1057" s="128"/>
      <c r="AE1057" s="62"/>
      <c r="AF1057" s="62"/>
      <c r="AG1057" s="62"/>
      <c r="BB1057" s="60" t="str">
        <f>IF(AND(isFlagged(Main[[#This Row],[Comments]], "AIS++"),Main[ [#This Row],[In Stock Date] ]&lt;&gt;""),TEXT(Main[[#This Row],[In Stock Date]]-1, "M/d/yyyy"), TEXT("1/1/1990", "M/d/yyyy"))</f>
        <v>1/1/1990</v>
      </c>
    </row>
    <row r="1058" spans="1:54" ht="17.25" customHeight="1">
      <c r="A1058" s="63" t="str">
        <f>IF(priority(Main[[#This Row],[Comments]])&lt;&gt;0, priority(Main[[#This Row],[Comments]]),"")</f>
        <v/>
      </c>
      <c r="B1058" s="151" t="s">
        <v>2664</v>
      </c>
      <c r="C1058" s="71" t="s">
        <v>4</v>
      </c>
      <c r="D1058" s="59" t="s">
        <v>2665</v>
      </c>
      <c r="E1058" s="84">
        <v>40883.642361111109</v>
      </c>
      <c r="F1058" s="84"/>
      <c r="G1058" s="63" t="str">
        <f>IF(stdProdLT(Main[[#This Row],[Comments]])=0.1,"N/A",IF(stdProdLT(Main[[#This Row],[Comments]])=0,"",stdProdLT(Main[[#This Row],[Comments]])))</f>
        <v/>
      </c>
      <c r="H1058" s="93" t="str">
        <f>IF(OR(Main[[#This Row],[Std. Prod. Lead Time]]="N/A",Main[[#This Row],[Std. Prod. Lead Time]]=""), "",IF(AND(Main[[#This Row],[In Stock Date]]&lt;&gt;"",Main[[#This Row],[Revised Due Date]]&lt;&gt;"",Main[[#This Row],[In Stock Date]]&lt;&gt;""),Main[[#This Row],[In Stock Date]]-Main[[#This Row],[Revised Due Date]],""))</f>
        <v/>
      </c>
      <c r="I1058" s="100" t="s">
        <v>74</v>
      </c>
      <c r="J1058" s="94" t="s">
        <v>4</v>
      </c>
      <c r="K1058" s="94" t="s">
        <v>1908</v>
      </c>
      <c r="L1058" s="84"/>
      <c r="M1058" s="72" t="str">
        <f>IF(Main[[#This Row],[Tech Start Date]]&lt;1/1/1990,"",IF(Main[[#This Row],[Class]]="C",WORKDAY(Main[[#This Row],[Tech Start Date]],9),IF(Main[[#This Row],[Class]]="B", WORKDAY(Main[[#This Row],[Tech Start Date]],6),IF(Main[[#This Row],[Class]]="A",WORKDAY(Main[[#This Row],[Tech Start Date]],2),""))))</f>
        <v/>
      </c>
      <c r="N1058" s="72" t="str">
        <f>IF(Main[[#This Row],[Tech Start Date]]&lt;1/1/1990,"",IF(Main[[#This Row],[Class]]="C",WORKDAY(Main[[#This Row],[Tech Start Date]],19),IF(Main[[#This Row],[Class]]="B", WORKDAY(Main[[#This Row],[Tech Start Date]],12),IF(Main[[#This Row],[Class]]="A",WORKDAY(Main[[#This Row],[Tech Start Date]],4),""))))</f>
        <v/>
      </c>
      <c r="O1058" s="72" t="str">
        <f>IF(Main[[#This Row],[Tech Start Date]]&lt;1/1/1990,"",IF(Main[[#This Row],[Class]]="C",WORKDAY(Main[[#This Row],[Tech Start Date]],23),IF(Main[[#This Row],[Class]]="B", WORKDAY(Main[[#This Row],[Tech Start Date]],15),IF(Main[[#This Row],[Class]]="A",WORKDAY(Main[[#This Row],[Tech Start Date]],5),""))))</f>
        <v/>
      </c>
      <c r="P1058" s="72" t="str">
        <f>IF(Main[[#This Row],[Tech Start Date]]&lt;1/1/1990,"",IF(Main[[#This Row],[Class]]="C",WORKDAY(Main[[#This Row],[Tech Start Date]],28),IF(Main[[#This Row],[Class]]="B", WORKDAY(Main[[#This Row],[Tech Start Date]],19),IF(Main[[#This Row],[Class]]="A",WORKDAY(Main[[#This Row],[Tech Start Date]],9),""))))</f>
        <v/>
      </c>
      <c r="Q1058" s="84"/>
      <c r="R1058" s="110"/>
      <c r="S1058" s="94" t="s">
        <v>17</v>
      </c>
      <c r="T1058" s="73" t="s">
        <v>4</v>
      </c>
      <c r="U1058" s="94" t="s">
        <v>29</v>
      </c>
      <c r="V1058" s="94" t="s">
        <v>1899</v>
      </c>
      <c r="W1058" s="94" t="s">
        <v>1901</v>
      </c>
      <c r="X1058" s="94" t="s">
        <v>414</v>
      </c>
      <c r="Y1058" s="71" t="s">
        <v>2875</v>
      </c>
      <c r="Z1058" s="71" t="s">
        <v>414</v>
      </c>
      <c r="AA1058" s="94" t="s">
        <v>414</v>
      </c>
      <c r="AB1058" s="128"/>
      <c r="AC1058" s="128"/>
      <c r="AD1058" s="128"/>
      <c r="AE1058" s="62"/>
      <c r="AF1058" s="62"/>
      <c r="AG1058" s="62"/>
      <c r="BB1058" s="60" t="str">
        <f>IF(AND(isFlagged(Main[[#This Row],[Comments]], "AIS++"),Main[ [#This Row],[In Stock Date] ]&lt;&gt;""),TEXT(Main[[#This Row],[In Stock Date]]-1, "M/d/yyyy"), TEXT("1/1/1990", "M/d/yyyy"))</f>
        <v>1/1/1990</v>
      </c>
    </row>
    <row r="1059" spans="1:54" ht="17.25" customHeight="1">
      <c r="A1059" s="63" t="str">
        <f>IF(priority(Main[[#This Row],[Comments]])&lt;&gt;0, priority(Main[[#This Row],[Comments]]),"")</f>
        <v/>
      </c>
      <c r="B1059" s="151" t="s">
        <v>1151</v>
      </c>
      <c r="C1059" s="71" t="s">
        <v>213</v>
      </c>
      <c r="D1059" s="59" t="s">
        <v>214</v>
      </c>
      <c r="E1059" s="84">
        <v>40395.391388888886</v>
      </c>
      <c r="F1059" s="84">
        <v>40574</v>
      </c>
      <c r="G1059" s="63" t="str">
        <f>IF(stdProdLT(Main[[#This Row],[Comments]])=0.1,"N/A",IF(stdProdLT(Main[[#This Row],[Comments]])=0,"",stdProdLT(Main[[#This Row],[Comments]])))</f>
        <v/>
      </c>
      <c r="H1059" s="93" t="str">
        <f>IF(OR(Main[[#This Row],[Std. Prod. Lead Time]]="N/A",Main[[#This Row],[Std. Prod. Lead Time]]=""), "",IF(AND(Main[[#This Row],[In Stock Date]]&lt;&gt;"",Main[[#This Row],[Revised Due Date]]&lt;&gt;"",Main[[#This Row],[In Stock Date]]&lt;&gt;""),Main[[#This Row],[In Stock Date]]-Main[[#This Row],[Revised Due Date]],""))</f>
        <v/>
      </c>
      <c r="I1059" s="100" t="s">
        <v>4</v>
      </c>
      <c r="J1059" s="94" t="s">
        <v>28</v>
      </c>
      <c r="K1059" s="94" t="s">
        <v>4</v>
      </c>
      <c r="L1059" s="84"/>
      <c r="M1059" s="72" t="str">
        <f>IF(Main[[#This Row],[Tech Start Date]]&lt;1/1/1990,"",IF(Main[[#This Row],[Class]]="C",WORKDAY(Main[[#This Row],[Tech Start Date]],9),IF(Main[[#This Row],[Class]]="B", WORKDAY(Main[[#This Row],[Tech Start Date]],6),IF(Main[[#This Row],[Class]]="A",WORKDAY(Main[[#This Row],[Tech Start Date]],2),""))))</f>
        <v/>
      </c>
      <c r="N1059" s="72" t="str">
        <f>IF(Main[[#This Row],[Tech Start Date]]&lt;1/1/1990,"",IF(Main[[#This Row],[Class]]="C",WORKDAY(Main[[#This Row],[Tech Start Date]],19),IF(Main[[#This Row],[Class]]="B", WORKDAY(Main[[#This Row],[Tech Start Date]],12),IF(Main[[#This Row],[Class]]="A",WORKDAY(Main[[#This Row],[Tech Start Date]],4),""))))</f>
        <v/>
      </c>
      <c r="O1059" s="72" t="str">
        <f>IF(Main[[#This Row],[Tech Start Date]]&lt;1/1/1990,"",IF(Main[[#This Row],[Class]]="C",WORKDAY(Main[[#This Row],[Tech Start Date]],23),IF(Main[[#This Row],[Class]]="B", WORKDAY(Main[[#This Row],[Tech Start Date]],15),IF(Main[[#This Row],[Class]]="A",WORKDAY(Main[[#This Row],[Tech Start Date]],5),""))))</f>
        <v/>
      </c>
      <c r="P1059" s="72" t="str">
        <f>IF(Main[[#This Row],[Tech Start Date]]&lt;1/1/1990,"",IF(Main[[#This Row],[Class]]="C",WORKDAY(Main[[#This Row],[Tech Start Date]],28),IF(Main[[#This Row],[Class]]="B", WORKDAY(Main[[#This Row],[Tech Start Date]],19),IF(Main[[#This Row],[Class]]="A",WORKDAY(Main[[#This Row],[Tech Start Date]],9),""))))</f>
        <v/>
      </c>
      <c r="Q1059" s="84"/>
      <c r="R1059" s="110"/>
      <c r="S1059" s="94" t="s">
        <v>17</v>
      </c>
      <c r="T1059" s="73" t="s">
        <v>4</v>
      </c>
      <c r="U1059" s="94" t="s">
        <v>7</v>
      </c>
      <c r="V1059" s="94" t="s">
        <v>1896</v>
      </c>
      <c r="W1059" s="94" t="s">
        <v>1901</v>
      </c>
      <c r="X1059" s="94" t="s">
        <v>50</v>
      </c>
      <c r="Y1059" s="71" t="s">
        <v>2907</v>
      </c>
      <c r="Z1059" s="71" t="s">
        <v>129</v>
      </c>
      <c r="AA1059" s="94" t="s">
        <v>65</v>
      </c>
      <c r="AB1059" s="128"/>
      <c r="AC1059" s="128"/>
      <c r="AD1059" s="128"/>
      <c r="AE1059" s="62"/>
      <c r="AF1059" s="62"/>
      <c r="AG1059" s="62"/>
      <c r="BB1059" s="60" t="str">
        <f>IF(AND(isFlagged(Main[[#This Row],[Comments]], "AIS++"),Main[ [#This Row],[In Stock Date] ]&lt;&gt;""),TEXT(Main[[#This Row],[In Stock Date]]-1, "M/d/yyyy"), TEXT("1/1/1990", "M/d/yyyy"))</f>
        <v>1/1/1990</v>
      </c>
    </row>
    <row r="1060" spans="1:54" ht="17.25" customHeight="1">
      <c r="A1060" s="137" t="str">
        <f>IF(priority(Main[[#This Row],[Comments]])&lt;&gt;0, priority(Main[[#This Row],[Comments]]),"")</f>
        <v/>
      </c>
      <c r="B1060" s="152" t="s">
        <v>3507</v>
      </c>
      <c r="C1060" s="138" t="s">
        <v>4</v>
      </c>
      <c r="D1060" s="139" t="s">
        <v>3591</v>
      </c>
      <c r="E1060" s="140"/>
      <c r="F1060" s="140">
        <v>40959</v>
      </c>
      <c r="G1060" s="137" t="str">
        <f>IF(stdProdLT(Main[[#This Row],[Comments]])=0.1,"N/A",IF(stdProdLT(Main[[#This Row],[Comments]])=0,"",stdProdLT(Main[[#This Row],[Comments]])))</f>
        <v/>
      </c>
      <c r="H1060" s="141" t="str">
        <f>IF(OR(Main[[#This Row],[Std. Prod. Lead Time]]="N/A",Main[[#This Row],[Std. Prod. Lead Time]]=""), "",IF(AND(Main[[#This Row],[In Stock Date]]&lt;&gt;"",Main[[#This Row],[Revised Due Date]]&lt;&gt;"",Main[[#This Row],[In Stock Date]]&lt;&gt;""),Main[[#This Row],[In Stock Date]]-Main[[#This Row],[Revised Due Date]],""))</f>
        <v/>
      </c>
      <c r="I1060" s="142" t="s">
        <v>2018</v>
      </c>
      <c r="J1060" s="143" t="s">
        <v>28</v>
      </c>
      <c r="K1060" s="144" t="s">
        <v>1905</v>
      </c>
      <c r="L1060" s="140">
        <v>40955</v>
      </c>
      <c r="M1060" s="145">
        <f>IF(Main[[#This Row],[Tech Start Date]]&lt;1/1/1990,"",IF(Main[[#This Row],[Class]]="C",WORKDAY(Main[[#This Row],[Tech Start Date]],9),IF(Main[[#This Row],[Class]]="B", WORKDAY(Main[[#This Row],[Tech Start Date]],6),IF(Main[[#This Row],[Class]]="A",WORKDAY(Main[[#This Row],[Tech Start Date]],2),""))))</f>
        <v>40959</v>
      </c>
      <c r="N1060" s="145">
        <f>IF(Main[[#This Row],[Tech Start Date]]&lt;1/1/1990,"",IF(Main[[#This Row],[Class]]="C",WORKDAY(Main[[#This Row],[Tech Start Date]],19),IF(Main[[#This Row],[Class]]="B", WORKDAY(Main[[#This Row],[Tech Start Date]],12),IF(Main[[#This Row],[Class]]="A",WORKDAY(Main[[#This Row],[Tech Start Date]],4),""))))</f>
        <v>40961</v>
      </c>
      <c r="O1060" s="145">
        <f>IF(Main[[#This Row],[Tech Start Date]]&lt;1/1/1990,"",IF(Main[[#This Row],[Class]]="C",WORKDAY(Main[[#This Row],[Tech Start Date]],23),IF(Main[[#This Row],[Class]]="B", WORKDAY(Main[[#This Row],[Tech Start Date]],15),IF(Main[[#This Row],[Class]]="A",WORKDAY(Main[[#This Row],[Tech Start Date]],5),""))))</f>
        <v>40962</v>
      </c>
      <c r="P1060" s="145">
        <f>IF(Main[[#This Row],[Tech Start Date]]&lt;1/1/1990,"",IF(Main[[#This Row],[Class]]="C",WORKDAY(Main[[#This Row],[Tech Start Date]],28),IF(Main[[#This Row],[Class]]="B", WORKDAY(Main[[#This Row],[Tech Start Date]],19),IF(Main[[#This Row],[Class]]="A",WORKDAY(Main[[#This Row],[Tech Start Date]],9),""))))</f>
        <v>40968</v>
      </c>
      <c r="Q1060" s="140"/>
      <c r="R1060" s="146"/>
      <c r="S1060" s="143" t="s">
        <v>11</v>
      </c>
      <c r="T1060" s="147" t="s">
        <v>3508</v>
      </c>
      <c r="U1060" s="143" t="s">
        <v>14</v>
      </c>
      <c r="V1060" s="143" t="s">
        <v>1899</v>
      </c>
      <c r="W1060" s="143" t="s">
        <v>1904</v>
      </c>
      <c r="X1060" s="143" t="s">
        <v>50</v>
      </c>
      <c r="Y1060" s="138" t="s">
        <v>3510</v>
      </c>
      <c r="Z1060" s="138" t="s">
        <v>529</v>
      </c>
      <c r="AA1060" s="143" t="s">
        <v>3509</v>
      </c>
      <c r="AB1060" s="148"/>
      <c r="AC1060" s="148"/>
      <c r="AD1060" s="148"/>
      <c r="AE1060" s="62"/>
      <c r="AF1060" s="62"/>
      <c r="AG1060" s="62"/>
      <c r="BB1060" s="60" t="str">
        <f>IF(AND(isFlagged(Main[[#This Row],[Comments]], "AIS++"),Main[ [#This Row],[In Stock Date] ]&lt;&gt;""),TEXT(Main[[#This Row],[In Stock Date]]-1, "M/d/yyyy"), TEXT("1/1/1990", "M/d/yyyy"))</f>
        <v>1/1/1990</v>
      </c>
    </row>
    <row r="1061" spans="1:54" ht="17.25" customHeight="1">
      <c r="A1061" s="63" t="str">
        <f>IF(priority(Main[[#This Row],[Comments]])&lt;&gt;0, priority(Main[[#This Row],[Comments]]),"")</f>
        <v/>
      </c>
      <c r="B1061" s="151" t="s">
        <v>1051</v>
      </c>
      <c r="C1061" s="71" t="s">
        <v>47</v>
      </c>
      <c r="D1061" s="59" t="s">
        <v>91</v>
      </c>
      <c r="E1061" s="84"/>
      <c r="F1061" s="84"/>
      <c r="G1061" s="63" t="str">
        <f>IF(stdProdLT(Main[[#This Row],[Comments]])=0.1,"N/A",IF(stdProdLT(Main[[#This Row],[Comments]])=0,"",stdProdLT(Main[[#This Row],[Comments]])))</f>
        <v/>
      </c>
      <c r="H1061" s="93" t="str">
        <f>IF(OR(Main[[#This Row],[Std. Prod. Lead Time]]="N/A",Main[[#This Row],[Std. Prod. Lead Time]]=""), "",IF(AND(Main[[#This Row],[In Stock Date]]&lt;&gt;"",Main[[#This Row],[Revised Due Date]]&lt;&gt;"",Main[[#This Row],[In Stock Date]]&lt;&gt;""),Main[[#This Row],[In Stock Date]]-Main[[#This Row],[Revised Due Date]],""))</f>
        <v/>
      </c>
      <c r="I1061" s="100" t="s">
        <v>4</v>
      </c>
      <c r="J1061" s="94" t="s">
        <v>4</v>
      </c>
      <c r="K1061" s="94" t="s">
        <v>4</v>
      </c>
      <c r="L1061" s="84"/>
      <c r="M1061" s="72" t="str">
        <f>IF(Main[[#This Row],[Tech Start Date]]&lt;1/1/1990,"",IF(Main[[#This Row],[Class]]="C",WORKDAY(Main[[#This Row],[Tech Start Date]],9),IF(Main[[#This Row],[Class]]="B", WORKDAY(Main[[#This Row],[Tech Start Date]],6),IF(Main[[#This Row],[Class]]="A",WORKDAY(Main[[#This Row],[Tech Start Date]],2),""))))</f>
        <v/>
      </c>
      <c r="N1061" s="72" t="str">
        <f>IF(Main[[#This Row],[Tech Start Date]]&lt;1/1/1990,"",IF(Main[[#This Row],[Class]]="C",WORKDAY(Main[[#This Row],[Tech Start Date]],19),IF(Main[[#This Row],[Class]]="B", WORKDAY(Main[[#This Row],[Tech Start Date]],12),IF(Main[[#This Row],[Class]]="A",WORKDAY(Main[[#This Row],[Tech Start Date]],4),""))))</f>
        <v/>
      </c>
      <c r="O1061" s="72" t="str">
        <f>IF(Main[[#This Row],[Tech Start Date]]&lt;1/1/1990,"",IF(Main[[#This Row],[Class]]="C",WORKDAY(Main[[#This Row],[Tech Start Date]],23),IF(Main[[#This Row],[Class]]="B", WORKDAY(Main[[#This Row],[Tech Start Date]],15),IF(Main[[#This Row],[Class]]="A",WORKDAY(Main[[#This Row],[Tech Start Date]],5),""))))</f>
        <v/>
      </c>
      <c r="P1061" s="72" t="str">
        <f>IF(Main[[#This Row],[Tech Start Date]]&lt;1/1/1990,"",IF(Main[[#This Row],[Class]]="C",WORKDAY(Main[[#This Row],[Tech Start Date]],28),IF(Main[[#This Row],[Class]]="B", WORKDAY(Main[[#This Row],[Tech Start Date]],19),IF(Main[[#This Row],[Class]]="A",WORKDAY(Main[[#This Row],[Tech Start Date]],9),""))))</f>
        <v/>
      </c>
      <c r="Q1061" s="84"/>
      <c r="R1061" s="110"/>
      <c r="S1061" s="94" t="s">
        <v>49</v>
      </c>
      <c r="T1061" s="73" t="s">
        <v>4</v>
      </c>
      <c r="U1061" s="94" t="s">
        <v>14</v>
      </c>
      <c r="V1061" s="94" t="s">
        <v>1899</v>
      </c>
      <c r="W1061" s="94" t="s">
        <v>1900</v>
      </c>
      <c r="X1061" s="94" t="s">
        <v>305</v>
      </c>
      <c r="Y1061" s="71" t="s">
        <v>2841</v>
      </c>
      <c r="Z1061" s="71" t="s">
        <v>4</v>
      </c>
      <c r="AA1061" s="94" t="s">
        <v>3219</v>
      </c>
      <c r="AB1061" s="128"/>
      <c r="AC1061" s="128"/>
      <c r="AD1061" s="128"/>
      <c r="AE1061" s="62"/>
      <c r="AF1061" s="62"/>
      <c r="AG1061" s="62"/>
      <c r="BB1061" s="60" t="str">
        <f>IF(AND(isFlagged(Main[[#This Row],[Comments]], "AIS++"),Main[ [#This Row],[In Stock Date] ]&lt;&gt;""),TEXT(Main[[#This Row],[In Stock Date]]-1, "M/d/yyyy"), TEXT("1/1/1990", "M/d/yyyy"))</f>
        <v>1/1/1990</v>
      </c>
    </row>
    <row r="1062" spans="1:54" ht="17.25" customHeight="1">
      <c r="A1062" s="63" t="str">
        <f>IF(priority(Main[[#This Row],[Comments]])&lt;&gt;0, priority(Main[[#This Row],[Comments]]),"")</f>
        <v/>
      </c>
      <c r="B1062" s="151" t="s">
        <v>1105</v>
      </c>
      <c r="C1062" s="71" t="s">
        <v>161</v>
      </c>
      <c r="D1062" s="59" t="s">
        <v>162</v>
      </c>
      <c r="E1062" s="84"/>
      <c r="F1062" s="84">
        <v>40238</v>
      </c>
      <c r="G1062" s="63" t="str">
        <f>IF(stdProdLT(Main[[#This Row],[Comments]])=0.1,"N/A",IF(stdProdLT(Main[[#This Row],[Comments]])=0,"",stdProdLT(Main[[#This Row],[Comments]])))</f>
        <v/>
      </c>
      <c r="H1062" s="93" t="str">
        <f>IF(OR(Main[[#This Row],[Std. Prod. Lead Time]]="N/A",Main[[#This Row],[Std. Prod. Lead Time]]=""), "",IF(AND(Main[[#This Row],[In Stock Date]]&lt;&gt;"",Main[[#This Row],[Revised Due Date]]&lt;&gt;"",Main[[#This Row],[In Stock Date]]&lt;&gt;""),Main[[#This Row],[In Stock Date]]-Main[[#This Row],[Revised Due Date]],""))</f>
        <v/>
      </c>
      <c r="I1062" s="100" t="s">
        <v>4</v>
      </c>
      <c r="J1062" s="94" t="s">
        <v>4</v>
      </c>
      <c r="K1062" s="94" t="s">
        <v>4</v>
      </c>
      <c r="L1062" s="84"/>
      <c r="M1062" s="72" t="str">
        <f>IF(Main[[#This Row],[Tech Start Date]]&lt;1/1/1990,"",IF(Main[[#This Row],[Class]]="C",WORKDAY(Main[[#This Row],[Tech Start Date]],9),IF(Main[[#This Row],[Class]]="B", WORKDAY(Main[[#This Row],[Tech Start Date]],6),IF(Main[[#This Row],[Class]]="A",WORKDAY(Main[[#This Row],[Tech Start Date]],2),""))))</f>
        <v/>
      </c>
      <c r="N1062" s="72" t="str">
        <f>IF(Main[[#This Row],[Tech Start Date]]&lt;1/1/1990,"",IF(Main[[#This Row],[Class]]="C",WORKDAY(Main[[#This Row],[Tech Start Date]],19),IF(Main[[#This Row],[Class]]="B", WORKDAY(Main[[#This Row],[Tech Start Date]],12),IF(Main[[#This Row],[Class]]="A",WORKDAY(Main[[#This Row],[Tech Start Date]],4),""))))</f>
        <v/>
      </c>
      <c r="O1062" s="72" t="str">
        <f>IF(Main[[#This Row],[Tech Start Date]]&lt;1/1/1990,"",IF(Main[[#This Row],[Class]]="C",WORKDAY(Main[[#This Row],[Tech Start Date]],23),IF(Main[[#This Row],[Class]]="B", WORKDAY(Main[[#This Row],[Tech Start Date]],15),IF(Main[[#This Row],[Class]]="A",WORKDAY(Main[[#This Row],[Tech Start Date]],5),""))))</f>
        <v/>
      </c>
      <c r="P1062" s="72" t="str">
        <f>IF(Main[[#This Row],[Tech Start Date]]&lt;1/1/1990,"",IF(Main[[#This Row],[Class]]="C",WORKDAY(Main[[#This Row],[Tech Start Date]],28),IF(Main[[#This Row],[Class]]="B", WORKDAY(Main[[#This Row],[Tech Start Date]],19),IF(Main[[#This Row],[Class]]="A",WORKDAY(Main[[#This Row],[Tech Start Date]],9),""))))</f>
        <v/>
      </c>
      <c r="Q1062" s="84">
        <v>40167</v>
      </c>
      <c r="R1062" s="110"/>
      <c r="S1062" s="94" t="s">
        <v>17</v>
      </c>
      <c r="T1062" s="73" t="s">
        <v>4</v>
      </c>
      <c r="U1062" s="94" t="s">
        <v>14</v>
      </c>
      <c r="V1062" s="94" t="s">
        <v>1899</v>
      </c>
      <c r="W1062" s="94" t="s">
        <v>1904</v>
      </c>
      <c r="X1062" s="94" t="s">
        <v>50</v>
      </c>
      <c r="Y1062" s="71" t="s">
        <v>2843</v>
      </c>
      <c r="Z1062" s="71" t="s">
        <v>850</v>
      </c>
      <c r="AA1062" s="94" t="s">
        <v>2727</v>
      </c>
      <c r="AB1062" s="128"/>
      <c r="AC1062" s="128"/>
      <c r="AD1062" s="128"/>
      <c r="AE1062" s="62"/>
      <c r="AF1062" s="62"/>
      <c r="AG1062" s="62"/>
      <c r="BB1062" s="60" t="str">
        <f>IF(AND(isFlagged(Main[[#This Row],[Comments]], "AIS++"),Main[ [#This Row],[In Stock Date] ]&lt;&gt;""),TEXT(Main[[#This Row],[In Stock Date]]-1, "M/d/yyyy"), TEXT("1/1/1990", "M/d/yyyy"))</f>
        <v>1/1/1990</v>
      </c>
    </row>
    <row r="1063" spans="1:54" ht="17.25" customHeight="1">
      <c r="A1063" s="63" t="str">
        <f>IF(priority(Main[[#This Row],[Comments]])&lt;&gt;0, priority(Main[[#This Row],[Comments]]),"")</f>
        <v/>
      </c>
      <c r="B1063" s="151" t="s">
        <v>1042</v>
      </c>
      <c r="C1063" s="71" t="s">
        <v>79</v>
      </c>
      <c r="D1063" s="59" t="s">
        <v>80</v>
      </c>
      <c r="E1063" s="84"/>
      <c r="F1063" s="84"/>
      <c r="G1063" s="63" t="str">
        <f>IF(stdProdLT(Main[[#This Row],[Comments]])=0.1,"N/A",IF(stdProdLT(Main[[#This Row],[Comments]])=0,"",stdProdLT(Main[[#This Row],[Comments]])))</f>
        <v/>
      </c>
      <c r="H1063" s="93" t="str">
        <f>IF(OR(Main[[#This Row],[Std. Prod. Lead Time]]="N/A",Main[[#This Row],[Std. Prod. Lead Time]]=""), "",IF(AND(Main[[#This Row],[In Stock Date]]&lt;&gt;"",Main[[#This Row],[Revised Due Date]]&lt;&gt;"",Main[[#This Row],[In Stock Date]]&lt;&gt;""),Main[[#This Row],[In Stock Date]]-Main[[#This Row],[Revised Due Date]],""))</f>
        <v/>
      </c>
      <c r="I1063" s="100" t="s">
        <v>81</v>
      </c>
      <c r="J1063" s="94" t="s">
        <v>4</v>
      </c>
      <c r="K1063" s="95" t="s">
        <v>4</v>
      </c>
      <c r="L1063" s="84"/>
      <c r="M1063" s="72" t="str">
        <f>IF(Main[[#This Row],[Tech Start Date]]&lt;1/1/1990,"",IF(Main[[#This Row],[Class]]="C",WORKDAY(Main[[#This Row],[Tech Start Date]],9),IF(Main[[#This Row],[Class]]="B", WORKDAY(Main[[#This Row],[Tech Start Date]],6),IF(Main[[#This Row],[Class]]="A",WORKDAY(Main[[#This Row],[Tech Start Date]],2),""))))</f>
        <v/>
      </c>
      <c r="N1063" s="72" t="str">
        <f>IF(Main[[#This Row],[Tech Start Date]]&lt;1/1/1990,"",IF(Main[[#This Row],[Class]]="C",WORKDAY(Main[[#This Row],[Tech Start Date]],19),IF(Main[[#This Row],[Class]]="B", WORKDAY(Main[[#This Row],[Tech Start Date]],12),IF(Main[[#This Row],[Class]]="A",WORKDAY(Main[[#This Row],[Tech Start Date]],4),""))))</f>
        <v/>
      </c>
      <c r="O1063" s="72" t="str">
        <f>IF(Main[[#This Row],[Tech Start Date]]&lt;1/1/1990,"",IF(Main[[#This Row],[Class]]="C",WORKDAY(Main[[#This Row],[Tech Start Date]],23),IF(Main[[#This Row],[Class]]="B", WORKDAY(Main[[#This Row],[Tech Start Date]],15),IF(Main[[#This Row],[Class]]="A",WORKDAY(Main[[#This Row],[Tech Start Date]],5),""))))</f>
        <v/>
      </c>
      <c r="P1063" s="72" t="str">
        <f>IF(Main[[#This Row],[Tech Start Date]]&lt;1/1/1990,"",IF(Main[[#This Row],[Class]]="C",WORKDAY(Main[[#This Row],[Tech Start Date]],28),IF(Main[[#This Row],[Class]]="B", WORKDAY(Main[[#This Row],[Tech Start Date]],19),IF(Main[[#This Row],[Class]]="A",WORKDAY(Main[[#This Row],[Tech Start Date]],9),""))))</f>
        <v/>
      </c>
      <c r="Q1063" s="84">
        <v>39986</v>
      </c>
      <c r="R1063" s="110"/>
      <c r="S1063" s="94" t="s">
        <v>11</v>
      </c>
      <c r="T1063" s="73" t="s">
        <v>4</v>
      </c>
      <c r="U1063" s="94" t="s">
        <v>14</v>
      </c>
      <c r="V1063" s="94" t="s">
        <v>1899</v>
      </c>
      <c r="W1063" s="94" t="s">
        <v>1907</v>
      </c>
      <c r="X1063" s="94" t="s">
        <v>2723</v>
      </c>
      <c r="Y1063" s="71" t="s">
        <v>2856</v>
      </c>
      <c r="Z1063" s="71" t="s">
        <v>4</v>
      </c>
      <c r="AA1063" s="94" t="s">
        <v>2764</v>
      </c>
      <c r="AB1063" s="128"/>
      <c r="AC1063" s="128"/>
      <c r="AD1063" s="128"/>
      <c r="AE1063" s="62"/>
      <c r="AF1063" s="62"/>
      <c r="AG1063" s="62"/>
      <c r="BB1063" s="60" t="str">
        <f>IF(AND(isFlagged(Main[[#This Row],[Comments]], "AIS++"),Main[ [#This Row],[In Stock Date] ]&lt;&gt;""),TEXT(Main[[#This Row],[In Stock Date]]-1, "M/d/yyyy"), TEXT("1/1/1990", "M/d/yyyy"))</f>
        <v>1/1/1990</v>
      </c>
    </row>
    <row r="1064" spans="1:54" ht="17.25" customHeight="1">
      <c r="A1064" s="137" t="str">
        <f>IF(priority(Main[[#This Row],[Comments]])&lt;&gt;0, priority(Main[[#This Row],[Comments]]),"")</f>
        <v/>
      </c>
      <c r="B1064" s="152" t="s">
        <v>3575</v>
      </c>
      <c r="C1064" s="138" t="s">
        <v>3519</v>
      </c>
      <c r="D1064" s="139" t="s">
        <v>3697</v>
      </c>
      <c r="E1064" s="140"/>
      <c r="F1064" s="140">
        <v>41167</v>
      </c>
      <c r="G1064" s="137">
        <f>IF(stdProdLT(Main[[#This Row],[Comments]])=0.1,"N/A",IF(stdProdLT(Main[[#This Row],[Comments]])=0,"",stdProdLT(Main[[#This Row],[Comments]])))</f>
        <v>126</v>
      </c>
      <c r="H1064" s="141">
        <f>IF(OR(Main[[#This Row],[Std. Prod. Lead Time]]="N/A",Main[[#This Row],[Std. Prod. Lead Time]]=""), "",IF(AND(Main[[#This Row],[In Stock Date]]&lt;&gt;"",Main[[#This Row],[Revised Due Date]]&lt;&gt;"",Main[[#This Row],[In Stock Date]]&lt;&gt;""),Main[[#This Row],[In Stock Date]]-Main[[#This Row],[Revised Due Date]],""))</f>
        <v>143</v>
      </c>
      <c r="I1064" s="142" t="s">
        <v>763</v>
      </c>
      <c r="J1064" s="143" t="s">
        <v>28</v>
      </c>
      <c r="K1064" s="144" t="s">
        <v>1909</v>
      </c>
      <c r="L1064" s="140">
        <v>40981</v>
      </c>
      <c r="M1064" s="145">
        <f>IF(Main[[#This Row],[Tech Start Date]]&lt;1/1/1990,"",IF(Main[[#This Row],[Class]]="C",WORKDAY(Main[[#This Row],[Tech Start Date]],9),IF(Main[[#This Row],[Class]]="B", WORKDAY(Main[[#This Row],[Tech Start Date]],6),IF(Main[[#This Row],[Class]]="A",WORKDAY(Main[[#This Row],[Tech Start Date]],2),""))))</f>
        <v>40994</v>
      </c>
      <c r="N1064" s="145">
        <f>IF(Main[[#This Row],[Tech Start Date]]&lt;1/1/1990,"",IF(Main[[#This Row],[Class]]="C",WORKDAY(Main[[#This Row],[Tech Start Date]],19),IF(Main[[#This Row],[Class]]="B", WORKDAY(Main[[#This Row],[Tech Start Date]],12),IF(Main[[#This Row],[Class]]="A",WORKDAY(Main[[#This Row],[Tech Start Date]],4),""))))</f>
        <v>41008</v>
      </c>
      <c r="O1064" s="145">
        <f>IF(Main[[#This Row],[Tech Start Date]]&lt;1/1/1990,"",IF(Main[[#This Row],[Class]]="C",WORKDAY(Main[[#This Row],[Tech Start Date]],23),IF(Main[[#This Row],[Class]]="B", WORKDAY(Main[[#This Row],[Tech Start Date]],15),IF(Main[[#This Row],[Class]]="A",WORKDAY(Main[[#This Row],[Tech Start Date]],5),""))))</f>
        <v>41012</v>
      </c>
      <c r="P1064" s="145">
        <f>IF(Main[[#This Row],[Tech Start Date]]&lt;1/1/1990,"",IF(Main[[#This Row],[Class]]="C",WORKDAY(Main[[#This Row],[Tech Start Date]],28),IF(Main[[#This Row],[Class]]="B", WORKDAY(Main[[#This Row],[Tech Start Date]],19),IF(Main[[#This Row],[Class]]="A",WORKDAY(Main[[#This Row],[Tech Start Date]],9),""))))</f>
        <v>41019</v>
      </c>
      <c r="Q1064" s="140">
        <v>40989</v>
      </c>
      <c r="R1064" s="146">
        <v>41024</v>
      </c>
      <c r="S1064" s="143" t="s">
        <v>11</v>
      </c>
      <c r="T1064" s="147" t="s">
        <v>3857</v>
      </c>
      <c r="U1064" s="143" t="s">
        <v>14</v>
      </c>
      <c r="V1064" s="143" t="s">
        <v>1899</v>
      </c>
      <c r="W1064" s="143" t="s">
        <v>1904</v>
      </c>
      <c r="X1064" s="143" t="s">
        <v>2746</v>
      </c>
      <c r="Y1064" s="138" t="s">
        <v>3574</v>
      </c>
      <c r="Z1064" s="138" t="s">
        <v>529</v>
      </c>
      <c r="AA1064" s="143" t="s">
        <v>2746</v>
      </c>
      <c r="AB1064" s="148"/>
      <c r="AC1064" s="148"/>
      <c r="AD1064" s="148"/>
      <c r="AE1064" s="62"/>
      <c r="AF1064" s="62"/>
      <c r="AG1064" s="62"/>
      <c r="BB1064" s="60" t="str">
        <f>IF(AND(isFlagged(Main[[#This Row],[Comments]], "AIS++"),Main[ [#This Row],[In Stock Date] ]&lt;&gt;""),TEXT(Main[[#This Row],[In Stock Date]]-1, "M/d/yyyy"), TEXT("1/1/1990", "M/d/yyyy"))</f>
        <v>1/1/1990</v>
      </c>
    </row>
    <row r="1065" spans="1:54" ht="17.25" customHeight="1">
      <c r="A1065" s="63" t="str">
        <f>IF(priority(Main[[#This Row],[Comments]])&lt;&gt;0, priority(Main[[#This Row],[Comments]]),"")</f>
        <v/>
      </c>
      <c r="B1065" s="151" t="s">
        <v>1380</v>
      </c>
      <c r="C1065" s="71" t="s">
        <v>72</v>
      </c>
      <c r="D1065" s="59" t="s">
        <v>476</v>
      </c>
      <c r="E1065" s="84"/>
      <c r="F1065" s="84">
        <v>40031</v>
      </c>
      <c r="G1065" s="63" t="str">
        <f>IF(stdProdLT(Main[[#This Row],[Comments]])=0.1,"N/A",IF(stdProdLT(Main[[#This Row],[Comments]])=0,"",stdProdLT(Main[[#This Row],[Comments]])))</f>
        <v/>
      </c>
      <c r="H1065" s="93" t="str">
        <f>IF(OR(Main[[#This Row],[Std. Prod. Lead Time]]="N/A",Main[[#This Row],[Std. Prod. Lead Time]]=""), "",IF(AND(Main[[#This Row],[In Stock Date]]&lt;&gt;"",Main[[#This Row],[Revised Due Date]]&lt;&gt;"",Main[[#This Row],[In Stock Date]]&lt;&gt;""),Main[[#This Row],[In Stock Date]]-Main[[#This Row],[Revised Due Date]],""))</f>
        <v/>
      </c>
      <c r="I1065" s="100" t="s">
        <v>4</v>
      </c>
      <c r="J1065" s="94" t="s">
        <v>4</v>
      </c>
      <c r="K1065" s="95" t="s">
        <v>4</v>
      </c>
      <c r="L1065" s="84"/>
      <c r="M1065" s="72" t="str">
        <f>IF(Main[[#This Row],[Tech Start Date]]&lt;1/1/1990,"",IF(Main[[#This Row],[Class]]="C",WORKDAY(Main[[#This Row],[Tech Start Date]],9),IF(Main[[#This Row],[Class]]="B", WORKDAY(Main[[#This Row],[Tech Start Date]],6),IF(Main[[#This Row],[Class]]="A",WORKDAY(Main[[#This Row],[Tech Start Date]],2),""))))</f>
        <v/>
      </c>
      <c r="N1065" s="72" t="str">
        <f>IF(Main[[#This Row],[Tech Start Date]]&lt;1/1/1990,"",IF(Main[[#This Row],[Class]]="C",WORKDAY(Main[[#This Row],[Tech Start Date]],19),IF(Main[[#This Row],[Class]]="B", WORKDAY(Main[[#This Row],[Tech Start Date]],12),IF(Main[[#This Row],[Class]]="A",WORKDAY(Main[[#This Row],[Tech Start Date]],4),""))))</f>
        <v/>
      </c>
      <c r="O1065" s="72" t="str">
        <f>IF(Main[[#This Row],[Tech Start Date]]&lt;1/1/1990,"",IF(Main[[#This Row],[Class]]="C",WORKDAY(Main[[#This Row],[Tech Start Date]],23),IF(Main[[#This Row],[Class]]="B", WORKDAY(Main[[#This Row],[Tech Start Date]],15),IF(Main[[#This Row],[Class]]="A",WORKDAY(Main[[#This Row],[Tech Start Date]],5),""))))</f>
        <v/>
      </c>
      <c r="P1065" s="72" t="str">
        <f>IF(Main[[#This Row],[Tech Start Date]]&lt;1/1/1990,"",IF(Main[[#This Row],[Class]]="C",WORKDAY(Main[[#This Row],[Tech Start Date]],28),IF(Main[[#This Row],[Class]]="B", WORKDAY(Main[[#This Row],[Tech Start Date]],19),IF(Main[[#This Row],[Class]]="A",WORKDAY(Main[[#This Row],[Tech Start Date]],9),""))))</f>
        <v/>
      </c>
      <c r="Q1065" s="84">
        <v>39976</v>
      </c>
      <c r="R1065" s="110"/>
      <c r="S1065" s="94" t="s">
        <v>11</v>
      </c>
      <c r="T1065" s="73" t="s">
        <v>4</v>
      </c>
      <c r="U1065" s="94" t="s">
        <v>14</v>
      </c>
      <c r="V1065" s="94" t="s">
        <v>1897</v>
      </c>
      <c r="W1065" s="94" t="s">
        <v>1904</v>
      </c>
      <c r="X1065" s="94" t="s">
        <v>2727</v>
      </c>
      <c r="Y1065" s="71" t="s">
        <v>2843</v>
      </c>
      <c r="Z1065" s="71" t="s">
        <v>4</v>
      </c>
      <c r="AA1065" s="94" t="s">
        <v>2727</v>
      </c>
      <c r="AB1065" s="128"/>
      <c r="AC1065" s="128"/>
      <c r="AD1065" s="128"/>
      <c r="AE1065" s="62"/>
      <c r="AF1065" s="62"/>
      <c r="AG1065" s="62"/>
      <c r="BB1065" s="60" t="str">
        <f>IF(AND(isFlagged(Main[[#This Row],[Comments]], "AIS++"),Main[ [#This Row],[In Stock Date] ]&lt;&gt;""),TEXT(Main[[#This Row],[In Stock Date]]-1, "M/d/yyyy"), TEXT("1/1/1990", "M/d/yyyy"))</f>
        <v>1/1/1990</v>
      </c>
    </row>
    <row r="1066" spans="1:54" ht="17.25" customHeight="1">
      <c r="A1066" s="63" t="str">
        <f>IF(priority(Main[[#This Row],[Comments]])&lt;&gt;0, priority(Main[[#This Row],[Comments]]),"")</f>
        <v/>
      </c>
      <c r="B1066" s="151" t="s">
        <v>1302</v>
      </c>
      <c r="C1066" s="71" t="s">
        <v>393</v>
      </c>
      <c r="D1066" s="59" t="s">
        <v>394</v>
      </c>
      <c r="E1066" s="84"/>
      <c r="F1066" s="84"/>
      <c r="G1066" s="63" t="str">
        <f>IF(stdProdLT(Main[[#This Row],[Comments]])=0.1,"N/A",IF(stdProdLT(Main[[#This Row],[Comments]])=0,"",stdProdLT(Main[[#This Row],[Comments]])))</f>
        <v/>
      </c>
      <c r="H1066" s="93" t="str">
        <f>IF(OR(Main[[#This Row],[Std. Prod. Lead Time]]="N/A",Main[[#This Row],[Std. Prod. Lead Time]]=""), "",IF(AND(Main[[#This Row],[In Stock Date]]&lt;&gt;"",Main[[#This Row],[Revised Due Date]]&lt;&gt;"",Main[[#This Row],[In Stock Date]]&lt;&gt;""),Main[[#This Row],[In Stock Date]]-Main[[#This Row],[Revised Due Date]],""))</f>
        <v/>
      </c>
      <c r="I1066" s="100" t="s">
        <v>4</v>
      </c>
      <c r="J1066" s="94" t="s">
        <v>4</v>
      </c>
      <c r="K1066" s="94" t="s">
        <v>4</v>
      </c>
      <c r="L1066" s="84"/>
      <c r="M1066" s="72" t="str">
        <f>IF(Main[[#This Row],[Tech Start Date]]&lt;1/1/1990,"",IF(Main[[#This Row],[Class]]="C",WORKDAY(Main[[#This Row],[Tech Start Date]],9),IF(Main[[#This Row],[Class]]="B", WORKDAY(Main[[#This Row],[Tech Start Date]],6),IF(Main[[#This Row],[Class]]="A",WORKDAY(Main[[#This Row],[Tech Start Date]],2),""))))</f>
        <v/>
      </c>
      <c r="N1066" s="72" t="str">
        <f>IF(Main[[#This Row],[Tech Start Date]]&lt;1/1/1990,"",IF(Main[[#This Row],[Class]]="C",WORKDAY(Main[[#This Row],[Tech Start Date]],19),IF(Main[[#This Row],[Class]]="B", WORKDAY(Main[[#This Row],[Tech Start Date]],12),IF(Main[[#This Row],[Class]]="A",WORKDAY(Main[[#This Row],[Tech Start Date]],4),""))))</f>
        <v/>
      </c>
      <c r="O1066" s="72" t="str">
        <f>IF(Main[[#This Row],[Tech Start Date]]&lt;1/1/1990,"",IF(Main[[#This Row],[Class]]="C",WORKDAY(Main[[#This Row],[Tech Start Date]],23),IF(Main[[#This Row],[Class]]="B", WORKDAY(Main[[#This Row],[Tech Start Date]],15),IF(Main[[#This Row],[Class]]="A",WORKDAY(Main[[#This Row],[Tech Start Date]],5),""))))</f>
        <v/>
      </c>
      <c r="P1066" s="72" t="str">
        <f>IF(Main[[#This Row],[Tech Start Date]]&lt;1/1/1990,"",IF(Main[[#This Row],[Class]]="C",WORKDAY(Main[[#This Row],[Tech Start Date]],28),IF(Main[[#This Row],[Class]]="B", WORKDAY(Main[[#This Row],[Tech Start Date]],19),IF(Main[[#This Row],[Class]]="A",WORKDAY(Main[[#This Row],[Tech Start Date]],9),""))))</f>
        <v/>
      </c>
      <c r="Q1066" s="84"/>
      <c r="R1066" s="110"/>
      <c r="S1066" s="94" t="s">
        <v>11</v>
      </c>
      <c r="T1066" s="73" t="s">
        <v>4</v>
      </c>
      <c r="U1066" s="94" t="s">
        <v>14</v>
      </c>
      <c r="V1066" s="94" t="s">
        <v>1897</v>
      </c>
      <c r="W1066" s="94" t="s">
        <v>1904</v>
      </c>
      <c r="X1066" s="94" t="s">
        <v>2756</v>
      </c>
      <c r="Y1066" s="71" t="s">
        <v>2891</v>
      </c>
      <c r="Z1066" s="71" t="s">
        <v>4</v>
      </c>
      <c r="AA1066" s="94" t="s">
        <v>2756</v>
      </c>
      <c r="AB1066" s="128"/>
      <c r="AC1066" s="128"/>
      <c r="AD1066" s="128"/>
      <c r="AE1066" s="62"/>
      <c r="AF1066" s="62"/>
      <c r="AG1066" s="62"/>
      <c r="BB1066" s="60" t="str">
        <f>IF(AND(isFlagged(Main[[#This Row],[Comments]], "AIS++"),Main[ [#This Row],[In Stock Date] ]&lt;&gt;""),TEXT(Main[[#This Row],[In Stock Date]]-1, "M/d/yyyy"), TEXT("1/1/1990", "M/d/yyyy"))</f>
        <v>1/1/1990</v>
      </c>
    </row>
    <row r="1067" spans="1:54" ht="17.25" customHeight="1">
      <c r="A1067" s="63" t="str">
        <f>IF(priority(Main[[#This Row],[Comments]])&lt;&gt;0, priority(Main[[#This Row],[Comments]]),"")</f>
        <v/>
      </c>
      <c r="B1067" s="151" t="s">
        <v>1680</v>
      </c>
      <c r="C1067" s="71" t="s">
        <v>4</v>
      </c>
      <c r="D1067" s="59" t="s">
        <v>750</v>
      </c>
      <c r="E1067" s="84">
        <v>40700.558032407411</v>
      </c>
      <c r="F1067" s="84"/>
      <c r="G1067" s="63" t="str">
        <f>IF(stdProdLT(Main[[#This Row],[Comments]])=0.1,"N/A",IF(stdProdLT(Main[[#This Row],[Comments]])=0,"",stdProdLT(Main[[#This Row],[Comments]])))</f>
        <v/>
      </c>
      <c r="H1067" s="93" t="str">
        <f>IF(OR(Main[[#This Row],[Std. Prod. Lead Time]]="N/A",Main[[#This Row],[Std. Prod. Lead Time]]=""), "",IF(AND(Main[[#This Row],[In Stock Date]]&lt;&gt;"",Main[[#This Row],[Revised Due Date]]&lt;&gt;"",Main[[#This Row],[In Stock Date]]&lt;&gt;""),Main[[#This Row],[In Stock Date]]-Main[[#This Row],[Revised Due Date]],""))</f>
        <v/>
      </c>
      <c r="I1067" s="100" t="s">
        <v>4</v>
      </c>
      <c r="J1067" s="94" t="s">
        <v>4</v>
      </c>
      <c r="K1067" s="94" t="s">
        <v>4</v>
      </c>
      <c r="L1067" s="84"/>
      <c r="M1067" s="72" t="str">
        <f>IF(Main[[#This Row],[Tech Start Date]]&lt;1/1/1990,"",IF(Main[[#This Row],[Class]]="C",WORKDAY(Main[[#This Row],[Tech Start Date]],9),IF(Main[[#This Row],[Class]]="B", WORKDAY(Main[[#This Row],[Tech Start Date]],6),IF(Main[[#This Row],[Class]]="A",WORKDAY(Main[[#This Row],[Tech Start Date]],2),""))))</f>
        <v/>
      </c>
      <c r="N1067" s="72" t="str">
        <f>IF(Main[[#This Row],[Tech Start Date]]&lt;1/1/1990,"",IF(Main[[#This Row],[Class]]="C",WORKDAY(Main[[#This Row],[Tech Start Date]],19),IF(Main[[#This Row],[Class]]="B", WORKDAY(Main[[#This Row],[Tech Start Date]],12),IF(Main[[#This Row],[Class]]="A",WORKDAY(Main[[#This Row],[Tech Start Date]],4),""))))</f>
        <v/>
      </c>
      <c r="O1067" s="72" t="str">
        <f>IF(Main[[#This Row],[Tech Start Date]]&lt;1/1/1990,"",IF(Main[[#This Row],[Class]]="C",WORKDAY(Main[[#This Row],[Tech Start Date]],23),IF(Main[[#This Row],[Class]]="B", WORKDAY(Main[[#This Row],[Tech Start Date]],15),IF(Main[[#This Row],[Class]]="A",WORKDAY(Main[[#This Row],[Tech Start Date]],5),""))))</f>
        <v/>
      </c>
      <c r="P1067" s="72" t="str">
        <f>IF(Main[[#This Row],[Tech Start Date]]&lt;1/1/1990,"",IF(Main[[#This Row],[Class]]="C",WORKDAY(Main[[#This Row],[Tech Start Date]],28),IF(Main[[#This Row],[Class]]="B", WORKDAY(Main[[#This Row],[Tech Start Date]],19),IF(Main[[#This Row],[Class]]="A",WORKDAY(Main[[#This Row],[Tech Start Date]],9),""))))</f>
        <v/>
      </c>
      <c r="Q1067" s="84">
        <v>40714</v>
      </c>
      <c r="R1067" s="110"/>
      <c r="S1067" s="94" t="s">
        <v>6</v>
      </c>
      <c r="T1067" s="73" t="s">
        <v>4</v>
      </c>
      <c r="U1067" s="94" t="s">
        <v>693</v>
      </c>
      <c r="V1067" s="94" t="s">
        <v>1896</v>
      </c>
      <c r="W1067" s="94" t="s">
        <v>4</v>
      </c>
      <c r="X1067" s="94" t="s">
        <v>2739</v>
      </c>
      <c r="Y1067" s="71" t="s">
        <v>2865</v>
      </c>
      <c r="Z1067" s="71" t="s">
        <v>4</v>
      </c>
      <c r="AA1067" s="94" t="s">
        <v>2739</v>
      </c>
      <c r="AB1067" s="128"/>
      <c r="AC1067" s="128"/>
      <c r="AD1067" s="128"/>
      <c r="AE1067" s="62"/>
      <c r="AF1067" s="62"/>
      <c r="AG1067" s="62"/>
      <c r="BB1067" s="60" t="str">
        <f>IF(AND(isFlagged(Main[[#This Row],[Comments]], "AIS++"),Main[ [#This Row],[In Stock Date] ]&lt;&gt;""),TEXT(Main[[#This Row],[In Stock Date]]-1, "M/d/yyyy"), TEXT("1/1/1990", "M/d/yyyy"))</f>
        <v>1/1/1990</v>
      </c>
    </row>
    <row r="1068" spans="1:54" ht="17.25" customHeight="1">
      <c r="A1068" s="137" t="str">
        <f>IF(priority(Main[[#This Row],[Comments]])&lt;&gt;0, priority(Main[[#This Row],[Comments]]),"")</f>
        <v/>
      </c>
      <c r="B1068" s="152" t="s">
        <v>4416</v>
      </c>
      <c r="C1068" s="138" t="s">
        <v>99</v>
      </c>
      <c r="D1068" s="139" t="s">
        <v>4417</v>
      </c>
      <c r="E1068" s="140">
        <v>41053.11278935185</v>
      </c>
      <c r="F1068" s="140">
        <v>41155</v>
      </c>
      <c r="G1068" s="137">
        <f>IF(stdProdLT(Main[[#This Row],[Comments]])=0.1,"N/A",IF(stdProdLT(Main[[#This Row],[Comments]])=0,"",stdProdLT(Main[[#This Row],[Comments]])))</f>
        <v>154</v>
      </c>
      <c r="H1068" s="141" t="str">
        <f>IF(OR(Main[[#This Row],[Std. Prod. Lead Time]]="N/A",Main[[#This Row],[Std. Prod. Lead Time]]=""), "",IF(AND(Main[[#This Row],[In Stock Date]]&lt;&gt;"",Main[[#This Row],[Revised Due Date]]&lt;&gt;"",Main[[#This Row],[In Stock Date]]&lt;&gt;""),Main[[#This Row],[In Stock Date]]-Main[[#This Row],[Revised Due Date]],""))</f>
        <v/>
      </c>
      <c r="I1068" s="142" t="s">
        <v>933</v>
      </c>
      <c r="J1068" s="143" t="s">
        <v>28</v>
      </c>
      <c r="K1068" s="144" t="s">
        <v>1903</v>
      </c>
      <c r="L1068" s="140">
        <v>41058</v>
      </c>
      <c r="M1068" s="145">
        <f>IF(Main[[#This Row],[Tech Start Date]]&lt;1/1/1990,"",IF(Main[[#This Row],[Class]]="C",WORKDAY(Main[[#This Row],[Tech Start Date]],9),IF(Main[[#This Row],[Class]]="B", WORKDAY(Main[[#This Row],[Tech Start Date]],6),IF(Main[[#This Row],[Class]]="A",WORKDAY(Main[[#This Row],[Tech Start Date]],2),""))))</f>
        <v>41066</v>
      </c>
      <c r="N1068" s="145">
        <f>IF(Main[[#This Row],[Tech Start Date]]&lt;1/1/1990,"",IF(Main[[#This Row],[Class]]="C",WORKDAY(Main[[#This Row],[Tech Start Date]],19),IF(Main[[#This Row],[Class]]="B", WORKDAY(Main[[#This Row],[Tech Start Date]],12),IF(Main[[#This Row],[Class]]="A",WORKDAY(Main[[#This Row],[Tech Start Date]],4),""))))</f>
        <v>41074</v>
      </c>
      <c r="O1068" s="145">
        <f>IF(Main[[#This Row],[Tech Start Date]]&lt;1/1/1990,"",IF(Main[[#This Row],[Class]]="C",WORKDAY(Main[[#This Row],[Tech Start Date]],23),IF(Main[[#This Row],[Class]]="B", WORKDAY(Main[[#This Row],[Tech Start Date]],15),IF(Main[[#This Row],[Class]]="A",WORKDAY(Main[[#This Row],[Tech Start Date]],5),""))))</f>
        <v>41079</v>
      </c>
      <c r="P1068" s="145">
        <f>IF(Main[[#This Row],[Tech Start Date]]&lt;1/1/1990,"",IF(Main[[#This Row],[Class]]="C",WORKDAY(Main[[#This Row],[Tech Start Date]],28),IF(Main[[#This Row],[Class]]="B", WORKDAY(Main[[#This Row],[Tech Start Date]],19),IF(Main[[#This Row],[Class]]="A",WORKDAY(Main[[#This Row],[Tech Start Date]],9),""))))</f>
        <v>41085</v>
      </c>
      <c r="Q1068" s="140">
        <v>41061</v>
      </c>
      <c r="R1068" s="146"/>
      <c r="S1068" s="143" t="s">
        <v>11</v>
      </c>
      <c r="T1068" s="147" t="s">
        <v>4418</v>
      </c>
      <c r="U1068" s="143" t="s">
        <v>533</v>
      </c>
      <c r="V1068" s="143" t="s">
        <v>1896</v>
      </c>
      <c r="W1068" s="143" t="s">
        <v>1904</v>
      </c>
      <c r="X1068" s="143" t="s">
        <v>4379</v>
      </c>
      <c r="Y1068" s="138" t="s">
        <v>3025</v>
      </c>
      <c r="Z1068" s="138" t="s">
        <v>3728</v>
      </c>
      <c r="AA1068" s="143" t="s">
        <v>4419</v>
      </c>
      <c r="AB1068" s="148"/>
      <c r="AC1068" s="148"/>
      <c r="AD1068" s="148"/>
      <c r="AE1068" s="62"/>
      <c r="AF1068" s="62"/>
      <c r="AG1068" s="62"/>
      <c r="BB1068" s="60" t="str">
        <f>IF(AND(isFlagged(Main[[#This Row],[Comments]], "AIS++"),Main[ [#This Row],[In Stock Date] ]&lt;&gt;""),TEXT(Main[[#This Row],[In Stock Date]]-1, "M/d/yyyy"), TEXT("1/1/1990", "M/d/yyyy"))</f>
        <v>1/1/1990</v>
      </c>
    </row>
    <row r="1069" spans="1:54" ht="17.25" customHeight="1">
      <c r="A1069" s="63" t="str">
        <f>IF(priority(Main[[#This Row],[Comments]])&lt;&gt;0, priority(Main[[#This Row],[Comments]]),"")</f>
        <v/>
      </c>
      <c r="B1069" s="151" t="s">
        <v>1471</v>
      </c>
      <c r="C1069" s="71" t="s">
        <v>563</v>
      </c>
      <c r="D1069" s="59" t="s">
        <v>564</v>
      </c>
      <c r="E1069" s="84"/>
      <c r="F1069" s="84">
        <v>40168</v>
      </c>
      <c r="G1069" s="63" t="str">
        <f>IF(stdProdLT(Main[[#This Row],[Comments]])=0.1,"N/A",IF(stdProdLT(Main[[#This Row],[Comments]])=0,"",stdProdLT(Main[[#This Row],[Comments]])))</f>
        <v/>
      </c>
      <c r="H1069" s="93" t="str">
        <f>IF(OR(Main[[#This Row],[Std. Prod. Lead Time]]="N/A",Main[[#This Row],[Std. Prod. Lead Time]]=""), "",IF(AND(Main[[#This Row],[In Stock Date]]&lt;&gt;"",Main[[#This Row],[Revised Due Date]]&lt;&gt;"",Main[[#This Row],[In Stock Date]]&lt;&gt;""),Main[[#This Row],[In Stock Date]]-Main[[#This Row],[Revised Due Date]],""))</f>
        <v/>
      </c>
      <c r="I1069" s="100" t="s">
        <v>4</v>
      </c>
      <c r="J1069" s="94" t="s">
        <v>4</v>
      </c>
      <c r="K1069" s="95" t="s">
        <v>4</v>
      </c>
      <c r="L1069" s="84"/>
      <c r="M1069" s="72" t="str">
        <f>IF(Main[[#This Row],[Tech Start Date]]&lt;1/1/1990,"",IF(Main[[#This Row],[Class]]="C",WORKDAY(Main[[#This Row],[Tech Start Date]],9),IF(Main[[#This Row],[Class]]="B", WORKDAY(Main[[#This Row],[Tech Start Date]],6),IF(Main[[#This Row],[Class]]="A",WORKDAY(Main[[#This Row],[Tech Start Date]],2),""))))</f>
        <v/>
      </c>
      <c r="N1069" s="72" t="str">
        <f>IF(Main[[#This Row],[Tech Start Date]]&lt;1/1/1990,"",IF(Main[[#This Row],[Class]]="C",WORKDAY(Main[[#This Row],[Tech Start Date]],19),IF(Main[[#This Row],[Class]]="B", WORKDAY(Main[[#This Row],[Tech Start Date]],12),IF(Main[[#This Row],[Class]]="A",WORKDAY(Main[[#This Row],[Tech Start Date]],4),""))))</f>
        <v/>
      </c>
      <c r="O1069" s="72" t="str">
        <f>IF(Main[[#This Row],[Tech Start Date]]&lt;1/1/1990,"",IF(Main[[#This Row],[Class]]="C",WORKDAY(Main[[#This Row],[Tech Start Date]],23),IF(Main[[#This Row],[Class]]="B", WORKDAY(Main[[#This Row],[Tech Start Date]],15),IF(Main[[#This Row],[Class]]="A",WORKDAY(Main[[#This Row],[Tech Start Date]],5),""))))</f>
        <v/>
      </c>
      <c r="P1069" s="72" t="str">
        <f>IF(Main[[#This Row],[Tech Start Date]]&lt;1/1/1990,"",IF(Main[[#This Row],[Class]]="C",WORKDAY(Main[[#This Row],[Tech Start Date]],28),IF(Main[[#This Row],[Class]]="B", WORKDAY(Main[[#This Row],[Tech Start Date]],19),IF(Main[[#This Row],[Class]]="A",WORKDAY(Main[[#This Row],[Tech Start Date]],9),""))))</f>
        <v/>
      </c>
      <c r="Q1069" s="84"/>
      <c r="R1069" s="110"/>
      <c r="S1069" s="94" t="s">
        <v>17</v>
      </c>
      <c r="T1069" s="73" t="s">
        <v>4</v>
      </c>
      <c r="U1069" s="94" t="s">
        <v>14</v>
      </c>
      <c r="V1069" s="94" t="s">
        <v>1897</v>
      </c>
      <c r="W1069" s="94" t="s">
        <v>4</v>
      </c>
      <c r="X1069" s="94" t="s">
        <v>2764</v>
      </c>
      <c r="Y1069" s="71" t="s">
        <v>4</v>
      </c>
      <c r="Z1069" s="71" t="s">
        <v>4</v>
      </c>
      <c r="AA1069" s="94" t="s">
        <v>4</v>
      </c>
      <c r="AB1069" s="128"/>
      <c r="AC1069" s="128"/>
      <c r="AD1069" s="128"/>
      <c r="AE1069" s="62"/>
      <c r="AF1069" s="62"/>
      <c r="AG1069" s="62"/>
      <c r="BB1069" s="60" t="str">
        <f>IF(AND(isFlagged(Main[[#This Row],[Comments]], "AIS++"),Main[ [#This Row],[In Stock Date] ]&lt;&gt;""),TEXT(Main[[#This Row],[In Stock Date]]-1, "M/d/yyyy"), TEXT("1/1/1990", "M/d/yyyy"))</f>
        <v>1/1/1990</v>
      </c>
    </row>
    <row r="1070" spans="1:54" ht="17.25" customHeight="1">
      <c r="A1070" s="63" t="str">
        <f>IF(priority(Main[[#This Row],[Comments]])&lt;&gt;0, priority(Main[[#This Row],[Comments]]),"")</f>
        <v/>
      </c>
      <c r="B1070" s="151" t="s">
        <v>1633</v>
      </c>
      <c r="C1070" s="71" t="s">
        <v>4</v>
      </c>
      <c r="D1070" s="59" t="s">
        <v>714</v>
      </c>
      <c r="E1070" s="84">
        <v>40651.462372685186</v>
      </c>
      <c r="F1070" s="84"/>
      <c r="G1070" s="63" t="str">
        <f>IF(stdProdLT(Main[[#This Row],[Comments]])=0.1,"N/A",IF(stdProdLT(Main[[#This Row],[Comments]])=0,"",stdProdLT(Main[[#This Row],[Comments]])))</f>
        <v/>
      </c>
      <c r="H1070" s="93" t="str">
        <f>IF(OR(Main[[#This Row],[Std. Prod. Lead Time]]="N/A",Main[[#This Row],[Std. Prod. Lead Time]]=""), "",IF(AND(Main[[#This Row],[In Stock Date]]&lt;&gt;"",Main[[#This Row],[Revised Due Date]]&lt;&gt;"",Main[[#This Row],[In Stock Date]]&lt;&gt;""),Main[[#This Row],[In Stock Date]]-Main[[#This Row],[Revised Due Date]],""))</f>
        <v/>
      </c>
      <c r="I1070" s="100" t="s">
        <v>30</v>
      </c>
      <c r="J1070" s="94" t="s">
        <v>28</v>
      </c>
      <c r="K1070" s="94" t="s">
        <v>1905</v>
      </c>
      <c r="L1070" s="84"/>
      <c r="M1070" s="72" t="str">
        <f>IF(Main[[#This Row],[Tech Start Date]]&lt;1/1/1990,"",IF(Main[[#This Row],[Class]]="C",WORKDAY(Main[[#This Row],[Tech Start Date]],9),IF(Main[[#This Row],[Class]]="B", WORKDAY(Main[[#This Row],[Tech Start Date]],6),IF(Main[[#This Row],[Class]]="A",WORKDAY(Main[[#This Row],[Tech Start Date]],2),""))))</f>
        <v/>
      </c>
      <c r="N1070" s="72" t="str">
        <f>IF(Main[[#This Row],[Tech Start Date]]&lt;1/1/1990,"",IF(Main[[#This Row],[Class]]="C",WORKDAY(Main[[#This Row],[Tech Start Date]],19),IF(Main[[#This Row],[Class]]="B", WORKDAY(Main[[#This Row],[Tech Start Date]],12),IF(Main[[#This Row],[Class]]="A",WORKDAY(Main[[#This Row],[Tech Start Date]],4),""))))</f>
        <v/>
      </c>
      <c r="O1070" s="72" t="str">
        <f>IF(Main[[#This Row],[Tech Start Date]]&lt;1/1/1990,"",IF(Main[[#This Row],[Class]]="C",WORKDAY(Main[[#This Row],[Tech Start Date]],23),IF(Main[[#This Row],[Class]]="B", WORKDAY(Main[[#This Row],[Tech Start Date]],15),IF(Main[[#This Row],[Class]]="A",WORKDAY(Main[[#This Row],[Tech Start Date]],5),""))))</f>
        <v/>
      </c>
      <c r="P1070" s="72" t="str">
        <f>IF(Main[[#This Row],[Tech Start Date]]&lt;1/1/1990,"",IF(Main[[#This Row],[Class]]="C",WORKDAY(Main[[#This Row],[Tech Start Date]],28),IF(Main[[#This Row],[Class]]="B", WORKDAY(Main[[#This Row],[Tech Start Date]],19),IF(Main[[#This Row],[Class]]="A",WORKDAY(Main[[#This Row],[Tech Start Date]],9),""))))</f>
        <v/>
      </c>
      <c r="Q1070" s="84">
        <v>40694</v>
      </c>
      <c r="R1070" s="110"/>
      <c r="S1070" s="94" t="s">
        <v>6</v>
      </c>
      <c r="T1070" s="73" t="s">
        <v>4</v>
      </c>
      <c r="U1070" s="94" t="s">
        <v>29</v>
      </c>
      <c r="V1070" s="94" t="s">
        <v>1899</v>
      </c>
      <c r="W1070" s="94" t="s">
        <v>1900</v>
      </c>
      <c r="X1070" s="94" t="s">
        <v>30</v>
      </c>
      <c r="Y1070" s="71" t="s">
        <v>2857</v>
      </c>
      <c r="Z1070" s="71" t="s">
        <v>30</v>
      </c>
      <c r="AA1070" s="94" t="s">
        <v>30</v>
      </c>
      <c r="AB1070" s="128"/>
      <c r="AC1070" s="128"/>
      <c r="AD1070" s="128"/>
      <c r="AE1070" s="62"/>
      <c r="AF1070" s="62"/>
      <c r="AG1070" s="62"/>
      <c r="BB1070" s="60" t="str">
        <f>IF(AND(isFlagged(Main[[#This Row],[Comments]], "AIS++"),Main[ [#This Row],[In Stock Date] ]&lt;&gt;""),TEXT(Main[[#This Row],[In Stock Date]]-1, "M/d/yyyy"), TEXT("1/1/1990", "M/d/yyyy"))</f>
        <v>1/1/1990</v>
      </c>
    </row>
    <row r="1071" spans="1:54" ht="17.25" customHeight="1">
      <c r="A1071" s="63" t="str">
        <f>IF(priority(Main[[#This Row],[Comments]])&lt;&gt;0, priority(Main[[#This Row],[Comments]]),"")</f>
        <v/>
      </c>
      <c r="B1071" s="151" t="s">
        <v>4241</v>
      </c>
      <c r="C1071" s="71" t="s">
        <v>4</v>
      </c>
      <c r="D1071" s="59" t="s">
        <v>4242</v>
      </c>
      <c r="E1071" s="84">
        <v>41060.528356481482</v>
      </c>
      <c r="F1071" s="84"/>
      <c r="G1071" s="63" t="str">
        <f>IF(stdProdLT(Main[[#This Row],[Comments]])=0.1,"N/A",IF(stdProdLT(Main[[#This Row],[Comments]])=0,"",stdProdLT(Main[[#This Row],[Comments]])))</f>
        <v/>
      </c>
      <c r="H1071" s="93" t="str">
        <f>IF(OR(Main[[#This Row],[Std. Prod. Lead Time]]="N/A",Main[[#This Row],[Std. Prod. Lead Time]]=""), "",IF(AND(Main[[#This Row],[In Stock Date]]&lt;&gt;"",Main[[#This Row],[Revised Due Date]]&lt;&gt;"",Main[[#This Row],[In Stock Date]]&lt;&gt;""),Main[[#This Row],[In Stock Date]]-Main[[#This Row],[Revised Due Date]],""))</f>
        <v/>
      </c>
      <c r="I1071" s="100" t="s">
        <v>2018</v>
      </c>
      <c r="J1071" s="94" t="s">
        <v>28</v>
      </c>
      <c r="K1071" s="94" t="s">
        <v>4</v>
      </c>
      <c r="L1071" s="84"/>
      <c r="M1071" s="72" t="str">
        <f>IF(Main[[#This Row],[Tech Start Date]]&lt;1/1/1990,"",IF(Main[[#This Row],[Class]]="C",WORKDAY(Main[[#This Row],[Tech Start Date]],9),IF(Main[[#This Row],[Class]]="B", WORKDAY(Main[[#This Row],[Tech Start Date]],6),IF(Main[[#This Row],[Class]]="A",WORKDAY(Main[[#This Row],[Tech Start Date]],2),""))))</f>
        <v/>
      </c>
      <c r="N1071" s="72" t="str">
        <f>IF(Main[[#This Row],[Tech Start Date]]&lt;1/1/1990,"",IF(Main[[#This Row],[Class]]="C",WORKDAY(Main[[#This Row],[Tech Start Date]],19),IF(Main[[#This Row],[Class]]="B", WORKDAY(Main[[#This Row],[Tech Start Date]],12),IF(Main[[#This Row],[Class]]="A",WORKDAY(Main[[#This Row],[Tech Start Date]],4),""))))</f>
        <v/>
      </c>
      <c r="O1071" s="72" t="str">
        <f>IF(Main[[#This Row],[Tech Start Date]]&lt;1/1/1990,"",IF(Main[[#This Row],[Class]]="C",WORKDAY(Main[[#This Row],[Tech Start Date]],23),IF(Main[[#This Row],[Class]]="B", WORKDAY(Main[[#This Row],[Tech Start Date]],15),IF(Main[[#This Row],[Class]]="A",WORKDAY(Main[[#This Row],[Tech Start Date]],5),""))))</f>
        <v/>
      </c>
      <c r="P1071" s="72" t="str">
        <f>IF(Main[[#This Row],[Tech Start Date]]&lt;1/1/1990,"",IF(Main[[#This Row],[Class]]="C",WORKDAY(Main[[#This Row],[Tech Start Date]],28),IF(Main[[#This Row],[Class]]="B", WORKDAY(Main[[#This Row],[Tech Start Date]],19),IF(Main[[#This Row],[Class]]="A",WORKDAY(Main[[#This Row],[Tech Start Date]],9),""))))</f>
        <v/>
      </c>
      <c r="Q1071" s="84"/>
      <c r="R1071" s="110"/>
      <c r="S1071" s="94" t="s">
        <v>6</v>
      </c>
      <c r="T1071" s="73" t="s">
        <v>4</v>
      </c>
      <c r="U1071" s="94" t="s">
        <v>29</v>
      </c>
      <c r="V1071" s="94" t="s">
        <v>1899</v>
      </c>
      <c r="W1071" s="94" t="s">
        <v>1898</v>
      </c>
      <c r="X1071" s="94" t="s">
        <v>2018</v>
      </c>
      <c r="Y1071" s="71" t="s">
        <v>3052</v>
      </c>
      <c r="Z1071" s="71" t="s">
        <v>30</v>
      </c>
      <c r="AA1071" s="94" t="s">
        <v>2018</v>
      </c>
      <c r="AB1071" s="128"/>
      <c r="AC1071" s="128"/>
      <c r="AD1071" s="128"/>
      <c r="AE1071" s="62"/>
      <c r="AF1071" s="62"/>
      <c r="AG1071" s="62"/>
      <c r="BB1071" s="60" t="str">
        <f>IF(AND(isFlagged(Main[[#This Row],[Comments]], "AIS++"),Main[ [#This Row],[In Stock Date] ]&lt;&gt;""),TEXT(Main[[#This Row],[In Stock Date]]-1, "M/d/yyyy"), TEXT("1/1/1990", "M/d/yyyy"))</f>
        <v>1/1/1990</v>
      </c>
    </row>
    <row r="1072" spans="1:54" ht="17.25" customHeight="1">
      <c r="A1072" s="137" t="str">
        <f>IF(priority(Main[[#This Row],[Comments]])&lt;&gt;0, priority(Main[[#This Row],[Comments]]),"")</f>
        <v/>
      </c>
      <c r="B1072" s="152" t="s">
        <v>2557</v>
      </c>
      <c r="C1072" s="138" t="s">
        <v>116</v>
      </c>
      <c r="D1072" s="139" t="s">
        <v>2558</v>
      </c>
      <c r="E1072" s="140">
        <v>40823.419490740744</v>
      </c>
      <c r="F1072" s="140"/>
      <c r="G1072" s="137" t="str">
        <f>IF(stdProdLT(Main[[#This Row],[Comments]])=0.1,"N/A",IF(stdProdLT(Main[[#This Row],[Comments]])=0,"",stdProdLT(Main[[#This Row],[Comments]])))</f>
        <v/>
      </c>
      <c r="H1072" s="141" t="str">
        <f>IF(OR(Main[[#This Row],[Std. Prod. Lead Time]]="N/A",Main[[#This Row],[Std. Prod. Lead Time]]=""), "",IF(AND(Main[[#This Row],[In Stock Date]]&lt;&gt;"",Main[[#This Row],[Revised Due Date]]&lt;&gt;"",Main[[#This Row],[In Stock Date]]&lt;&gt;""),Main[[#This Row],[In Stock Date]]-Main[[#This Row],[Revised Due Date]],""))</f>
        <v/>
      </c>
      <c r="I1072" s="142" t="s">
        <v>238</v>
      </c>
      <c r="J1072" s="143" t="s">
        <v>21</v>
      </c>
      <c r="K1072" s="144" t="s">
        <v>1903</v>
      </c>
      <c r="L1072" s="140">
        <v>40823</v>
      </c>
      <c r="M1072" s="145">
        <f>IF(Main[[#This Row],[Tech Start Date]]&lt;1/1/1990,"",IF(Main[[#This Row],[Class]]="C",WORKDAY(Main[[#This Row],[Tech Start Date]],9),IF(Main[[#This Row],[Class]]="B", WORKDAY(Main[[#This Row],[Tech Start Date]],6),IF(Main[[#This Row],[Class]]="A",WORKDAY(Main[[#This Row],[Tech Start Date]],2),""))))</f>
        <v>40833</v>
      </c>
      <c r="N1072" s="145">
        <f>IF(Main[[#This Row],[Tech Start Date]]&lt;1/1/1990,"",IF(Main[[#This Row],[Class]]="C",WORKDAY(Main[[#This Row],[Tech Start Date]],19),IF(Main[[#This Row],[Class]]="B", WORKDAY(Main[[#This Row],[Tech Start Date]],12),IF(Main[[#This Row],[Class]]="A",WORKDAY(Main[[#This Row],[Tech Start Date]],4),""))))</f>
        <v>40841</v>
      </c>
      <c r="O1072" s="145">
        <f>IF(Main[[#This Row],[Tech Start Date]]&lt;1/1/1990,"",IF(Main[[#This Row],[Class]]="C",WORKDAY(Main[[#This Row],[Tech Start Date]],23),IF(Main[[#This Row],[Class]]="B", WORKDAY(Main[[#This Row],[Tech Start Date]],15),IF(Main[[#This Row],[Class]]="A",WORKDAY(Main[[#This Row],[Tech Start Date]],5),""))))</f>
        <v>40844</v>
      </c>
      <c r="P1072" s="145">
        <f>IF(Main[[#This Row],[Tech Start Date]]&lt;1/1/1990,"",IF(Main[[#This Row],[Class]]="C",WORKDAY(Main[[#This Row],[Tech Start Date]],28),IF(Main[[#This Row],[Class]]="B", WORKDAY(Main[[#This Row],[Tech Start Date]],19),IF(Main[[#This Row],[Class]]="A",WORKDAY(Main[[#This Row],[Tech Start Date]],9),""))))</f>
        <v>40850</v>
      </c>
      <c r="Q1072" s="140"/>
      <c r="R1072" s="146">
        <v>40837</v>
      </c>
      <c r="S1072" s="143" t="s">
        <v>6</v>
      </c>
      <c r="T1072" s="147" t="s">
        <v>4</v>
      </c>
      <c r="U1072" s="143" t="s">
        <v>29</v>
      </c>
      <c r="V1072" s="143" t="s">
        <v>1899</v>
      </c>
      <c r="W1072" s="143" t="s">
        <v>1900</v>
      </c>
      <c r="X1072" s="143" t="s">
        <v>2018</v>
      </c>
      <c r="Y1072" s="138" t="s">
        <v>3052</v>
      </c>
      <c r="Z1072" s="138" t="s">
        <v>529</v>
      </c>
      <c r="AA1072" s="143" t="s">
        <v>2018</v>
      </c>
      <c r="AB1072" s="148"/>
      <c r="AC1072" s="148"/>
      <c r="AD1072" s="148"/>
      <c r="AE1072" s="62"/>
      <c r="AF1072" s="62"/>
      <c r="AG1072" s="62"/>
      <c r="BB1072" s="60" t="str">
        <f>IF(AND(isFlagged(Main[[#This Row],[Comments]], "AIS++"),Main[ [#This Row],[In Stock Date] ]&lt;&gt;""),TEXT(Main[[#This Row],[In Stock Date]]-1, "M/d/yyyy"), TEXT("1/1/1990", "M/d/yyyy"))</f>
        <v>1/1/1990</v>
      </c>
    </row>
    <row r="1073" spans="1:54" ht="17.25" customHeight="1">
      <c r="A1073" s="113" t="str">
        <f>IF(priority(Main[[#This Row],[Comments]])&lt;&gt;0, priority(Main[[#This Row],[Comments]]),"")</f>
        <v/>
      </c>
      <c r="B1073" s="153" t="s">
        <v>2031</v>
      </c>
      <c r="C1073" s="121" t="s">
        <v>4</v>
      </c>
      <c r="D1073" s="133" t="s">
        <v>2032</v>
      </c>
      <c r="E1073" s="114"/>
      <c r="F1073" s="114"/>
      <c r="G1073" s="113" t="str">
        <f>IF(stdProdLT(Main[[#This Row],[Comments]])=0.1,"N/A",IF(stdProdLT(Main[[#This Row],[Comments]])=0,"",stdProdLT(Main[[#This Row],[Comments]])))</f>
        <v/>
      </c>
      <c r="H1073" s="115" t="str">
        <f>IF(OR(Main[[#This Row],[Std. Prod. Lead Time]]="N/A",Main[[#This Row],[Std. Prod. Lead Time]]=""), "",IF(AND(Main[[#This Row],[In Stock Date]]&lt;&gt;"",Main[[#This Row],[Revised Due Date]]&lt;&gt;"",Main[[#This Row],[In Stock Date]]&lt;&gt;""),Main[[#This Row],[In Stock Date]]-Main[[#This Row],[Revised Due Date]],""))</f>
        <v/>
      </c>
      <c r="I1073" s="116" t="s">
        <v>428</v>
      </c>
      <c r="J1073" s="117" t="s">
        <v>70</v>
      </c>
      <c r="K1073" s="117" t="s">
        <v>1905</v>
      </c>
      <c r="L1073" s="114"/>
      <c r="M1073" s="118" t="str">
        <f>IF(Main[[#This Row],[Tech Start Date]]&lt;1/1/1990,"",IF(Main[[#This Row],[Class]]="C",WORKDAY(Main[[#This Row],[Tech Start Date]],9),IF(Main[[#This Row],[Class]]="B", WORKDAY(Main[[#This Row],[Tech Start Date]],6),IF(Main[[#This Row],[Class]]="A",WORKDAY(Main[[#This Row],[Tech Start Date]],2),""))))</f>
        <v/>
      </c>
      <c r="N1073" s="118" t="str">
        <f>IF(Main[[#This Row],[Tech Start Date]]&lt;1/1/1990,"",IF(Main[[#This Row],[Class]]="C",WORKDAY(Main[[#This Row],[Tech Start Date]],19),IF(Main[[#This Row],[Class]]="B", WORKDAY(Main[[#This Row],[Tech Start Date]],12),IF(Main[[#This Row],[Class]]="A",WORKDAY(Main[[#This Row],[Tech Start Date]],4),""))))</f>
        <v/>
      </c>
      <c r="O1073" s="118" t="str">
        <f>IF(Main[[#This Row],[Tech Start Date]]&lt;1/1/1990,"",IF(Main[[#This Row],[Class]]="C",WORKDAY(Main[[#This Row],[Tech Start Date]],23),IF(Main[[#This Row],[Class]]="B", WORKDAY(Main[[#This Row],[Tech Start Date]],15),IF(Main[[#This Row],[Class]]="A",WORKDAY(Main[[#This Row],[Tech Start Date]],5),""))))</f>
        <v/>
      </c>
      <c r="P1073" s="118" t="str">
        <f>IF(Main[[#This Row],[Tech Start Date]]&lt;1/1/1990,"",IF(Main[[#This Row],[Class]]="C",WORKDAY(Main[[#This Row],[Tech Start Date]],28),IF(Main[[#This Row],[Class]]="B", WORKDAY(Main[[#This Row],[Tech Start Date]],19),IF(Main[[#This Row],[Class]]="A",WORKDAY(Main[[#This Row],[Tech Start Date]],9),""))))</f>
        <v/>
      </c>
      <c r="Q1073" s="114">
        <v>40786</v>
      </c>
      <c r="R1073" s="119"/>
      <c r="S1073" s="117" t="s">
        <v>6</v>
      </c>
      <c r="T1073" s="120" t="s">
        <v>4</v>
      </c>
      <c r="U1073" s="117" t="s">
        <v>14</v>
      </c>
      <c r="V1073" s="117" t="s">
        <v>1899</v>
      </c>
      <c r="W1073" s="117" t="s">
        <v>1900</v>
      </c>
      <c r="X1073" s="117" t="s">
        <v>30</v>
      </c>
      <c r="Y1073" s="121" t="s">
        <v>2873</v>
      </c>
      <c r="Z1073" s="121" t="s">
        <v>44</v>
      </c>
      <c r="AA1073" s="117" t="s">
        <v>3232</v>
      </c>
      <c r="AB1073" s="128"/>
      <c r="AC1073" s="128"/>
      <c r="AD1073" s="128"/>
      <c r="AE1073" s="62"/>
      <c r="AF1073" s="62"/>
      <c r="AG1073" s="62"/>
      <c r="BB1073" s="60" t="str">
        <f>IF(AND(isFlagged(Main[[#This Row],[Comments]], "AIS++"),Main[ [#This Row],[In Stock Date] ]&lt;&gt;""),TEXT(Main[[#This Row],[In Stock Date]]-1, "M/d/yyyy"), TEXT("1/1/1990", "M/d/yyyy"))</f>
        <v>1/1/1990</v>
      </c>
    </row>
    <row r="1074" spans="1:54" ht="17.25" customHeight="1">
      <c r="A1074" s="63" t="str">
        <f>IF(priority(Main[[#This Row],[Comments]])&lt;&gt;0, priority(Main[[#This Row],[Comments]]),"")</f>
        <v/>
      </c>
      <c r="B1074" s="151" t="s">
        <v>3784</v>
      </c>
      <c r="C1074" s="71" t="s">
        <v>1982</v>
      </c>
      <c r="D1074" s="59" t="s">
        <v>3785</v>
      </c>
      <c r="E1074" s="84">
        <v>41039.417268518519</v>
      </c>
      <c r="F1074" s="84"/>
      <c r="G1074" s="63" t="str">
        <f>IF(stdProdLT(Main[[#This Row],[Comments]])=0.1,"N/A",IF(stdProdLT(Main[[#This Row],[Comments]])=0,"",stdProdLT(Main[[#This Row],[Comments]])))</f>
        <v/>
      </c>
      <c r="H1074" s="93" t="str">
        <f>IF(OR(Main[[#This Row],[Std. Prod. Lead Time]]="N/A",Main[[#This Row],[Std. Prod. Lead Time]]=""), "",IF(AND(Main[[#This Row],[In Stock Date]]&lt;&gt;"",Main[[#This Row],[Revised Due Date]]&lt;&gt;"",Main[[#This Row],[In Stock Date]]&lt;&gt;""),Main[[#This Row],[In Stock Date]]-Main[[#This Row],[Revised Due Date]],""))</f>
        <v/>
      </c>
      <c r="I1074" s="100" t="s">
        <v>4</v>
      </c>
      <c r="J1074" s="94" t="s">
        <v>4</v>
      </c>
      <c r="K1074" s="94" t="s">
        <v>4</v>
      </c>
      <c r="L1074" s="84"/>
      <c r="M1074" s="72" t="str">
        <f>IF(Main[[#This Row],[Tech Start Date]]&lt;1/1/1990,"",IF(Main[[#This Row],[Class]]="C",WORKDAY(Main[[#This Row],[Tech Start Date]],9),IF(Main[[#This Row],[Class]]="B", WORKDAY(Main[[#This Row],[Tech Start Date]],6),IF(Main[[#This Row],[Class]]="A",WORKDAY(Main[[#This Row],[Tech Start Date]],2),""))))</f>
        <v/>
      </c>
      <c r="N1074" s="72" t="str">
        <f>IF(Main[[#This Row],[Tech Start Date]]&lt;1/1/1990,"",IF(Main[[#This Row],[Class]]="C",WORKDAY(Main[[#This Row],[Tech Start Date]],19),IF(Main[[#This Row],[Class]]="B", WORKDAY(Main[[#This Row],[Tech Start Date]],12),IF(Main[[#This Row],[Class]]="A",WORKDAY(Main[[#This Row],[Tech Start Date]],4),""))))</f>
        <v/>
      </c>
      <c r="O1074" s="72" t="str">
        <f>IF(Main[[#This Row],[Tech Start Date]]&lt;1/1/1990,"",IF(Main[[#This Row],[Class]]="C",WORKDAY(Main[[#This Row],[Tech Start Date]],23),IF(Main[[#This Row],[Class]]="B", WORKDAY(Main[[#This Row],[Tech Start Date]],15),IF(Main[[#This Row],[Class]]="A",WORKDAY(Main[[#This Row],[Tech Start Date]],5),""))))</f>
        <v/>
      </c>
      <c r="P1074" s="72" t="str">
        <f>IF(Main[[#This Row],[Tech Start Date]]&lt;1/1/1990,"",IF(Main[[#This Row],[Class]]="C",WORKDAY(Main[[#This Row],[Tech Start Date]],28),IF(Main[[#This Row],[Class]]="B", WORKDAY(Main[[#This Row],[Tech Start Date]],19),IF(Main[[#This Row],[Class]]="A",WORKDAY(Main[[#This Row],[Tech Start Date]],9),""))))</f>
        <v/>
      </c>
      <c r="Q1074" s="84"/>
      <c r="R1074" s="110"/>
      <c r="S1074" s="94" t="s">
        <v>17</v>
      </c>
      <c r="T1074" s="73" t="s">
        <v>4</v>
      </c>
      <c r="U1074" s="94" t="s">
        <v>7</v>
      </c>
      <c r="V1074" s="94" t="s">
        <v>1899</v>
      </c>
      <c r="W1074" s="94" t="s">
        <v>1902</v>
      </c>
      <c r="X1074" s="94" t="s">
        <v>271</v>
      </c>
      <c r="Y1074" s="71" t="s">
        <v>3787</v>
      </c>
      <c r="Z1074" s="71" t="s">
        <v>4</v>
      </c>
      <c r="AA1074" s="94" t="s">
        <v>3786</v>
      </c>
      <c r="AB1074" s="128"/>
      <c r="AC1074" s="128"/>
      <c r="AD1074" s="128"/>
      <c r="AE1074" s="62"/>
      <c r="AF1074" s="62"/>
      <c r="AG1074" s="62"/>
      <c r="BB1074" s="60" t="str">
        <f>IF(AND(isFlagged(Main[[#This Row],[Comments]], "AIS++"),Main[ [#This Row],[In Stock Date] ]&lt;&gt;""),TEXT(Main[[#This Row],[In Stock Date]]-1, "M/d/yyyy"), TEXT("1/1/1990", "M/d/yyyy"))</f>
        <v>1/1/1990</v>
      </c>
    </row>
    <row r="1075" spans="1:54" ht="17.25" customHeight="1">
      <c r="A1075" s="63" t="str">
        <f>IF(priority(Main[[#This Row],[Comments]])&lt;&gt;0, priority(Main[[#This Row],[Comments]]),"")</f>
        <v/>
      </c>
      <c r="B1075" s="151" t="s">
        <v>1271</v>
      </c>
      <c r="C1075" s="71" t="s">
        <v>42</v>
      </c>
      <c r="D1075" s="59" t="s">
        <v>354</v>
      </c>
      <c r="E1075" s="84"/>
      <c r="F1075" s="84"/>
      <c r="G1075" s="63" t="str">
        <f>IF(stdProdLT(Main[[#This Row],[Comments]])=0.1,"N/A",IF(stdProdLT(Main[[#This Row],[Comments]])=0,"",stdProdLT(Main[[#This Row],[Comments]])))</f>
        <v/>
      </c>
      <c r="H1075" s="93" t="str">
        <f>IF(OR(Main[[#This Row],[Std. Prod. Lead Time]]="N/A",Main[[#This Row],[Std. Prod. Lead Time]]=""), "",IF(AND(Main[[#This Row],[In Stock Date]]&lt;&gt;"",Main[[#This Row],[Revised Due Date]]&lt;&gt;"",Main[[#This Row],[In Stock Date]]&lt;&gt;""),Main[[#This Row],[In Stock Date]]-Main[[#This Row],[Revised Due Date]],""))</f>
        <v/>
      </c>
      <c r="I1075" s="100" t="s">
        <v>4</v>
      </c>
      <c r="J1075" s="94" t="s">
        <v>4</v>
      </c>
      <c r="K1075" s="95" t="s">
        <v>4</v>
      </c>
      <c r="L1075" s="84"/>
      <c r="M1075" s="72" t="str">
        <f>IF(Main[[#This Row],[Tech Start Date]]&lt;1/1/1990,"",IF(Main[[#This Row],[Class]]="C",WORKDAY(Main[[#This Row],[Tech Start Date]],9),IF(Main[[#This Row],[Class]]="B", WORKDAY(Main[[#This Row],[Tech Start Date]],6),IF(Main[[#This Row],[Class]]="A",WORKDAY(Main[[#This Row],[Tech Start Date]],2),""))))</f>
        <v/>
      </c>
      <c r="N1075" s="72" t="str">
        <f>IF(Main[[#This Row],[Tech Start Date]]&lt;1/1/1990,"",IF(Main[[#This Row],[Class]]="C",WORKDAY(Main[[#This Row],[Tech Start Date]],19),IF(Main[[#This Row],[Class]]="B", WORKDAY(Main[[#This Row],[Tech Start Date]],12),IF(Main[[#This Row],[Class]]="A",WORKDAY(Main[[#This Row],[Tech Start Date]],4),""))))</f>
        <v/>
      </c>
      <c r="O1075" s="72" t="str">
        <f>IF(Main[[#This Row],[Tech Start Date]]&lt;1/1/1990,"",IF(Main[[#This Row],[Class]]="C",WORKDAY(Main[[#This Row],[Tech Start Date]],23),IF(Main[[#This Row],[Class]]="B", WORKDAY(Main[[#This Row],[Tech Start Date]],15),IF(Main[[#This Row],[Class]]="A",WORKDAY(Main[[#This Row],[Tech Start Date]],5),""))))</f>
        <v/>
      </c>
      <c r="P1075" s="72" t="str">
        <f>IF(Main[[#This Row],[Tech Start Date]]&lt;1/1/1990,"",IF(Main[[#This Row],[Class]]="C",WORKDAY(Main[[#This Row],[Tech Start Date]],28),IF(Main[[#This Row],[Class]]="B", WORKDAY(Main[[#This Row],[Tech Start Date]],19),IF(Main[[#This Row],[Class]]="A",WORKDAY(Main[[#This Row],[Tech Start Date]],9),""))))</f>
        <v/>
      </c>
      <c r="Q1075" s="84"/>
      <c r="R1075" s="110"/>
      <c r="S1075" s="94" t="s">
        <v>17</v>
      </c>
      <c r="T1075" s="73" t="s">
        <v>4</v>
      </c>
      <c r="U1075" s="94" t="s">
        <v>14</v>
      </c>
      <c r="V1075" s="94" t="s">
        <v>1899</v>
      </c>
      <c r="W1075" s="94" t="s">
        <v>4</v>
      </c>
      <c r="X1075" s="94" t="s">
        <v>398</v>
      </c>
      <c r="Y1075" s="71" t="s">
        <v>4</v>
      </c>
      <c r="Z1075" s="71" t="s">
        <v>4</v>
      </c>
      <c r="AA1075" s="94" t="s">
        <v>3261</v>
      </c>
      <c r="AB1075" s="128"/>
      <c r="AC1075" s="128"/>
      <c r="AD1075" s="128"/>
      <c r="AE1075" s="62"/>
      <c r="AF1075" s="62"/>
      <c r="AG1075" s="62"/>
      <c r="BB1075" s="60" t="str">
        <f>IF(AND(isFlagged(Main[[#This Row],[Comments]], "AIS++"),Main[ [#This Row],[In Stock Date] ]&lt;&gt;""),TEXT(Main[[#This Row],[In Stock Date]]-1, "M/d/yyyy"), TEXT("1/1/1990", "M/d/yyyy"))</f>
        <v>1/1/1990</v>
      </c>
    </row>
    <row r="1076" spans="1:54" ht="17.25" customHeight="1">
      <c r="A1076" s="137" t="str">
        <f>IF(priority(Main[[#This Row],[Comments]])&lt;&gt;0, priority(Main[[#This Row],[Comments]]),"")</f>
        <v/>
      </c>
      <c r="B1076" s="152" t="s">
        <v>2554</v>
      </c>
      <c r="C1076" s="138" t="s">
        <v>517</v>
      </c>
      <c r="D1076" s="139" t="s">
        <v>2555</v>
      </c>
      <c r="E1076" s="140"/>
      <c r="F1076" s="140">
        <v>40854</v>
      </c>
      <c r="G1076" s="137">
        <f>IF(stdProdLT(Main[[#This Row],[Comments]])=0.1,"N/A",IF(stdProdLT(Main[[#This Row],[Comments]])=0,"",stdProdLT(Main[[#This Row],[Comments]])))</f>
        <v>98</v>
      </c>
      <c r="H1076" s="141">
        <f>IF(OR(Main[[#This Row],[Std. Prod. Lead Time]]="N/A",Main[[#This Row],[Std. Prod. Lead Time]]=""), "",IF(AND(Main[[#This Row],[In Stock Date]]&lt;&gt;"",Main[[#This Row],[Revised Due Date]]&lt;&gt;"",Main[[#This Row],[In Stock Date]]&lt;&gt;""),Main[[#This Row],[In Stock Date]]-Main[[#This Row],[Revised Due Date]],""))</f>
        <v>18</v>
      </c>
      <c r="I1076" s="142" t="s">
        <v>2018</v>
      </c>
      <c r="J1076" s="143" t="s">
        <v>28</v>
      </c>
      <c r="K1076" s="144" t="s">
        <v>1905</v>
      </c>
      <c r="L1076" s="140">
        <v>40821</v>
      </c>
      <c r="M1076" s="145">
        <f>IF(Main[[#This Row],[Tech Start Date]]&lt;1/1/1990,"",IF(Main[[#This Row],[Class]]="C",WORKDAY(Main[[#This Row],[Tech Start Date]],9),IF(Main[[#This Row],[Class]]="B", WORKDAY(Main[[#This Row],[Tech Start Date]],6),IF(Main[[#This Row],[Class]]="A",WORKDAY(Main[[#This Row],[Tech Start Date]],2),""))))</f>
        <v>40823</v>
      </c>
      <c r="N1076" s="145">
        <f>IF(Main[[#This Row],[Tech Start Date]]&lt;1/1/1990,"",IF(Main[[#This Row],[Class]]="C",WORKDAY(Main[[#This Row],[Tech Start Date]],19),IF(Main[[#This Row],[Class]]="B", WORKDAY(Main[[#This Row],[Tech Start Date]],12),IF(Main[[#This Row],[Class]]="A",WORKDAY(Main[[#This Row],[Tech Start Date]],4),""))))</f>
        <v>40827</v>
      </c>
      <c r="O1076" s="145">
        <f>IF(Main[[#This Row],[Tech Start Date]]&lt;1/1/1990,"",IF(Main[[#This Row],[Class]]="C",WORKDAY(Main[[#This Row],[Tech Start Date]],23),IF(Main[[#This Row],[Class]]="B", WORKDAY(Main[[#This Row],[Tech Start Date]],15),IF(Main[[#This Row],[Class]]="A",WORKDAY(Main[[#This Row],[Tech Start Date]],5),""))))</f>
        <v>40828</v>
      </c>
      <c r="P1076" s="145">
        <f>IF(Main[[#This Row],[Tech Start Date]]&lt;1/1/1990,"",IF(Main[[#This Row],[Class]]="C",WORKDAY(Main[[#This Row],[Tech Start Date]],28),IF(Main[[#This Row],[Class]]="B", WORKDAY(Main[[#This Row],[Tech Start Date]],19),IF(Main[[#This Row],[Class]]="A",WORKDAY(Main[[#This Row],[Tech Start Date]],9),""))))</f>
        <v>40834</v>
      </c>
      <c r="Q1076" s="140"/>
      <c r="R1076" s="146">
        <v>40836</v>
      </c>
      <c r="S1076" s="143" t="s">
        <v>11</v>
      </c>
      <c r="T1076" s="147" t="s">
        <v>2556</v>
      </c>
      <c r="U1076" s="143" t="s">
        <v>14</v>
      </c>
      <c r="V1076" s="143" t="s">
        <v>1899</v>
      </c>
      <c r="W1076" s="143" t="s">
        <v>1904</v>
      </c>
      <c r="X1076" s="143" t="s">
        <v>50</v>
      </c>
      <c r="Y1076" s="138" t="s">
        <v>3051</v>
      </c>
      <c r="Z1076" s="138" t="s">
        <v>529</v>
      </c>
      <c r="AA1076" s="143" t="s">
        <v>3315</v>
      </c>
      <c r="AB1076" s="148"/>
      <c r="AC1076" s="148"/>
      <c r="AD1076" s="148"/>
      <c r="AE1076" s="62"/>
      <c r="AF1076" s="62"/>
      <c r="AG1076" s="62"/>
      <c r="BB1076" s="60" t="str">
        <f>IF(AND(isFlagged(Main[[#This Row],[Comments]], "AIS++"),Main[ [#This Row],[In Stock Date] ]&lt;&gt;""),TEXT(Main[[#This Row],[In Stock Date]]-1, "M/d/yyyy"), TEXT("1/1/1990", "M/d/yyyy"))</f>
        <v>1/1/1990</v>
      </c>
    </row>
    <row r="1077" spans="1:54" ht="17.25" customHeight="1">
      <c r="A1077" s="63" t="str">
        <f>IF(priority(Main[[#This Row],[Comments]])&lt;&gt;0, priority(Main[[#This Row],[Comments]]),"")</f>
        <v/>
      </c>
      <c r="B1077" s="151" t="s">
        <v>1268</v>
      </c>
      <c r="C1077" s="71" t="s">
        <v>350</v>
      </c>
      <c r="D1077" s="59" t="s">
        <v>351</v>
      </c>
      <c r="E1077" s="84"/>
      <c r="F1077" s="84">
        <v>40452</v>
      </c>
      <c r="G1077" s="63" t="str">
        <f>IF(stdProdLT(Main[[#This Row],[Comments]])=0.1,"N/A",IF(stdProdLT(Main[[#This Row],[Comments]])=0,"",stdProdLT(Main[[#This Row],[Comments]])))</f>
        <v/>
      </c>
      <c r="H1077" s="93" t="str">
        <f>IF(OR(Main[[#This Row],[Std. Prod. Lead Time]]="N/A",Main[[#This Row],[Std. Prod. Lead Time]]=""), "",IF(AND(Main[[#This Row],[In Stock Date]]&lt;&gt;"",Main[[#This Row],[Revised Due Date]]&lt;&gt;"",Main[[#This Row],[In Stock Date]]&lt;&gt;""),Main[[#This Row],[In Stock Date]]-Main[[#This Row],[Revised Due Date]],""))</f>
        <v/>
      </c>
      <c r="I1077" s="100" t="s">
        <v>4</v>
      </c>
      <c r="J1077" s="94" t="s">
        <v>4</v>
      </c>
      <c r="K1077" s="94" t="s">
        <v>4</v>
      </c>
      <c r="L1077" s="84"/>
      <c r="M1077" s="72" t="str">
        <f>IF(Main[[#This Row],[Tech Start Date]]&lt;1/1/1990,"",IF(Main[[#This Row],[Class]]="C",WORKDAY(Main[[#This Row],[Tech Start Date]],9),IF(Main[[#This Row],[Class]]="B", WORKDAY(Main[[#This Row],[Tech Start Date]],6),IF(Main[[#This Row],[Class]]="A",WORKDAY(Main[[#This Row],[Tech Start Date]],2),""))))</f>
        <v/>
      </c>
      <c r="N1077" s="72" t="str">
        <f>IF(Main[[#This Row],[Tech Start Date]]&lt;1/1/1990,"",IF(Main[[#This Row],[Class]]="C",WORKDAY(Main[[#This Row],[Tech Start Date]],19),IF(Main[[#This Row],[Class]]="B", WORKDAY(Main[[#This Row],[Tech Start Date]],12),IF(Main[[#This Row],[Class]]="A",WORKDAY(Main[[#This Row],[Tech Start Date]],4),""))))</f>
        <v/>
      </c>
      <c r="O1077" s="72" t="str">
        <f>IF(Main[[#This Row],[Tech Start Date]]&lt;1/1/1990,"",IF(Main[[#This Row],[Class]]="C",WORKDAY(Main[[#This Row],[Tech Start Date]],23),IF(Main[[#This Row],[Class]]="B", WORKDAY(Main[[#This Row],[Tech Start Date]],15),IF(Main[[#This Row],[Class]]="A",WORKDAY(Main[[#This Row],[Tech Start Date]],5),""))))</f>
        <v/>
      </c>
      <c r="P1077" s="72" t="str">
        <f>IF(Main[[#This Row],[Tech Start Date]]&lt;1/1/1990,"",IF(Main[[#This Row],[Class]]="C",WORKDAY(Main[[#This Row],[Tech Start Date]],28),IF(Main[[#This Row],[Class]]="B", WORKDAY(Main[[#This Row],[Tech Start Date]],19),IF(Main[[#This Row],[Class]]="A",WORKDAY(Main[[#This Row],[Tech Start Date]],9),""))))</f>
        <v/>
      </c>
      <c r="Q1077" s="84">
        <v>40344</v>
      </c>
      <c r="R1077" s="110"/>
      <c r="S1077" s="94" t="s">
        <v>11</v>
      </c>
      <c r="T1077" s="73" t="s">
        <v>4</v>
      </c>
      <c r="U1077" s="94" t="s">
        <v>14</v>
      </c>
      <c r="V1077" s="94" t="s">
        <v>1899</v>
      </c>
      <c r="W1077" s="94" t="s">
        <v>1902</v>
      </c>
      <c r="X1077" s="94" t="s">
        <v>2775</v>
      </c>
      <c r="Y1077" s="71" t="s">
        <v>2896</v>
      </c>
      <c r="Z1077" s="71" t="s">
        <v>529</v>
      </c>
      <c r="AA1077" s="94" t="s">
        <v>2775</v>
      </c>
      <c r="AB1077" s="128"/>
      <c r="AC1077" s="128"/>
      <c r="AD1077" s="128"/>
      <c r="AE1077" s="62"/>
      <c r="AF1077" s="62"/>
      <c r="AG1077" s="62"/>
      <c r="BB1077" s="60" t="str">
        <f>IF(AND(isFlagged(Main[[#This Row],[Comments]], "AIS++"),Main[ [#This Row],[In Stock Date] ]&lt;&gt;""),TEXT(Main[[#This Row],[In Stock Date]]-1, "M/d/yyyy"), TEXT("1/1/1990", "M/d/yyyy"))</f>
        <v>1/1/1990</v>
      </c>
    </row>
    <row r="1078" spans="1:54" ht="17.25" customHeight="1">
      <c r="A1078" s="63" t="str">
        <f>IF(priority(Main[[#This Row],[Comments]])&lt;&gt;0, priority(Main[[#This Row],[Comments]]),"")</f>
        <v/>
      </c>
      <c r="B1078" s="151" t="s">
        <v>1508</v>
      </c>
      <c r="C1078" s="71" t="s">
        <v>350</v>
      </c>
      <c r="D1078" s="59" t="s">
        <v>594</v>
      </c>
      <c r="E1078" s="84"/>
      <c r="F1078" s="84">
        <v>40452</v>
      </c>
      <c r="G1078" s="63" t="str">
        <f>IF(stdProdLT(Main[[#This Row],[Comments]])=0.1,"N/A",IF(stdProdLT(Main[[#This Row],[Comments]])=0,"",stdProdLT(Main[[#This Row],[Comments]])))</f>
        <v/>
      </c>
      <c r="H1078" s="93" t="str">
        <f>IF(OR(Main[[#This Row],[Std. Prod. Lead Time]]="N/A",Main[[#This Row],[Std. Prod. Lead Time]]=""), "",IF(AND(Main[[#This Row],[In Stock Date]]&lt;&gt;"",Main[[#This Row],[Revised Due Date]]&lt;&gt;"",Main[[#This Row],[In Stock Date]]&lt;&gt;""),Main[[#This Row],[In Stock Date]]-Main[[#This Row],[Revised Due Date]],""))</f>
        <v/>
      </c>
      <c r="I1078" s="100" t="s">
        <v>4</v>
      </c>
      <c r="J1078" s="94" t="s">
        <v>4</v>
      </c>
      <c r="K1078" s="94" t="s">
        <v>4</v>
      </c>
      <c r="L1078" s="84"/>
      <c r="M1078" s="72" t="str">
        <f>IF(Main[[#This Row],[Tech Start Date]]&lt;1/1/1990,"",IF(Main[[#This Row],[Class]]="C",WORKDAY(Main[[#This Row],[Tech Start Date]],9),IF(Main[[#This Row],[Class]]="B", WORKDAY(Main[[#This Row],[Tech Start Date]],6),IF(Main[[#This Row],[Class]]="A",WORKDAY(Main[[#This Row],[Tech Start Date]],2),""))))</f>
        <v/>
      </c>
      <c r="N1078" s="72" t="str">
        <f>IF(Main[[#This Row],[Tech Start Date]]&lt;1/1/1990,"",IF(Main[[#This Row],[Class]]="C",WORKDAY(Main[[#This Row],[Tech Start Date]],19),IF(Main[[#This Row],[Class]]="B", WORKDAY(Main[[#This Row],[Tech Start Date]],12),IF(Main[[#This Row],[Class]]="A",WORKDAY(Main[[#This Row],[Tech Start Date]],4),""))))</f>
        <v/>
      </c>
      <c r="O1078" s="72" t="str">
        <f>IF(Main[[#This Row],[Tech Start Date]]&lt;1/1/1990,"",IF(Main[[#This Row],[Class]]="C",WORKDAY(Main[[#This Row],[Tech Start Date]],23),IF(Main[[#This Row],[Class]]="B", WORKDAY(Main[[#This Row],[Tech Start Date]],15),IF(Main[[#This Row],[Class]]="A",WORKDAY(Main[[#This Row],[Tech Start Date]],5),""))))</f>
        <v/>
      </c>
      <c r="P1078" s="72" t="str">
        <f>IF(Main[[#This Row],[Tech Start Date]]&lt;1/1/1990,"",IF(Main[[#This Row],[Class]]="C",WORKDAY(Main[[#This Row],[Tech Start Date]],28),IF(Main[[#This Row],[Class]]="B", WORKDAY(Main[[#This Row],[Tech Start Date]],19),IF(Main[[#This Row],[Class]]="A",WORKDAY(Main[[#This Row],[Tech Start Date]],9),""))))</f>
        <v/>
      </c>
      <c r="Q1078" s="84">
        <v>40344</v>
      </c>
      <c r="R1078" s="110"/>
      <c r="S1078" s="94" t="s">
        <v>11</v>
      </c>
      <c r="T1078" s="73" t="s">
        <v>4</v>
      </c>
      <c r="U1078" s="94" t="s">
        <v>14</v>
      </c>
      <c r="V1078" s="94" t="s">
        <v>1899</v>
      </c>
      <c r="W1078" s="94" t="s">
        <v>1902</v>
      </c>
      <c r="X1078" s="94" t="s">
        <v>2775</v>
      </c>
      <c r="Y1078" s="71" t="s">
        <v>2896</v>
      </c>
      <c r="Z1078" s="71" t="s">
        <v>529</v>
      </c>
      <c r="AA1078" s="94" t="s">
        <v>2775</v>
      </c>
      <c r="AB1078" s="128"/>
      <c r="AC1078" s="128"/>
      <c r="AD1078" s="128"/>
      <c r="AE1078" s="62"/>
      <c r="AF1078" s="62"/>
      <c r="AG1078" s="62"/>
      <c r="BB1078" s="60" t="str">
        <f>IF(AND(isFlagged(Main[[#This Row],[Comments]], "AIS++"),Main[ [#This Row],[In Stock Date] ]&lt;&gt;""),TEXT(Main[[#This Row],[In Stock Date]]-1, "M/d/yyyy"), TEXT("1/1/1990", "M/d/yyyy"))</f>
        <v>1/1/1990</v>
      </c>
    </row>
    <row r="1079" spans="1:54" ht="17.25" customHeight="1">
      <c r="A1079" s="63" t="str">
        <f>IF(priority(Main[[#This Row],[Comments]])&lt;&gt;0, priority(Main[[#This Row],[Comments]]),"")</f>
        <v/>
      </c>
      <c r="B1079" s="151" t="s">
        <v>3585</v>
      </c>
      <c r="C1079" s="71" t="s">
        <v>31</v>
      </c>
      <c r="D1079" s="59" t="s">
        <v>3586</v>
      </c>
      <c r="E1079" s="84"/>
      <c r="F1079" s="84">
        <v>41153</v>
      </c>
      <c r="G1079" s="63" t="str">
        <f>IF(stdProdLT(Main[[#This Row],[Comments]])=0.1,"N/A",IF(stdProdLT(Main[[#This Row],[Comments]])=0,"",stdProdLT(Main[[#This Row],[Comments]])))</f>
        <v/>
      </c>
      <c r="H1079" s="93" t="str">
        <f>IF(OR(Main[[#This Row],[Std. Prod. Lead Time]]="N/A",Main[[#This Row],[Std. Prod. Lead Time]]=""), "",IF(AND(Main[[#This Row],[In Stock Date]]&lt;&gt;"",Main[[#This Row],[Revised Due Date]]&lt;&gt;"",Main[[#This Row],[In Stock Date]]&lt;&gt;""),Main[[#This Row],[In Stock Date]]-Main[[#This Row],[Revised Due Date]],""))</f>
        <v/>
      </c>
      <c r="I1079" s="100" t="s">
        <v>4</v>
      </c>
      <c r="J1079" s="94" t="s">
        <v>4</v>
      </c>
      <c r="K1079" s="94" t="s">
        <v>4</v>
      </c>
      <c r="L1079" s="84"/>
      <c r="M1079" s="72" t="str">
        <f>IF(Main[[#This Row],[Tech Start Date]]&lt;1/1/1990,"",IF(Main[[#This Row],[Class]]="C",WORKDAY(Main[[#This Row],[Tech Start Date]],9),IF(Main[[#This Row],[Class]]="B", WORKDAY(Main[[#This Row],[Tech Start Date]],6),IF(Main[[#This Row],[Class]]="A",WORKDAY(Main[[#This Row],[Tech Start Date]],2),""))))</f>
        <v/>
      </c>
      <c r="N1079" s="72" t="str">
        <f>IF(Main[[#This Row],[Tech Start Date]]&lt;1/1/1990,"",IF(Main[[#This Row],[Class]]="C",WORKDAY(Main[[#This Row],[Tech Start Date]],19),IF(Main[[#This Row],[Class]]="B", WORKDAY(Main[[#This Row],[Tech Start Date]],12),IF(Main[[#This Row],[Class]]="A",WORKDAY(Main[[#This Row],[Tech Start Date]],4),""))))</f>
        <v/>
      </c>
      <c r="O1079" s="72" t="str">
        <f>IF(Main[[#This Row],[Tech Start Date]]&lt;1/1/1990,"",IF(Main[[#This Row],[Class]]="C",WORKDAY(Main[[#This Row],[Tech Start Date]],23),IF(Main[[#This Row],[Class]]="B", WORKDAY(Main[[#This Row],[Tech Start Date]],15),IF(Main[[#This Row],[Class]]="A",WORKDAY(Main[[#This Row],[Tech Start Date]],5),""))))</f>
        <v/>
      </c>
      <c r="P1079" s="72" t="str">
        <f>IF(Main[[#This Row],[Tech Start Date]]&lt;1/1/1990,"",IF(Main[[#This Row],[Class]]="C",WORKDAY(Main[[#This Row],[Tech Start Date]],28),IF(Main[[#This Row],[Class]]="B", WORKDAY(Main[[#This Row],[Tech Start Date]],19),IF(Main[[#This Row],[Class]]="A",WORKDAY(Main[[#This Row],[Tech Start Date]],9),""))))</f>
        <v/>
      </c>
      <c r="Q1079" s="84">
        <v>41000</v>
      </c>
      <c r="R1079" s="110"/>
      <c r="S1079" s="94" t="s">
        <v>11</v>
      </c>
      <c r="T1079" s="73" t="s">
        <v>4</v>
      </c>
      <c r="U1079" s="94" t="s">
        <v>12</v>
      </c>
      <c r="V1079" s="94" t="s">
        <v>1899</v>
      </c>
      <c r="W1079" s="94" t="s">
        <v>1907</v>
      </c>
      <c r="X1079" s="94" t="s">
        <v>2748</v>
      </c>
      <c r="Y1079" s="71" t="s">
        <v>3517</v>
      </c>
      <c r="Z1079" s="71" t="s">
        <v>4</v>
      </c>
      <c r="AA1079" s="94" t="s">
        <v>2748</v>
      </c>
      <c r="AB1079" s="128"/>
      <c r="AC1079" s="128"/>
      <c r="AD1079" s="128"/>
      <c r="AE1079" s="62"/>
      <c r="AF1079" s="62"/>
      <c r="AG1079" s="62"/>
      <c r="BB1079" s="60" t="str">
        <f>IF(AND(isFlagged(Main[[#This Row],[Comments]], "AIS++"),Main[ [#This Row],[In Stock Date] ]&lt;&gt;""),TEXT(Main[[#This Row],[In Stock Date]]-1, "M/d/yyyy"), TEXT("1/1/1990", "M/d/yyyy"))</f>
        <v>1/1/1990</v>
      </c>
    </row>
    <row r="1080" spans="1:54" ht="17.25" customHeight="1">
      <c r="A1080" s="63" t="str">
        <f>IF(priority(Main[[#This Row],[Comments]])&lt;&gt;0, priority(Main[[#This Row],[Comments]]),"")</f>
        <v/>
      </c>
      <c r="B1080" s="151" t="s">
        <v>3685</v>
      </c>
      <c r="C1080" s="71" t="s">
        <v>4</v>
      </c>
      <c r="D1080" s="59" t="s">
        <v>3686</v>
      </c>
      <c r="E1080" s="84">
        <v>40995.451608796298</v>
      </c>
      <c r="F1080" s="84"/>
      <c r="G1080" s="63" t="str">
        <f>IF(stdProdLT(Main[[#This Row],[Comments]])=0.1,"N/A",IF(stdProdLT(Main[[#This Row],[Comments]])=0,"",stdProdLT(Main[[#This Row],[Comments]])))</f>
        <v/>
      </c>
      <c r="H1080" s="93" t="str">
        <f>IF(OR(Main[[#This Row],[Std. Prod. Lead Time]]="N/A",Main[[#This Row],[Std. Prod. Lead Time]]=""), "",IF(AND(Main[[#This Row],[In Stock Date]]&lt;&gt;"",Main[[#This Row],[Revised Due Date]]&lt;&gt;"",Main[[#This Row],[In Stock Date]]&lt;&gt;""),Main[[#This Row],[In Stock Date]]-Main[[#This Row],[Revised Due Date]],""))</f>
        <v/>
      </c>
      <c r="I1080" s="100" t="s">
        <v>3530</v>
      </c>
      <c r="J1080" s="94" t="s">
        <v>28</v>
      </c>
      <c r="K1080" s="94" t="s">
        <v>1905</v>
      </c>
      <c r="L1080" s="84"/>
      <c r="M1080" s="72" t="str">
        <f>IF(Main[[#This Row],[Tech Start Date]]&lt;1/1/1990,"",IF(Main[[#This Row],[Class]]="C",WORKDAY(Main[[#This Row],[Tech Start Date]],9),IF(Main[[#This Row],[Class]]="B", WORKDAY(Main[[#This Row],[Tech Start Date]],6),IF(Main[[#This Row],[Class]]="A",WORKDAY(Main[[#This Row],[Tech Start Date]],2),""))))</f>
        <v/>
      </c>
      <c r="N1080" s="72" t="str">
        <f>IF(Main[[#This Row],[Tech Start Date]]&lt;1/1/1990,"",IF(Main[[#This Row],[Class]]="C",WORKDAY(Main[[#This Row],[Tech Start Date]],19),IF(Main[[#This Row],[Class]]="B", WORKDAY(Main[[#This Row],[Tech Start Date]],12),IF(Main[[#This Row],[Class]]="A",WORKDAY(Main[[#This Row],[Tech Start Date]],4),""))))</f>
        <v/>
      </c>
      <c r="O1080" s="72" t="str">
        <f>IF(Main[[#This Row],[Tech Start Date]]&lt;1/1/1990,"",IF(Main[[#This Row],[Class]]="C",WORKDAY(Main[[#This Row],[Tech Start Date]],23),IF(Main[[#This Row],[Class]]="B", WORKDAY(Main[[#This Row],[Tech Start Date]],15),IF(Main[[#This Row],[Class]]="A",WORKDAY(Main[[#This Row],[Tech Start Date]],5),""))))</f>
        <v/>
      </c>
      <c r="P1080" s="72" t="str">
        <f>IF(Main[[#This Row],[Tech Start Date]]&lt;1/1/1990,"",IF(Main[[#This Row],[Class]]="C",WORKDAY(Main[[#This Row],[Tech Start Date]],28),IF(Main[[#This Row],[Class]]="B", WORKDAY(Main[[#This Row],[Tech Start Date]],19),IF(Main[[#This Row],[Class]]="A",WORKDAY(Main[[#This Row],[Tech Start Date]],9),""))))</f>
        <v/>
      </c>
      <c r="Q1080" s="84"/>
      <c r="R1080" s="110"/>
      <c r="S1080" s="94" t="s">
        <v>6</v>
      </c>
      <c r="T1080" s="73" t="s">
        <v>4</v>
      </c>
      <c r="U1080" s="94" t="s">
        <v>29</v>
      </c>
      <c r="V1080" s="94" t="s">
        <v>1899</v>
      </c>
      <c r="W1080" s="94" t="s">
        <v>1900</v>
      </c>
      <c r="X1080" s="94" t="s">
        <v>3643</v>
      </c>
      <c r="Y1080" s="71" t="s">
        <v>3644</v>
      </c>
      <c r="Z1080" s="71" t="s">
        <v>3530</v>
      </c>
      <c r="AA1080" s="94" t="s">
        <v>3643</v>
      </c>
      <c r="AB1080" s="128"/>
      <c r="AC1080" s="128"/>
      <c r="AD1080" s="128"/>
      <c r="AE1080" s="62"/>
      <c r="AF1080" s="62"/>
      <c r="AG1080" s="62"/>
      <c r="BB1080" s="60" t="str">
        <f>IF(AND(isFlagged(Main[[#This Row],[Comments]], "AIS++"),Main[ [#This Row],[In Stock Date] ]&lt;&gt;""),TEXT(Main[[#This Row],[In Stock Date]]-1, "M/d/yyyy"), TEXT("1/1/1990", "M/d/yyyy"))</f>
        <v>1/1/1990</v>
      </c>
    </row>
    <row r="1081" spans="1:54" ht="17.25" customHeight="1">
      <c r="A1081" s="63" t="str">
        <f>IF(priority(Main[[#This Row],[Comments]])&lt;&gt;0, priority(Main[[#This Row],[Comments]]),"")</f>
        <v/>
      </c>
      <c r="B1081" s="151" t="s">
        <v>3139</v>
      </c>
      <c r="C1081" s="71" t="s">
        <v>4</v>
      </c>
      <c r="D1081" s="59" t="s">
        <v>3489</v>
      </c>
      <c r="E1081" s="84">
        <v>40935.663275462961</v>
      </c>
      <c r="F1081" s="84"/>
      <c r="G1081" s="63" t="str">
        <f>IF(stdProdLT(Main[[#This Row],[Comments]])=0.1,"N/A",IF(stdProdLT(Main[[#This Row],[Comments]])=0,"",stdProdLT(Main[[#This Row],[Comments]])))</f>
        <v/>
      </c>
      <c r="H1081" s="93" t="str">
        <f>IF(OR(Main[[#This Row],[Std. Prod. Lead Time]]="N/A",Main[[#This Row],[Std. Prod. Lead Time]]=""), "",IF(AND(Main[[#This Row],[In Stock Date]]&lt;&gt;"",Main[[#This Row],[Revised Due Date]]&lt;&gt;"",Main[[#This Row],[In Stock Date]]&lt;&gt;""),Main[[#This Row],[In Stock Date]]-Main[[#This Row],[Revised Due Date]],""))</f>
        <v/>
      </c>
      <c r="I1081" s="100" t="s">
        <v>2025</v>
      </c>
      <c r="J1081" s="94" t="s">
        <v>28</v>
      </c>
      <c r="K1081" s="95" t="s">
        <v>1905</v>
      </c>
      <c r="L1081" s="84"/>
      <c r="M1081" s="72" t="str">
        <f>IF(Main[[#This Row],[Tech Start Date]]&lt;1/1/1990,"",IF(Main[[#This Row],[Class]]="C",WORKDAY(Main[[#This Row],[Tech Start Date]],9),IF(Main[[#This Row],[Class]]="B", WORKDAY(Main[[#This Row],[Tech Start Date]],6),IF(Main[[#This Row],[Class]]="A",WORKDAY(Main[[#This Row],[Tech Start Date]],2),""))))</f>
        <v/>
      </c>
      <c r="N1081" s="72" t="str">
        <f>IF(Main[[#This Row],[Tech Start Date]]&lt;1/1/1990,"",IF(Main[[#This Row],[Class]]="C",WORKDAY(Main[[#This Row],[Tech Start Date]],19),IF(Main[[#This Row],[Class]]="B", WORKDAY(Main[[#This Row],[Tech Start Date]],12),IF(Main[[#This Row],[Class]]="A",WORKDAY(Main[[#This Row],[Tech Start Date]],4),""))))</f>
        <v/>
      </c>
      <c r="O1081" s="72" t="str">
        <f>IF(Main[[#This Row],[Tech Start Date]]&lt;1/1/1990,"",IF(Main[[#This Row],[Class]]="C",WORKDAY(Main[[#This Row],[Tech Start Date]],23),IF(Main[[#This Row],[Class]]="B", WORKDAY(Main[[#This Row],[Tech Start Date]],15),IF(Main[[#This Row],[Class]]="A",WORKDAY(Main[[#This Row],[Tech Start Date]],5),""))))</f>
        <v/>
      </c>
      <c r="P1081" s="72" t="str">
        <f>IF(Main[[#This Row],[Tech Start Date]]&lt;1/1/1990,"",IF(Main[[#This Row],[Class]]="C",WORKDAY(Main[[#This Row],[Tech Start Date]],28),IF(Main[[#This Row],[Class]]="B", WORKDAY(Main[[#This Row],[Tech Start Date]],19),IF(Main[[#This Row],[Class]]="A",WORKDAY(Main[[#This Row],[Tech Start Date]],9),""))))</f>
        <v/>
      </c>
      <c r="Q1081" s="84">
        <v>41015</v>
      </c>
      <c r="R1081" s="110"/>
      <c r="S1081" s="94" t="s">
        <v>6</v>
      </c>
      <c r="T1081" s="73" t="s">
        <v>4</v>
      </c>
      <c r="U1081" s="94" t="s">
        <v>29</v>
      </c>
      <c r="V1081" s="94" t="s">
        <v>1899</v>
      </c>
      <c r="W1081" s="94" t="s">
        <v>1900</v>
      </c>
      <c r="X1081" s="94" t="s">
        <v>2744</v>
      </c>
      <c r="Y1081" s="71" t="s">
        <v>2871</v>
      </c>
      <c r="Z1081" s="71" t="s">
        <v>30</v>
      </c>
      <c r="AA1081" s="94" t="s">
        <v>2744</v>
      </c>
      <c r="AB1081" s="128"/>
      <c r="AC1081" s="128"/>
      <c r="AD1081" s="128"/>
      <c r="AE1081" s="62"/>
      <c r="AF1081" s="62"/>
      <c r="AG1081" s="62"/>
      <c r="BB1081" s="60" t="str">
        <f>IF(AND(isFlagged(Main[[#This Row],[Comments]], "AIS++"),Main[ [#This Row],[In Stock Date] ]&lt;&gt;""),TEXT(Main[[#This Row],[In Stock Date]]-1, "M/d/yyyy"), TEXT("1/1/1990", "M/d/yyyy"))</f>
        <v>1/1/1990</v>
      </c>
    </row>
    <row r="1082" spans="1:54" ht="17.25" customHeight="1">
      <c r="A1082" s="63" t="str">
        <f>IF(priority(Main[[#This Row],[Comments]])&lt;&gt;0, priority(Main[[#This Row],[Comments]]),"")</f>
        <v/>
      </c>
      <c r="B1082" s="151" t="s">
        <v>1738</v>
      </c>
      <c r="C1082" s="71" t="s">
        <v>42</v>
      </c>
      <c r="D1082" s="59" t="s">
        <v>800</v>
      </c>
      <c r="E1082" s="84">
        <v>39932.448611111111</v>
      </c>
      <c r="F1082" s="84"/>
      <c r="G1082" s="63" t="str">
        <f>IF(stdProdLT(Main[[#This Row],[Comments]])=0.1,"N/A",IF(stdProdLT(Main[[#This Row],[Comments]])=0,"",stdProdLT(Main[[#This Row],[Comments]])))</f>
        <v/>
      </c>
      <c r="H1082" s="93" t="str">
        <f>IF(OR(Main[[#This Row],[Std. Prod. Lead Time]]="N/A",Main[[#This Row],[Std. Prod. Lead Time]]=""), "",IF(AND(Main[[#This Row],[In Stock Date]]&lt;&gt;"",Main[[#This Row],[Revised Due Date]]&lt;&gt;"",Main[[#This Row],[In Stock Date]]&lt;&gt;""),Main[[#This Row],[In Stock Date]]-Main[[#This Row],[Revised Due Date]],""))</f>
        <v/>
      </c>
      <c r="I1082" s="100" t="s">
        <v>4</v>
      </c>
      <c r="J1082" s="94" t="s">
        <v>4</v>
      </c>
      <c r="K1082" s="95" t="s">
        <v>4</v>
      </c>
      <c r="L1082" s="84"/>
      <c r="M1082" s="72" t="str">
        <f>IF(Main[[#This Row],[Tech Start Date]]&lt;1/1/1990,"",IF(Main[[#This Row],[Class]]="C",WORKDAY(Main[[#This Row],[Tech Start Date]],9),IF(Main[[#This Row],[Class]]="B", WORKDAY(Main[[#This Row],[Tech Start Date]],6),IF(Main[[#This Row],[Class]]="A",WORKDAY(Main[[#This Row],[Tech Start Date]],2),""))))</f>
        <v/>
      </c>
      <c r="N1082" s="72" t="str">
        <f>IF(Main[[#This Row],[Tech Start Date]]&lt;1/1/1990,"",IF(Main[[#This Row],[Class]]="C",WORKDAY(Main[[#This Row],[Tech Start Date]],19),IF(Main[[#This Row],[Class]]="B", WORKDAY(Main[[#This Row],[Tech Start Date]],12),IF(Main[[#This Row],[Class]]="A",WORKDAY(Main[[#This Row],[Tech Start Date]],4),""))))</f>
        <v/>
      </c>
      <c r="O1082" s="72" t="str">
        <f>IF(Main[[#This Row],[Tech Start Date]]&lt;1/1/1990,"",IF(Main[[#This Row],[Class]]="C",WORKDAY(Main[[#This Row],[Tech Start Date]],23),IF(Main[[#This Row],[Class]]="B", WORKDAY(Main[[#This Row],[Tech Start Date]],15),IF(Main[[#This Row],[Class]]="A",WORKDAY(Main[[#This Row],[Tech Start Date]],5),""))))</f>
        <v/>
      </c>
      <c r="P1082" s="72" t="str">
        <f>IF(Main[[#This Row],[Tech Start Date]]&lt;1/1/1990,"",IF(Main[[#This Row],[Class]]="C",WORKDAY(Main[[#This Row],[Tech Start Date]],28),IF(Main[[#This Row],[Class]]="B", WORKDAY(Main[[#This Row],[Tech Start Date]],19),IF(Main[[#This Row],[Class]]="A",WORKDAY(Main[[#This Row],[Tech Start Date]],9),""))))</f>
        <v/>
      </c>
      <c r="Q1082" s="84"/>
      <c r="R1082" s="110"/>
      <c r="S1082" s="94" t="s">
        <v>17</v>
      </c>
      <c r="T1082" s="73" t="s">
        <v>4</v>
      </c>
      <c r="U1082" s="94" t="s">
        <v>7</v>
      </c>
      <c r="V1082" s="94" t="s">
        <v>1899</v>
      </c>
      <c r="W1082" s="94" t="s">
        <v>4</v>
      </c>
      <c r="X1082" s="94" t="s">
        <v>398</v>
      </c>
      <c r="Y1082" s="71" t="s">
        <v>4</v>
      </c>
      <c r="Z1082" s="71" t="s">
        <v>4</v>
      </c>
      <c r="AA1082" s="94" t="s">
        <v>4</v>
      </c>
      <c r="AB1082" s="128"/>
      <c r="AC1082" s="128"/>
      <c r="AD1082" s="128"/>
      <c r="AE1082" s="62"/>
      <c r="AF1082" s="62"/>
      <c r="AG1082" s="62"/>
      <c r="BB1082" s="60" t="str">
        <f>IF(AND(isFlagged(Main[[#This Row],[Comments]], "AIS++"),Main[ [#This Row],[In Stock Date] ]&lt;&gt;""),TEXT(Main[[#This Row],[In Stock Date]]-1, "M/d/yyyy"), TEXT("1/1/1990", "M/d/yyyy"))</f>
        <v>1/1/1990</v>
      </c>
    </row>
    <row r="1083" spans="1:54" ht="17.25" customHeight="1">
      <c r="A1083" s="137" t="str">
        <f>IF(priority(Main[[#This Row],[Comments]])&lt;&gt;0, priority(Main[[#This Row],[Comments]]),"")</f>
        <v/>
      </c>
      <c r="B1083" s="152" t="s">
        <v>2581</v>
      </c>
      <c r="C1083" s="138" t="s">
        <v>4</v>
      </c>
      <c r="D1083" s="139" t="s">
        <v>2582</v>
      </c>
      <c r="E1083" s="140">
        <v>40864.413506944446</v>
      </c>
      <c r="F1083" s="140"/>
      <c r="G1083" s="137" t="str">
        <f>IF(stdProdLT(Main[[#This Row],[Comments]])=0.1,"N/A",IF(stdProdLT(Main[[#This Row],[Comments]])=0,"",stdProdLT(Main[[#This Row],[Comments]])))</f>
        <v/>
      </c>
      <c r="H1083" s="141" t="str">
        <f>IF(OR(Main[[#This Row],[Std. Prod. Lead Time]]="N/A",Main[[#This Row],[Std. Prod. Lead Time]]=""), "",IF(AND(Main[[#This Row],[In Stock Date]]&lt;&gt;"",Main[[#This Row],[Revised Due Date]]&lt;&gt;"",Main[[#This Row],[In Stock Date]]&lt;&gt;""),Main[[#This Row],[In Stock Date]]-Main[[#This Row],[Revised Due Date]],""))</f>
        <v/>
      </c>
      <c r="I1083" s="142" t="s">
        <v>937</v>
      </c>
      <c r="J1083" s="143" t="s">
        <v>28</v>
      </c>
      <c r="K1083" s="144" t="s">
        <v>1905</v>
      </c>
      <c r="L1083" s="140">
        <v>40864</v>
      </c>
      <c r="M1083" s="145">
        <f>IF(Main[[#This Row],[Tech Start Date]]&lt;1/1/1990,"",IF(Main[[#This Row],[Class]]="C",WORKDAY(Main[[#This Row],[Tech Start Date]],9),IF(Main[[#This Row],[Class]]="B", WORKDAY(Main[[#This Row],[Tech Start Date]],6),IF(Main[[#This Row],[Class]]="A",WORKDAY(Main[[#This Row],[Tech Start Date]],2),""))))</f>
        <v>40868</v>
      </c>
      <c r="N1083" s="145">
        <f>IF(Main[[#This Row],[Tech Start Date]]&lt;1/1/1990,"",IF(Main[[#This Row],[Class]]="C",WORKDAY(Main[[#This Row],[Tech Start Date]],19),IF(Main[[#This Row],[Class]]="B", WORKDAY(Main[[#This Row],[Tech Start Date]],12),IF(Main[[#This Row],[Class]]="A",WORKDAY(Main[[#This Row],[Tech Start Date]],4),""))))</f>
        <v>40870</v>
      </c>
      <c r="O1083" s="145">
        <f>IF(Main[[#This Row],[Tech Start Date]]&lt;1/1/1990,"",IF(Main[[#This Row],[Class]]="C",WORKDAY(Main[[#This Row],[Tech Start Date]],23),IF(Main[[#This Row],[Class]]="B", WORKDAY(Main[[#This Row],[Tech Start Date]],15),IF(Main[[#This Row],[Class]]="A",WORKDAY(Main[[#This Row],[Tech Start Date]],5),""))))</f>
        <v>40871</v>
      </c>
      <c r="P1083" s="145">
        <f>IF(Main[[#This Row],[Tech Start Date]]&lt;1/1/1990,"",IF(Main[[#This Row],[Class]]="C",WORKDAY(Main[[#This Row],[Tech Start Date]],28),IF(Main[[#This Row],[Class]]="B", WORKDAY(Main[[#This Row],[Tech Start Date]],19),IF(Main[[#This Row],[Class]]="A",WORKDAY(Main[[#This Row],[Tech Start Date]],9),""))))</f>
        <v>40877</v>
      </c>
      <c r="Q1083" s="140"/>
      <c r="R1083" s="146">
        <v>40877</v>
      </c>
      <c r="S1083" s="143" t="s">
        <v>6</v>
      </c>
      <c r="T1083" s="147" t="s">
        <v>4</v>
      </c>
      <c r="U1083" s="143" t="s">
        <v>29</v>
      </c>
      <c r="V1083" s="143" t="s">
        <v>1897</v>
      </c>
      <c r="W1083" s="143" t="s">
        <v>1900</v>
      </c>
      <c r="X1083" s="143" t="s">
        <v>937</v>
      </c>
      <c r="Y1083" s="138" t="s">
        <v>2895</v>
      </c>
      <c r="Z1083" s="138" t="s">
        <v>2027</v>
      </c>
      <c r="AA1083" s="143" t="s">
        <v>937</v>
      </c>
      <c r="AB1083" s="148"/>
      <c r="AC1083" s="148"/>
      <c r="AD1083" s="148"/>
      <c r="AE1083" s="62"/>
      <c r="AF1083" s="62"/>
      <c r="AG1083" s="62"/>
      <c r="BB1083" s="60" t="str">
        <f>IF(AND(isFlagged(Main[[#This Row],[Comments]], "AIS++"),Main[ [#This Row],[In Stock Date] ]&lt;&gt;""),TEXT(Main[[#This Row],[In Stock Date]]-1, "M/d/yyyy"), TEXT("1/1/1990", "M/d/yyyy"))</f>
        <v>1/1/1990</v>
      </c>
    </row>
    <row r="1084" spans="1:54" ht="17.25" customHeight="1">
      <c r="A1084" s="63" t="str">
        <f>IF(priority(Main[[#This Row],[Comments]])&lt;&gt;0, priority(Main[[#This Row],[Comments]]),"")</f>
        <v/>
      </c>
      <c r="B1084" s="151" t="s">
        <v>3838</v>
      </c>
      <c r="C1084" s="71" t="s">
        <v>4</v>
      </c>
      <c r="D1084" s="59" t="s">
        <v>3839</v>
      </c>
      <c r="E1084" s="84">
        <v>41015.713043981479</v>
      </c>
      <c r="F1084" s="84"/>
      <c r="G1084" s="63" t="str">
        <f>IF(stdProdLT(Main[[#This Row],[Comments]])=0.1,"N/A",IF(stdProdLT(Main[[#This Row],[Comments]])=0,"",stdProdLT(Main[[#This Row],[Comments]])))</f>
        <v/>
      </c>
      <c r="H1084" s="93" t="str">
        <f>IF(OR(Main[[#This Row],[Std. Prod. Lead Time]]="N/A",Main[[#This Row],[Std. Prod. Lead Time]]=""), "",IF(AND(Main[[#This Row],[In Stock Date]]&lt;&gt;"",Main[[#This Row],[Revised Due Date]]&lt;&gt;"",Main[[#This Row],[In Stock Date]]&lt;&gt;""),Main[[#This Row],[In Stock Date]]-Main[[#This Row],[Revised Due Date]],""))</f>
        <v/>
      </c>
      <c r="I1084" s="100" t="s">
        <v>4</v>
      </c>
      <c r="J1084" s="94" t="s">
        <v>4</v>
      </c>
      <c r="K1084" s="94" t="s">
        <v>4</v>
      </c>
      <c r="L1084" s="84"/>
      <c r="M1084" s="72" t="str">
        <f>IF(Main[[#This Row],[Tech Start Date]]&lt;1/1/1990,"",IF(Main[[#This Row],[Class]]="C",WORKDAY(Main[[#This Row],[Tech Start Date]],9),IF(Main[[#This Row],[Class]]="B", WORKDAY(Main[[#This Row],[Tech Start Date]],6),IF(Main[[#This Row],[Class]]="A",WORKDAY(Main[[#This Row],[Tech Start Date]],2),""))))</f>
        <v/>
      </c>
      <c r="N1084" s="72" t="str">
        <f>IF(Main[[#This Row],[Tech Start Date]]&lt;1/1/1990,"",IF(Main[[#This Row],[Class]]="C",WORKDAY(Main[[#This Row],[Tech Start Date]],19),IF(Main[[#This Row],[Class]]="B", WORKDAY(Main[[#This Row],[Tech Start Date]],12),IF(Main[[#This Row],[Class]]="A",WORKDAY(Main[[#This Row],[Tech Start Date]],4),""))))</f>
        <v/>
      </c>
      <c r="O1084" s="72" t="str">
        <f>IF(Main[[#This Row],[Tech Start Date]]&lt;1/1/1990,"",IF(Main[[#This Row],[Class]]="C",WORKDAY(Main[[#This Row],[Tech Start Date]],23),IF(Main[[#This Row],[Class]]="B", WORKDAY(Main[[#This Row],[Tech Start Date]],15),IF(Main[[#This Row],[Class]]="A",WORKDAY(Main[[#This Row],[Tech Start Date]],5),""))))</f>
        <v/>
      </c>
      <c r="P1084" s="72" t="str">
        <f>IF(Main[[#This Row],[Tech Start Date]]&lt;1/1/1990,"",IF(Main[[#This Row],[Class]]="C",WORKDAY(Main[[#This Row],[Tech Start Date]],28),IF(Main[[#This Row],[Class]]="B", WORKDAY(Main[[#This Row],[Tech Start Date]],19),IF(Main[[#This Row],[Class]]="A",WORKDAY(Main[[#This Row],[Tech Start Date]],9),""))))</f>
        <v/>
      </c>
      <c r="Q1084" s="84"/>
      <c r="R1084" s="110"/>
      <c r="S1084" s="94" t="s">
        <v>17</v>
      </c>
      <c r="T1084" s="73" t="s">
        <v>4</v>
      </c>
      <c r="U1084" s="94" t="s">
        <v>29</v>
      </c>
      <c r="V1084" s="94" t="s">
        <v>1899</v>
      </c>
      <c r="W1084" s="94" t="s">
        <v>1898</v>
      </c>
      <c r="X1084" s="94" t="s">
        <v>414</v>
      </c>
      <c r="Y1084" s="71" t="s">
        <v>2875</v>
      </c>
      <c r="Z1084" s="71" t="s">
        <v>4</v>
      </c>
      <c r="AA1084" s="94" t="s">
        <v>414</v>
      </c>
      <c r="AB1084" s="128"/>
      <c r="AC1084" s="128"/>
      <c r="AD1084" s="128"/>
      <c r="AE1084" s="62"/>
      <c r="AF1084" s="62"/>
      <c r="AG1084" s="62"/>
      <c r="BB1084" s="60" t="str">
        <f>IF(AND(isFlagged(Main[[#This Row],[Comments]], "AIS++"),Main[ [#This Row],[In Stock Date] ]&lt;&gt;""),TEXT(Main[[#This Row],[In Stock Date]]-1, "M/d/yyyy"), TEXT("1/1/1990", "M/d/yyyy"))</f>
        <v>1/1/1990</v>
      </c>
    </row>
    <row r="1085" spans="1:54" ht="17.25" customHeight="1">
      <c r="A1085" s="63" t="str">
        <f>IF(priority(Main[[#This Row],[Comments]])&lt;&gt;0, priority(Main[[#This Row],[Comments]]),"")</f>
        <v/>
      </c>
      <c r="B1085" s="151" t="s">
        <v>1183</v>
      </c>
      <c r="C1085" s="71" t="s">
        <v>4</v>
      </c>
      <c r="D1085" s="59" t="s">
        <v>251</v>
      </c>
      <c r="E1085" s="84"/>
      <c r="F1085" s="84"/>
      <c r="G1085" s="63" t="str">
        <f>IF(stdProdLT(Main[[#This Row],[Comments]])=0.1,"N/A",IF(stdProdLT(Main[[#This Row],[Comments]])=0,"",stdProdLT(Main[[#This Row],[Comments]])))</f>
        <v/>
      </c>
      <c r="H1085" s="93" t="str">
        <f>IF(OR(Main[[#This Row],[Std. Prod. Lead Time]]="N/A",Main[[#This Row],[Std. Prod. Lead Time]]=""), "",IF(AND(Main[[#This Row],[In Stock Date]]&lt;&gt;"",Main[[#This Row],[Revised Due Date]]&lt;&gt;"",Main[[#This Row],[In Stock Date]]&lt;&gt;""),Main[[#This Row],[In Stock Date]]-Main[[#This Row],[Revised Due Date]],""))</f>
        <v/>
      </c>
      <c r="I1085" s="100" t="s">
        <v>4</v>
      </c>
      <c r="J1085" s="94" t="s">
        <v>4</v>
      </c>
      <c r="K1085" s="94" t="s">
        <v>4</v>
      </c>
      <c r="L1085" s="84"/>
      <c r="M1085" s="72" t="str">
        <f>IF(Main[[#This Row],[Tech Start Date]]&lt;1/1/1990,"",IF(Main[[#This Row],[Class]]="C",WORKDAY(Main[[#This Row],[Tech Start Date]],9),IF(Main[[#This Row],[Class]]="B", WORKDAY(Main[[#This Row],[Tech Start Date]],6),IF(Main[[#This Row],[Class]]="A",WORKDAY(Main[[#This Row],[Tech Start Date]],2),""))))</f>
        <v/>
      </c>
      <c r="N1085" s="72" t="str">
        <f>IF(Main[[#This Row],[Tech Start Date]]&lt;1/1/1990,"",IF(Main[[#This Row],[Class]]="C",WORKDAY(Main[[#This Row],[Tech Start Date]],19),IF(Main[[#This Row],[Class]]="B", WORKDAY(Main[[#This Row],[Tech Start Date]],12),IF(Main[[#This Row],[Class]]="A",WORKDAY(Main[[#This Row],[Tech Start Date]],4),""))))</f>
        <v/>
      </c>
      <c r="O1085" s="72" t="str">
        <f>IF(Main[[#This Row],[Tech Start Date]]&lt;1/1/1990,"",IF(Main[[#This Row],[Class]]="C",WORKDAY(Main[[#This Row],[Tech Start Date]],23),IF(Main[[#This Row],[Class]]="B", WORKDAY(Main[[#This Row],[Tech Start Date]],15),IF(Main[[#This Row],[Class]]="A",WORKDAY(Main[[#This Row],[Tech Start Date]],5),""))))</f>
        <v/>
      </c>
      <c r="P1085" s="72" t="str">
        <f>IF(Main[[#This Row],[Tech Start Date]]&lt;1/1/1990,"",IF(Main[[#This Row],[Class]]="C",WORKDAY(Main[[#This Row],[Tech Start Date]],28),IF(Main[[#This Row],[Class]]="B", WORKDAY(Main[[#This Row],[Tech Start Date]],19),IF(Main[[#This Row],[Class]]="A",WORKDAY(Main[[#This Row],[Tech Start Date]],9),""))))</f>
        <v/>
      </c>
      <c r="Q1085" s="84"/>
      <c r="R1085" s="110"/>
      <c r="S1085" s="94" t="s">
        <v>11</v>
      </c>
      <c r="T1085" s="73" t="s">
        <v>4</v>
      </c>
      <c r="U1085" s="94" t="s">
        <v>12</v>
      </c>
      <c r="V1085" s="94" t="s">
        <v>1896</v>
      </c>
      <c r="W1085" s="94" t="s">
        <v>1900</v>
      </c>
      <c r="X1085" s="94" t="s">
        <v>874</v>
      </c>
      <c r="Y1085" s="71" t="s">
        <v>2934</v>
      </c>
      <c r="Z1085" s="71" t="s">
        <v>4</v>
      </c>
      <c r="AA1085" s="94" t="s">
        <v>3244</v>
      </c>
      <c r="AB1085" s="128"/>
      <c r="AC1085" s="128"/>
      <c r="AD1085" s="128"/>
      <c r="AE1085" s="62"/>
      <c r="AF1085" s="62"/>
      <c r="AG1085" s="62"/>
      <c r="BB1085" s="60" t="str">
        <f>IF(AND(isFlagged(Main[[#This Row],[Comments]], "AIS++"),Main[ [#This Row],[In Stock Date] ]&lt;&gt;""),TEXT(Main[[#This Row],[In Stock Date]]-1, "M/d/yyyy"), TEXT("1/1/1990", "M/d/yyyy"))</f>
        <v>1/1/1990</v>
      </c>
    </row>
    <row r="1086" spans="1:54" ht="17.25" customHeight="1">
      <c r="A1086" s="63" t="str">
        <f>IF(priority(Main[[#This Row],[Comments]])&lt;&gt;0, priority(Main[[#This Row],[Comments]]),"")</f>
        <v/>
      </c>
      <c r="B1086" s="151" t="s">
        <v>3416</v>
      </c>
      <c r="C1086" s="71" t="s">
        <v>4</v>
      </c>
      <c r="D1086" s="59" t="s">
        <v>3417</v>
      </c>
      <c r="E1086" s="84">
        <v>40953.403587962966</v>
      </c>
      <c r="F1086" s="84"/>
      <c r="G1086" s="63" t="str">
        <f>IF(stdProdLT(Main[[#This Row],[Comments]])=0.1,"N/A",IF(stdProdLT(Main[[#This Row],[Comments]])=0,"",stdProdLT(Main[[#This Row],[Comments]])))</f>
        <v/>
      </c>
      <c r="H1086" s="93" t="str">
        <f>IF(OR(Main[[#This Row],[Std. Prod. Lead Time]]="N/A",Main[[#This Row],[Std. Prod. Lead Time]]=""), "",IF(AND(Main[[#This Row],[In Stock Date]]&lt;&gt;"",Main[[#This Row],[Revised Due Date]]&lt;&gt;"",Main[[#This Row],[In Stock Date]]&lt;&gt;""),Main[[#This Row],[In Stock Date]]-Main[[#This Row],[Revised Due Date]],""))</f>
        <v/>
      </c>
      <c r="I1086" s="100" t="s">
        <v>529</v>
      </c>
      <c r="J1086" s="94" t="s">
        <v>28</v>
      </c>
      <c r="K1086" s="94" t="s">
        <v>1905</v>
      </c>
      <c r="L1086" s="84"/>
      <c r="M1086" s="72" t="str">
        <f>IF(Main[[#This Row],[Tech Start Date]]&lt;1/1/1990,"",IF(Main[[#This Row],[Class]]="C",WORKDAY(Main[[#This Row],[Tech Start Date]],9),IF(Main[[#This Row],[Class]]="B", WORKDAY(Main[[#This Row],[Tech Start Date]],6),IF(Main[[#This Row],[Class]]="A",WORKDAY(Main[[#This Row],[Tech Start Date]],2),""))))</f>
        <v/>
      </c>
      <c r="N1086" s="72" t="str">
        <f>IF(Main[[#This Row],[Tech Start Date]]&lt;1/1/1990,"",IF(Main[[#This Row],[Class]]="C",WORKDAY(Main[[#This Row],[Tech Start Date]],19),IF(Main[[#This Row],[Class]]="B", WORKDAY(Main[[#This Row],[Tech Start Date]],12),IF(Main[[#This Row],[Class]]="A",WORKDAY(Main[[#This Row],[Tech Start Date]],4),""))))</f>
        <v/>
      </c>
      <c r="O1086" s="72" t="str">
        <f>IF(Main[[#This Row],[Tech Start Date]]&lt;1/1/1990,"",IF(Main[[#This Row],[Class]]="C",WORKDAY(Main[[#This Row],[Tech Start Date]],23),IF(Main[[#This Row],[Class]]="B", WORKDAY(Main[[#This Row],[Tech Start Date]],15),IF(Main[[#This Row],[Class]]="A",WORKDAY(Main[[#This Row],[Tech Start Date]],5),""))))</f>
        <v/>
      </c>
      <c r="P1086" s="72" t="str">
        <f>IF(Main[[#This Row],[Tech Start Date]]&lt;1/1/1990,"",IF(Main[[#This Row],[Class]]="C",WORKDAY(Main[[#This Row],[Tech Start Date]],28),IF(Main[[#This Row],[Class]]="B", WORKDAY(Main[[#This Row],[Tech Start Date]],19),IF(Main[[#This Row],[Class]]="A",WORKDAY(Main[[#This Row],[Tech Start Date]],9),""))))</f>
        <v/>
      </c>
      <c r="Q1086" s="84"/>
      <c r="R1086" s="110"/>
      <c r="S1086" s="94" t="s">
        <v>6</v>
      </c>
      <c r="T1086" s="73" t="s">
        <v>4</v>
      </c>
      <c r="U1086" s="94" t="s">
        <v>29</v>
      </c>
      <c r="V1086" s="94" t="s">
        <v>1899</v>
      </c>
      <c r="W1086" s="94" t="s">
        <v>1898</v>
      </c>
      <c r="X1086" s="94" t="s">
        <v>529</v>
      </c>
      <c r="Y1086" s="71" t="s">
        <v>3040</v>
      </c>
      <c r="Z1086" s="71" t="s">
        <v>30</v>
      </c>
      <c r="AA1086" s="94" t="s">
        <v>529</v>
      </c>
      <c r="AB1086" s="128"/>
      <c r="AC1086" s="128"/>
      <c r="AD1086" s="128"/>
      <c r="AE1086" s="62"/>
      <c r="AF1086" s="62"/>
      <c r="AG1086" s="62"/>
      <c r="BB1086" s="60" t="str">
        <f>IF(AND(isFlagged(Main[[#This Row],[Comments]], "AIS++"),Main[ [#This Row],[In Stock Date] ]&lt;&gt;""),TEXT(Main[[#This Row],[In Stock Date]]-1, "M/d/yyyy"), TEXT("1/1/1990", "M/d/yyyy"))</f>
        <v>1/1/1990</v>
      </c>
    </row>
    <row r="1087" spans="1:54" ht="17.25" customHeight="1">
      <c r="A1087" s="63" t="str">
        <f>IF(priority(Main[[#This Row],[Comments]])&lt;&gt;0, priority(Main[[#This Row],[Comments]]),"")</f>
        <v/>
      </c>
      <c r="B1087" s="151" t="s">
        <v>1744</v>
      </c>
      <c r="C1087" s="71" t="s">
        <v>47</v>
      </c>
      <c r="D1087" s="59" t="s">
        <v>805</v>
      </c>
      <c r="E1087" s="84"/>
      <c r="F1087" s="84"/>
      <c r="G1087" s="63" t="str">
        <f>IF(stdProdLT(Main[[#This Row],[Comments]])=0.1,"N/A",IF(stdProdLT(Main[[#This Row],[Comments]])=0,"",stdProdLT(Main[[#This Row],[Comments]])))</f>
        <v/>
      </c>
      <c r="H1087" s="93" t="str">
        <f>IF(OR(Main[[#This Row],[Std. Prod. Lead Time]]="N/A",Main[[#This Row],[Std. Prod. Lead Time]]=""), "",IF(AND(Main[[#This Row],[In Stock Date]]&lt;&gt;"",Main[[#This Row],[Revised Due Date]]&lt;&gt;"",Main[[#This Row],[In Stock Date]]&lt;&gt;""),Main[[#This Row],[In Stock Date]]-Main[[#This Row],[Revised Due Date]],""))</f>
        <v/>
      </c>
      <c r="I1087" s="100" t="s">
        <v>4</v>
      </c>
      <c r="J1087" s="94" t="s">
        <v>4</v>
      </c>
      <c r="K1087" s="94" t="s">
        <v>4</v>
      </c>
      <c r="L1087" s="84"/>
      <c r="M1087" s="72" t="str">
        <f>IF(Main[[#This Row],[Tech Start Date]]&lt;1/1/1990,"",IF(Main[[#This Row],[Class]]="C",WORKDAY(Main[[#This Row],[Tech Start Date]],9),IF(Main[[#This Row],[Class]]="B", WORKDAY(Main[[#This Row],[Tech Start Date]],6),IF(Main[[#This Row],[Class]]="A",WORKDAY(Main[[#This Row],[Tech Start Date]],2),""))))</f>
        <v/>
      </c>
      <c r="N1087" s="72" t="str">
        <f>IF(Main[[#This Row],[Tech Start Date]]&lt;1/1/1990,"",IF(Main[[#This Row],[Class]]="C",WORKDAY(Main[[#This Row],[Tech Start Date]],19),IF(Main[[#This Row],[Class]]="B", WORKDAY(Main[[#This Row],[Tech Start Date]],12),IF(Main[[#This Row],[Class]]="A",WORKDAY(Main[[#This Row],[Tech Start Date]],4),""))))</f>
        <v/>
      </c>
      <c r="O1087" s="72" t="str">
        <f>IF(Main[[#This Row],[Tech Start Date]]&lt;1/1/1990,"",IF(Main[[#This Row],[Class]]="C",WORKDAY(Main[[#This Row],[Tech Start Date]],23),IF(Main[[#This Row],[Class]]="B", WORKDAY(Main[[#This Row],[Tech Start Date]],15),IF(Main[[#This Row],[Class]]="A",WORKDAY(Main[[#This Row],[Tech Start Date]],5),""))))</f>
        <v/>
      </c>
      <c r="P1087" s="72" t="str">
        <f>IF(Main[[#This Row],[Tech Start Date]]&lt;1/1/1990,"",IF(Main[[#This Row],[Class]]="C",WORKDAY(Main[[#This Row],[Tech Start Date]],28),IF(Main[[#This Row],[Class]]="B", WORKDAY(Main[[#This Row],[Tech Start Date]],19),IF(Main[[#This Row],[Class]]="A",WORKDAY(Main[[#This Row],[Tech Start Date]],9),""))))</f>
        <v/>
      </c>
      <c r="Q1087" s="84"/>
      <c r="R1087" s="110"/>
      <c r="S1087" s="94" t="s">
        <v>17</v>
      </c>
      <c r="T1087" s="73" t="s">
        <v>4</v>
      </c>
      <c r="U1087" s="94" t="s">
        <v>14</v>
      </c>
      <c r="V1087" s="94" t="s">
        <v>1897</v>
      </c>
      <c r="W1087" s="94" t="s">
        <v>1904</v>
      </c>
      <c r="X1087" s="94" t="s">
        <v>305</v>
      </c>
      <c r="Y1087" s="71" t="s">
        <v>2841</v>
      </c>
      <c r="Z1087" s="71" t="s">
        <v>4</v>
      </c>
      <c r="AA1087" s="94" t="s">
        <v>3219</v>
      </c>
      <c r="AB1087" s="128"/>
      <c r="AC1087" s="128"/>
      <c r="AD1087" s="128"/>
      <c r="AE1087" s="62"/>
      <c r="AF1087" s="62"/>
      <c r="AG1087" s="62"/>
      <c r="BB1087" s="60" t="str">
        <f>IF(AND(isFlagged(Main[[#This Row],[Comments]], "AIS++"),Main[ [#This Row],[In Stock Date] ]&lt;&gt;""),TEXT(Main[[#This Row],[In Stock Date]]-1, "M/d/yyyy"), TEXT("1/1/1990", "M/d/yyyy"))</f>
        <v>1/1/1990</v>
      </c>
    </row>
    <row r="1088" spans="1:54" ht="17.25" customHeight="1">
      <c r="A1088" s="63" t="str">
        <f>IF(priority(Main[[#This Row],[Comments]])&lt;&gt;0, priority(Main[[#This Row],[Comments]]),"")</f>
        <v/>
      </c>
      <c r="B1088" s="151" t="s">
        <v>1884</v>
      </c>
      <c r="C1088" s="71" t="s">
        <v>276</v>
      </c>
      <c r="D1088" s="59" t="s">
        <v>949</v>
      </c>
      <c r="E1088" s="84"/>
      <c r="F1088" s="84">
        <v>40543</v>
      </c>
      <c r="G1088" s="63" t="str">
        <f>IF(stdProdLT(Main[[#This Row],[Comments]])=0.1,"N/A",IF(stdProdLT(Main[[#This Row],[Comments]])=0,"",stdProdLT(Main[[#This Row],[Comments]])))</f>
        <v/>
      </c>
      <c r="H1088" s="93" t="str">
        <f>IF(OR(Main[[#This Row],[Std. Prod. Lead Time]]="N/A",Main[[#This Row],[Std. Prod. Lead Time]]=""), "",IF(AND(Main[[#This Row],[In Stock Date]]&lt;&gt;"",Main[[#This Row],[Revised Due Date]]&lt;&gt;"",Main[[#This Row],[In Stock Date]]&lt;&gt;""),Main[[#This Row],[In Stock Date]]-Main[[#This Row],[Revised Due Date]],""))</f>
        <v/>
      </c>
      <c r="I1088" s="100" t="s">
        <v>4</v>
      </c>
      <c r="J1088" s="94" t="s">
        <v>4</v>
      </c>
      <c r="K1088" s="94" t="s">
        <v>1908</v>
      </c>
      <c r="L1088" s="84"/>
      <c r="M1088" s="72" t="str">
        <f>IF(Main[[#This Row],[Tech Start Date]]&lt;1/1/1990,"",IF(Main[[#This Row],[Class]]="C",WORKDAY(Main[[#This Row],[Tech Start Date]],9),IF(Main[[#This Row],[Class]]="B", WORKDAY(Main[[#This Row],[Tech Start Date]],6),IF(Main[[#This Row],[Class]]="A",WORKDAY(Main[[#This Row],[Tech Start Date]],2),""))))</f>
        <v/>
      </c>
      <c r="N1088" s="72" t="str">
        <f>IF(Main[[#This Row],[Tech Start Date]]&lt;1/1/1990,"",IF(Main[[#This Row],[Class]]="C",WORKDAY(Main[[#This Row],[Tech Start Date]],19),IF(Main[[#This Row],[Class]]="B", WORKDAY(Main[[#This Row],[Tech Start Date]],12),IF(Main[[#This Row],[Class]]="A",WORKDAY(Main[[#This Row],[Tech Start Date]],4),""))))</f>
        <v/>
      </c>
      <c r="O1088" s="72" t="str">
        <f>IF(Main[[#This Row],[Tech Start Date]]&lt;1/1/1990,"",IF(Main[[#This Row],[Class]]="C",WORKDAY(Main[[#This Row],[Tech Start Date]],23),IF(Main[[#This Row],[Class]]="B", WORKDAY(Main[[#This Row],[Tech Start Date]],15),IF(Main[[#This Row],[Class]]="A",WORKDAY(Main[[#This Row],[Tech Start Date]],5),""))))</f>
        <v/>
      </c>
      <c r="P1088" s="72" t="str">
        <f>IF(Main[[#This Row],[Tech Start Date]]&lt;1/1/1990,"",IF(Main[[#This Row],[Class]]="C",WORKDAY(Main[[#This Row],[Tech Start Date]],28),IF(Main[[#This Row],[Class]]="B", WORKDAY(Main[[#This Row],[Tech Start Date]],19),IF(Main[[#This Row],[Class]]="A",WORKDAY(Main[[#This Row],[Tech Start Date]],9),""))))</f>
        <v/>
      </c>
      <c r="Q1088" s="84">
        <v>40543</v>
      </c>
      <c r="R1088" s="110">
        <v>40743</v>
      </c>
      <c r="S1088" s="94" t="s">
        <v>17</v>
      </c>
      <c r="T1088" s="73" t="s">
        <v>4</v>
      </c>
      <c r="U1088" s="94" t="s">
        <v>14</v>
      </c>
      <c r="V1088" s="94" t="s">
        <v>1899</v>
      </c>
      <c r="W1088" s="94" t="s">
        <v>1898</v>
      </c>
      <c r="X1088" s="94" t="s">
        <v>65</v>
      </c>
      <c r="Y1088" s="71" t="s">
        <v>4</v>
      </c>
      <c r="Z1088" s="71" t="s">
        <v>414</v>
      </c>
      <c r="AA1088" s="94" t="s">
        <v>65</v>
      </c>
      <c r="AB1088" s="128"/>
      <c r="AC1088" s="128"/>
      <c r="AD1088" s="128"/>
      <c r="AE1088" s="62"/>
      <c r="AF1088" s="62"/>
      <c r="AG1088" s="62"/>
      <c r="BB1088" s="60" t="str">
        <f>IF(AND(isFlagged(Main[[#This Row],[Comments]], "AIS++"),Main[ [#This Row],[In Stock Date] ]&lt;&gt;""),TEXT(Main[[#This Row],[In Stock Date]]-1, "M/d/yyyy"), TEXT("1/1/1990", "M/d/yyyy"))</f>
        <v>1/1/1990</v>
      </c>
    </row>
    <row r="1089" spans="1:54" ht="17.25" customHeight="1">
      <c r="A1089" s="137" t="str">
        <f>IF(priority(Main[[#This Row],[Comments]])&lt;&gt;0, priority(Main[[#This Row],[Comments]]),"")</f>
        <v/>
      </c>
      <c r="B1089" s="152" t="s">
        <v>4052</v>
      </c>
      <c r="C1089" s="138" t="s">
        <v>4</v>
      </c>
      <c r="D1089" s="139" t="s">
        <v>4053</v>
      </c>
      <c r="E1089" s="140">
        <v>41031.415092592593</v>
      </c>
      <c r="F1089" s="140"/>
      <c r="G1089" s="137" t="str">
        <f>IF(stdProdLT(Main[[#This Row],[Comments]])=0.1,"N/A",IF(stdProdLT(Main[[#This Row],[Comments]])=0,"",stdProdLT(Main[[#This Row],[Comments]])))</f>
        <v/>
      </c>
      <c r="H1089" s="141" t="str">
        <f>IF(OR(Main[[#This Row],[Std. Prod. Lead Time]]="N/A",Main[[#This Row],[Std. Prod. Lead Time]]=""), "",IF(AND(Main[[#This Row],[In Stock Date]]&lt;&gt;"",Main[[#This Row],[Revised Due Date]]&lt;&gt;"",Main[[#This Row],[In Stock Date]]&lt;&gt;""),Main[[#This Row],[In Stock Date]]-Main[[#This Row],[Revised Due Date]],""))</f>
        <v/>
      </c>
      <c r="I1089" s="142" t="s">
        <v>4</v>
      </c>
      <c r="J1089" s="143" t="s">
        <v>4</v>
      </c>
      <c r="K1089" s="144" t="s">
        <v>4</v>
      </c>
      <c r="L1089" s="140"/>
      <c r="M1089" s="145" t="str">
        <f>IF(Main[[#This Row],[Tech Start Date]]&lt;1/1/1990,"",IF(Main[[#This Row],[Class]]="C",WORKDAY(Main[[#This Row],[Tech Start Date]],9),IF(Main[[#This Row],[Class]]="B", WORKDAY(Main[[#This Row],[Tech Start Date]],6),IF(Main[[#This Row],[Class]]="A",WORKDAY(Main[[#This Row],[Tech Start Date]],2),""))))</f>
        <v/>
      </c>
      <c r="N1089" s="145" t="str">
        <f>IF(Main[[#This Row],[Tech Start Date]]&lt;1/1/1990,"",IF(Main[[#This Row],[Class]]="C",WORKDAY(Main[[#This Row],[Tech Start Date]],19),IF(Main[[#This Row],[Class]]="B", WORKDAY(Main[[#This Row],[Tech Start Date]],12),IF(Main[[#This Row],[Class]]="A",WORKDAY(Main[[#This Row],[Tech Start Date]],4),""))))</f>
        <v/>
      </c>
      <c r="O1089" s="145" t="str">
        <f>IF(Main[[#This Row],[Tech Start Date]]&lt;1/1/1990,"",IF(Main[[#This Row],[Class]]="C",WORKDAY(Main[[#This Row],[Tech Start Date]],23),IF(Main[[#This Row],[Class]]="B", WORKDAY(Main[[#This Row],[Tech Start Date]],15),IF(Main[[#This Row],[Class]]="A",WORKDAY(Main[[#This Row],[Tech Start Date]],5),""))))</f>
        <v/>
      </c>
      <c r="P1089" s="145" t="str">
        <f>IF(Main[[#This Row],[Tech Start Date]]&lt;1/1/1990,"",IF(Main[[#This Row],[Class]]="C",WORKDAY(Main[[#This Row],[Tech Start Date]],28),IF(Main[[#This Row],[Class]]="B", WORKDAY(Main[[#This Row],[Tech Start Date]],19),IF(Main[[#This Row],[Class]]="A",WORKDAY(Main[[#This Row],[Tech Start Date]],9),""))))</f>
        <v/>
      </c>
      <c r="Q1089" s="140">
        <v>41274</v>
      </c>
      <c r="R1089" s="146"/>
      <c r="S1089" s="143" t="s">
        <v>17</v>
      </c>
      <c r="T1089" s="147" t="s">
        <v>4</v>
      </c>
      <c r="U1089" s="143" t="s">
        <v>7</v>
      </c>
      <c r="V1089" s="143" t="s">
        <v>1899</v>
      </c>
      <c r="W1089" s="143" t="s">
        <v>4</v>
      </c>
      <c r="X1089" s="143" t="s">
        <v>743</v>
      </c>
      <c r="Y1089" s="138" t="s">
        <v>4054</v>
      </c>
      <c r="Z1089" s="138" t="s">
        <v>4</v>
      </c>
      <c r="AA1089" s="143" t="s">
        <v>743</v>
      </c>
      <c r="AB1089" s="148"/>
      <c r="AC1089" s="148"/>
      <c r="AD1089" s="148"/>
      <c r="AE1089" s="62"/>
      <c r="AF1089" s="62"/>
      <c r="AG1089" s="62"/>
      <c r="BB1089" s="60" t="str">
        <f>IF(AND(isFlagged(Main[[#This Row],[Comments]], "AIS++"),Main[ [#This Row],[In Stock Date] ]&lt;&gt;""),TEXT(Main[[#This Row],[In Stock Date]]-1, "M/d/yyyy"), TEXT("1/1/1990", "M/d/yyyy"))</f>
        <v>1/1/1990</v>
      </c>
    </row>
    <row r="1090" spans="1:54" ht="17.25" customHeight="1">
      <c r="A1090" s="63" t="str">
        <f>IF(priority(Main[[#This Row],[Comments]])&lt;&gt;0, priority(Main[[#This Row],[Comments]]),"")</f>
        <v/>
      </c>
      <c r="B1090" s="151" t="s">
        <v>3718</v>
      </c>
      <c r="C1090" s="71" t="s">
        <v>4</v>
      </c>
      <c r="D1090" s="59" t="s">
        <v>3719</v>
      </c>
      <c r="E1090" s="84">
        <v>40996.755925925929</v>
      </c>
      <c r="F1090" s="84"/>
      <c r="G1090" s="63" t="str">
        <f>IF(stdProdLT(Main[[#This Row],[Comments]])=0.1,"N/A",IF(stdProdLT(Main[[#This Row],[Comments]])=0,"",stdProdLT(Main[[#This Row],[Comments]])))</f>
        <v/>
      </c>
      <c r="H1090" s="93" t="str">
        <f>IF(OR(Main[[#This Row],[Std. Prod. Lead Time]]="N/A",Main[[#This Row],[Std. Prod. Lead Time]]=""), "",IF(AND(Main[[#This Row],[In Stock Date]]&lt;&gt;"",Main[[#This Row],[Revised Due Date]]&lt;&gt;"",Main[[#This Row],[In Stock Date]]&lt;&gt;""),Main[[#This Row],[In Stock Date]]-Main[[#This Row],[Revised Due Date]],""))</f>
        <v/>
      </c>
      <c r="I1090" s="100" t="s">
        <v>4</v>
      </c>
      <c r="J1090" s="94" t="s">
        <v>4</v>
      </c>
      <c r="K1090" s="94" t="s">
        <v>4</v>
      </c>
      <c r="L1090" s="84"/>
      <c r="M1090" s="72" t="str">
        <f>IF(Main[[#This Row],[Tech Start Date]]&lt;1/1/1990,"",IF(Main[[#This Row],[Class]]="C",WORKDAY(Main[[#This Row],[Tech Start Date]],9),IF(Main[[#This Row],[Class]]="B", WORKDAY(Main[[#This Row],[Tech Start Date]],6),IF(Main[[#This Row],[Class]]="A",WORKDAY(Main[[#This Row],[Tech Start Date]],2),""))))</f>
        <v/>
      </c>
      <c r="N1090" s="72" t="str">
        <f>IF(Main[[#This Row],[Tech Start Date]]&lt;1/1/1990,"",IF(Main[[#This Row],[Class]]="C",WORKDAY(Main[[#This Row],[Tech Start Date]],19),IF(Main[[#This Row],[Class]]="B", WORKDAY(Main[[#This Row],[Tech Start Date]],12),IF(Main[[#This Row],[Class]]="A",WORKDAY(Main[[#This Row],[Tech Start Date]],4),""))))</f>
        <v/>
      </c>
      <c r="O1090" s="72" t="str">
        <f>IF(Main[[#This Row],[Tech Start Date]]&lt;1/1/1990,"",IF(Main[[#This Row],[Class]]="C",WORKDAY(Main[[#This Row],[Tech Start Date]],23),IF(Main[[#This Row],[Class]]="B", WORKDAY(Main[[#This Row],[Tech Start Date]],15),IF(Main[[#This Row],[Class]]="A",WORKDAY(Main[[#This Row],[Tech Start Date]],5),""))))</f>
        <v/>
      </c>
      <c r="P1090" s="72" t="str">
        <f>IF(Main[[#This Row],[Tech Start Date]]&lt;1/1/1990,"",IF(Main[[#This Row],[Class]]="C",WORKDAY(Main[[#This Row],[Tech Start Date]],28),IF(Main[[#This Row],[Class]]="B", WORKDAY(Main[[#This Row],[Tech Start Date]],19),IF(Main[[#This Row],[Class]]="A",WORKDAY(Main[[#This Row],[Tech Start Date]],9),""))))</f>
        <v/>
      </c>
      <c r="Q1090" s="84">
        <v>41040</v>
      </c>
      <c r="R1090" s="110"/>
      <c r="S1090" s="94" t="s">
        <v>11</v>
      </c>
      <c r="T1090" s="73" t="s">
        <v>4</v>
      </c>
      <c r="U1090" s="94" t="s">
        <v>693</v>
      </c>
      <c r="V1090" s="94" t="s">
        <v>1897</v>
      </c>
      <c r="W1090" s="94" t="s">
        <v>1901</v>
      </c>
      <c r="X1090" s="94" t="s">
        <v>874</v>
      </c>
      <c r="Y1090" s="71" t="s">
        <v>2909</v>
      </c>
      <c r="Z1090" s="71" t="s">
        <v>4</v>
      </c>
      <c r="AA1090" s="94" t="s">
        <v>874</v>
      </c>
      <c r="AB1090" s="128"/>
      <c r="AC1090" s="128"/>
      <c r="AD1090" s="128"/>
      <c r="AE1090" s="62"/>
      <c r="AF1090" s="62"/>
      <c r="AG1090" s="62"/>
      <c r="BB1090" s="60" t="str">
        <f>IF(AND(isFlagged(Main[[#This Row],[Comments]], "AIS++"),Main[ [#This Row],[In Stock Date] ]&lt;&gt;""),TEXT(Main[[#This Row],[In Stock Date]]-1, "M/d/yyyy"), TEXT("1/1/1990", "M/d/yyyy"))</f>
        <v>1/1/1990</v>
      </c>
    </row>
    <row r="1091" spans="1:54" ht="17.25" customHeight="1">
      <c r="A1091" s="63" t="str">
        <f>IF(priority(Main[[#This Row],[Comments]])&lt;&gt;0, priority(Main[[#This Row],[Comments]]),"")</f>
        <v/>
      </c>
      <c r="B1091" s="151" t="s">
        <v>1241</v>
      </c>
      <c r="C1091" s="71" t="s">
        <v>197</v>
      </c>
      <c r="D1091" s="59" t="s">
        <v>314</v>
      </c>
      <c r="E1091" s="84"/>
      <c r="F1091" s="84"/>
      <c r="G1091" s="63" t="str">
        <f>IF(stdProdLT(Main[[#This Row],[Comments]])=0.1,"N/A",IF(stdProdLT(Main[[#This Row],[Comments]])=0,"",stdProdLT(Main[[#This Row],[Comments]])))</f>
        <v/>
      </c>
      <c r="H1091" s="93" t="str">
        <f>IF(OR(Main[[#This Row],[Std. Prod. Lead Time]]="N/A",Main[[#This Row],[Std. Prod. Lead Time]]=""), "",IF(AND(Main[[#This Row],[In Stock Date]]&lt;&gt;"",Main[[#This Row],[Revised Due Date]]&lt;&gt;"",Main[[#This Row],[In Stock Date]]&lt;&gt;""),Main[[#This Row],[In Stock Date]]-Main[[#This Row],[Revised Due Date]],""))</f>
        <v/>
      </c>
      <c r="I1091" s="100" t="s">
        <v>4</v>
      </c>
      <c r="J1091" s="94" t="s">
        <v>4</v>
      </c>
      <c r="K1091" s="94" t="s">
        <v>4</v>
      </c>
      <c r="L1091" s="84"/>
      <c r="M1091" s="72" t="str">
        <f>IF(Main[[#This Row],[Tech Start Date]]&lt;1/1/1990,"",IF(Main[[#This Row],[Class]]="C",WORKDAY(Main[[#This Row],[Tech Start Date]],9),IF(Main[[#This Row],[Class]]="B", WORKDAY(Main[[#This Row],[Tech Start Date]],6),IF(Main[[#This Row],[Class]]="A",WORKDAY(Main[[#This Row],[Tech Start Date]],2),""))))</f>
        <v/>
      </c>
      <c r="N1091" s="72" t="str">
        <f>IF(Main[[#This Row],[Tech Start Date]]&lt;1/1/1990,"",IF(Main[[#This Row],[Class]]="C",WORKDAY(Main[[#This Row],[Tech Start Date]],19),IF(Main[[#This Row],[Class]]="B", WORKDAY(Main[[#This Row],[Tech Start Date]],12),IF(Main[[#This Row],[Class]]="A",WORKDAY(Main[[#This Row],[Tech Start Date]],4),""))))</f>
        <v/>
      </c>
      <c r="O1091" s="72" t="str">
        <f>IF(Main[[#This Row],[Tech Start Date]]&lt;1/1/1990,"",IF(Main[[#This Row],[Class]]="C",WORKDAY(Main[[#This Row],[Tech Start Date]],23),IF(Main[[#This Row],[Class]]="B", WORKDAY(Main[[#This Row],[Tech Start Date]],15),IF(Main[[#This Row],[Class]]="A",WORKDAY(Main[[#This Row],[Tech Start Date]],5),""))))</f>
        <v/>
      </c>
      <c r="P1091" s="72" t="str">
        <f>IF(Main[[#This Row],[Tech Start Date]]&lt;1/1/1990,"",IF(Main[[#This Row],[Class]]="C",WORKDAY(Main[[#This Row],[Tech Start Date]],28),IF(Main[[#This Row],[Class]]="B", WORKDAY(Main[[#This Row],[Tech Start Date]],19),IF(Main[[#This Row],[Class]]="A",WORKDAY(Main[[#This Row],[Tech Start Date]],9),""))))</f>
        <v/>
      </c>
      <c r="Q1091" s="84">
        <v>40165</v>
      </c>
      <c r="R1091" s="110"/>
      <c r="S1091" s="94" t="s">
        <v>11</v>
      </c>
      <c r="T1091" s="73" t="s">
        <v>4</v>
      </c>
      <c r="U1091" s="94" t="s">
        <v>14</v>
      </c>
      <c r="V1091" s="94" t="s">
        <v>1906</v>
      </c>
      <c r="W1091" s="94" t="s">
        <v>1902</v>
      </c>
      <c r="X1091" s="94" t="s">
        <v>305</v>
      </c>
      <c r="Y1091" s="71" t="s">
        <v>2863</v>
      </c>
      <c r="Z1091" s="71" t="s">
        <v>4</v>
      </c>
      <c r="AA1091" s="94" t="s">
        <v>880</v>
      </c>
      <c r="AB1091" s="128"/>
      <c r="AC1091" s="128"/>
      <c r="AD1091" s="128"/>
      <c r="AE1091" s="62"/>
      <c r="AF1091" s="62"/>
      <c r="AG1091" s="62"/>
      <c r="BB1091" s="60" t="str">
        <f>IF(AND(isFlagged(Main[[#This Row],[Comments]], "AIS++"),Main[ [#This Row],[In Stock Date] ]&lt;&gt;""),TEXT(Main[[#This Row],[In Stock Date]]-1, "M/d/yyyy"), TEXT("1/1/1990", "M/d/yyyy"))</f>
        <v>1/1/1990</v>
      </c>
    </row>
    <row r="1092" spans="1:54" ht="17.25" customHeight="1">
      <c r="A1092" s="63" t="str">
        <f>IF(priority(Main[[#This Row],[Comments]])&lt;&gt;0, priority(Main[[#This Row],[Comments]]),"")</f>
        <v/>
      </c>
      <c r="B1092" s="151" t="s">
        <v>2353</v>
      </c>
      <c r="C1092" s="71" t="s">
        <v>4</v>
      </c>
      <c r="D1092" s="59" t="s">
        <v>2354</v>
      </c>
      <c r="E1092" s="84"/>
      <c r="F1092" s="84"/>
      <c r="G1092" s="63" t="str">
        <f>IF(stdProdLT(Main[[#This Row],[Comments]])=0.1,"N/A",IF(stdProdLT(Main[[#This Row],[Comments]])=0,"",stdProdLT(Main[[#This Row],[Comments]])))</f>
        <v/>
      </c>
      <c r="H1092" s="93" t="str">
        <f>IF(OR(Main[[#This Row],[Std. Prod. Lead Time]]="N/A",Main[[#This Row],[Std. Prod. Lead Time]]=""), "",IF(AND(Main[[#This Row],[In Stock Date]]&lt;&gt;"",Main[[#This Row],[Revised Due Date]]&lt;&gt;"",Main[[#This Row],[In Stock Date]]&lt;&gt;""),Main[[#This Row],[In Stock Date]]-Main[[#This Row],[Revised Due Date]],""))</f>
        <v/>
      </c>
      <c r="I1092" s="100" t="s">
        <v>4</v>
      </c>
      <c r="J1092" s="94" t="s">
        <v>4</v>
      </c>
      <c r="K1092" s="94" t="s">
        <v>4</v>
      </c>
      <c r="L1092" s="84"/>
      <c r="M1092" s="72" t="str">
        <f>IF(Main[[#This Row],[Tech Start Date]]&lt;1/1/1990,"",IF(Main[[#This Row],[Class]]="C",WORKDAY(Main[[#This Row],[Tech Start Date]],9),IF(Main[[#This Row],[Class]]="B", WORKDAY(Main[[#This Row],[Tech Start Date]],6),IF(Main[[#This Row],[Class]]="A",WORKDAY(Main[[#This Row],[Tech Start Date]],2),""))))</f>
        <v/>
      </c>
      <c r="N1092" s="72" t="str">
        <f>IF(Main[[#This Row],[Tech Start Date]]&lt;1/1/1990,"",IF(Main[[#This Row],[Class]]="C",WORKDAY(Main[[#This Row],[Tech Start Date]],19),IF(Main[[#This Row],[Class]]="B", WORKDAY(Main[[#This Row],[Tech Start Date]],12),IF(Main[[#This Row],[Class]]="A",WORKDAY(Main[[#This Row],[Tech Start Date]],4),""))))</f>
        <v/>
      </c>
      <c r="O1092" s="72" t="str">
        <f>IF(Main[[#This Row],[Tech Start Date]]&lt;1/1/1990,"",IF(Main[[#This Row],[Class]]="C",WORKDAY(Main[[#This Row],[Tech Start Date]],23),IF(Main[[#This Row],[Class]]="B", WORKDAY(Main[[#This Row],[Tech Start Date]],15),IF(Main[[#This Row],[Class]]="A",WORKDAY(Main[[#This Row],[Tech Start Date]],5),""))))</f>
        <v/>
      </c>
      <c r="P1092" s="72" t="str">
        <f>IF(Main[[#This Row],[Tech Start Date]]&lt;1/1/1990,"",IF(Main[[#This Row],[Class]]="C",WORKDAY(Main[[#This Row],[Tech Start Date]],28),IF(Main[[#This Row],[Class]]="B", WORKDAY(Main[[#This Row],[Tech Start Date]],19),IF(Main[[#This Row],[Class]]="A",WORKDAY(Main[[#This Row],[Tech Start Date]],9),""))))</f>
        <v/>
      </c>
      <c r="Q1092" s="84"/>
      <c r="R1092" s="110"/>
      <c r="S1092" s="94" t="s">
        <v>6</v>
      </c>
      <c r="T1092" s="73" t="s">
        <v>4</v>
      </c>
      <c r="U1092" s="94" t="s">
        <v>14</v>
      </c>
      <c r="V1092" s="94" t="s">
        <v>1896</v>
      </c>
      <c r="W1092" s="94" t="s">
        <v>1900</v>
      </c>
      <c r="X1092" s="94" t="s">
        <v>398</v>
      </c>
      <c r="Y1092" s="71" t="s">
        <v>4</v>
      </c>
      <c r="Z1092" s="71" t="s">
        <v>4</v>
      </c>
      <c r="AA1092" s="94" t="s">
        <v>3294</v>
      </c>
      <c r="AB1092" s="128"/>
      <c r="AC1092" s="128"/>
      <c r="AD1092" s="128"/>
      <c r="AE1092" s="62"/>
      <c r="AF1092" s="62"/>
      <c r="AG1092" s="62"/>
      <c r="BB1092" s="60" t="str">
        <f>IF(AND(isFlagged(Main[[#This Row],[Comments]], "AIS++"),Main[ [#This Row],[In Stock Date] ]&lt;&gt;""),TEXT(Main[[#This Row],[In Stock Date]]-1, "M/d/yyyy"), TEXT("1/1/1990", "M/d/yyyy"))</f>
        <v>1/1/1990</v>
      </c>
    </row>
    <row r="1093" spans="1:54" ht="17.25" customHeight="1">
      <c r="A1093" s="63" t="str">
        <f>IF(priority(Main[[#This Row],[Comments]])&lt;&gt;0, priority(Main[[#This Row],[Comments]]),"")</f>
        <v/>
      </c>
      <c r="B1093" s="151" t="s">
        <v>1400</v>
      </c>
      <c r="C1093" s="71" t="s">
        <v>4</v>
      </c>
      <c r="D1093" s="59" t="s">
        <v>491</v>
      </c>
      <c r="E1093" s="84"/>
      <c r="F1093" s="84"/>
      <c r="G1093" s="63" t="str">
        <f>IF(stdProdLT(Main[[#This Row],[Comments]])=0.1,"N/A",IF(stdProdLT(Main[[#This Row],[Comments]])=0,"",stdProdLT(Main[[#This Row],[Comments]])))</f>
        <v/>
      </c>
      <c r="H1093" s="93" t="str">
        <f>IF(OR(Main[[#This Row],[Std. Prod. Lead Time]]="N/A",Main[[#This Row],[Std. Prod. Lead Time]]=""), "",IF(AND(Main[[#This Row],[In Stock Date]]&lt;&gt;"",Main[[#This Row],[Revised Due Date]]&lt;&gt;"",Main[[#This Row],[In Stock Date]]&lt;&gt;""),Main[[#This Row],[In Stock Date]]-Main[[#This Row],[Revised Due Date]],""))</f>
        <v/>
      </c>
      <c r="I1093" s="100" t="s">
        <v>81</v>
      </c>
      <c r="J1093" s="94" t="s">
        <v>4</v>
      </c>
      <c r="K1093" s="94" t="s">
        <v>4</v>
      </c>
      <c r="L1093" s="84"/>
      <c r="M1093" s="72" t="str">
        <f>IF(Main[[#This Row],[Tech Start Date]]&lt;1/1/1990,"",IF(Main[[#This Row],[Class]]="C",WORKDAY(Main[[#This Row],[Tech Start Date]],9),IF(Main[[#This Row],[Class]]="B", WORKDAY(Main[[#This Row],[Tech Start Date]],6),IF(Main[[#This Row],[Class]]="A",WORKDAY(Main[[#This Row],[Tech Start Date]],2),""))))</f>
        <v/>
      </c>
      <c r="N1093" s="72" t="str">
        <f>IF(Main[[#This Row],[Tech Start Date]]&lt;1/1/1990,"",IF(Main[[#This Row],[Class]]="C",WORKDAY(Main[[#This Row],[Tech Start Date]],19),IF(Main[[#This Row],[Class]]="B", WORKDAY(Main[[#This Row],[Tech Start Date]],12),IF(Main[[#This Row],[Class]]="A",WORKDAY(Main[[#This Row],[Tech Start Date]],4),""))))</f>
        <v/>
      </c>
      <c r="O1093" s="72" t="str">
        <f>IF(Main[[#This Row],[Tech Start Date]]&lt;1/1/1990,"",IF(Main[[#This Row],[Class]]="C",WORKDAY(Main[[#This Row],[Tech Start Date]],23),IF(Main[[#This Row],[Class]]="B", WORKDAY(Main[[#This Row],[Tech Start Date]],15),IF(Main[[#This Row],[Class]]="A",WORKDAY(Main[[#This Row],[Tech Start Date]],5),""))))</f>
        <v/>
      </c>
      <c r="P1093" s="72" t="str">
        <f>IF(Main[[#This Row],[Tech Start Date]]&lt;1/1/1990,"",IF(Main[[#This Row],[Class]]="C",WORKDAY(Main[[#This Row],[Tech Start Date]],28),IF(Main[[#This Row],[Class]]="B", WORKDAY(Main[[#This Row],[Tech Start Date]],19),IF(Main[[#This Row],[Class]]="A",WORKDAY(Main[[#This Row],[Tech Start Date]],9),""))))</f>
        <v/>
      </c>
      <c r="Q1093" s="84">
        <v>40338</v>
      </c>
      <c r="R1093" s="110"/>
      <c r="S1093" s="94" t="s">
        <v>6</v>
      </c>
      <c r="T1093" s="73" t="s">
        <v>4</v>
      </c>
      <c r="U1093" s="94" t="s">
        <v>14</v>
      </c>
      <c r="V1093" s="94" t="s">
        <v>1899</v>
      </c>
      <c r="W1093" s="94" t="s">
        <v>1900</v>
      </c>
      <c r="X1093" s="94" t="s">
        <v>398</v>
      </c>
      <c r="Y1093" s="71" t="s">
        <v>2961</v>
      </c>
      <c r="Z1093" s="71" t="s">
        <v>4</v>
      </c>
      <c r="AA1093" s="94" t="s">
        <v>3260</v>
      </c>
      <c r="AB1093" s="128"/>
      <c r="AC1093" s="128"/>
      <c r="AD1093" s="128"/>
      <c r="AE1093" s="62"/>
      <c r="AF1093" s="62"/>
      <c r="AG1093" s="62"/>
      <c r="BB1093" s="60" t="str">
        <f>IF(AND(isFlagged(Main[[#This Row],[Comments]], "AIS++"),Main[ [#This Row],[In Stock Date] ]&lt;&gt;""),TEXT(Main[[#This Row],[In Stock Date]]-1, "M/d/yyyy"), TEXT("1/1/1990", "M/d/yyyy"))</f>
        <v>1/1/1990</v>
      </c>
    </row>
    <row r="1094" spans="1:54" ht="17.25" customHeight="1">
      <c r="A1094" s="63" t="str">
        <f>IF(priority(Main[[#This Row],[Comments]])&lt;&gt;0, priority(Main[[#This Row],[Comments]]),"")</f>
        <v/>
      </c>
      <c r="B1094" s="151" t="s">
        <v>1240</v>
      </c>
      <c r="C1094" s="71" t="s">
        <v>4</v>
      </c>
      <c r="D1094" s="59" t="s">
        <v>313</v>
      </c>
      <c r="E1094" s="84"/>
      <c r="F1094" s="84"/>
      <c r="G1094" s="63" t="str">
        <f>IF(stdProdLT(Main[[#This Row],[Comments]])=0.1,"N/A",IF(stdProdLT(Main[[#This Row],[Comments]])=0,"",stdProdLT(Main[[#This Row],[Comments]])))</f>
        <v/>
      </c>
      <c r="H1094" s="93" t="str">
        <f>IF(OR(Main[[#This Row],[Std. Prod. Lead Time]]="N/A",Main[[#This Row],[Std. Prod. Lead Time]]=""), "",IF(AND(Main[[#This Row],[In Stock Date]]&lt;&gt;"",Main[[#This Row],[Revised Due Date]]&lt;&gt;"",Main[[#This Row],[In Stock Date]]&lt;&gt;""),Main[[#This Row],[In Stock Date]]-Main[[#This Row],[Revised Due Date]],""))</f>
        <v/>
      </c>
      <c r="I1094" s="100" t="s">
        <v>4</v>
      </c>
      <c r="J1094" s="94" t="s">
        <v>4</v>
      </c>
      <c r="K1094" s="94" t="s">
        <v>4</v>
      </c>
      <c r="L1094" s="84"/>
      <c r="M1094" s="72" t="str">
        <f>IF(Main[[#This Row],[Tech Start Date]]&lt;1/1/1990,"",IF(Main[[#This Row],[Class]]="C",WORKDAY(Main[[#This Row],[Tech Start Date]],9),IF(Main[[#This Row],[Class]]="B", WORKDAY(Main[[#This Row],[Tech Start Date]],6),IF(Main[[#This Row],[Class]]="A",WORKDAY(Main[[#This Row],[Tech Start Date]],2),""))))</f>
        <v/>
      </c>
      <c r="N1094" s="72" t="str">
        <f>IF(Main[[#This Row],[Tech Start Date]]&lt;1/1/1990,"",IF(Main[[#This Row],[Class]]="C",WORKDAY(Main[[#This Row],[Tech Start Date]],19),IF(Main[[#This Row],[Class]]="B", WORKDAY(Main[[#This Row],[Tech Start Date]],12),IF(Main[[#This Row],[Class]]="A",WORKDAY(Main[[#This Row],[Tech Start Date]],4),""))))</f>
        <v/>
      </c>
      <c r="O1094" s="72" t="str">
        <f>IF(Main[[#This Row],[Tech Start Date]]&lt;1/1/1990,"",IF(Main[[#This Row],[Class]]="C",WORKDAY(Main[[#This Row],[Tech Start Date]],23),IF(Main[[#This Row],[Class]]="B", WORKDAY(Main[[#This Row],[Tech Start Date]],15),IF(Main[[#This Row],[Class]]="A",WORKDAY(Main[[#This Row],[Tech Start Date]],5),""))))</f>
        <v/>
      </c>
      <c r="P1094" s="72" t="str">
        <f>IF(Main[[#This Row],[Tech Start Date]]&lt;1/1/1990,"",IF(Main[[#This Row],[Class]]="C",WORKDAY(Main[[#This Row],[Tech Start Date]],28),IF(Main[[#This Row],[Class]]="B", WORKDAY(Main[[#This Row],[Tech Start Date]],19),IF(Main[[#This Row],[Class]]="A",WORKDAY(Main[[#This Row],[Tech Start Date]],9),""))))</f>
        <v/>
      </c>
      <c r="Q1094" s="84"/>
      <c r="R1094" s="110"/>
      <c r="S1094" s="94" t="s">
        <v>6</v>
      </c>
      <c r="T1094" s="73" t="s">
        <v>4</v>
      </c>
      <c r="U1094" s="94" t="s">
        <v>14</v>
      </c>
      <c r="V1094" s="94" t="s">
        <v>1897</v>
      </c>
      <c r="W1094" s="94" t="s">
        <v>1898</v>
      </c>
      <c r="X1094" s="94" t="s">
        <v>2765</v>
      </c>
      <c r="Y1094" s="71" t="s">
        <v>2906</v>
      </c>
      <c r="Z1094" s="71" t="s">
        <v>4</v>
      </c>
      <c r="AA1094" s="94" t="s">
        <v>2765</v>
      </c>
      <c r="AB1094" s="128"/>
      <c r="AC1094" s="128"/>
      <c r="AD1094" s="128"/>
      <c r="AE1094" s="62"/>
      <c r="AF1094" s="62"/>
      <c r="AG1094" s="62"/>
      <c r="BB1094" s="60" t="str">
        <f>IF(AND(isFlagged(Main[[#This Row],[Comments]], "AIS++"),Main[ [#This Row],[In Stock Date] ]&lt;&gt;""),TEXT(Main[[#This Row],[In Stock Date]]-1, "M/d/yyyy"), TEXT("1/1/1990", "M/d/yyyy"))</f>
        <v>1/1/1990</v>
      </c>
    </row>
    <row r="1095" spans="1:54" ht="17.25" customHeight="1">
      <c r="A1095" s="137" t="str">
        <f>IF(priority(Main[[#This Row],[Comments]])&lt;&gt;0, priority(Main[[#This Row],[Comments]]),"")</f>
        <v/>
      </c>
      <c r="B1095" s="152" t="s">
        <v>2121</v>
      </c>
      <c r="C1095" s="138" t="s">
        <v>2122</v>
      </c>
      <c r="D1095" s="139" t="s">
        <v>4265</v>
      </c>
      <c r="E1095" s="140">
        <v>40778.69290509259</v>
      </c>
      <c r="F1095" s="140"/>
      <c r="G1095" s="137" t="str">
        <f>IF(stdProdLT(Main[[#This Row],[Comments]])=0.1,"N/A",IF(stdProdLT(Main[[#This Row],[Comments]])=0,"",stdProdLT(Main[[#This Row],[Comments]])))</f>
        <v/>
      </c>
      <c r="H1095" s="141" t="str">
        <f>IF(OR(Main[[#This Row],[Std. Prod. Lead Time]]="N/A",Main[[#This Row],[Std. Prod. Lead Time]]=""), "",IF(AND(Main[[#This Row],[In Stock Date]]&lt;&gt;"",Main[[#This Row],[Revised Due Date]]&lt;&gt;"",Main[[#This Row],[In Stock Date]]&lt;&gt;""),Main[[#This Row],[In Stock Date]]-Main[[#This Row],[Revised Due Date]],""))</f>
        <v/>
      </c>
      <c r="I1095" s="142" t="s">
        <v>937</v>
      </c>
      <c r="J1095" s="143" t="s">
        <v>28</v>
      </c>
      <c r="K1095" s="144" t="s">
        <v>1903</v>
      </c>
      <c r="L1095" s="140">
        <v>40778</v>
      </c>
      <c r="M1095" s="145">
        <f>IF(Main[[#This Row],[Tech Start Date]]&lt;1/1/1990,"",IF(Main[[#This Row],[Class]]="C",WORKDAY(Main[[#This Row],[Tech Start Date]],9),IF(Main[[#This Row],[Class]]="B", WORKDAY(Main[[#This Row],[Tech Start Date]],6),IF(Main[[#This Row],[Class]]="A",WORKDAY(Main[[#This Row],[Tech Start Date]],2),""))))</f>
        <v>40786</v>
      </c>
      <c r="N1095" s="145">
        <f>IF(Main[[#This Row],[Tech Start Date]]&lt;1/1/1990,"",IF(Main[[#This Row],[Class]]="C",WORKDAY(Main[[#This Row],[Tech Start Date]],19),IF(Main[[#This Row],[Class]]="B", WORKDAY(Main[[#This Row],[Tech Start Date]],12),IF(Main[[#This Row],[Class]]="A",WORKDAY(Main[[#This Row],[Tech Start Date]],4),""))))</f>
        <v>40794</v>
      </c>
      <c r="O1095" s="145">
        <f>IF(Main[[#This Row],[Tech Start Date]]&lt;1/1/1990,"",IF(Main[[#This Row],[Class]]="C",WORKDAY(Main[[#This Row],[Tech Start Date]],23),IF(Main[[#This Row],[Class]]="B", WORKDAY(Main[[#This Row],[Tech Start Date]],15),IF(Main[[#This Row],[Class]]="A",WORKDAY(Main[[#This Row],[Tech Start Date]],5),""))))</f>
        <v>40799</v>
      </c>
      <c r="P1095" s="145">
        <f>IF(Main[[#This Row],[Tech Start Date]]&lt;1/1/1990,"",IF(Main[[#This Row],[Class]]="C",WORKDAY(Main[[#This Row],[Tech Start Date]],28),IF(Main[[#This Row],[Class]]="B", WORKDAY(Main[[#This Row],[Tech Start Date]],19),IF(Main[[#This Row],[Class]]="A",WORKDAY(Main[[#This Row],[Tech Start Date]],9),""))))</f>
        <v>40805</v>
      </c>
      <c r="Q1095" s="140"/>
      <c r="R1095" s="146">
        <v>40807</v>
      </c>
      <c r="S1095" s="143" t="s">
        <v>6</v>
      </c>
      <c r="T1095" s="147" t="s">
        <v>4</v>
      </c>
      <c r="U1095" s="143" t="s">
        <v>29</v>
      </c>
      <c r="V1095" s="143" t="s">
        <v>1897</v>
      </c>
      <c r="W1095" s="143" t="s">
        <v>1900</v>
      </c>
      <c r="X1095" s="143" t="s">
        <v>2027</v>
      </c>
      <c r="Y1095" s="138" t="s">
        <v>3049</v>
      </c>
      <c r="Z1095" s="138" t="s">
        <v>2027</v>
      </c>
      <c r="AA1095" s="143" t="s">
        <v>2027</v>
      </c>
      <c r="AB1095" s="148"/>
      <c r="AC1095" s="148"/>
      <c r="AD1095" s="148"/>
      <c r="AE1095" s="62"/>
      <c r="AF1095" s="62"/>
      <c r="AG1095" s="62"/>
      <c r="BB1095" s="60" t="str">
        <f>IF(AND(isFlagged(Main[[#This Row],[Comments]], "AIS++"),Main[ [#This Row],[In Stock Date] ]&lt;&gt;""),TEXT(Main[[#This Row],[In Stock Date]]-1, "M/d/yyyy"), TEXT("1/1/1990", "M/d/yyyy"))</f>
        <v>1/1/1990</v>
      </c>
    </row>
    <row r="1096" spans="1:54" ht="17.25" customHeight="1">
      <c r="A1096" s="63" t="str">
        <f>IF(priority(Main[[#This Row],[Comments]])&lt;&gt;0, priority(Main[[#This Row],[Comments]]),"")</f>
        <v/>
      </c>
      <c r="B1096" s="151" t="s">
        <v>1334</v>
      </c>
      <c r="C1096" s="71" t="s">
        <v>4</v>
      </c>
      <c r="D1096" s="59" t="s">
        <v>429</v>
      </c>
      <c r="E1096" s="84">
        <v>40585.693101851852</v>
      </c>
      <c r="F1096" s="84"/>
      <c r="G1096" s="63" t="str">
        <f>IF(stdProdLT(Main[[#This Row],[Comments]])=0.1,"N/A",IF(stdProdLT(Main[[#This Row],[Comments]])=0,"",stdProdLT(Main[[#This Row],[Comments]])))</f>
        <v/>
      </c>
      <c r="H1096" s="93" t="str">
        <f>IF(OR(Main[[#This Row],[Std. Prod. Lead Time]]="N/A",Main[[#This Row],[Std. Prod. Lead Time]]=""), "",IF(AND(Main[[#This Row],[In Stock Date]]&lt;&gt;"",Main[[#This Row],[Revised Due Date]]&lt;&gt;"",Main[[#This Row],[In Stock Date]]&lt;&gt;""),Main[[#This Row],[In Stock Date]]-Main[[#This Row],[Revised Due Date]],""))</f>
        <v/>
      </c>
      <c r="I1096" s="100" t="s">
        <v>430</v>
      </c>
      <c r="J1096" s="94" t="s">
        <v>21</v>
      </c>
      <c r="K1096" s="94" t="s">
        <v>4</v>
      </c>
      <c r="L1096" s="84"/>
      <c r="M1096" s="72" t="str">
        <f>IF(Main[[#This Row],[Tech Start Date]]&lt;1/1/1990,"",IF(Main[[#This Row],[Class]]="C",WORKDAY(Main[[#This Row],[Tech Start Date]],9),IF(Main[[#This Row],[Class]]="B", WORKDAY(Main[[#This Row],[Tech Start Date]],6),IF(Main[[#This Row],[Class]]="A",WORKDAY(Main[[#This Row],[Tech Start Date]],2),""))))</f>
        <v/>
      </c>
      <c r="N1096" s="72" t="str">
        <f>IF(Main[[#This Row],[Tech Start Date]]&lt;1/1/1990,"",IF(Main[[#This Row],[Class]]="C",WORKDAY(Main[[#This Row],[Tech Start Date]],19),IF(Main[[#This Row],[Class]]="B", WORKDAY(Main[[#This Row],[Tech Start Date]],12),IF(Main[[#This Row],[Class]]="A",WORKDAY(Main[[#This Row],[Tech Start Date]],4),""))))</f>
        <v/>
      </c>
      <c r="O1096" s="72" t="str">
        <f>IF(Main[[#This Row],[Tech Start Date]]&lt;1/1/1990,"",IF(Main[[#This Row],[Class]]="C",WORKDAY(Main[[#This Row],[Tech Start Date]],23),IF(Main[[#This Row],[Class]]="B", WORKDAY(Main[[#This Row],[Tech Start Date]],15),IF(Main[[#This Row],[Class]]="A",WORKDAY(Main[[#This Row],[Tech Start Date]],5),""))))</f>
        <v/>
      </c>
      <c r="P1096" s="72" t="str">
        <f>IF(Main[[#This Row],[Tech Start Date]]&lt;1/1/1990,"",IF(Main[[#This Row],[Class]]="C",WORKDAY(Main[[#This Row],[Tech Start Date]],28),IF(Main[[#This Row],[Class]]="B", WORKDAY(Main[[#This Row],[Tech Start Date]],19),IF(Main[[#This Row],[Class]]="A",WORKDAY(Main[[#This Row],[Tech Start Date]],9),""))))</f>
        <v/>
      </c>
      <c r="Q1096" s="84">
        <v>40602</v>
      </c>
      <c r="R1096" s="110"/>
      <c r="S1096" s="94" t="s">
        <v>6</v>
      </c>
      <c r="T1096" s="73" t="s">
        <v>4</v>
      </c>
      <c r="U1096" s="94" t="s">
        <v>29</v>
      </c>
      <c r="V1096" s="94" t="s">
        <v>1899</v>
      </c>
      <c r="W1096" s="94" t="s">
        <v>1900</v>
      </c>
      <c r="X1096" s="94" t="s">
        <v>30</v>
      </c>
      <c r="Y1096" s="71" t="s">
        <v>2857</v>
      </c>
      <c r="Z1096" s="71" t="s">
        <v>414</v>
      </c>
      <c r="AA1096" s="94" t="s">
        <v>30</v>
      </c>
      <c r="AB1096" s="128"/>
      <c r="AC1096" s="128"/>
      <c r="AD1096" s="128"/>
      <c r="AE1096" s="62"/>
      <c r="AF1096" s="62"/>
      <c r="AG1096" s="62"/>
      <c r="BB1096" s="60" t="str">
        <f>IF(AND(isFlagged(Main[[#This Row],[Comments]], "AIS++"),Main[ [#This Row],[In Stock Date] ]&lt;&gt;""),TEXT(Main[[#This Row],[In Stock Date]]-1, "M/d/yyyy"), TEXT("1/1/1990", "M/d/yyyy"))</f>
        <v>1/1/1990</v>
      </c>
    </row>
    <row r="1097" spans="1:54" ht="17.25" customHeight="1">
      <c r="A1097" s="63" t="str">
        <f>IF(priority(Main[[#This Row],[Comments]])&lt;&gt;0, priority(Main[[#This Row],[Comments]]),"")</f>
        <v/>
      </c>
      <c r="B1097" s="151" t="s">
        <v>1720</v>
      </c>
      <c r="C1097" s="71" t="s">
        <v>4</v>
      </c>
      <c r="D1097" s="59" t="s">
        <v>429</v>
      </c>
      <c r="E1097" s="84"/>
      <c r="F1097" s="84"/>
      <c r="G1097" s="63" t="str">
        <f>IF(stdProdLT(Main[[#This Row],[Comments]])=0.1,"N/A",IF(stdProdLT(Main[[#This Row],[Comments]])=0,"",stdProdLT(Main[[#This Row],[Comments]])))</f>
        <v/>
      </c>
      <c r="H1097" s="93" t="str">
        <f>IF(OR(Main[[#This Row],[Std. Prod. Lead Time]]="N/A",Main[[#This Row],[Std. Prod. Lead Time]]=""), "",IF(AND(Main[[#This Row],[In Stock Date]]&lt;&gt;"",Main[[#This Row],[Revised Due Date]]&lt;&gt;"",Main[[#This Row],[In Stock Date]]&lt;&gt;""),Main[[#This Row],[In Stock Date]]-Main[[#This Row],[Revised Due Date]],""))</f>
        <v/>
      </c>
      <c r="I1097" s="100" t="s">
        <v>4</v>
      </c>
      <c r="J1097" s="94" t="s">
        <v>4</v>
      </c>
      <c r="K1097" s="94" t="s">
        <v>4</v>
      </c>
      <c r="L1097" s="84"/>
      <c r="M1097" s="72" t="str">
        <f>IF(Main[[#This Row],[Tech Start Date]]&lt;1/1/1990,"",IF(Main[[#This Row],[Class]]="C",WORKDAY(Main[[#This Row],[Tech Start Date]],9),IF(Main[[#This Row],[Class]]="B", WORKDAY(Main[[#This Row],[Tech Start Date]],6),IF(Main[[#This Row],[Class]]="A",WORKDAY(Main[[#This Row],[Tech Start Date]],2),""))))</f>
        <v/>
      </c>
      <c r="N1097" s="72" t="str">
        <f>IF(Main[[#This Row],[Tech Start Date]]&lt;1/1/1990,"",IF(Main[[#This Row],[Class]]="C",WORKDAY(Main[[#This Row],[Tech Start Date]],19),IF(Main[[#This Row],[Class]]="B", WORKDAY(Main[[#This Row],[Tech Start Date]],12),IF(Main[[#This Row],[Class]]="A",WORKDAY(Main[[#This Row],[Tech Start Date]],4),""))))</f>
        <v/>
      </c>
      <c r="O1097" s="72" t="str">
        <f>IF(Main[[#This Row],[Tech Start Date]]&lt;1/1/1990,"",IF(Main[[#This Row],[Class]]="C",WORKDAY(Main[[#This Row],[Tech Start Date]],23),IF(Main[[#This Row],[Class]]="B", WORKDAY(Main[[#This Row],[Tech Start Date]],15),IF(Main[[#This Row],[Class]]="A",WORKDAY(Main[[#This Row],[Tech Start Date]],5),""))))</f>
        <v/>
      </c>
      <c r="P1097" s="72" t="str">
        <f>IF(Main[[#This Row],[Tech Start Date]]&lt;1/1/1990,"",IF(Main[[#This Row],[Class]]="C",WORKDAY(Main[[#This Row],[Tech Start Date]],28),IF(Main[[#This Row],[Class]]="B", WORKDAY(Main[[#This Row],[Tech Start Date]],19),IF(Main[[#This Row],[Class]]="A",WORKDAY(Main[[#This Row],[Tech Start Date]],9),""))))</f>
        <v/>
      </c>
      <c r="Q1097" s="84"/>
      <c r="R1097" s="110"/>
      <c r="S1097" s="94" t="s">
        <v>6</v>
      </c>
      <c r="T1097" s="73" t="s">
        <v>4</v>
      </c>
      <c r="U1097" s="94" t="s">
        <v>14</v>
      </c>
      <c r="V1097" s="94" t="s">
        <v>1899</v>
      </c>
      <c r="W1097" s="94" t="s">
        <v>1900</v>
      </c>
      <c r="X1097" s="94" t="s">
        <v>30</v>
      </c>
      <c r="Y1097" s="71" t="s">
        <v>2857</v>
      </c>
      <c r="Z1097" s="71" t="s">
        <v>4</v>
      </c>
      <c r="AA1097" s="94" t="s">
        <v>30</v>
      </c>
      <c r="AB1097" s="128"/>
      <c r="AC1097" s="128"/>
      <c r="AD1097" s="128"/>
      <c r="AE1097" s="62"/>
      <c r="AF1097" s="62"/>
      <c r="AG1097" s="62"/>
      <c r="BB1097" s="60" t="str">
        <f>IF(AND(isFlagged(Main[[#This Row],[Comments]], "AIS++"),Main[ [#This Row],[In Stock Date] ]&lt;&gt;""),TEXT(Main[[#This Row],[In Stock Date]]-1, "M/d/yyyy"), TEXT("1/1/1990", "M/d/yyyy"))</f>
        <v>1/1/1990</v>
      </c>
    </row>
    <row r="1098" spans="1:54" ht="17.25" customHeight="1">
      <c r="A1098" s="63" t="str">
        <f>IF(priority(Main[[#This Row],[Comments]])&lt;&gt;0, priority(Main[[#This Row],[Comments]]),"")</f>
        <v/>
      </c>
      <c r="B1098" s="151" t="s">
        <v>1682</v>
      </c>
      <c r="C1098" s="71" t="s">
        <v>4</v>
      </c>
      <c r="D1098" s="59" t="s">
        <v>2087</v>
      </c>
      <c r="E1098" s="84"/>
      <c r="F1098" s="84"/>
      <c r="G1098" s="63" t="str">
        <f>IF(stdProdLT(Main[[#This Row],[Comments]])=0.1,"N/A",IF(stdProdLT(Main[[#This Row],[Comments]])=0,"",stdProdLT(Main[[#This Row],[Comments]])))</f>
        <v/>
      </c>
      <c r="H1098" s="93" t="str">
        <f>IF(OR(Main[[#This Row],[Std. Prod. Lead Time]]="N/A",Main[[#This Row],[Std. Prod. Lead Time]]=""), "",IF(AND(Main[[#This Row],[In Stock Date]]&lt;&gt;"",Main[[#This Row],[Revised Due Date]]&lt;&gt;"",Main[[#This Row],[In Stock Date]]&lt;&gt;""),Main[[#This Row],[In Stock Date]]-Main[[#This Row],[Revised Due Date]],""))</f>
        <v/>
      </c>
      <c r="I1098" s="100" t="s">
        <v>69</v>
      </c>
      <c r="J1098" s="94" t="s">
        <v>70</v>
      </c>
      <c r="K1098" s="94" t="s">
        <v>1905</v>
      </c>
      <c r="L1098" s="84"/>
      <c r="M1098" s="72" t="str">
        <f>IF(Main[[#This Row],[Tech Start Date]]&lt;1/1/1990,"",IF(Main[[#This Row],[Class]]="C",WORKDAY(Main[[#This Row],[Tech Start Date]],9),IF(Main[[#This Row],[Class]]="B", WORKDAY(Main[[#This Row],[Tech Start Date]],6),IF(Main[[#This Row],[Class]]="A",WORKDAY(Main[[#This Row],[Tech Start Date]],2),""))))</f>
        <v/>
      </c>
      <c r="N1098" s="72" t="str">
        <f>IF(Main[[#This Row],[Tech Start Date]]&lt;1/1/1990,"",IF(Main[[#This Row],[Class]]="C",WORKDAY(Main[[#This Row],[Tech Start Date]],19),IF(Main[[#This Row],[Class]]="B", WORKDAY(Main[[#This Row],[Tech Start Date]],12),IF(Main[[#This Row],[Class]]="A",WORKDAY(Main[[#This Row],[Tech Start Date]],4),""))))</f>
        <v/>
      </c>
      <c r="O1098" s="72" t="str">
        <f>IF(Main[[#This Row],[Tech Start Date]]&lt;1/1/1990,"",IF(Main[[#This Row],[Class]]="C",WORKDAY(Main[[#This Row],[Tech Start Date]],23),IF(Main[[#This Row],[Class]]="B", WORKDAY(Main[[#This Row],[Tech Start Date]],15),IF(Main[[#This Row],[Class]]="A",WORKDAY(Main[[#This Row],[Tech Start Date]],5),""))))</f>
        <v/>
      </c>
      <c r="P1098" s="72" t="str">
        <f>IF(Main[[#This Row],[Tech Start Date]]&lt;1/1/1990,"",IF(Main[[#This Row],[Class]]="C",WORKDAY(Main[[#This Row],[Tech Start Date]],28),IF(Main[[#This Row],[Class]]="B", WORKDAY(Main[[#This Row],[Tech Start Date]],19),IF(Main[[#This Row],[Class]]="A",WORKDAY(Main[[#This Row],[Tech Start Date]],9),""))))</f>
        <v/>
      </c>
      <c r="Q1098" s="84">
        <v>40816</v>
      </c>
      <c r="R1098" s="110"/>
      <c r="S1098" s="94" t="s">
        <v>6</v>
      </c>
      <c r="T1098" s="73" t="s">
        <v>4</v>
      </c>
      <c r="U1098" s="94" t="s">
        <v>14</v>
      </c>
      <c r="V1098" s="94" t="s">
        <v>1899</v>
      </c>
      <c r="W1098" s="94" t="s">
        <v>1901</v>
      </c>
      <c r="X1098" s="94" t="s">
        <v>529</v>
      </c>
      <c r="Y1098" s="71" t="s">
        <v>4</v>
      </c>
      <c r="Z1098" s="71" t="s">
        <v>30</v>
      </c>
      <c r="AA1098" s="94" t="s">
        <v>529</v>
      </c>
      <c r="AB1098" s="128"/>
      <c r="AC1098" s="128"/>
      <c r="AD1098" s="128"/>
      <c r="AE1098" s="62"/>
      <c r="AF1098" s="62"/>
      <c r="AG1098" s="62"/>
      <c r="BB1098" s="60" t="str">
        <f>IF(AND(isFlagged(Main[[#This Row],[Comments]], "AIS++"),Main[ [#This Row],[In Stock Date] ]&lt;&gt;""),TEXT(Main[[#This Row],[In Stock Date]]-1, "M/d/yyyy"), TEXT("1/1/1990", "M/d/yyyy"))</f>
        <v>1/1/1990</v>
      </c>
    </row>
    <row r="1099" spans="1:54" ht="17.25" customHeight="1">
      <c r="A1099" s="63" t="str">
        <f>IF(priority(Main[[#This Row],[Comments]])&lt;&gt;0, priority(Main[[#This Row],[Comments]]),"")</f>
        <v/>
      </c>
      <c r="B1099" s="151" t="s">
        <v>1827</v>
      </c>
      <c r="C1099" s="71" t="s">
        <v>67</v>
      </c>
      <c r="D1099" s="59" t="s">
        <v>898</v>
      </c>
      <c r="E1099" s="84"/>
      <c r="F1099" s="84"/>
      <c r="G1099" s="63" t="str">
        <f>IF(stdProdLT(Main[[#This Row],[Comments]])=0.1,"N/A",IF(stdProdLT(Main[[#This Row],[Comments]])=0,"",stdProdLT(Main[[#This Row],[Comments]])))</f>
        <v/>
      </c>
      <c r="H1099" s="93" t="str">
        <f>IF(OR(Main[[#This Row],[Std. Prod. Lead Time]]="N/A",Main[[#This Row],[Std. Prod. Lead Time]]=""), "",IF(AND(Main[[#This Row],[In Stock Date]]&lt;&gt;"",Main[[#This Row],[Revised Due Date]]&lt;&gt;"",Main[[#This Row],[In Stock Date]]&lt;&gt;""),Main[[#This Row],[In Stock Date]]-Main[[#This Row],[Revised Due Date]],""))</f>
        <v/>
      </c>
      <c r="I1099" s="100" t="s">
        <v>4</v>
      </c>
      <c r="J1099" s="94" t="s">
        <v>4</v>
      </c>
      <c r="K1099" s="94" t="s">
        <v>1908</v>
      </c>
      <c r="L1099" s="84"/>
      <c r="M1099" s="72" t="str">
        <f>IF(Main[[#This Row],[Tech Start Date]]&lt;1/1/1990,"",IF(Main[[#This Row],[Class]]="C",WORKDAY(Main[[#This Row],[Tech Start Date]],9),IF(Main[[#This Row],[Class]]="B", WORKDAY(Main[[#This Row],[Tech Start Date]],6),IF(Main[[#This Row],[Class]]="A",WORKDAY(Main[[#This Row],[Tech Start Date]],2),""))))</f>
        <v/>
      </c>
      <c r="N1099" s="72" t="str">
        <f>IF(Main[[#This Row],[Tech Start Date]]&lt;1/1/1990,"",IF(Main[[#This Row],[Class]]="C",WORKDAY(Main[[#This Row],[Tech Start Date]],19),IF(Main[[#This Row],[Class]]="B", WORKDAY(Main[[#This Row],[Tech Start Date]],12),IF(Main[[#This Row],[Class]]="A",WORKDAY(Main[[#This Row],[Tech Start Date]],4),""))))</f>
        <v/>
      </c>
      <c r="O1099" s="72" t="str">
        <f>IF(Main[[#This Row],[Tech Start Date]]&lt;1/1/1990,"",IF(Main[[#This Row],[Class]]="C",WORKDAY(Main[[#This Row],[Tech Start Date]],23),IF(Main[[#This Row],[Class]]="B", WORKDAY(Main[[#This Row],[Tech Start Date]],15),IF(Main[[#This Row],[Class]]="A",WORKDAY(Main[[#This Row],[Tech Start Date]],5),""))))</f>
        <v/>
      </c>
      <c r="P1099" s="72" t="str">
        <f>IF(Main[[#This Row],[Tech Start Date]]&lt;1/1/1990,"",IF(Main[[#This Row],[Class]]="C",WORKDAY(Main[[#This Row],[Tech Start Date]],28),IF(Main[[#This Row],[Class]]="B", WORKDAY(Main[[#This Row],[Tech Start Date]],19),IF(Main[[#This Row],[Class]]="A",WORKDAY(Main[[#This Row],[Tech Start Date]],9),""))))</f>
        <v/>
      </c>
      <c r="Q1099" s="84">
        <v>39990</v>
      </c>
      <c r="R1099" s="110">
        <v>40497</v>
      </c>
      <c r="S1099" s="94" t="s">
        <v>17</v>
      </c>
      <c r="T1099" s="73" t="s">
        <v>4</v>
      </c>
      <c r="U1099" s="94" t="s">
        <v>14</v>
      </c>
      <c r="V1099" s="94" t="s">
        <v>1899</v>
      </c>
      <c r="W1099" s="94" t="s">
        <v>1901</v>
      </c>
      <c r="X1099" s="94" t="s">
        <v>2723</v>
      </c>
      <c r="Y1099" s="71" t="s">
        <v>2835</v>
      </c>
      <c r="Z1099" s="71" t="s">
        <v>414</v>
      </c>
      <c r="AA1099" s="94" t="s">
        <v>3223</v>
      </c>
      <c r="AB1099" s="128"/>
      <c r="AC1099" s="128"/>
      <c r="AD1099" s="128"/>
      <c r="AE1099" s="62"/>
      <c r="AF1099" s="62"/>
      <c r="AG1099" s="62"/>
      <c r="BB1099" s="60" t="str">
        <f>IF(AND(isFlagged(Main[[#This Row],[Comments]], "AIS++"),Main[ [#This Row],[In Stock Date] ]&lt;&gt;""),TEXT(Main[[#This Row],[In Stock Date]]-1, "M/d/yyyy"), TEXT("1/1/1990", "M/d/yyyy"))</f>
        <v>1/1/1990</v>
      </c>
    </row>
    <row r="1100" spans="1:54" ht="17.25" customHeight="1">
      <c r="A1100" s="63" t="str">
        <f>IF(priority(Main[[#This Row],[Comments]])&lt;&gt;0, priority(Main[[#This Row],[Comments]]),"")</f>
        <v/>
      </c>
      <c r="B1100" s="151" t="s">
        <v>2646</v>
      </c>
      <c r="C1100" s="71" t="s">
        <v>4</v>
      </c>
      <c r="D1100" s="59" t="s">
        <v>2647</v>
      </c>
      <c r="E1100" s="84"/>
      <c r="F1100" s="84"/>
      <c r="G1100" s="63" t="str">
        <f>IF(stdProdLT(Main[[#This Row],[Comments]])=0.1,"N/A",IF(stdProdLT(Main[[#This Row],[Comments]])=0,"",stdProdLT(Main[[#This Row],[Comments]])))</f>
        <v/>
      </c>
      <c r="H1100" s="93" t="str">
        <f>IF(OR(Main[[#This Row],[Std. Prod. Lead Time]]="N/A",Main[[#This Row],[Std. Prod. Lead Time]]=""), "",IF(AND(Main[[#This Row],[In Stock Date]]&lt;&gt;"",Main[[#This Row],[Revised Due Date]]&lt;&gt;"",Main[[#This Row],[In Stock Date]]&lt;&gt;""),Main[[#This Row],[In Stock Date]]-Main[[#This Row],[Revised Due Date]],""))</f>
        <v/>
      </c>
      <c r="I1100" s="100" t="s">
        <v>4</v>
      </c>
      <c r="J1100" s="94" t="s">
        <v>4</v>
      </c>
      <c r="K1100" s="95" t="s">
        <v>4</v>
      </c>
      <c r="L1100" s="84"/>
      <c r="M1100" s="72" t="str">
        <f>IF(Main[[#This Row],[Tech Start Date]]&lt;1/1/1990,"",IF(Main[[#This Row],[Class]]="C",WORKDAY(Main[[#This Row],[Tech Start Date]],9),IF(Main[[#This Row],[Class]]="B", WORKDAY(Main[[#This Row],[Tech Start Date]],6),IF(Main[[#This Row],[Class]]="A",WORKDAY(Main[[#This Row],[Tech Start Date]],2),""))))</f>
        <v/>
      </c>
      <c r="N1100" s="72" t="str">
        <f>IF(Main[[#This Row],[Tech Start Date]]&lt;1/1/1990,"",IF(Main[[#This Row],[Class]]="C",WORKDAY(Main[[#This Row],[Tech Start Date]],19),IF(Main[[#This Row],[Class]]="B", WORKDAY(Main[[#This Row],[Tech Start Date]],12),IF(Main[[#This Row],[Class]]="A",WORKDAY(Main[[#This Row],[Tech Start Date]],4),""))))</f>
        <v/>
      </c>
      <c r="O1100" s="72" t="str">
        <f>IF(Main[[#This Row],[Tech Start Date]]&lt;1/1/1990,"",IF(Main[[#This Row],[Class]]="C",WORKDAY(Main[[#This Row],[Tech Start Date]],23),IF(Main[[#This Row],[Class]]="B", WORKDAY(Main[[#This Row],[Tech Start Date]],15),IF(Main[[#This Row],[Class]]="A",WORKDAY(Main[[#This Row],[Tech Start Date]],5),""))))</f>
        <v/>
      </c>
      <c r="P1100" s="72" t="str">
        <f>IF(Main[[#This Row],[Tech Start Date]]&lt;1/1/1990,"",IF(Main[[#This Row],[Class]]="C",WORKDAY(Main[[#This Row],[Tech Start Date]],28),IF(Main[[#This Row],[Class]]="B", WORKDAY(Main[[#This Row],[Tech Start Date]],19),IF(Main[[#This Row],[Class]]="A",WORKDAY(Main[[#This Row],[Tech Start Date]],9),""))))</f>
        <v/>
      </c>
      <c r="Q1100" s="84"/>
      <c r="R1100" s="110"/>
      <c r="S1100" s="94" t="s">
        <v>6</v>
      </c>
      <c r="T1100" s="73" t="s">
        <v>4</v>
      </c>
      <c r="U1100" s="94" t="s">
        <v>14</v>
      </c>
      <c r="V1100" s="94" t="s">
        <v>1896</v>
      </c>
      <c r="W1100" s="94" t="s">
        <v>1900</v>
      </c>
      <c r="X1100" s="94" t="s">
        <v>2805</v>
      </c>
      <c r="Y1100" s="71" t="s">
        <v>2981</v>
      </c>
      <c r="Z1100" s="71" t="s">
        <v>4</v>
      </c>
      <c r="AA1100" s="94" t="s">
        <v>2805</v>
      </c>
      <c r="AB1100" s="128"/>
      <c r="AC1100" s="128"/>
      <c r="AD1100" s="128"/>
      <c r="AE1100" s="62"/>
      <c r="AF1100" s="62"/>
      <c r="AG1100" s="62"/>
      <c r="BB1100" s="60" t="str">
        <f>IF(AND(isFlagged(Main[[#This Row],[Comments]], "AIS++"),Main[ [#This Row],[In Stock Date] ]&lt;&gt;""),TEXT(Main[[#This Row],[In Stock Date]]-1, "M/d/yyyy"), TEXT("1/1/1990", "M/d/yyyy"))</f>
        <v>1/1/1990</v>
      </c>
    </row>
    <row r="1101" spans="1:54" ht="17.25" customHeight="1">
      <c r="A1101" s="63" t="str">
        <f>IF(priority(Main[[#This Row],[Comments]])&lt;&gt;0, priority(Main[[#This Row],[Comments]]),"")</f>
        <v/>
      </c>
      <c r="B1101" s="151" t="s">
        <v>2135</v>
      </c>
      <c r="C1101" s="71" t="s">
        <v>4</v>
      </c>
      <c r="D1101" s="59" t="s">
        <v>2531</v>
      </c>
      <c r="E1101" s="84">
        <v>40780.676446759258</v>
      </c>
      <c r="F1101" s="84"/>
      <c r="G1101" s="63" t="str">
        <f>IF(stdProdLT(Main[[#This Row],[Comments]])=0.1,"N/A",IF(stdProdLT(Main[[#This Row],[Comments]])=0,"",stdProdLT(Main[[#This Row],[Comments]])))</f>
        <v/>
      </c>
      <c r="H1101" s="93" t="str">
        <f>IF(OR(Main[[#This Row],[Std. Prod. Lead Time]]="N/A",Main[[#This Row],[Std. Prod. Lead Time]]=""), "",IF(AND(Main[[#This Row],[In Stock Date]]&lt;&gt;"",Main[[#This Row],[Revised Due Date]]&lt;&gt;"",Main[[#This Row],[In Stock Date]]&lt;&gt;""),Main[[#This Row],[In Stock Date]]-Main[[#This Row],[Revised Due Date]],""))</f>
        <v/>
      </c>
      <c r="I1101" s="100" t="s">
        <v>4</v>
      </c>
      <c r="J1101" s="94" t="s">
        <v>4</v>
      </c>
      <c r="K1101" s="94" t="s">
        <v>4</v>
      </c>
      <c r="L1101" s="84"/>
      <c r="M1101" s="72" t="str">
        <f>IF(Main[[#This Row],[Tech Start Date]]&lt;1/1/1990,"",IF(Main[[#This Row],[Class]]="C",WORKDAY(Main[[#This Row],[Tech Start Date]],9),IF(Main[[#This Row],[Class]]="B", WORKDAY(Main[[#This Row],[Tech Start Date]],6),IF(Main[[#This Row],[Class]]="A",WORKDAY(Main[[#This Row],[Tech Start Date]],2),""))))</f>
        <v/>
      </c>
      <c r="N1101" s="72" t="str">
        <f>IF(Main[[#This Row],[Tech Start Date]]&lt;1/1/1990,"",IF(Main[[#This Row],[Class]]="C",WORKDAY(Main[[#This Row],[Tech Start Date]],19),IF(Main[[#This Row],[Class]]="B", WORKDAY(Main[[#This Row],[Tech Start Date]],12),IF(Main[[#This Row],[Class]]="A",WORKDAY(Main[[#This Row],[Tech Start Date]],4),""))))</f>
        <v/>
      </c>
      <c r="O1101" s="72" t="str">
        <f>IF(Main[[#This Row],[Tech Start Date]]&lt;1/1/1990,"",IF(Main[[#This Row],[Class]]="C",WORKDAY(Main[[#This Row],[Tech Start Date]],23),IF(Main[[#This Row],[Class]]="B", WORKDAY(Main[[#This Row],[Tech Start Date]],15),IF(Main[[#This Row],[Class]]="A",WORKDAY(Main[[#This Row],[Tech Start Date]],5),""))))</f>
        <v/>
      </c>
      <c r="P1101" s="72" t="str">
        <f>IF(Main[[#This Row],[Tech Start Date]]&lt;1/1/1990,"",IF(Main[[#This Row],[Class]]="C",WORKDAY(Main[[#This Row],[Tech Start Date]],28),IF(Main[[#This Row],[Class]]="B", WORKDAY(Main[[#This Row],[Tech Start Date]],19),IF(Main[[#This Row],[Class]]="A",WORKDAY(Main[[#This Row],[Tech Start Date]],9),""))))</f>
        <v/>
      </c>
      <c r="Q1101" s="84">
        <v>40787</v>
      </c>
      <c r="R1101" s="110"/>
      <c r="S1101" s="94" t="s">
        <v>6</v>
      </c>
      <c r="T1101" s="73" t="s">
        <v>4</v>
      </c>
      <c r="U1101" s="94" t="s">
        <v>7</v>
      </c>
      <c r="V1101" s="94" t="s">
        <v>1896</v>
      </c>
      <c r="W1101" s="94" t="s">
        <v>1904</v>
      </c>
      <c r="X1101" s="94" t="s">
        <v>2724</v>
      </c>
      <c r="Y1101" s="71" t="s">
        <v>2836</v>
      </c>
      <c r="Z1101" s="71" t="s">
        <v>4</v>
      </c>
      <c r="AA1101" s="94" t="s">
        <v>2724</v>
      </c>
      <c r="AB1101" s="128"/>
      <c r="AC1101" s="128"/>
      <c r="AD1101" s="128"/>
      <c r="AE1101" s="62"/>
      <c r="AF1101" s="62"/>
      <c r="AG1101" s="62"/>
      <c r="BB1101" s="60" t="str">
        <f>IF(AND(isFlagged(Main[[#This Row],[Comments]], "AIS++"),Main[ [#This Row],[In Stock Date] ]&lt;&gt;""),TEXT(Main[[#This Row],[In Stock Date]]-1, "M/d/yyyy"), TEXT("1/1/1990", "M/d/yyyy"))</f>
        <v>1/1/1990</v>
      </c>
    </row>
    <row r="1102" spans="1:54" ht="17.25" customHeight="1">
      <c r="A1102" s="63" t="str">
        <f>IF(priority(Main[[#This Row],[Comments]])&lt;&gt;0, priority(Main[[#This Row],[Comments]]),"")</f>
        <v/>
      </c>
      <c r="B1102" s="151" t="s">
        <v>1166</v>
      </c>
      <c r="C1102" s="71" t="s">
        <v>4</v>
      </c>
      <c r="D1102" s="59" t="s">
        <v>3948</v>
      </c>
      <c r="E1102" s="84">
        <v>40847.6950462963</v>
      </c>
      <c r="F1102" s="84"/>
      <c r="G1102" s="63" t="str">
        <f>IF(stdProdLT(Main[[#This Row],[Comments]])=0.1,"N/A",IF(stdProdLT(Main[[#This Row],[Comments]])=0,"",stdProdLT(Main[[#This Row],[Comments]])))</f>
        <v/>
      </c>
      <c r="H1102" s="93" t="str">
        <f>IF(OR(Main[[#This Row],[Std. Prod. Lead Time]]="N/A",Main[[#This Row],[Std. Prod. Lead Time]]=""), "",IF(AND(Main[[#This Row],[In Stock Date]]&lt;&gt;"",Main[[#This Row],[Revised Due Date]]&lt;&gt;"",Main[[#This Row],[In Stock Date]]&lt;&gt;""),Main[[#This Row],[In Stock Date]]-Main[[#This Row],[Revised Due Date]],""))</f>
        <v/>
      </c>
      <c r="I1102" s="100" t="s">
        <v>4</v>
      </c>
      <c r="J1102" s="94" t="s">
        <v>4</v>
      </c>
      <c r="K1102" s="94" t="s">
        <v>4</v>
      </c>
      <c r="L1102" s="84"/>
      <c r="M1102" s="72" t="str">
        <f>IF(Main[[#This Row],[Tech Start Date]]&lt;1/1/1990,"",IF(Main[[#This Row],[Class]]="C",WORKDAY(Main[[#This Row],[Tech Start Date]],9),IF(Main[[#This Row],[Class]]="B", WORKDAY(Main[[#This Row],[Tech Start Date]],6),IF(Main[[#This Row],[Class]]="A",WORKDAY(Main[[#This Row],[Tech Start Date]],2),""))))</f>
        <v/>
      </c>
      <c r="N1102" s="72" t="str">
        <f>IF(Main[[#This Row],[Tech Start Date]]&lt;1/1/1990,"",IF(Main[[#This Row],[Class]]="C",WORKDAY(Main[[#This Row],[Tech Start Date]],19),IF(Main[[#This Row],[Class]]="B", WORKDAY(Main[[#This Row],[Tech Start Date]],12),IF(Main[[#This Row],[Class]]="A",WORKDAY(Main[[#This Row],[Tech Start Date]],4),""))))</f>
        <v/>
      </c>
      <c r="O1102" s="72" t="str">
        <f>IF(Main[[#This Row],[Tech Start Date]]&lt;1/1/1990,"",IF(Main[[#This Row],[Class]]="C",WORKDAY(Main[[#This Row],[Tech Start Date]],23),IF(Main[[#This Row],[Class]]="B", WORKDAY(Main[[#This Row],[Tech Start Date]],15),IF(Main[[#This Row],[Class]]="A",WORKDAY(Main[[#This Row],[Tech Start Date]],5),""))))</f>
        <v/>
      </c>
      <c r="P1102" s="72" t="str">
        <f>IF(Main[[#This Row],[Tech Start Date]]&lt;1/1/1990,"",IF(Main[[#This Row],[Class]]="C",WORKDAY(Main[[#This Row],[Tech Start Date]],28),IF(Main[[#This Row],[Class]]="B", WORKDAY(Main[[#This Row],[Tech Start Date]],19),IF(Main[[#This Row],[Class]]="A",WORKDAY(Main[[#This Row],[Tech Start Date]],9),""))))</f>
        <v/>
      </c>
      <c r="Q1102" s="84"/>
      <c r="R1102" s="110"/>
      <c r="S1102" s="94" t="s">
        <v>6</v>
      </c>
      <c r="T1102" s="73" t="s">
        <v>4</v>
      </c>
      <c r="U1102" s="94" t="s">
        <v>7</v>
      </c>
      <c r="V1102" s="94" t="s">
        <v>1896</v>
      </c>
      <c r="W1102" s="94" t="s">
        <v>1900</v>
      </c>
      <c r="X1102" s="94" t="s">
        <v>904</v>
      </c>
      <c r="Y1102" s="71" t="s">
        <v>2917</v>
      </c>
      <c r="Z1102" s="71" t="s">
        <v>4</v>
      </c>
      <c r="AA1102" s="94" t="s">
        <v>904</v>
      </c>
      <c r="AB1102" s="128"/>
      <c r="AC1102" s="128"/>
      <c r="AD1102" s="128"/>
      <c r="AE1102" s="62"/>
      <c r="AF1102" s="62"/>
      <c r="AG1102" s="62"/>
      <c r="BB1102" s="60" t="str">
        <f>IF(AND(isFlagged(Main[[#This Row],[Comments]], "AIS++"),Main[ [#This Row],[In Stock Date] ]&lt;&gt;""),TEXT(Main[[#This Row],[In Stock Date]]-1, "M/d/yyyy"), TEXT("1/1/1990", "M/d/yyyy"))</f>
        <v>1/1/1990</v>
      </c>
    </row>
    <row r="1103" spans="1:54" ht="17.25" customHeight="1">
      <c r="A1103" s="63" t="str">
        <f>IF(priority(Main[[#This Row],[Comments]])&lt;&gt;0, priority(Main[[#This Row],[Comments]]),"")</f>
        <v/>
      </c>
      <c r="B1103" s="151" t="s">
        <v>4037</v>
      </c>
      <c r="C1103" s="71" t="s">
        <v>4</v>
      </c>
      <c r="D1103" s="59" t="s">
        <v>4038</v>
      </c>
      <c r="E1103" s="84">
        <v>41038.434791666667</v>
      </c>
      <c r="F1103" s="84"/>
      <c r="G1103" s="63" t="str">
        <f>IF(stdProdLT(Main[[#This Row],[Comments]])=0.1,"N/A",IF(stdProdLT(Main[[#This Row],[Comments]])=0,"",stdProdLT(Main[[#This Row],[Comments]])))</f>
        <v/>
      </c>
      <c r="H1103" s="93" t="str">
        <f>IF(OR(Main[[#This Row],[Std. Prod. Lead Time]]="N/A",Main[[#This Row],[Std. Prod. Lead Time]]=""), "",IF(AND(Main[[#This Row],[In Stock Date]]&lt;&gt;"",Main[[#This Row],[Revised Due Date]]&lt;&gt;"",Main[[#This Row],[In Stock Date]]&lt;&gt;""),Main[[#This Row],[In Stock Date]]-Main[[#This Row],[Revised Due Date]],""))</f>
        <v/>
      </c>
      <c r="I1103" s="100" t="s">
        <v>4</v>
      </c>
      <c r="J1103" s="94" t="s">
        <v>4</v>
      </c>
      <c r="K1103" s="94" t="s">
        <v>4</v>
      </c>
      <c r="L1103" s="84"/>
      <c r="M1103" s="72" t="str">
        <f>IF(Main[[#This Row],[Tech Start Date]]&lt;1/1/1990,"",IF(Main[[#This Row],[Class]]="C",WORKDAY(Main[[#This Row],[Tech Start Date]],9),IF(Main[[#This Row],[Class]]="B", WORKDAY(Main[[#This Row],[Tech Start Date]],6),IF(Main[[#This Row],[Class]]="A",WORKDAY(Main[[#This Row],[Tech Start Date]],2),""))))</f>
        <v/>
      </c>
      <c r="N1103" s="72" t="str">
        <f>IF(Main[[#This Row],[Tech Start Date]]&lt;1/1/1990,"",IF(Main[[#This Row],[Class]]="C",WORKDAY(Main[[#This Row],[Tech Start Date]],19),IF(Main[[#This Row],[Class]]="B", WORKDAY(Main[[#This Row],[Tech Start Date]],12),IF(Main[[#This Row],[Class]]="A",WORKDAY(Main[[#This Row],[Tech Start Date]],4),""))))</f>
        <v/>
      </c>
      <c r="O1103" s="72" t="str">
        <f>IF(Main[[#This Row],[Tech Start Date]]&lt;1/1/1990,"",IF(Main[[#This Row],[Class]]="C",WORKDAY(Main[[#This Row],[Tech Start Date]],23),IF(Main[[#This Row],[Class]]="B", WORKDAY(Main[[#This Row],[Tech Start Date]],15),IF(Main[[#This Row],[Class]]="A",WORKDAY(Main[[#This Row],[Tech Start Date]],5),""))))</f>
        <v/>
      </c>
      <c r="P1103" s="72" t="str">
        <f>IF(Main[[#This Row],[Tech Start Date]]&lt;1/1/1990,"",IF(Main[[#This Row],[Class]]="C",WORKDAY(Main[[#This Row],[Tech Start Date]],28),IF(Main[[#This Row],[Class]]="B", WORKDAY(Main[[#This Row],[Tech Start Date]],19),IF(Main[[#This Row],[Class]]="A",WORKDAY(Main[[#This Row],[Tech Start Date]],9),""))))</f>
        <v/>
      </c>
      <c r="Q1103" s="84"/>
      <c r="R1103" s="110"/>
      <c r="S1103" s="94" t="s">
        <v>11</v>
      </c>
      <c r="T1103" s="73" t="s">
        <v>4</v>
      </c>
      <c r="U1103" s="94" t="s">
        <v>7</v>
      </c>
      <c r="V1103" s="94" t="s">
        <v>1896</v>
      </c>
      <c r="W1103" s="94" t="s">
        <v>4</v>
      </c>
      <c r="X1103" s="94" t="s">
        <v>4039</v>
      </c>
      <c r="Y1103" s="71" t="s">
        <v>4040</v>
      </c>
      <c r="Z1103" s="71" t="s">
        <v>4</v>
      </c>
      <c r="AA1103" s="94" t="s">
        <v>4039</v>
      </c>
      <c r="AB1103" s="128"/>
      <c r="AC1103" s="128"/>
      <c r="AD1103" s="128"/>
      <c r="AE1103" s="62"/>
      <c r="AF1103" s="62"/>
      <c r="AG1103" s="62"/>
      <c r="BB1103" s="60" t="str">
        <f>IF(AND(isFlagged(Main[[#This Row],[Comments]], "AIS++"),Main[ [#This Row],[In Stock Date] ]&lt;&gt;""),TEXT(Main[[#This Row],[In Stock Date]]-1, "M/d/yyyy"), TEXT("1/1/1990", "M/d/yyyy"))</f>
        <v>1/1/1990</v>
      </c>
    </row>
    <row r="1104" spans="1:54" ht="17.25" customHeight="1">
      <c r="A1104" s="63" t="str">
        <f>IF(priority(Main[[#This Row],[Comments]])&lt;&gt;0, priority(Main[[#This Row],[Comments]]),"")</f>
        <v/>
      </c>
      <c r="B1104" s="151" t="s">
        <v>3571</v>
      </c>
      <c r="C1104" s="71" t="s">
        <v>3572</v>
      </c>
      <c r="D1104" s="59" t="s">
        <v>3573</v>
      </c>
      <c r="E1104" s="84">
        <v>40973.465324074074</v>
      </c>
      <c r="F1104" s="84"/>
      <c r="G1104" s="63" t="str">
        <f>IF(stdProdLT(Main[[#This Row],[Comments]])=0.1,"N/A",IF(stdProdLT(Main[[#This Row],[Comments]])=0,"",stdProdLT(Main[[#This Row],[Comments]])))</f>
        <v>N/A</v>
      </c>
      <c r="H1104" s="93" t="str">
        <f>IF(OR(Main[[#This Row],[Std. Prod. Lead Time]]="N/A",Main[[#This Row],[Std. Prod. Lead Time]]=""), "",IF(AND(Main[[#This Row],[In Stock Date]]&lt;&gt;"",Main[[#This Row],[Revised Due Date]]&lt;&gt;"",Main[[#This Row],[In Stock Date]]&lt;&gt;""),Main[[#This Row],[In Stock Date]]-Main[[#This Row],[Revised Due Date]],""))</f>
        <v/>
      </c>
      <c r="I1104" s="100" t="s">
        <v>4</v>
      </c>
      <c r="J1104" s="94" t="s">
        <v>4</v>
      </c>
      <c r="K1104" s="94" t="s">
        <v>4</v>
      </c>
      <c r="L1104" s="84"/>
      <c r="M1104" s="72" t="str">
        <f>IF(Main[[#This Row],[Tech Start Date]]&lt;1/1/1990,"",IF(Main[[#This Row],[Class]]="C",WORKDAY(Main[[#This Row],[Tech Start Date]],9),IF(Main[[#This Row],[Class]]="B", WORKDAY(Main[[#This Row],[Tech Start Date]],6),IF(Main[[#This Row],[Class]]="A",WORKDAY(Main[[#This Row],[Tech Start Date]],2),""))))</f>
        <v/>
      </c>
      <c r="N1104" s="72" t="str">
        <f>IF(Main[[#This Row],[Tech Start Date]]&lt;1/1/1990,"",IF(Main[[#This Row],[Class]]="C",WORKDAY(Main[[#This Row],[Tech Start Date]],19),IF(Main[[#This Row],[Class]]="B", WORKDAY(Main[[#This Row],[Tech Start Date]],12),IF(Main[[#This Row],[Class]]="A",WORKDAY(Main[[#This Row],[Tech Start Date]],4),""))))</f>
        <v/>
      </c>
      <c r="O1104" s="72" t="str">
        <f>IF(Main[[#This Row],[Tech Start Date]]&lt;1/1/1990,"",IF(Main[[#This Row],[Class]]="C",WORKDAY(Main[[#This Row],[Tech Start Date]],23),IF(Main[[#This Row],[Class]]="B", WORKDAY(Main[[#This Row],[Tech Start Date]],15),IF(Main[[#This Row],[Class]]="A",WORKDAY(Main[[#This Row],[Tech Start Date]],5),""))))</f>
        <v/>
      </c>
      <c r="P1104" s="72" t="str">
        <f>IF(Main[[#This Row],[Tech Start Date]]&lt;1/1/1990,"",IF(Main[[#This Row],[Class]]="C",WORKDAY(Main[[#This Row],[Tech Start Date]],28),IF(Main[[#This Row],[Class]]="B", WORKDAY(Main[[#This Row],[Tech Start Date]],19),IF(Main[[#This Row],[Class]]="A",WORKDAY(Main[[#This Row],[Tech Start Date]],9),""))))</f>
        <v/>
      </c>
      <c r="Q1104" s="84">
        <v>41026</v>
      </c>
      <c r="R1104" s="110"/>
      <c r="S1104" s="94" t="s">
        <v>6</v>
      </c>
      <c r="T1104" s="73" t="s">
        <v>3106</v>
      </c>
      <c r="U1104" s="94" t="s">
        <v>7</v>
      </c>
      <c r="V1104" s="94" t="s">
        <v>1896</v>
      </c>
      <c r="W1104" s="94" t="s">
        <v>1898</v>
      </c>
      <c r="X1104" s="94" t="s">
        <v>2773</v>
      </c>
      <c r="Y1104" s="71" t="s">
        <v>2916</v>
      </c>
      <c r="Z1104" s="71" t="s">
        <v>4</v>
      </c>
      <c r="AA1104" s="94" t="s">
        <v>2773</v>
      </c>
      <c r="AB1104" s="128"/>
      <c r="AC1104" s="128"/>
      <c r="AD1104" s="128"/>
      <c r="AE1104" s="62"/>
      <c r="AF1104" s="62"/>
      <c r="AG1104" s="62"/>
      <c r="BB1104" s="60" t="str">
        <f>IF(AND(isFlagged(Main[[#This Row],[Comments]], "AIS++"),Main[ [#This Row],[In Stock Date] ]&lt;&gt;""),TEXT(Main[[#This Row],[In Stock Date]]-1, "M/d/yyyy"), TEXT("1/1/1990", "M/d/yyyy"))</f>
        <v>1/1/1990</v>
      </c>
    </row>
    <row r="1105" spans="1:54" ht="17.25" customHeight="1">
      <c r="A1105" s="63" t="str">
        <f>IF(priority(Main[[#This Row],[Comments]])&lt;&gt;0, priority(Main[[#This Row],[Comments]]),"")</f>
        <v/>
      </c>
      <c r="B1105" s="151" t="s">
        <v>3595</v>
      </c>
      <c r="C1105" s="71" t="s">
        <v>3596</v>
      </c>
      <c r="D1105" s="59" t="s">
        <v>3612</v>
      </c>
      <c r="E1105" s="84"/>
      <c r="F1105" s="84"/>
      <c r="G1105" s="63" t="str">
        <f>IF(stdProdLT(Main[[#This Row],[Comments]])=0.1,"N/A",IF(stdProdLT(Main[[#This Row],[Comments]])=0,"",stdProdLT(Main[[#This Row],[Comments]])))</f>
        <v>N/A</v>
      </c>
      <c r="H1105" s="93" t="str">
        <f>IF(OR(Main[[#This Row],[Std. Prod. Lead Time]]="N/A",Main[[#This Row],[Std. Prod. Lead Time]]=""), "",IF(AND(Main[[#This Row],[In Stock Date]]&lt;&gt;"",Main[[#This Row],[Revised Due Date]]&lt;&gt;"",Main[[#This Row],[In Stock Date]]&lt;&gt;""),Main[[#This Row],[In Stock Date]]-Main[[#This Row],[Revised Due Date]],""))</f>
        <v/>
      </c>
      <c r="I1105" s="100" t="s">
        <v>4</v>
      </c>
      <c r="J1105" s="94" t="s">
        <v>4</v>
      </c>
      <c r="K1105" s="94" t="s">
        <v>4</v>
      </c>
      <c r="L1105" s="84"/>
      <c r="M1105" s="72" t="str">
        <f>IF(Main[[#This Row],[Tech Start Date]]&lt;1/1/1990,"",IF(Main[[#This Row],[Class]]="C",WORKDAY(Main[[#This Row],[Tech Start Date]],9),IF(Main[[#This Row],[Class]]="B", WORKDAY(Main[[#This Row],[Tech Start Date]],6),IF(Main[[#This Row],[Class]]="A",WORKDAY(Main[[#This Row],[Tech Start Date]],2),""))))</f>
        <v/>
      </c>
      <c r="N1105" s="72" t="str">
        <f>IF(Main[[#This Row],[Tech Start Date]]&lt;1/1/1990,"",IF(Main[[#This Row],[Class]]="C",WORKDAY(Main[[#This Row],[Tech Start Date]],19),IF(Main[[#This Row],[Class]]="B", WORKDAY(Main[[#This Row],[Tech Start Date]],12),IF(Main[[#This Row],[Class]]="A",WORKDAY(Main[[#This Row],[Tech Start Date]],4),""))))</f>
        <v/>
      </c>
      <c r="O1105" s="72" t="str">
        <f>IF(Main[[#This Row],[Tech Start Date]]&lt;1/1/1990,"",IF(Main[[#This Row],[Class]]="C",WORKDAY(Main[[#This Row],[Tech Start Date]],23),IF(Main[[#This Row],[Class]]="B", WORKDAY(Main[[#This Row],[Tech Start Date]],15),IF(Main[[#This Row],[Class]]="A",WORKDAY(Main[[#This Row],[Tech Start Date]],5),""))))</f>
        <v/>
      </c>
      <c r="P1105" s="72" t="str">
        <f>IF(Main[[#This Row],[Tech Start Date]]&lt;1/1/1990,"",IF(Main[[#This Row],[Class]]="C",WORKDAY(Main[[#This Row],[Tech Start Date]],28),IF(Main[[#This Row],[Class]]="B", WORKDAY(Main[[#This Row],[Tech Start Date]],19),IF(Main[[#This Row],[Class]]="A",WORKDAY(Main[[#This Row],[Tech Start Date]],9),""))))</f>
        <v/>
      </c>
      <c r="Q1105" s="84"/>
      <c r="R1105" s="110"/>
      <c r="S1105" s="94" t="s">
        <v>6</v>
      </c>
      <c r="T1105" s="73" t="s">
        <v>3106</v>
      </c>
      <c r="U1105" s="94" t="s">
        <v>14</v>
      </c>
      <c r="V1105" s="94" t="s">
        <v>1896</v>
      </c>
      <c r="W1105" s="94" t="s">
        <v>1898</v>
      </c>
      <c r="X1105" s="94" t="s">
        <v>2782</v>
      </c>
      <c r="Y1105" s="71" t="s">
        <v>2927</v>
      </c>
      <c r="Z1105" s="71" t="s">
        <v>4</v>
      </c>
      <c r="AA1105" s="94" t="s">
        <v>2782</v>
      </c>
      <c r="AB1105" s="128"/>
      <c r="AC1105" s="128"/>
      <c r="AD1105" s="128"/>
      <c r="AE1105" s="62"/>
      <c r="AF1105" s="62"/>
      <c r="AG1105" s="62"/>
      <c r="BB1105" s="60" t="str">
        <f>IF(AND(isFlagged(Main[[#This Row],[Comments]], "AIS++"),Main[ [#This Row],[In Stock Date] ]&lt;&gt;""),TEXT(Main[[#This Row],[In Stock Date]]-1, "M/d/yyyy"), TEXT("1/1/1990", "M/d/yyyy"))</f>
        <v>1/1/1990</v>
      </c>
    </row>
    <row r="1106" spans="1:54" ht="17.25" customHeight="1">
      <c r="A1106" s="63" t="str">
        <f>IF(priority(Main[[#This Row],[Comments]])&lt;&gt;0, priority(Main[[#This Row],[Comments]]),"")</f>
        <v/>
      </c>
      <c r="B1106" s="151" t="s">
        <v>1192</v>
      </c>
      <c r="C1106" s="71" t="s">
        <v>4</v>
      </c>
      <c r="D1106" s="59" t="s">
        <v>3827</v>
      </c>
      <c r="E1106" s="84">
        <v>40667.612881944442</v>
      </c>
      <c r="F1106" s="84"/>
      <c r="G1106" s="63" t="str">
        <f>IF(stdProdLT(Main[[#This Row],[Comments]])=0.1,"N/A",IF(stdProdLT(Main[[#This Row],[Comments]])=0,"",stdProdLT(Main[[#This Row],[Comments]])))</f>
        <v/>
      </c>
      <c r="H1106" s="93" t="str">
        <f>IF(OR(Main[[#This Row],[Std. Prod. Lead Time]]="N/A",Main[[#This Row],[Std. Prod. Lead Time]]=""), "",IF(AND(Main[[#This Row],[In Stock Date]]&lt;&gt;"",Main[[#This Row],[Revised Due Date]]&lt;&gt;"",Main[[#This Row],[In Stock Date]]&lt;&gt;""),Main[[#This Row],[In Stock Date]]-Main[[#This Row],[Revised Due Date]],""))</f>
        <v/>
      </c>
      <c r="I1106" s="100" t="s">
        <v>4</v>
      </c>
      <c r="J1106" s="94" t="s">
        <v>4</v>
      </c>
      <c r="K1106" s="94" t="s">
        <v>4</v>
      </c>
      <c r="L1106" s="84"/>
      <c r="M1106" s="72" t="str">
        <f>IF(Main[[#This Row],[Tech Start Date]]&lt;1/1/1990,"",IF(Main[[#This Row],[Class]]="C",WORKDAY(Main[[#This Row],[Tech Start Date]],9),IF(Main[[#This Row],[Class]]="B", WORKDAY(Main[[#This Row],[Tech Start Date]],6),IF(Main[[#This Row],[Class]]="A",WORKDAY(Main[[#This Row],[Tech Start Date]],2),""))))</f>
        <v/>
      </c>
      <c r="N1106" s="72" t="str">
        <f>IF(Main[[#This Row],[Tech Start Date]]&lt;1/1/1990,"",IF(Main[[#This Row],[Class]]="C",WORKDAY(Main[[#This Row],[Tech Start Date]],19),IF(Main[[#This Row],[Class]]="B", WORKDAY(Main[[#This Row],[Tech Start Date]],12),IF(Main[[#This Row],[Class]]="A",WORKDAY(Main[[#This Row],[Tech Start Date]],4),""))))</f>
        <v/>
      </c>
      <c r="O1106" s="72" t="str">
        <f>IF(Main[[#This Row],[Tech Start Date]]&lt;1/1/1990,"",IF(Main[[#This Row],[Class]]="C",WORKDAY(Main[[#This Row],[Tech Start Date]],23),IF(Main[[#This Row],[Class]]="B", WORKDAY(Main[[#This Row],[Tech Start Date]],15),IF(Main[[#This Row],[Class]]="A",WORKDAY(Main[[#This Row],[Tech Start Date]],5),""))))</f>
        <v/>
      </c>
      <c r="P1106" s="72" t="str">
        <f>IF(Main[[#This Row],[Tech Start Date]]&lt;1/1/1990,"",IF(Main[[#This Row],[Class]]="C",WORKDAY(Main[[#This Row],[Tech Start Date]],28),IF(Main[[#This Row],[Class]]="B", WORKDAY(Main[[#This Row],[Tech Start Date]],19),IF(Main[[#This Row],[Class]]="A",WORKDAY(Main[[#This Row],[Tech Start Date]],9),""))))</f>
        <v/>
      </c>
      <c r="Q1106" s="84">
        <v>40858</v>
      </c>
      <c r="R1106" s="110"/>
      <c r="S1106" s="94" t="s">
        <v>17</v>
      </c>
      <c r="T1106" s="73" t="s">
        <v>4</v>
      </c>
      <c r="U1106" s="94" t="s">
        <v>7</v>
      </c>
      <c r="V1106" s="94" t="s">
        <v>1896</v>
      </c>
      <c r="W1106" s="94" t="s">
        <v>1901</v>
      </c>
      <c r="X1106" s="94" t="s">
        <v>50</v>
      </c>
      <c r="Y1106" s="71" t="s">
        <v>2859</v>
      </c>
      <c r="Z1106" s="71" t="s">
        <v>4</v>
      </c>
      <c r="AA1106" s="94" t="s">
        <v>2731</v>
      </c>
      <c r="AB1106" s="128"/>
      <c r="AC1106" s="128"/>
      <c r="AD1106" s="128"/>
      <c r="AE1106" s="62"/>
      <c r="AF1106" s="62"/>
      <c r="AG1106" s="62"/>
      <c r="BB1106" s="60" t="str">
        <f>IF(AND(isFlagged(Main[[#This Row],[Comments]], "AIS++"),Main[ [#This Row],[In Stock Date] ]&lt;&gt;""),TEXT(Main[[#This Row],[In Stock Date]]-1, "M/d/yyyy"), TEXT("1/1/1990", "M/d/yyyy"))</f>
        <v>1/1/1990</v>
      </c>
    </row>
    <row r="1107" spans="1:54" ht="17.25" customHeight="1">
      <c r="A1107" s="63" t="str">
        <f>IF(priority(Main[[#This Row],[Comments]])&lt;&gt;0, priority(Main[[#This Row],[Comments]]),"")</f>
        <v/>
      </c>
      <c r="B1107" s="151" t="s">
        <v>1031</v>
      </c>
      <c r="C1107" s="71" t="s">
        <v>33</v>
      </c>
      <c r="D1107" s="59" t="s">
        <v>3473</v>
      </c>
      <c r="E1107" s="84">
        <v>40345.428090277775</v>
      </c>
      <c r="F1107" s="84"/>
      <c r="G1107" s="63" t="str">
        <f>IF(stdProdLT(Main[[#This Row],[Comments]])=0.1,"N/A",IF(stdProdLT(Main[[#This Row],[Comments]])=0,"",stdProdLT(Main[[#This Row],[Comments]])))</f>
        <v/>
      </c>
      <c r="H1107" s="93" t="str">
        <f>IF(OR(Main[[#This Row],[Std. Prod. Lead Time]]="N/A",Main[[#This Row],[Std. Prod. Lead Time]]=""), "",IF(AND(Main[[#This Row],[In Stock Date]]&lt;&gt;"",Main[[#This Row],[Revised Due Date]]&lt;&gt;"",Main[[#This Row],[In Stock Date]]&lt;&gt;""),Main[[#This Row],[In Stock Date]]-Main[[#This Row],[Revised Due Date]],""))</f>
        <v/>
      </c>
      <c r="I1107" s="100" t="s">
        <v>965</v>
      </c>
      <c r="J1107" s="94" t="s">
        <v>28</v>
      </c>
      <c r="K1107" s="94" t="s">
        <v>4</v>
      </c>
      <c r="L1107" s="84"/>
      <c r="M1107" s="72" t="str">
        <f>IF(Main[[#This Row],[Tech Start Date]]&lt;1/1/1990,"",IF(Main[[#This Row],[Class]]="C",WORKDAY(Main[[#This Row],[Tech Start Date]],9),IF(Main[[#This Row],[Class]]="B", WORKDAY(Main[[#This Row],[Tech Start Date]],6),IF(Main[[#This Row],[Class]]="A",WORKDAY(Main[[#This Row],[Tech Start Date]],2),""))))</f>
        <v/>
      </c>
      <c r="N1107" s="72" t="str">
        <f>IF(Main[[#This Row],[Tech Start Date]]&lt;1/1/1990,"",IF(Main[[#This Row],[Class]]="C",WORKDAY(Main[[#This Row],[Tech Start Date]],19),IF(Main[[#This Row],[Class]]="B", WORKDAY(Main[[#This Row],[Tech Start Date]],12),IF(Main[[#This Row],[Class]]="A",WORKDAY(Main[[#This Row],[Tech Start Date]],4),""))))</f>
        <v/>
      </c>
      <c r="O1107" s="72" t="str">
        <f>IF(Main[[#This Row],[Tech Start Date]]&lt;1/1/1990,"",IF(Main[[#This Row],[Class]]="C",WORKDAY(Main[[#This Row],[Tech Start Date]],23),IF(Main[[#This Row],[Class]]="B", WORKDAY(Main[[#This Row],[Tech Start Date]],15),IF(Main[[#This Row],[Class]]="A",WORKDAY(Main[[#This Row],[Tech Start Date]],5),""))))</f>
        <v/>
      </c>
      <c r="P1107" s="72" t="str">
        <f>IF(Main[[#This Row],[Tech Start Date]]&lt;1/1/1990,"",IF(Main[[#This Row],[Class]]="C",WORKDAY(Main[[#This Row],[Tech Start Date]],28),IF(Main[[#This Row],[Class]]="B", WORKDAY(Main[[#This Row],[Tech Start Date]],19),IF(Main[[#This Row],[Class]]="A",WORKDAY(Main[[#This Row],[Tech Start Date]],9),""))))</f>
        <v/>
      </c>
      <c r="Q1107" s="84">
        <v>40384</v>
      </c>
      <c r="R1107" s="110">
        <v>41029</v>
      </c>
      <c r="S1107" s="94" t="s">
        <v>17</v>
      </c>
      <c r="T1107" s="73" t="s">
        <v>2282</v>
      </c>
      <c r="U1107" s="94" t="s">
        <v>29</v>
      </c>
      <c r="V1107" s="94" t="s">
        <v>1896</v>
      </c>
      <c r="W1107" s="94" t="s">
        <v>1901</v>
      </c>
      <c r="X1107" s="94" t="s">
        <v>2778</v>
      </c>
      <c r="Y1107" s="71" t="s">
        <v>2921</v>
      </c>
      <c r="Z1107" s="71" t="s">
        <v>129</v>
      </c>
      <c r="AA1107" s="94" t="s">
        <v>2778</v>
      </c>
      <c r="AB1107" s="128"/>
      <c r="AC1107" s="128"/>
      <c r="AD1107" s="128"/>
      <c r="AE1107" s="62"/>
      <c r="AF1107" s="62"/>
      <c r="AG1107" s="62"/>
      <c r="BB1107" s="60" t="str">
        <f>IF(AND(isFlagged(Main[[#This Row],[Comments]], "AIS++"),Main[ [#This Row],[In Stock Date] ]&lt;&gt;""),TEXT(Main[[#This Row],[In Stock Date]]-1, "M/d/yyyy"), TEXT("1/1/1990", "M/d/yyyy"))</f>
        <v>1/1/1990</v>
      </c>
    </row>
    <row r="1108" spans="1:54" ht="17.25" customHeight="1">
      <c r="A1108" s="63" t="str">
        <f>IF(priority(Main[[#This Row],[Comments]])&lt;&gt;0, priority(Main[[#This Row],[Comments]]),"")</f>
        <v/>
      </c>
      <c r="B1108" s="151" t="s">
        <v>1855</v>
      </c>
      <c r="C1108" s="71" t="s">
        <v>4</v>
      </c>
      <c r="D1108" s="59" t="s">
        <v>2651</v>
      </c>
      <c r="E1108" s="84">
        <v>40624.37060185185</v>
      </c>
      <c r="F1108" s="84"/>
      <c r="G1108" s="63" t="str">
        <f>IF(stdProdLT(Main[[#This Row],[Comments]])=0.1,"N/A",IF(stdProdLT(Main[[#This Row],[Comments]])=0,"",stdProdLT(Main[[#This Row],[Comments]])))</f>
        <v/>
      </c>
      <c r="H1108" s="93" t="str">
        <f>IF(OR(Main[[#This Row],[Std. Prod. Lead Time]]="N/A",Main[[#This Row],[Std. Prod. Lead Time]]=""), "",IF(AND(Main[[#This Row],[In Stock Date]]&lt;&gt;"",Main[[#This Row],[Revised Due Date]]&lt;&gt;"",Main[[#This Row],[In Stock Date]]&lt;&gt;""),Main[[#This Row],[In Stock Date]]-Main[[#This Row],[Revised Due Date]],""))</f>
        <v/>
      </c>
      <c r="I1108" s="100" t="s">
        <v>874</v>
      </c>
      <c r="J1108" s="94" t="s">
        <v>28</v>
      </c>
      <c r="K1108" s="94" t="s">
        <v>1909</v>
      </c>
      <c r="L1108" s="84"/>
      <c r="M1108" s="72" t="str">
        <f>IF(Main[[#This Row],[Tech Start Date]]&lt;1/1/1990,"",IF(Main[[#This Row],[Class]]="C",WORKDAY(Main[[#This Row],[Tech Start Date]],9),IF(Main[[#This Row],[Class]]="B", WORKDAY(Main[[#This Row],[Tech Start Date]],6),IF(Main[[#This Row],[Class]]="A",WORKDAY(Main[[#This Row],[Tech Start Date]],2),""))))</f>
        <v/>
      </c>
      <c r="N1108" s="72" t="str">
        <f>IF(Main[[#This Row],[Tech Start Date]]&lt;1/1/1990,"",IF(Main[[#This Row],[Class]]="C",WORKDAY(Main[[#This Row],[Tech Start Date]],19),IF(Main[[#This Row],[Class]]="B", WORKDAY(Main[[#This Row],[Tech Start Date]],12),IF(Main[[#This Row],[Class]]="A",WORKDAY(Main[[#This Row],[Tech Start Date]],4),""))))</f>
        <v/>
      </c>
      <c r="O1108" s="72" t="str">
        <f>IF(Main[[#This Row],[Tech Start Date]]&lt;1/1/1990,"",IF(Main[[#This Row],[Class]]="C",WORKDAY(Main[[#This Row],[Tech Start Date]],23),IF(Main[[#This Row],[Class]]="B", WORKDAY(Main[[#This Row],[Tech Start Date]],15),IF(Main[[#This Row],[Class]]="A",WORKDAY(Main[[#This Row],[Tech Start Date]],5),""))))</f>
        <v/>
      </c>
      <c r="P1108" s="72" t="str">
        <f>IF(Main[[#This Row],[Tech Start Date]]&lt;1/1/1990,"",IF(Main[[#This Row],[Class]]="C",WORKDAY(Main[[#This Row],[Tech Start Date]],28),IF(Main[[#This Row],[Class]]="B", WORKDAY(Main[[#This Row],[Tech Start Date]],19),IF(Main[[#This Row],[Class]]="A",WORKDAY(Main[[#This Row],[Tech Start Date]],9),""))))</f>
        <v/>
      </c>
      <c r="Q1108" s="84">
        <v>40648</v>
      </c>
      <c r="R1108" s="110">
        <v>40967</v>
      </c>
      <c r="S1108" s="94" t="s">
        <v>6</v>
      </c>
      <c r="T1108" s="73" t="s">
        <v>4</v>
      </c>
      <c r="U1108" s="94" t="s">
        <v>29</v>
      </c>
      <c r="V1108" s="94" t="s">
        <v>1896</v>
      </c>
      <c r="W1108" s="94" t="s">
        <v>1900</v>
      </c>
      <c r="X1108" s="94" t="s">
        <v>874</v>
      </c>
      <c r="Y1108" s="71" t="s">
        <v>4</v>
      </c>
      <c r="Z1108" s="71" t="s">
        <v>129</v>
      </c>
      <c r="AA1108" s="94" t="s">
        <v>3278</v>
      </c>
      <c r="AB1108" s="128"/>
      <c r="AC1108" s="128"/>
      <c r="AD1108" s="128"/>
      <c r="AE1108" s="62"/>
      <c r="AF1108" s="62"/>
      <c r="AG1108" s="62"/>
      <c r="BB1108" s="60" t="str">
        <f>IF(AND(isFlagged(Main[[#This Row],[Comments]], "AIS++"),Main[ [#This Row],[In Stock Date] ]&lt;&gt;""),TEXT(Main[[#This Row],[In Stock Date]]-1, "M/d/yyyy"), TEXT("1/1/1990", "M/d/yyyy"))</f>
        <v>1/1/1990</v>
      </c>
    </row>
    <row r="1109" spans="1:54" ht="17.25" customHeight="1">
      <c r="A1109" s="137" t="str">
        <f>IF(priority(Main[[#This Row],[Comments]])&lt;&gt;0, priority(Main[[#This Row],[Comments]]),"")</f>
        <v/>
      </c>
      <c r="B1109" s="152" t="s">
        <v>2115</v>
      </c>
      <c r="C1109" s="138" t="s">
        <v>4</v>
      </c>
      <c r="D1109" s="139" t="s">
        <v>2553</v>
      </c>
      <c r="E1109" s="140">
        <v>40772.447592592594</v>
      </c>
      <c r="F1109" s="140"/>
      <c r="G1109" s="137" t="str">
        <f>IF(stdProdLT(Main[[#This Row],[Comments]])=0.1,"N/A",IF(stdProdLT(Main[[#This Row],[Comments]])=0,"",stdProdLT(Main[[#This Row],[Comments]])))</f>
        <v/>
      </c>
      <c r="H1109" s="141" t="str">
        <f>IF(OR(Main[[#This Row],[Std. Prod. Lead Time]]="N/A",Main[[#This Row],[Std. Prod. Lead Time]]=""), "",IF(AND(Main[[#This Row],[In Stock Date]]&lt;&gt;"",Main[[#This Row],[Revised Due Date]]&lt;&gt;"",Main[[#This Row],[In Stock Date]]&lt;&gt;""),Main[[#This Row],[In Stock Date]]-Main[[#This Row],[Revised Due Date]],""))</f>
        <v/>
      </c>
      <c r="I1109" s="142" t="s">
        <v>874</v>
      </c>
      <c r="J1109" s="143" t="s">
        <v>28</v>
      </c>
      <c r="K1109" s="144" t="s">
        <v>1909</v>
      </c>
      <c r="L1109" s="140">
        <v>40772</v>
      </c>
      <c r="M1109" s="145">
        <f>IF(Main[[#This Row],[Tech Start Date]]&lt;1/1/1990,"",IF(Main[[#This Row],[Class]]="C",WORKDAY(Main[[#This Row],[Tech Start Date]],9),IF(Main[[#This Row],[Class]]="B", WORKDAY(Main[[#This Row],[Tech Start Date]],6),IF(Main[[#This Row],[Class]]="A",WORKDAY(Main[[#This Row],[Tech Start Date]],2),""))))</f>
        <v>40785</v>
      </c>
      <c r="N1109" s="145">
        <f>IF(Main[[#This Row],[Tech Start Date]]&lt;1/1/1990,"",IF(Main[[#This Row],[Class]]="C",WORKDAY(Main[[#This Row],[Tech Start Date]],19),IF(Main[[#This Row],[Class]]="B", WORKDAY(Main[[#This Row],[Tech Start Date]],12),IF(Main[[#This Row],[Class]]="A",WORKDAY(Main[[#This Row],[Tech Start Date]],4),""))))</f>
        <v>40799</v>
      </c>
      <c r="O1109" s="145">
        <f>IF(Main[[#This Row],[Tech Start Date]]&lt;1/1/1990,"",IF(Main[[#This Row],[Class]]="C",WORKDAY(Main[[#This Row],[Tech Start Date]],23),IF(Main[[#This Row],[Class]]="B", WORKDAY(Main[[#This Row],[Tech Start Date]],15),IF(Main[[#This Row],[Class]]="A",WORKDAY(Main[[#This Row],[Tech Start Date]],5),""))))</f>
        <v>40805</v>
      </c>
      <c r="P1109" s="145">
        <f>IF(Main[[#This Row],[Tech Start Date]]&lt;1/1/1990,"",IF(Main[[#This Row],[Class]]="C",WORKDAY(Main[[#This Row],[Tech Start Date]],28),IF(Main[[#This Row],[Class]]="B", WORKDAY(Main[[#This Row],[Tech Start Date]],19),IF(Main[[#This Row],[Class]]="A",WORKDAY(Main[[#This Row],[Tech Start Date]],9),""))))</f>
        <v>40812</v>
      </c>
      <c r="Q1109" s="140">
        <v>40786</v>
      </c>
      <c r="R1109" s="146">
        <v>40907</v>
      </c>
      <c r="S1109" s="143" t="s">
        <v>17</v>
      </c>
      <c r="T1109" s="147" t="s">
        <v>2283</v>
      </c>
      <c r="U1109" s="143" t="s">
        <v>29</v>
      </c>
      <c r="V1109" s="143" t="s">
        <v>1896</v>
      </c>
      <c r="W1109" s="143" t="s">
        <v>1898</v>
      </c>
      <c r="X1109" s="143" t="s">
        <v>874</v>
      </c>
      <c r="Y1109" s="138" t="s">
        <v>2909</v>
      </c>
      <c r="Z1109" s="138" t="s">
        <v>129</v>
      </c>
      <c r="AA1109" s="143" t="s">
        <v>874</v>
      </c>
      <c r="AB1109" s="148"/>
      <c r="AC1109" s="148"/>
      <c r="AD1109" s="148"/>
      <c r="AE1109" s="62"/>
      <c r="AF1109" s="62"/>
      <c r="AG1109" s="62"/>
      <c r="BB1109" s="60" t="str">
        <f>IF(AND(isFlagged(Main[[#This Row],[Comments]], "AIS++"),Main[ [#This Row],[In Stock Date] ]&lt;&gt;""),TEXT(Main[[#This Row],[In Stock Date]]-1, "M/d/yyyy"), TEXT("1/1/1990", "M/d/yyyy"))</f>
        <v>1/1/1990</v>
      </c>
    </row>
    <row r="1110" spans="1:54" ht="17.25" customHeight="1">
      <c r="A1110" s="63" t="str">
        <f>IF(priority(Main[[#This Row],[Comments]])&lt;&gt;0, priority(Main[[#This Row],[Comments]]),"")</f>
        <v/>
      </c>
      <c r="B1110" s="151" t="s">
        <v>2399</v>
      </c>
      <c r="C1110" s="71" t="s">
        <v>4</v>
      </c>
      <c r="D1110" s="59" t="s">
        <v>2613</v>
      </c>
      <c r="E1110" s="84">
        <v>40869.337650462963</v>
      </c>
      <c r="F1110" s="84"/>
      <c r="G1110" s="63" t="str">
        <f>IF(stdProdLT(Main[[#This Row],[Comments]])=0.1,"N/A",IF(stdProdLT(Main[[#This Row],[Comments]])=0,"",stdProdLT(Main[[#This Row],[Comments]])))</f>
        <v/>
      </c>
      <c r="H1110" s="93" t="str">
        <f>IF(OR(Main[[#This Row],[Std. Prod. Lead Time]]="N/A",Main[[#This Row],[Std. Prod. Lead Time]]=""), "",IF(AND(Main[[#This Row],[In Stock Date]]&lt;&gt;"",Main[[#This Row],[Revised Due Date]]&lt;&gt;"",Main[[#This Row],[In Stock Date]]&lt;&gt;""),Main[[#This Row],[In Stock Date]]-Main[[#This Row],[Revised Due Date]],""))</f>
        <v/>
      </c>
      <c r="I1110" s="100" t="s">
        <v>4</v>
      </c>
      <c r="J1110" s="94" t="s">
        <v>4</v>
      </c>
      <c r="K1110" s="94" t="s">
        <v>4</v>
      </c>
      <c r="L1110" s="84"/>
      <c r="M1110" s="72" t="str">
        <f>IF(Main[[#This Row],[Tech Start Date]]&lt;1/1/1990,"",IF(Main[[#This Row],[Class]]="C",WORKDAY(Main[[#This Row],[Tech Start Date]],9),IF(Main[[#This Row],[Class]]="B", WORKDAY(Main[[#This Row],[Tech Start Date]],6),IF(Main[[#This Row],[Class]]="A",WORKDAY(Main[[#This Row],[Tech Start Date]],2),""))))</f>
        <v/>
      </c>
      <c r="N1110" s="72" t="str">
        <f>IF(Main[[#This Row],[Tech Start Date]]&lt;1/1/1990,"",IF(Main[[#This Row],[Class]]="C",WORKDAY(Main[[#This Row],[Tech Start Date]],19),IF(Main[[#This Row],[Class]]="B", WORKDAY(Main[[#This Row],[Tech Start Date]],12),IF(Main[[#This Row],[Class]]="A",WORKDAY(Main[[#This Row],[Tech Start Date]],4),""))))</f>
        <v/>
      </c>
      <c r="O1110" s="72" t="str">
        <f>IF(Main[[#This Row],[Tech Start Date]]&lt;1/1/1990,"",IF(Main[[#This Row],[Class]]="C",WORKDAY(Main[[#This Row],[Tech Start Date]],23),IF(Main[[#This Row],[Class]]="B", WORKDAY(Main[[#This Row],[Tech Start Date]],15),IF(Main[[#This Row],[Class]]="A",WORKDAY(Main[[#This Row],[Tech Start Date]],5),""))))</f>
        <v/>
      </c>
      <c r="P1110" s="72" t="str">
        <f>IF(Main[[#This Row],[Tech Start Date]]&lt;1/1/1990,"",IF(Main[[#This Row],[Class]]="C",WORKDAY(Main[[#This Row],[Tech Start Date]],28),IF(Main[[#This Row],[Class]]="B", WORKDAY(Main[[#This Row],[Tech Start Date]],19),IF(Main[[#This Row],[Class]]="A",WORKDAY(Main[[#This Row],[Tech Start Date]],9),""))))</f>
        <v/>
      </c>
      <c r="Q1110" s="84"/>
      <c r="R1110" s="110"/>
      <c r="S1110" s="94" t="s">
        <v>6</v>
      </c>
      <c r="T1110" s="73" t="s">
        <v>2614</v>
      </c>
      <c r="U1110" s="94" t="s">
        <v>29</v>
      </c>
      <c r="V1110" s="94" t="s">
        <v>1896</v>
      </c>
      <c r="W1110" s="94" t="s">
        <v>1900</v>
      </c>
      <c r="X1110" s="94" t="s">
        <v>102</v>
      </c>
      <c r="Y1110" s="71" t="s">
        <v>2862</v>
      </c>
      <c r="Z1110" s="71" t="s">
        <v>4</v>
      </c>
      <c r="AA1110" s="94" t="s">
        <v>3228</v>
      </c>
      <c r="AB1110" s="128"/>
      <c r="AC1110" s="128"/>
      <c r="AD1110" s="128"/>
      <c r="AE1110" s="62"/>
      <c r="AF1110" s="62"/>
      <c r="AG1110" s="62"/>
      <c r="BB1110" s="60" t="str">
        <f>IF(AND(isFlagged(Main[[#This Row],[Comments]], "AIS++"),Main[ [#This Row],[In Stock Date] ]&lt;&gt;""),TEXT(Main[[#This Row],[In Stock Date]]-1, "M/d/yyyy"), TEXT("1/1/1990", "M/d/yyyy"))</f>
        <v>1/1/1990</v>
      </c>
    </row>
    <row r="1111" spans="1:54" ht="17.25" customHeight="1">
      <c r="A1111" s="137" t="str">
        <f>IF(priority(Main[[#This Row],[Comments]])&lt;&gt;0, priority(Main[[#This Row],[Comments]]),"")</f>
        <v/>
      </c>
      <c r="B1111" s="152" t="s">
        <v>2645</v>
      </c>
      <c r="C1111" s="138" t="s">
        <v>4</v>
      </c>
      <c r="D1111" s="139" t="s">
        <v>3102</v>
      </c>
      <c r="E1111" s="140">
        <v>40917.478506944448</v>
      </c>
      <c r="F1111" s="140"/>
      <c r="G1111" s="137" t="str">
        <f>IF(stdProdLT(Main[[#This Row],[Comments]])=0.1,"N/A",IF(stdProdLT(Main[[#This Row],[Comments]])=0,"",stdProdLT(Main[[#This Row],[Comments]])))</f>
        <v/>
      </c>
      <c r="H1111" s="141" t="str">
        <f>IF(OR(Main[[#This Row],[Std. Prod. Lead Time]]="N/A",Main[[#This Row],[Std. Prod. Lead Time]]=""), "",IF(AND(Main[[#This Row],[In Stock Date]]&lt;&gt;"",Main[[#This Row],[Revised Due Date]]&lt;&gt;"",Main[[#This Row],[In Stock Date]]&lt;&gt;""),Main[[#This Row],[In Stock Date]]-Main[[#This Row],[Revised Due Date]],""))</f>
        <v/>
      </c>
      <c r="I1111" s="142" t="s">
        <v>4</v>
      </c>
      <c r="J1111" s="143" t="s">
        <v>4</v>
      </c>
      <c r="K1111" s="144" t="s">
        <v>4</v>
      </c>
      <c r="L1111" s="140"/>
      <c r="M1111" s="145" t="str">
        <f>IF(Main[[#This Row],[Tech Start Date]]&lt;1/1/1990,"",IF(Main[[#This Row],[Class]]="C",WORKDAY(Main[[#This Row],[Tech Start Date]],9),IF(Main[[#This Row],[Class]]="B", WORKDAY(Main[[#This Row],[Tech Start Date]],6),IF(Main[[#This Row],[Class]]="A",WORKDAY(Main[[#This Row],[Tech Start Date]],2),""))))</f>
        <v/>
      </c>
      <c r="N1111" s="145" t="str">
        <f>IF(Main[[#This Row],[Tech Start Date]]&lt;1/1/1990,"",IF(Main[[#This Row],[Class]]="C",WORKDAY(Main[[#This Row],[Tech Start Date]],19),IF(Main[[#This Row],[Class]]="B", WORKDAY(Main[[#This Row],[Tech Start Date]],12),IF(Main[[#This Row],[Class]]="A",WORKDAY(Main[[#This Row],[Tech Start Date]],4),""))))</f>
        <v/>
      </c>
      <c r="O1111" s="145" t="str">
        <f>IF(Main[[#This Row],[Tech Start Date]]&lt;1/1/1990,"",IF(Main[[#This Row],[Class]]="C",WORKDAY(Main[[#This Row],[Tech Start Date]],23),IF(Main[[#This Row],[Class]]="B", WORKDAY(Main[[#This Row],[Tech Start Date]],15),IF(Main[[#This Row],[Class]]="A",WORKDAY(Main[[#This Row],[Tech Start Date]],5),""))))</f>
        <v/>
      </c>
      <c r="P1111" s="145" t="str">
        <f>IF(Main[[#This Row],[Tech Start Date]]&lt;1/1/1990,"",IF(Main[[#This Row],[Class]]="C",WORKDAY(Main[[#This Row],[Tech Start Date]],28),IF(Main[[#This Row],[Class]]="B", WORKDAY(Main[[#This Row],[Tech Start Date]],19),IF(Main[[#This Row],[Class]]="A",WORKDAY(Main[[#This Row],[Tech Start Date]],9),""))))</f>
        <v/>
      </c>
      <c r="Q1111" s="140"/>
      <c r="R1111" s="146"/>
      <c r="S1111" s="143" t="s">
        <v>6</v>
      </c>
      <c r="T1111" s="147" t="s">
        <v>4</v>
      </c>
      <c r="U1111" s="143" t="s">
        <v>7</v>
      </c>
      <c r="V1111" s="143" t="s">
        <v>1896</v>
      </c>
      <c r="W1111" s="143" t="s">
        <v>1900</v>
      </c>
      <c r="X1111" s="143" t="s">
        <v>102</v>
      </c>
      <c r="Y1111" s="138" t="s">
        <v>2980</v>
      </c>
      <c r="Z1111" s="138" t="s">
        <v>4</v>
      </c>
      <c r="AA1111" s="143" t="s">
        <v>3228</v>
      </c>
      <c r="AB1111" s="148"/>
      <c r="AC1111" s="148"/>
      <c r="AD1111" s="148"/>
      <c r="AE1111" s="62"/>
      <c r="AF1111" s="62"/>
      <c r="AG1111" s="62"/>
      <c r="BB1111" s="60" t="str">
        <f>IF(AND(isFlagged(Main[[#This Row],[Comments]], "AIS++"),Main[ [#This Row],[In Stock Date] ]&lt;&gt;""),TEXT(Main[[#This Row],[In Stock Date]]-1, "M/d/yyyy"), TEXT("1/1/1990", "M/d/yyyy"))</f>
        <v>1/1/1990</v>
      </c>
    </row>
    <row r="1112" spans="1:54" ht="17.25" customHeight="1">
      <c r="A1112" s="63" t="str">
        <f>IF(priority(Main[[#This Row],[Comments]])&lt;&gt;0, priority(Main[[#This Row],[Comments]]),"")</f>
        <v/>
      </c>
      <c r="B1112" s="151" t="s">
        <v>1492</v>
      </c>
      <c r="C1112" s="71" t="s">
        <v>576</v>
      </c>
      <c r="D1112" s="59" t="s">
        <v>2528</v>
      </c>
      <c r="E1112" s="84"/>
      <c r="F1112" s="84"/>
      <c r="G1112" s="63" t="str">
        <f>IF(stdProdLT(Main[[#This Row],[Comments]])=0.1,"N/A",IF(stdProdLT(Main[[#This Row],[Comments]])=0,"",stdProdLT(Main[[#This Row],[Comments]])))</f>
        <v/>
      </c>
      <c r="H1112" s="93" t="str">
        <f>IF(OR(Main[[#This Row],[Std. Prod. Lead Time]]="N/A",Main[[#This Row],[Std. Prod. Lead Time]]=""), "",IF(AND(Main[[#This Row],[In Stock Date]]&lt;&gt;"",Main[[#This Row],[Revised Due Date]]&lt;&gt;"",Main[[#This Row],[In Stock Date]]&lt;&gt;""),Main[[#This Row],[In Stock Date]]-Main[[#This Row],[Revised Due Date]],""))</f>
        <v/>
      </c>
      <c r="I1112" s="100" t="s">
        <v>4</v>
      </c>
      <c r="J1112" s="94" t="s">
        <v>28</v>
      </c>
      <c r="K1112" s="94" t="s">
        <v>1903</v>
      </c>
      <c r="L1112" s="84"/>
      <c r="M1112" s="72" t="str">
        <f>IF(Main[[#This Row],[Tech Start Date]]&lt;1/1/1990,"",IF(Main[[#This Row],[Class]]="C",WORKDAY(Main[[#This Row],[Tech Start Date]],9),IF(Main[[#This Row],[Class]]="B", WORKDAY(Main[[#This Row],[Tech Start Date]],6),IF(Main[[#This Row],[Class]]="A",WORKDAY(Main[[#This Row],[Tech Start Date]],2),""))))</f>
        <v/>
      </c>
      <c r="N1112" s="72" t="str">
        <f>IF(Main[[#This Row],[Tech Start Date]]&lt;1/1/1990,"",IF(Main[[#This Row],[Class]]="C",WORKDAY(Main[[#This Row],[Tech Start Date]],19),IF(Main[[#This Row],[Class]]="B", WORKDAY(Main[[#This Row],[Tech Start Date]],12),IF(Main[[#This Row],[Class]]="A",WORKDAY(Main[[#This Row],[Tech Start Date]],4),""))))</f>
        <v/>
      </c>
      <c r="O1112" s="72" t="str">
        <f>IF(Main[[#This Row],[Tech Start Date]]&lt;1/1/1990,"",IF(Main[[#This Row],[Class]]="C",WORKDAY(Main[[#This Row],[Tech Start Date]],23),IF(Main[[#This Row],[Class]]="B", WORKDAY(Main[[#This Row],[Tech Start Date]],15),IF(Main[[#This Row],[Class]]="A",WORKDAY(Main[[#This Row],[Tech Start Date]],5),""))))</f>
        <v/>
      </c>
      <c r="P1112" s="72" t="str">
        <f>IF(Main[[#This Row],[Tech Start Date]]&lt;1/1/1990,"",IF(Main[[#This Row],[Class]]="C",WORKDAY(Main[[#This Row],[Tech Start Date]],28),IF(Main[[#This Row],[Class]]="B", WORKDAY(Main[[#This Row],[Tech Start Date]],19),IF(Main[[#This Row],[Class]]="A",WORKDAY(Main[[#This Row],[Tech Start Date]],9),""))))</f>
        <v/>
      </c>
      <c r="Q1112" s="84">
        <v>40486</v>
      </c>
      <c r="R1112" s="110"/>
      <c r="S1112" s="94" t="s">
        <v>6</v>
      </c>
      <c r="T1112" s="73" t="s">
        <v>4</v>
      </c>
      <c r="U1112" s="94" t="s">
        <v>14</v>
      </c>
      <c r="V1112" s="94" t="s">
        <v>1896</v>
      </c>
      <c r="W1112" s="94" t="s">
        <v>1900</v>
      </c>
      <c r="X1112" s="94" t="s">
        <v>2724</v>
      </c>
      <c r="Y1112" s="71" t="s">
        <v>2836</v>
      </c>
      <c r="Z1112" s="71" t="s">
        <v>129</v>
      </c>
      <c r="AA1112" s="94" t="s">
        <v>2724</v>
      </c>
      <c r="AB1112" s="128"/>
      <c r="AC1112" s="128"/>
      <c r="AD1112" s="128"/>
      <c r="AE1112" s="62"/>
      <c r="AF1112" s="62"/>
      <c r="AG1112" s="62"/>
      <c r="BB1112" s="60" t="str">
        <f>IF(AND(isFlagged(Main[[#This Row],[Comments]], "AIS++"),Main[ [#This Row],[In Stock Date] ]&lt;&gt;""),TEXT(Main[[#This Row],[In Stock Date]]-1, "M/d/yyyy"), TEXT("1/1/1990", "M/d/yyyy"))</f>
        <v>1/1/1990</v>
      </c>
    </row>
    <row r="1113" spans="1:54" ht="17.25" customHeight="1">
      <c r="A1113" s="137" t="str">
        <f>IF(priority(Main[[#This Row],[Comments]])&lt;&gt;0, priority(Main[[#This Row],[Comments]]),"")</f>
        <v/>
      </c>
      <c r="B1113" s="152" t="s">
        <v>3936</v>
      </c>
      <c r="C1113" s="138" t="s">
        <v>4</v>
      </c>
      <c r="D1113" s="139" t="s">
        <v>3937</v>
      </c>
      <c r="E1113" s="140">
        <v>41022.715474537035</v>
      </c>
      <c r="F1113" s="140"/>
      <c r="G1113" s="137" t="str">
        <f>IF(stdProdLT(Main[[#This Row],[Comments]])=0.1,"N/A",IF(stdProdLT(Main[[#This Row],[Comments]])=0,"",stdProdLT(Main[[#This Row],[Comments]])))</f>
        <v/>
      </c>
      <c r="H1113" s="141" t="str">
        <f>IF(OR(Main[[#This Row],[Std. Prod. Lead Time]]="N/A",Main[[#This Row],[Std. Prod. Lead Time]]=""), "",IF(AND(Main[[#This Row],[In Stock Date]]&lt;&gt;"",Main[[#This Row],[Revised Due Date]]&lt;&gt;"",Main[[#This Row],[In Stock Date]]&lt;&gt;""),Main[[#This Row],[In Stock Date]]-Main[[#This Row],[Revised Due Date]],""))</f>
        <v/>
      </c>
      <c r="I1113" s="142" t="s">
        <v>886</v>
      </c>
      <c r="J1113" s="143" t="s">
        <v>28</v>
      </c>
      <c r="K1113" s="144" t="s">
        <v>1909</v>
      </c>
      <c r="L1113" s="140">
        <v>41022</v>
      </c>
      <c r="M1113" s="145">
        <f>IF(Main[[#This Row],[Tech Start Date]]&lt;1/1/1990,"",IF(Main[[#This Row],[Class]]="C",WORKDAY(Main[[#This Row],[Tech Start Date]],9),IF(Main[[#This Row],[Class]]="B", WORKDAY(Main[[#This Row],[Tech Start Date]],6),IF(Main[[#This Row],[Class]]="A",WORKDAY(Main[[#This Row],[Tech Start Date]],2),""))))</f>
        <v>41033</v>
      </c>
      <c r="N1113" s="145">
        <f>IF(Main[[#This Row],[Tech Start Date]]&lt;1/1/1990,"",IF(Main[[#This Row],[Class]]="C",WORKDAY(Main[[#This Row],[Tech Start Date]],19),IF(Main[[#This Row],[Class]]="B", WORKDAY(Main[[#This Row],[Tech Start Date]],12),IF(Main[[#This Row],[Class]]="A",WORKDAY(Main[[#This Row],[Tech Start Date]],4),""))))</f>
        <v>41047</v>
      </c>
      <c r="O1113" s="145">
        <f>IF(Main[[#This Row],[Tech Start Date]]&lt;1/1/1990,"",IF(Main[[#This Row],[Class]]="C",WORKDAY(Main[[#This Row],[Tech Start Date]],23),IF(Main[[#This Row],[Class]]="B", WORKDAY(Main[[#This Row],[Tech Start Date]],15),IF(Main[[#This Row],[Class]]="A",WORKDAY(Main[[#This Row],[Tech Start Date]],5),""))))</f>
        <v>41053</v>
      </c>
      <c r="P1113" s="145">
        <f>IF(Main[[#This Row],[Tech Start Date]]&lt;1/1/1990,"",IF(Main[[#This Row],[Class]]="C",WORKDAY(Main[[#This Row],[Tech Start Date]],28),IF(Main[[#This Row],[Class]]="B", WORKDAY(Main[[#This Row],[Tech Start Date]],19),IF(Main[[#This Row],[Class]]="A",WORKDAY(Main[[#This Row],[Tech Start Date]],9),""))))</f>
        <v>41060</v>
      </c>
      <c r="Q1113" s="140"/>
      <c r="R1113" s="146">
        <v>41050</v>
      </c>
      <c r="S1113" s="143" t="s">
        <v>6</v>
      </c>
      <c r="T1113" s="147" t="s">
        <v>4</v>
      </c>
      <c r="U1113" s="143" t="s">
        <v>29</v>
      </c>
      <c r="V1113" s="143" t="s">
        <v>1896</v>
      </c>
      <c r="W1113" s="143" t="s">
        <v>1900</v>
      </c>
      <c r="X1113" s="143" t="s">
        <v>886</v>
      </c>
      <c r="Y1113" s="138" t="s">
        <v>4</v>
      </c>
      <c r="Z1113" s="138" t="s">
        <v>874</v>
      </c>
      <c r="AA1113" s="143" t="s">
        <v>874</v>
      </c>
      <c r="AB1113" s="148"/>
      <c r="AC1113" s="148"/>
      <c r="AD1113" s="148"/>
      <c r="AE1113" s="62"/>
      <c r="AF1113" s="62"/>
      <c r="AG1113" s="62"/>
      <c r="BB1113" s="60" t="str">
        <f>IF(AND(isFlagged(Main[[#This Row],[Comments]], "AIS++"),Main[ [#This Row],[In Stock Date] ]&lt;&gt;""),TEXT(Main[[#This Row],[In Stock Date]]-1, "M/d/yyyy"), TEXT("1/1/1990", "M/d/yyyy"))</f>
        <v>1/1/1990</v>
      </c>
    </row>
    <row r="1114" spans="1:54" ht="17.25" customHeight="1">
      <c r="A1114" s="63" t="str">
        <f>IF(priority(Main[[#This Row],[Comments]])&lt;&gt;0, priority(Main[[#This Row],[Comments]]),"")</f>
        <v/>
      </c>
      <c r="B1114" s="151" t="s">
        <v>2652</v>
      </c>
      <c r="C1114" s="71" t="s">
        <v>4</v>
      </c>
      <c r="D1114" s="59" t="s">
        <v>4220</v>
      </c>
      <c r="E1114" s="84">
        <v>40886.69462962963</v>
      </c>
      <c r="F1114" s="84"/>
      <c r="G1114" s="63" t="str">
        <f>IF(stdProdLT(Main[[#This Row],[Comments]])=0.1,"N/A",IF(stdProdLT(Main[[#This Row],[Comments]])=0,"",stdProdLT(Main[[#This Row],[Comments]])))</f>
        <v/>
      </c>
      <c r="H1114" s="93" t="str">
        <f>IF(OR(Main[[#This Row],[Std. Prod. Lead Time]]="N/A",Main[[#This Row],[Std. Prod. Lead Time]]=""), "",IF(AND(Main[[#This Row],[In Stock Date]]&lt;&gt;"",Main[[#This Row],[Revised Due Date]]&lt;&gt;"",Main[[#This Row],[In Stock Date]]&lt;&gt;""),Main[[#This Row],[In Stock Date]]-Main[[#This Row],[Revised Due Date]],""))</f>
        <v/>
      </c>
      <c r="I1114" s="100" t="s">
        <v>4</v>
      </c>
      <c r="J1114" s="94" t="s">
        <v>4</v>
      </c>
      <c r="K1114" s="95" t="s">
        <v>4</v>
      </c>
      <c r="L1114" s="84"/>
      <c r="M1114" s="72" t="str">
        <f>IF(Main[[#This Row],[Tech Start Date]]&lt;1/1/1990,"",IF(Main[[#This Row],[Class]]="C",WORKDAY(Main[[#This Row],[Tech Start Date]],9),IF(Main[[#This Row],[Class]]="B", WORKDAY(Main[[#This Row],[Tech Start Date]],6),IF(Main[[#This Row],[Class]]="A",WORKDAY(Main[[#This Row],[Tech Start Date]],2),""))))</f>
        <v/>
      </c>
      <c r="N1114" s="72" t="str">
        <f>IF(Main[[#This Row],[Tech Start Date]]&lt;1/1/1990,"",IF(Main[[#This Row],[Class]]="C",WORKDAY(Main[[#This Row],[Tech Start Date]],19),IF(Main[[#This Row],[Class]]="B", WORKDAY(Main[[#This Row],[Tech Start Date]],12),IF(Main[[#This Row],[Class]]="A",WORKDAY(Main[[#This Row],[Tech Start Date]],4),""))))</f>
        <v/>
      </c>
      <c r="O1114" s="72" t="str">
        <f>IF(Main[[#This Row],[Tech Start Date]]&lt;1/1/1990,"",IF(Main[[#This Row],[Class]]="C",WORKDAY(Main[[#This Row],[Tech Start Date]],23),IF(Main[[#This Row],[Class]]="B", WORKDAY(Main[[#This Row],[Tech Start Date]],15),IF(Main[[#This Row],[Class]]="A",WORKDAY(Main[[#This Row],[Tech Start Date]],5),""))))</f>
        <v/>
      </c>
      <c r="P1114" s="72" t="str">
        <f>IF(Main[[#This Row],[Tech Start Date]]&lt;1/1/1990,"",IF(Main[[#This Row],[Class]]="C",WORKDAY(Main[[#This Row],[Tech Start Date]],28),IF(Main[[#This Row],[Class]]="B", WORKDAY(Main[[#This Row],[Tech Start Date]],19),IF(Main[[#This Row],[Class]]="A",WORKDAY(Main[[#This Row],[Tech Start Date]],9),""))))</f>
        <v/>
      </c>
      <c r="Q1114" s="84">
        <v>41182</v>
      </c>
      <c r="R1114" s="110">
        <v>41182</v>
      </c>
      <c r="S1114" s="94" t="s">
        <v>17</v>
      </c>
      <c r="T1114" s="73" t="s">
        <v>4</v>
      </c>
      <c r="U1114" s="94" t="s">
        <v>29</v>
      </c>
      <c r="V1114" s="94" t="s">
        <v>1896</v>
      </c>
      <c r="W1114" s="94" t="s">
        <v>1901</v>
      </c>
      <c r="X1114" s="94" t="s">
        <v>952</v>
      </c>
      <c r="Y1114" s="71" t="s">
        <v>2994</v>
      </c>
      <c r="Z1114" s="71" t="s">
        <v>4</v>
      </c>
      <c r="AA1114" s="94" t="s">
        <v>952</v>
      </c>
      <c r="AB1114" s="128"/>
      <c r="AC1114" s="128"/>
      <c r="AD1114" s="128"/>
      <c r="AE1114" s="62"/>
      <c r="AF1114" s="62"/>
      <c r="AG1114" s="62"/>
      <c r="BB1114" s="60" t="str">
        <f>IF(AND(isFlagged(Main[[#This Row],[Comments]], "AIS++"),Main[ [#This Row],[In Stock Date] ]&lt;&gt;""),TEXT(Main[[#This Row],[In Stock Date]]-1, "M/d/yyyy"), TEXT("1/1/1990", "M/d/yyyy"))</f>
        <v>1/1/1990</v>
      </c>
    </row>
    <row r="1115" spans="1:54" ht="17.25" customHeight="1">
      <c r="A1115" s="63" t="str">
        <f>IF(priority(Main[[#This Row],[Comments]])&lt;&gt;0, priority(Main[[#This Row],[Comments]]),"")</f>
        <v/>
      </c>
      <c r="B1115" s="151" t="s">
        <v>2047</v>
      </c>
      <c r="C1115" s="71" t="s">
        <v>4</v>
      </c>
      <c r="D1115" s="59" t="s">
        <v>2349</v>
      </c>
      <c r="E1115" s="84">
        <v>40760.555381944447</v>
      </c>
      <c r="F1115" s="84"/>
      <c r="G1115" s="63" t="str">
        <f>IF(stdProdLT(Main[[#This Row],[Comments]])=0.1,"N/A",IF(stdProdLT(Main[[#This Row],[Comments]])=0,"",stdProdLT(Main[[#This Row],[Comments]])))</f>
        <v/>
      </c>
      <c r="H1115" s="93" t="str">
        <f>IF(OR(Main[[#This Row],[Std. Prod. Lead Time]]="N/A",Main[[#This Row],[Std. Prod. Lead Time]]=""), "",IF(AND(Main[[#This Row],[In Stock Date]]&lt;&gt;"",Main[[#This Row],[Revised Due Date]]&lt;&gt;"",Main[[#This Row],[In Stock Date]]&lt;&gt;""),Main[[#This Row],[In Stock Date]]-Main[[#This Row],[Revised Due Date]],""))</f>
        <v/>
      </c>
      <c r="I1115" s="100" t="s">
        <v>4</v>
      </c>
      <c r="J1115" s="94" t="s">
        <v>4</v>
      </c>
      <c r="K1115" s="94" t="s">
        <v>4</v>
      </c>
      <c r="L1115" s="84"/>
      <c r="M1115" s="72" t="str">
        <f>IF(Main[[#This Row],[Tech Start Date]]&lt;1/1/1990,"",IF(Main[[#This Row],[Class]]="C",WORKDAY(Main[[#This Row],[Tech Start Date]],9),IF(Main[[#This Row],[Class]]="B", WORKDAY(Main[[#This Row],[Tech Start Date]],6),IF(Main[[#This Row],[Class]]="A",WORKDAY(Main[[#This Row],[Tech Start Date]],2),""))))</f>
        <v/>
      </c>
      <c r="N1115" s="72" t="str">
        <f>IF(Main[[#This Row],[Tech Start Date]]&lt;1/1/1990,"",IF(Main[[#This Row],[Class]]="C",WORKDAY(Main[[#This Row],[Tech Start Date]],19),IF(Main[[#This Row],[Class]]="B", WORKDAY(Main[[#This Row],[Tech Start Date]],12),IF(Main[[#This Row],[Class]]="A",WORKDAY(Main[[#This Row],[Tech Start Date]],4),""))))</f>
        <v/>
      </c>
      <c r="O1115" s="72" t="str">
        <f>IF(Main[[#This Row],[Tech Start Date]]&lt;1/1/1990,"",IF(Main[[#This Row],[Class]]="C",WORKDAY(Main[[#This Row],[Tech Start Date]],23),IF(Main[[#This Row],[Class]]="B", WORKDAY(Main[[#This Row],[Tech Start Date]],15),IF(Main[[#This Row],[Class]]="A",WORKDAY(Main[[#This Row],[Tech Start Date]],5),""))))</f>
        <v/>
      </c>
      <c r="P1115" s="72" t="str">
        <f>IF(Main[[#This Row],[Tech Start Date]]&lt;1/1/1990,"",IF(Main[[#This Row],[Class]]="C",WORKDAY(Main[[#This Row],[Tech Start Date]],28),IF(Main[[#This Row],[Class]]="B", WORKDAY(Main[[#This Row],[Tech Start Date]],19),IF(Main[[#This Row],[Class]]="A",WORKDAY(Main[[#This Row],[Tech Start Date]],9),""))))</f>
        <v/>
      </c>
      <c r="Q1115" s="84"/>
      <c r="R1115" s="110"/>
      <c r="S1115" s="94" t="s">
        <v>6</v>
      </c>
      <c r="T1115" s="73" t="s">
        <v>4</v>
      </c>
      <c r="U1115" s="94" t="s">
        <v>7</v>
      </c>
      <c r="V1115" s="94" t="s">
        <v>1896</v>
      </c>
      <c r="W1115" s="94" t="s">
        <v>1900</v>
      </c>
      <c r="X1115" s="94" t="s">
        <v>305</v>
      </c>
      <c r="Y1115" s="71" t="s">
        <v>4</v>
      </c>
      <c r="Z1115" s="71" t="s">
        <v>4</v>
      </c>
      <c r="AA1115" s="94" t="s">
        <v>4</v>
      </c>
      <c r="AB1115" s="128"/>
      <c r="AC1115" s="128"/>
      <c r="AD1115" s="128"/>
      <c r="AE1115" s="62"/>
      <c r="AF1115" s="62"/>
      <c r="AG1115" s="62"/>
      <c r="BB1115" s="60" t="str">
        <f>IF(AND(isFlagged(Main[[#This Row],[Comments]], "AIS++"),Main[ [#This Row],[In Stock Date] ]&lt;&gt;""),TEXT(Main[[#This Row],[In Stock Date]]-1, "M/d/yyyy"), TEXT("1/1/1990", "M/d/yyyy"))</f>
        <v>1/1/1990</v>
      </c>
    </row>
    <row r="1116" spans="1:54" ht="17.25" customHeight="1">
      <c r="A1116" s="63" t="str">
        <f>IF(priority(Main[[#This Row],[Comments]])&lt;&gt;0, priority(Main[[#This Row],[Comments]]),"")</f>
        <v/>
      </c>
      <c r="B1116" s="151" t="s">
        <v>2048</v>
      </c>
      <c r="C1116" s="71" t="s">
        <v>4</v>
      </c>
      <c r="D1116" s="59" t="s">
        <v>2347</v>
      </c>
      <c r="E1116" s="84">
        <v>40760.554780092592</v>
      </c>
      <c r="F1116" s="84"/>
      <c r="G1116" s="63" t="str">
        <f>IF(stdProdLT(Main[[#This Row],[Comments]])=0.1,"N/A",IF(stdProdLT(Main[[#This Row],[Comments]])=0,"",stdProdLT(Main[[#This Row],[Comments]])))</f>
        <v/>
      </c>
      <c r="H1116" s="93" t="str">
        <f>IF(OR(Main[[#This Row],[Std. Prod. Lead Time]]="N/A",Main[[#This Row],[Std. Prod. Lead Time]]=""), "",IF(AND(Main[[#This Row],[In Stock Date]]&lt;&gt;"",Main[[#This Row],[Revised Due Date]]&lt;&gt;"",Main[[#This Row],[In Stock Date]]&lt;&gt;""),Main[[#This Row],[In Stock Date]]-Main[[#This Row],[Revised Due Date]],""))</f>
        <v/>
      </c>
      <c r="I1116" s="100" t="s">
        <v>4</v>
      </c>
      <c r="J1116" s="94" t="s">
        <v>4</v>
      </c>
      <c r="K1116" s="94" t="s">
        <v>4</v>
      </c>
      <c r="L1116" s="84"/>
      <c r="M1116" s="72" t="str">
        <f>IF(Main[[#This Row],[Tech Start Date]]&lt;1/1/1990,"",IF(Main[[#This Row],[Class]]="C",WORKDAY(Main[[#This Row],[Tech Start Date]],9),IF(Main[[#This Row],[Class]]="B", WORKDAY(Main[[#This Row],[Tech Start Date]],6),IF(Main[[#This Row],[Class]]="A",WORKDAY(Main[[#This Row],[Tech Start Date]],2),""))))</f>
        <v/>
      </c>
      <c r="N1116" s="72" t="str">
        <f>IF(Main[[#This Row],[Tech Start Date]]&lt;1/1/1990,"",IF(Main[[#This Row],[Class]]="C",WORKDAY(Main[[#This Row],[Tech Start Date]],19),IF(Main[[#This Row],[Class]]="B", WORKDAY(Main[[#This Row],[Tech Start Date]],12),IF(Main[[#This Row],[Class]]="A",WORKDAY(Main[[#This Row],[Tech Start Date]],4),""))))</f>
        <v/>
      </c>
      <c r="O1116" s="72" t="str">
        <f>IF(Main[[#This Row],[Tech Start Date]]&lt;1/1/1990,"",IF(Main[[#This Row],[Class]]="C",WORKDAY(Main[[#This Row],[Tech Start Date]],23),IF(Main[[#This Row],[Class]]="B", WORKDAY(Main[[#This Row],[Tech Start Date]],15),IF(Main[[#This Row],[Class]]="A",WORKDAY(Main[[#This Row],[Tech Start Date]],5),""))))</f>
        <v/>
      </c>
      <c r="P1116" s="72" t="str">
        <f>IF(Main[[#This Row],[Tech Start Date]]&lt;1/1/1990,"",IF(Main[[#This Row],[Class]]="C",WORKDAY(Main[[#This Row],[Tech Start Date]],28),IF(Main[[#This Row],[Class]]="B", WORKDAY(Main[[#This Row],[Tech Start Date]],19),IF(Main[[#This Row],[Class]]="A",WORKDAY(Main[[#This Row],[Tech Start Date]],9),""))))</f>
        <v/>
      </c>
      <c r="Q1116" s="84"/>
      <c r="R1116" s="110"/>
      <c r="S1116" s="94" t="s">
        <v>6</v>
      </c>
      <c r="T1116" s="73" t="s">
        <v>4</v>
      </c>
      <c r="U1116" s="94" t="s">
        <v>7</v>
      </c>
      <c r="V1116" s="94" t="s">
        <v>1896</v>
      </c>
      <c r="W1116" s="94" t="s">
        <v>1900</v>
      </c>
      <c r="X1116" s="94" t="s">
        <v>305</v>
      </c>
      <c r="Y1116" s="71" t="s">
        <v>4</v>
      </c>
      <c r="Z1116" s="71" t="s">
        <v>4</v>
      </c>
      <c r="AA1116" s="94" t="s">
        <v>4</v>
      </c>
      <c r="AB1116" s="128"/>
      <c r="AC1116" s="128"/>
      <c r="AD1116" s="128"/>
      <c r="AE1116" s="62"/>
      <c r="AF1116" s="62"/>
      <c r="AG1116" s="62"/>
      <c r="BB1116" s="60" t="str">
        <f>IF(AND(isFlagged(Main[[#This Row],[Comments]], "AIS++"),Main[ [#This Row],[In Stock Date] ]&lt;&gt;""),TEXT(Main[[#This Row],[In Stock Date]]-1, "M/d/yyyy"), TEXT("1/1/1990", "M/d/yyyy"))</f>
        <v>1/1/1990</v>
      </c>
    </row>
    <row r="1117" spans="1:54" ht="17.25" customHeight="1">
      <c r="A1117" s="63" t="str">
        <f>IF(priority(Main[[#This Row],[Comments]])&lt;&gt;0, priority(Main[[#This Row],[Comments]]),"")</f>
        <v/>
      </c>
      <c r="B1117" s="151" t="s">
        <v>2065</v>
      </c>
      <c r="C1117" s="71" t="s">
        <v>4</v>
      </c>
      <c r="D1117" s="59" t="s">
        <v>2529</v>
      </c>
      <c r="E1117" s="84">
        <v>40760.553842592592</v>
      </c>
      <c r="F1117" s="84"/>
      <c r="G1117" s="63" t="str">
        <f>IF(stdProdLT(Main[[#This Row],[Comments]])=0.1,"N/A",IF(stdProdLT(Main[[#This Row],[Comments]])=0,"",stdProdLT(Main[[#This Row],[Comments]])))</f>
        <v/>
      </c>
      <c r="H1117" s="93" t="str">
        <f>IF(OR(Main[[#This Row],[Std. Prod. Lead Time]]="N/A",Main[[#This Row],[Std. Prod. Lead Time]]=""), "",IF(AND(Main[[#This Row],[In Stock Date]]&lt;&gt;"",Main[[#This Row],[Revised Due Date]]&lt;&gt;"",Main[[#This Row],[In Stock Date]]&lt;&gt;""),Main[[#This Row],[In Stock Date]]-Main[[#This Row],[Revised Due Date]],""))</f>
        <v/>
      </c>
      <c r="I1117" s="100" t="s">
        <v>4</v>
      </c>
      <c r="J1117" s="94" t="s">
        <v>4</v>
      </c>
      <c r="K1117" s="95" t="s">
        <v>4</v>
      </c>
      <c r="L1117" s="84"/>
      <c r="M1117" s="72" t="str">
        <f>IF(Main[[#This Row],[Tech Start Date]]&lt;1/1/1990,"",IF(Main[[#This Row],[Class]]="C",WORKDAY(Main[[#This Row],[Tech Start Date]],9),IF(Main[[#This Row],[Class]]="B", WORKDAY(Main[[#This Row],[Tech Start Date]],6),IF(Main[[#This Row],[Class]]="A",WORKDAY(Main[[#This Row],[Tech Start Date]],2),""))))</f>
        <v/>
      </c>
      <c r="N1117" s="72" t="str">
        <f>IF(Main[[#This Row],[Tech Start Date]]&lt;1/1/1990,"",IF(Main[[#This Row],[Class]]="C",WORKDAY(Main[[#This Row],[Tech Start Date]],19),IF(Main[[#This Row],[Class]]="B", WORKDAY(Main[[#This Row],[Tech Start Date]],12),IF(Main[[#This Row],[Class]]="A",WORKDAY(Main[[#This Row],[Tech Start Date]],4),""))))</f>
        <v/>
      </c>
      <c r="O1117" s="72" t="str">
        <f>IF(Main[[#This Row],[Tech Start Date]]&lt;1/1/1990,"",IF(Main[[#This Row],[Class]]="C",WORKDAY(Main[[#This Row],[Tech Start Date]],23),IF(Main[[#This Row],[Class]]="B", WORKDAY(Main[[#This Row],[Tech Start Date]],15),IF(Main[[#This Row],[Class]]="A",WORKDAY(Main[[#This Row],[Tech Start Date]],5),""))))</f>
        <v/>
      </c>
      <c r="P1117" s="72" t="str">
        <f>IF(Main[[#This Row],[Tech Start Date]]&lt;1/1/1990,"",IF(Main[[#This Row],[Class]]="C",WORKDAY(Main[[#This Row],[Tech Start Date]],28),IF(Main[[#This Row],[Class]]="B", WORKDAY(Main[[#This Row],[Tech Start Date]],19),IF(Main[[#This Row],[Class]]="A",WORKDAY(Main[[#This Row],[Tech Start Date]],9),""))))</f>
        <v/>
      </c>
      <c r="Q1117" s="84"/>
      <c r="R1117" s="110"/>
      <c r="S1117" s="94" t="s">
        <v>6</v>
      </c>
      <c r="T1117" s="73" t="s">
        <v>4</v>
      </c>
      <c r="U1117" s="94" t="s">
        <v>7</v>
      </c>
      <c r="V1117" s="94" t="s">
        <v>1896</v>
      </c>
      <c r="W1117" s="94" t="s">
        <v>1900</v>
      </c>
      <c r="X1117" s="94" t="s">
        <v>305</v>
      </c>
      <c r="Y1117" s="71" t="s">
        <v>4</v>
      </c>
      <c r="Z1117" s="71" t="s">
        <v>4</v>
      </c>
      <c r="AA1117" s="94" t="s">
        <v>4</v>
      </c>
      <c r="AB1117" s="128"/>
      <c r="AC1117" s="128"/>
      <c r="AD1117" s="128"/>
      <c r="AE1117" s="62"/>
      <c r="AF1117" s="62"/>
      <c r="AG1117" s="62"/>
      <c r="BB1117" s="60" t="str">
        <f>IF(AND(isFlagged(Main[[#This Row],[Comments]], "AIS++"),Main[ [#This Row],[In Stock Date] ]&lt;&gt;""),TEXT(Main[[#This Row],[In Stock Date]]-1, "M/d/yyyy"), TEXT("1/1/1990", "M/d/yyyy"))</f>
        <v>1/1/1990</v>
      </c>
    </row>
    <row r="1118" spans="1:54" ht="17.25" customHeight="1">
      <c r="A1118" s="137" t="str">
        <f>IF(priority(Main[[#This Row],[Comments]])&lt;&gt;0, priority(Main[[#This Row],[Comments]]),"")</f>
        <v/>
      </c>
      <c r="B1118" s="152" t="s">
        <v>2070</v>
      </c>
      <c r="C1118" s="138" t="s">
        <v>4</v>
      </c>
      <c r="D1118" s="139" t="s">
        <v>2702</v>
      </c>
      <c r="E1118" s="140">
        <v>40760.556030092594</v>
      </c>
      <c r="F1118" s="140"/>
      <c r="G1118" s="137" t="str">
        <f>IF(stdProdLT(Main[[#This Row],[Comments]])=0.1,"N/A",IF(stdProdLT(Main[[#This Row],[Comments]])=0,"",stdProdLT(Main[[#This Row],[Comments]])))</f>
        <v/>
      </c>
      <c r="H1118" s="141" t="str">
        <f>IF(OR(Main[[#This Row],[Std. Prod. Lead Time]]="N/A",Main[[#This Row],[Std. Prod. Lead Time]]=""), "",IF(AND(Main[[#This Row],[In Stock Date]]&lt;&gt;"",Main[[#This Row],[Revised Due Date]]&lt;&gt;"",Main[[#This Row],[In Stock Date]]&lt;&gt;""),Main[[#This Row],[In Stock Date]]-Main[[#This Row],[Revised Due Date]],""))</f>
        <v/>
      </c>
      <c r="I1118" s="142" t="s">
        <v>886</v>
      </c>
      <c r="J1118" s="143" t="s">
        <v>4</v>
      </c>
      <c r="K1118" s="144" t="s">
        <v>1908</v>
      </c>
      <c r="L1118" s="140">
        <v>40805</v>
      </c>
      <c r="M1118" s="145" t="str">
        <f>IF(Main[[#This Row],[Tech Start Date]]&lt;1/1/1990,"",IF(Main[[#This Row],[Class]]="C",WORKDAY(Main[[#This Row],[Tech Start Date]],9),IF(Main[[#This Row],[Class]]="B", WORKDAY(Main[[#This Row],[Tech Start Date]],6),IF(Main[[#This Row],[Class]]="A",WORKDAY(Main[[#This Row],[Tech Start Date]],2),""))))</f>
        <v/>
      </c>
      <c r="N1118" s="145" t="str">
        <f>IF(Main[[#This Row],[Tech Start Date]]&lt;1/1/1990,"",IF(Main[[#This Row],[Class]]="C",WORKDAY(Main[[#This Row],[Tech Start Date]],19),IF(Main[[#This Row],[Class]]="B", WORKDAY(Main[[#This Row],[Tech Start Date]],12),IF(Main[[#This Row],[Class]]="A",WORKDAY(Main[[#This Row],[Tech Start Date]],4),""))))</f>
        <v/>
      </c>
      <c r="O1118" s="145" t="str">
        <f>IF(Main[[#This Row],[Tech Start Date]]&lt;1/1/1990,"",IF(Main[[#This Row],[Class]]="C",WORKDAY(Main[[#This Row],[Tech Start Date]],23),IF(Main[[#This Row],[Class]]="B", WORKDAY(Main[[#This Row],[Tech Start Date]],15),IF(Main[[#This Row],[Class]]="A",WORKDAY(Main[[#This Row],[Tech Start Date]],5),""))))</f>
        <v/>
      </c>
      <c r="P1118" s="145" t="str">
        <f>IF(Main[[#This Row],[Tech Start Date]]&lt;1/1/1990,"",IF(Main[[#This Row],[Class]]="C",WORKDAY(Main[[#This Row],[Tech Start Date]],28),IF(Main[[#This Row],[Class]]="B", WORKDAY(Main[[#This Row],[Tech Start Date]],19),IF(Main[[#This Row],[Class]]="A",WORKDAY(Main[[#This Row],[Tech Start Date]],9),""))))</f>
        <v/>
      </c>
      <c r="Q1118" s="140"/>
      <c r="R1118" s="146">
        <v>41075</v>
      </c>
      <c r="S1118" s="143" t="s">
        <v>6</v>
      </c>
      <c r="T1118" s="147" t="s">
        <v>4</v>
      </c>
      <c r="U1118" s="143" t="s">
        <v>29</v>
      </c>
      <c r="V1118" s="143" t="s">
        <v>1896</v>
      </c>
      <c r="W1118" s="143" t="s">
        <v>1900</v>
      </c>
      <c r="X1118" s="143" t="s">
        <v>305</v>
      </c>
      <c r="Y1118" s="138" t="s">
        <v>4</v>
      </c>
      <c r="Z1118" s="138" t="s">
        <v>874</v>
      </c>
      <c r="AA1118" s="143" t="s">
        <v>4</v>
      </c>
      <c r="AB1118" s="148"/>
      <c r="AC1118" s="148"/>
      <c r="AD1118" s="148"/>
      <c r="AE1118" s="62"/>
      <c r="AF1118" s="62"/>
      <c r="AG1118" s="62"/>
      <c r="BB1118" s="60" t="str">
        <f>IF(AND(isFlagged(Main[[#This Row],[Comments]], "AIS++"),Main[ [#This Row],[In Stock Date] ]&lt;&gt;""),TEXT(Main[[#This Row],[In Stock Date]]-1, "M/d/yyyy"), TEXT("1/1/1990", "M/d/yyyy"))</f>
        <v>1/1/1990</v>
      </c>
    </row>
    <row r="1119" spans="1:54" ht="17.25" customHeight="1">
      <c r="A1119" s="63" t="str">
        <f>IF(priority(Main[[#This Row],[Comments]])&lt;&gt;0, priority(Main[[#This Row],[Comments]]),"")</f>
        <v/>
      </c>
      <c r="B1119" s="151" t="s">
        <v>1085</v>
      </c>
      <c r="C1119" s="71" t="s">
        <v>4</v>
      </c>
      <c r="D1119" s="59" t="s">
        <v>4229</v>
      </c>
      <c r="E1119" s="84">
        <v>40086.707800925928</v>
      </c>
      <c r="F1119" s="84"/>
      <c r="G1119" s="63" t="str">
        <f>IF(stdProdLT(Main[[#This Row],[Comments]])=0.1,"N/A",IF(stdProdLT(Main[[#This Row],[Comments]])=0,"",stdProdLT(Main[[#This Row],[Comments]])))</f>
        <v/>
      </c>
      <c r="H1119" s="93" t="str">
        <f>IF(OR(Main[[#This Row],[Std. Prod. Lead Time]]="N/A",Main[[#This Row],[Std. Prod. Lead Time]]=""), "",IF(AND(Main[[#This Row],[In Stock Date]]&lt;&gt;"",Main[[#This Row],[Revised Due Date]]&lt;&gt;"",Main[[#This Row],[In Stock Date]]&lt;&gt;""),Main[[#This Row],[In Stock Date]]-Main[[#This Row],[Revised Due Date]],""))</f>
        <v/>
      </c>
      <c r="I1119" s="100" t="s">
        <v>904</v>
      </c>
      <c r="J1119" s="94" t="s">
        <v>4</v>
      </c>
      <c r="K1119" s="94" t="s">
        <v>1908</v>
      </c>
      <c r="L1119" s="84"/>
      <c r="M1119" s="72" t="str">
        <f>IF(Main[[#This Row],[Tech Start Date]]&lt;1/1/1990,"",IF(Main[[#This Row],[Class]]="C",WORKDAY(Main[[#This Row],[Tech Start Date]],9),IF(Main[[#This Row],[Class]]="B", WORKDAY(Main[[#This Row],[Tech Start Date]],6),IF(Main[[#This Row],[Class]]="A",WORKDAY(Main[[#This Row],[Tech Start Date]],2),""))))</f>
        <v/>
      </c>
      <c r="N1119" s="72" t="str">
        <f>IF(Main[[#This Row],[Tech Start Date]]&lt;1/1/1990,"",IF(Main[[#This Row],[Class]]="C",WORKDAY(Main[[#This Row],[Tech Start Date]],19),IF(Main[[#This Row],[Class]]="B", WORKDAY(Main[[#This Row],[Tech Start Date]],12),IF(Main[[#This Row],[Class]]="A",WORKDAY(Main[[#This Row],[Tech Start Date]],4),""))))</f>
        <v/>
      </c>
      <c r="O1119" s="72" t="str">
        <f>IF(Main[[#This Row],[Tech Start Date]]&lt;1/1/1990,"",IF(Main[[#This Row],[Class]]="C",WORKDAY(Main[[#This Row],[Tech Start Date]],23),IF(Main[[#This Row],[Class]]="B", WORKDAY(Main[[#This Row],[Tech Start Date]],15),IF(Main[[#This Row],[Class]]="A",WORKDAY(Main[[#This Row],[Tech Start Date]],5),""))))</f>
        <v/>
      </c>
      <c r="P1119" s="72" t="str">
        <f>IF(Main[[#This Row],[Tech Start Date]]&lt;1/1/1990,"",IF(Main[[#This Row],[Class]]="C",WORKDAY(Main[[#This Row],[Tech Start Date]],28),IF(Main[[#This Row],[Class]]="B", WORKDAY(Main[[#This Row],[Tech Start Date]],19),IF(Main[[#This Row],[Class]]="A",WORKDAY(Main[[#This Row],[Tech Start Date]],9),""))))</f>
        <v/>
      </c>
      <c r="Q1119" s="84">
        <v>41005</v>
      </c>
      <c r="R1119" s="110">
        <v>41005</v>
      </c>
      <c r="S1119" s="94" t="s">
        <v>17</v>
      </c>
      <c r="T1119" s="73" t="s">
        <v>4</v>
      </c>
      <c r="U1119" s="94" t="s">
        <v>29</v>
      </c>
      <c r="V1119" s="94" t="s">
        <v>1896</v>
      </c>
      <c r="W1119" s="94" t="s">
        <v>1901</v>
      </c>
      <c r="X1119" s="94" t="s">
        <v>129</v>
      </c>
      <c r="Y1119" s="71" t="s">
        <v>2834</v>
      </c>
      <c r="Z1119" s="71" t="s">
        <v>874</v>
      </c>
      <c r="AA1119" s="94" t="s">
        <v>129</v>
      </c>
      <c r="AB1119" s="128"/>
      <c r="AC1119" s="128"/>
      <c r="AD1119" s="128"/>
      <c r="AE1119" s="62"/>
      <c r="AF1119" s="62"/>
      <c r="AG1119" s="62"/>
      <c r="BB1119" s="60" t="str">
        <f>IF(AND(isFlagged(Main[[#This Row],[Comments]], "AIS++"),Main[ [#This Row],[In Stock Date] ]&lt;&gt;""),TEXT(Main[[#This Row],[In Stock Date]]-1, "M/d/yyyy"), TEXT("1/1/1990", "M/d/yyyy"))</f>
        <v>1/1/1990</v>
      </c>
    </row>
    <row r="1120" spans="1:54" ht="17.25" customHeight="1">
      <c r="A1120" s="137" t="str">
        <f>IF(priority(Main[[#This Row],[Comments]])&lt;&gt;0, priority(Main[[#This Row],[Comments]]),"")</f>
        <v/>
      </c>
      <c r="B1120" s="152" t="s">
        <v>1882</v>
      </c>
      <c r="C1120" s="138" t="s">
        <v>4</v>
      </c>
      <c r="D1120" s="139" t="s">
        <v>4060</v>
      </c>
      <c r="E1120" s="140">
        <v>40659.398043981484</v>
      </c>
      <c r="F1120" s="140"/>
      <c r="G1120" s="137" t="str">
        <f>IF(stdProdLT(Main[[#This Row],[Comments]])=0.1,"N/A",IF(stdProdLT(Main[[#This Row],[Comments]])=0,"",stdProdLT(Main[[#This Row],[Comments]])))</f>
        <v/>
      </c>
      <c r="H1120" s="141" t="str">
        <f>IF(OR(Main[[#This Row],[Std. Prod. Lead Time]]="N/A",Main[[#This Row],[Std. Prod. Lead Time]]=""), "",IF(AND(Main[[#This Row],[In Stock Date]]&lt;&gt;"",Main[[#This Row],[Revised Due Date]]&lt;&gt;"",Main[[#This Row],[In Stock Date]]&lt;&gt;""),Main[[#This Row],[In Stock Date]]-Main[[#This Row],[Revised Due Date]],""))</f>
        <v/>
      </c>
      <c r="I1120" s="142" t="s">
        <v>965</v>
      </c>
      <c r="J1120" s="143" t="s">
        <v>28</v>
      </c>
      <c r="K1120" s="144" t="s">
        <v>1908</v>
      </c>
      <c r="L1120" s="140">
        <v>40665</v>
      </c>
      <c r="M1120" s="145" t="str">
        <f>IF(Main[[#This Row],[Tech Start Date]]&lt;1/1/1990,"",IF(Main[[#This Row],[Class]]="C",WORKDAY(Main[[#This Row],[Tech Start Date]],9),IF(Main[[#This Row],[Class]]="B", WORKDAY(Main[[#This Row],[Tech Start Date]],6),IF(Main[[#This Row],[Class]]="A",WORKDAY(Main[[#This Row],[Tech Start Date]],2),""))))</f>
        <v/>
      </c>
      <c r="N1120" s="145" t="str">
        <f>IF(Main[[#This Row],[Tech Start Date]]&lt;1/1/1990,"",IF(Main[[#This Row],[Class]]="C",WORKDAY(Main[[#This Row],[Tech Start Date]],19),IF(Main[[#This Row],[Class]]="B", WORKDAY(Main[[#This Row],[Tech Start Date]],12),IF(Main[[#This Row],[Class]]="A",WORKDAY(Main[[#This Row],[Tech Start Date]],4),""))))</f>
        <v/>
      </c>
      <c r="O1120" s="145" t="str">
        <f>IF(Main[[#This Row],[Tech Start Date]]&lt;1/1/1990,"",IF(Main[[#This Row],[Class]]="C",WORKDAY(Main[[#This Row],[Tech Start Date]],23),IF(Main[[#This Row],[Class]]="B", WORKDAY(Main[[#This Row],[Tech Start Date]],15),IF(Main[[#This Row],[Class]]="A",WORKDAY(Main[[#This Row],[Tech Start Date]],5),""))))</f>
        <v/>
      </c>
      <c r="P1120" s="145" t="str">
        <f>IF(Main[[#This Row],[Tech Start Date]]&lt;1/1/1990,"",IF(Main[[#This Row],[Class]]="C",WORKDAY(Main[[#This Row],[Tech Start Date]],28),IF(Main[[#This Row],[Class]]="B", WORKDAY(Main[[#This Row],[Tech Start Date]],19),IF(Main[[#This Row],[Class]]="A",WORKDAY(Main[[#This Row],[Tech Start Date]],9),""))))</f>
        <v/>
      </c>
      <c r="Q1120" s="140">
        <v>40877</v>
      </c>
      <c r="R1120" s="146">
        <v>41029</v>
      </c>
      <c r="S1120" s="143" t="s">
        <v>17</v>
      </c>
      <c r="T1120" s="147" t="s">
        <v>2550</v>
      </c>
      <c r="U1120" s="143" t="s">
        <v>29</v>
      </c>
      <c r="V1120" s="143" t="s">
        <v>1896</v>
      </c>
      <c r="W1120" s="143" t="s">
        <v>1900</v>
      </c>
      <c r="X1120" s="143" t="s">
        <v>904</v>
      </c>
      <c r="Y1120" s="138" t="s">
        <v>2917</v>
      </c>
      <c r="Z1120" s="138" t="s">
        <v>874</v>
      </c>
      <c r="AA1120" s="143" t="s">
        <v>904</v>
      </c>
      <c r="AB1120" s="148"/>
      <c r="AC1120" s="148"/>
      <c r="AD1120" s="148"/>
      <c r="AE1120" s="62"/>
      <c r="AF1120" s="62"/>
      <c r="AG1120" s="62"/>
      <c r="BB1120" s="60" t="str">
        <f>IF(AND(isFlagged(Main[[#This Row],[Comments]], "AIS++"),Main[ [#This Row],[In Stock Date] ]&lt;&gt;""),TEXT(Main[[#This Row],[In Stock Date]]-1, "M/d/yyyy"), TEXT("1/1/1990", "M/d/yyyy"))</f>
        <v>1/1/1990</v>
      </c>
    </row>
    <row r="1121" spans="1:54" ht="17.25" customHeight="1">
      <c r="A1121" s="63" t="str">
        <f>IF(priority(Main[[#This Row],[Comments]])&lt;&gt;0, priority(Main[[#This Row],[Comments]]),"")</f>
        <v/>
      </c>
      <c r="B1121" s="151" t="s">
        <v>1846</v>
      </c>
      <c r="C1121" s="71" t="s">
        <v>4</v>
      </c>
      <c r="D1121" s="59" t="s">
        <v>4230</v>
      </c>
      <c r="E1121" s="84">
        <v>40501.677928240744</v>
      </c>
      <c r="F1121" s="84"/>
      <c r="G1121" s="63" t="str">
        <f>IF(stdProdLT(Main[[#This Row],[Comments]])=0.1,"N/A",IF(stdProdLT(Main[[#This Row],[Comments]])=0,"",stdProdLT(Main[[#This Row],[Comments]])))</f>
        <v/>
      </c>
      <c r="H1121" s="93" t="str">
        <f>IF(OR(Main[[#This Row],[Std. Prod. Lead Time]]="N/A",Main[[#This Row],[Std. Prod. Lead Time]]=""), "",IF(AND(Main[[#This Row],[In Stock Date]]&lt;&gt;"",Main[[#This Row],[Revised Due Date]]&lt;&gt;"",Main[[#This Row],[In Stock Date]]&lt;&gt;""),Main[[#This Row],[In Stock Date]]-Main[[#This Row],[Revised Due Date]],""))</f>
        <v/>
      </c>
      <c r="I1121" s="100" t="s">
        <v>904</v>
      </c>
      <c r="J1121" s="94" t="s">
        <v>28</v>
      </c>
      <c r="K1121" s="94" t="s">
        <v>1908</v>
      </c>
      <c r="L1121" s="84"/>
      <c r="M1121" s="72" t="str">
        <f>IF(Main[[#This Row],[Tech Start Date]]&lt;1/1/1990,"",IF(Main[[#This Row],[Class]]="C",WORKDAY(Main[[#This Row],[Tech Start Date]],9),IF(Main[[#This Row],[Class]]="B", WORKDAY(Main[[#This Row],[Tech Start Date]],6),IF(Main[[#This Row],[Class]]="A",WORKDAY(Main[[#This Row],[Tech Start Date]],2),""))))</f>
        <v/>
      </c>
      <c r="N1121" s="72" t="str">
        <f>IF(Main[[#This Row],[Tech Start Date]]&lt;1/1/1990,"",IF(Main[[#This Row],[Class]]="C",WORKDAY(Main[[#This Row],[Tech Start Date]],19),IF(Main[[#This Row],[Class]]="B", WORKDAY(Main[[#This Row],[Tech Start Date]],12),IF(Main[[#This Row],[Class]]="A",WORKDAY(Main[[#This Row],[Tech Start Date]],4),""))))</f>
        <v/>
      </c>
      <c r="O1121" s="72" t="str">
        <f>IF(Main[[#This Row],[Tech Start Date]]&lt;1/1/1990,"",IF(Main[[#This Row],[Class]]="C",WORKDAY(Main[[#This Row],[Tech Start Date]],23),IF(Main[[#This Row],[Class]]="B", WORKDAY(Main[[#This Row],[Tech Start Date]],15),IF(Main[[#This Row],[Class]]="A",WORKDAY(Main[[#This Row],[Tech Start Date]],5),""))))</f>
        <v/>
      </c>
      <c r="P1121" s="72" t="str">
        <f>IF(Main[[#This Row],[Tech Start Date]]&lt;1/1/1990,"",IF(Main[[#This Row],[Class]]="C",WORKDAY(Main[[#This Row],[Tech Start Date]],28),IF(Main[[#This Row],[Class]]="B", WORKDAY(Main[[#This Row],[Tech Start Date]],19),IF(Main[[#This Row],[Class]]="A",WORKDAY(Main[[#This Row],[Tech Start Date]],9),""))))</f>
        <v/>
      </c>
      <c r="Q1121" s="84">
        <v>41274</v>
      </c>
      <c r="R1121" s="110">
        <v>41274</v>
      </c>
      <c r="S1121" s="94" t="s">
        <v>17</v>
      </c>
      <c r="T1121" s="73" t="s">
        <v>4</v>
      </c>
      <c r="U1121" s="94" t="s">
        <v>29</v>
      </c>
      <c r="V1121" s="94" t="s">
        <v>1896</v>
      </c>
      <c r="W1121" s="94" t="s">
        <v>1901</v>
      </c>
      <c r="X1121" s="94" t="s">
        <v>904</v>
      </c>
      <c r="Y1121" s="71" t="s">
        <v>4</v>
      </c>
      <c r="Z1121" s="71" t="s">
        <v>129</v>
      </c>
      <c r="AA1121" s="94" t="s">
        <v>2731</v>
      </c>
      <c r="AB1121" s="128"/>
      <c r="AC1121" s="128"/>
      <c r="AD1121" s="128"/>
      <c r="AE1121" s="62"/>
      <c r="AF1121" s="62"/>
      <c r="AG1121" s="62"/>
      <c r="BB1121" s="60" t="str">
        <f>IF(AND(isFlagged(Main[[#This Row],[Comments]], "AIS++"),Main[ [#This Row],[In Stock Date] ]&lt;&gt;""),TEXT(Main[[#This Row],[In Stock Date]]-1, "M/d/yyyy"), TEXT("1/1/1990", "M/d/yyyy"))</f>
        <v>1/1/1990</v>
      </c>
    </row>
    <row r="1122" spans="1:54" ht="17.25" customHeight="1">
      <c r="A1122" s="63" t="str">
        <f>IF(priority(Main[[#This Row],[Comments]])&lt;&gt;0, priority(Main[[#This Row],[Comments]]),"")</f>
        <v/>
      </c>
      <c r="B1122" s="151" t="s">
        <v>1834</v>
      </c>
      <c r="C1122" s="71" t="s">
        <v>4</v>
      </c>
      <c r="D1122" s="59" t="s">
        <v>3892</v>
      </c>
      <c r="E1122" s="84">
        <v>40365.451284722221</v>
      </c>
      <c r="F1122" s="84"/>
      <c r="G1122" s="63" t="str">
        <f>IF(stdProdLT(Main[[#This Row],[Comments]])=0.1,"N/A",IF(stdProdLT(Main[[#This Row],[Comments]])=0,"",stdProdLT(Main[[#This Row],[Comments]])))</f>
        <v/>
      </c>
      <c r="H1122" s="93" t="str">
        <f>IF(OR(Main[[#This Row],[Std. Prod. Lead Time]]="N/A",Main[[#This Row],[Std. Prod. Lead Time]]=""), "",IF(AND(Main[[#This Row],[In Stock Date]]&lt;&gt;"",Main[[#This Row],[Revised Due Date]]&lt;&gt;"",Main[[#This Row],[In Stock Date]]&lt;&gt;""),Main[[#This Row],[In Stock Date]]-Main[[#This Row],[Revised Due Date]],""))</f>
        <v/>
      </c>
      <c r="I1122" s="100" t="s">
        <v>904</v>
      </c>
      <c r="J1122" s="94" t="s">
        <v>28</v>
      </c>
      <c r="K1122" s="94" t="s">
        <v>1908</v>
      </c>
      <c r="L1122" s="84"/>
      <c r="M1122" s="72" t="str">
        <f>IF(Main[[#This Row],[Tech Start Date]]&lt;1/1/1990,"",IF(Main[[#This Row],[Class]]="C",WORKDAY(Main[[#This Row],[Tech Start Date]],9),IF(Main[[#This Row],[Class]]="B", WORKDAY(Main[[#This Row],[Tech Start Date]],6),IF(Main[[#This Row],[Class]]="A",WORKDAY(Main[[#This Row],[Tech Start Date]],2),""))))</f>
        <v/>
      </c>
      <c r="N1122" s="72" t="str">
        <f>IF(Main[[#This Row],[Tech Start Date]]&lt;1/1/1990,"",IF(Main[[#This Row],[Class]]="C",WORKDAY(Main[[#This Row],[Tech Start Date]],19),IF(Main[[#This Row],[Class]]="B", WORKDAY(Main[[#This Row],[Tech Start Date]],12),IF(Main[[#This Row],[Class]]="A",WORKDAY(Main[[#This Row],[Tech Start Date]],4),""))))</f>
        <v/>
      </c>
      <c r="O1122" s="72" t="str">
        <f>IF(Main[[#This Row],[Tech Start Date]]&lt;1/1/1990,"",IF(Main[[#This Row],[Class]]="C",WORKDAY(Main[[#This Row],[Tech Start Date]],23),IF(Main[[#This Row],[Class]]="B", WORKDAY(Main[[#This Row],[Tech Start Date]],15),IF(Main[[#This Row],[Class]]="A",WORKDAY(Main[[#This Row],[Tech Start Date]],5),""))))</f>
        <v/>
      </c>
      <c r="P1122" s="72" t="str">
        <f>IF(Main[[#This Row],[Tech Start Date]]&lt;1/1/1990,"",IF(Main[[#This Row],[Class]]="C",WORKDAY(Main[[#This Row],[Tech Start Date]],28),IF(Main[[#This Row],[Class]]="B", WORKDAY(Main[[#This Row],[Tech Start Date]],19),IF(Main[[#This Row],[Class]]="A",WORKDAY(Main[[#This Row],[Tech Start Date]],9),""))))</f>
        <v/>
      </c>
      <c r="Q1122" s="84">
        <v>40968</v>
      </c>
      <c r="R1122" s="110">
        <v>40939</v>
      </c>
      <c r="S1122" s="94" t="s">
        <v>17</v>
      </c>
      <c r="T1122" s="73" t="s">
        <v>2539</v>
      </c>
      <c r="U1122" s="94" t="s">
        <v>29</v>
      </c>
      <c r="V1122" s="94" t="s">
        <v>1896</v>
      </c>
      <c r="W1122" s="94" t="s">
        <v>1901</v>
      </c>
      <c r="X1122" s="94" t="s">
        <v>129</v>
      </c>
      <c r="Y1122" s="71" t="s">
        <v>4</v>
      </c>
      <c r="Z1122" s="71" t="s">
        <v>129</v>
      </c>
      <c r="AA1122" s="94" t="s">
        <v>2731</v>
      </c>
      <c r="AB1122" s="128"/>
      <c r="AC1122" s="128"/>
      <c r="AD1122" s="128"/>
      <c r="AE1122" s="62"/>
      <c r="AF1122" s="62"/>
      <c r="AG1122" s="62"/>
      <c r="BB1122" s="60" t="str">
        <f>IF(AND(isFlagged(Main[[#This Row],[Comments]], "AIS++"),Main[ [#This Row],[In Stock Date] ]&lt;&gt;""),TEXT(Main[[#This Row],[In Stock Date]]-1, "M/d/yyyy"), TEXT("1/1/1990", "M/d/yyyy"))</f>
        <v>1/1/1990</v>
      </c>
    </row>
    <row r="1123" spans="1:54" ht="17.25" customHeight="1">
      <c r="A1123" s="63" t="str">
        <f>IF(priority(Main[[#This Row],[Comments]])&lt;&gt;0, priority(Main[[#This Row],[Comments]]),"")</f>
        <v/>
      </c>
      <c r="B1123" s="151" t="s">
        <v>1375</v>
      </c>
      <c r="C1123" s="71" t="s">
        <v>4</v>
      </c>
      <c r="D1123" s="59" t="s">
        <v>2320</v>
      </c>
      <c r="E1123" s="84">
        <v>40407.653564814813</v>
      </c>
      <c r="F1123" s="84"/>
      <c r="G1123" s="63" t="str">
        <f>IF(stdProdLT(Main[[#This Row],[Comments]])=0.1,"N/A",IF(stdProdLT(Main[[#This Row],[Comments]])=0,"",stdProdLT(Main[[#This Row],[Comments]])))</f>
        <v/>
      </c>
      <c r="H1123" s="93" t="str">
        <f>IF(OR(Main[[#This Row],[Std. Prod. Lead Time]]="N/A",Main[[#This Row],[Std. Prod. Lead Time]]=""), "",IF(AND(Main[[#This Row],[In Stock Date]]&lt;&gt;"",Main[[#This Row],[Revised Due Date]]&lt;&gt;"",Main[[#This Row],[In Stock Date]]&lt;&gt;""),Main[[#This Row],[In Stock Date]]-Main[[#This Row],[Revised Due Date]],""))</f>
        <v/>
      </c>
      <c r="I1123" s="100" t="s">
        <v>4</v>
      </c>
      <c r="J1123" s="94" t="s">
        <v>28</v>
      </c>
      <c r="K1123" s="94" t="s">
        <v>4</v>
      </c>
      <c r="L1123" s="84"/>
      <c r="M1123" s="72" t="str">
        <f>IF(Main[[#This Row],[Tech Start Date]]&lt;1/1/1990,"",IF(Main[[#This Row],[Class]]="C",WORKDAY(Main[[#This Row],[Tech Start Date]],9),IF(Main[[#This Row],[Class]]="B", WORKDAY(Main[[#This Row],[Tech Start Date]],6),IF(Main[[#This Row],[Class]]="A",WORKDAY(Main[[#This Row],[Tech Start Date]],2),""))))</f>
        <v/>
      </c>
      <c r="N1123" s="72" t="str">
        <f>IF(Main[[#This Row],[Tech Start Date]]&lt;1/1/1990,"",IF(Main[[#This Row],[Class]]="C",WORKDAY(Main[[#This Row],[Tech Start Date]],19),IF(Main[[#This Row],[Class]]="B", WORKDAY(Main[[#This Row],[Tech Start Date]],12),IF(Main[[#This Row],[Class]]="A",WORKDAY(Main[[#This Row],[Tech Start Date]],4),""))))</f>
        <v/>
      </c>
      <c r="O1123" s="72" t="str">
        <f>IF(Main[[#This Row],[Tech Start Date]]&lt;1/1/1990,"",IF(Main[[#This Row],[Class]]="C",WORKDAY(Main[[#This Row],[Tech Start Date]],23),IF(Main[[#This Row],[Class]]="B", WORKDAY(Main[[#This Row],[Tech Start Date]],15),IF(Main[[#This Row],[Class]]="A",WORKDAY(Main[[#This Row],[Tech Start Date]],5),""))))</f>
        <v/>
      </c>
      <c r="P1123" s="72" t="str">
        <f>IF(Main[[#This Row],[Tech Start Date]]&lt;1/1/1990,"",IF(Main[[#This Row],[Class]]="C",WORKDAY(Main[[#This Row],[Tech Start Date]],28),IF(Main[[#This Row],[Class]]="B", WORKDAY(Main[[#This Row],[Tech Start Date]],19),IF(Main[[#This Row],[Class]]="A",WORKDAY(Main[[#This Row],[Tech Start Date]],9),""))))</f>
        <v/>
      </c>
      <c r="Q1123" s="84"/>
      <c r="R1123" s="110"/>
      <c r="S1123" s="94" t="s">
        <v>6</v>
      </c>
      <c r="T1123" s="73" t="s">
        <v>4</v>
      </c>
      <c r="U1123" s="94" t="s">
        <v>7</v>
      </c>
      <c r="V1123" s="94" t="s">
        <v>1896</v>
      </c>
      <c r="W1123" s="94" t="s">
        <v>1898</v>
      </c>
      <c r="X1123" s="94" t="s">
        <v>874</v>
      </c>
      <c r="Y1123" s="71" t="s">
        <v>2918</v>
      </c>
      <c r="Z1123" s="71" t="s">
        <v>129</v>
      </c>
      <c r="AA1123" s="94" t="s">
        <v>3245</v>
      </c>
      <c r="AB1123" s="128"/>
      <c r="AC1123" s="128"/>
      <c r="AD1123" s="128"/>
      <c r="AE1123" s="62"/>
      <c r="AF1123" s="62"/>
      <c r="AG1123" s="62"/>
      <c r="BB1123" s="60" t="str">
        <f>IF(AND(isFlagged(Main[[#This Row],[Comments]], "AIS++"),Main[ [#This Row],[In Stock Date] ]&lt;&gt;""),TEXT(Main[[#This Row],[In Stock Date]]-1, "M/d/yyyy"), TEXT("1/1/1990", "M/d/yyyy"))</f>
        <v>1/1/1990</v>
      </c>
    </row>
    <row r="1124" spans="1:54" ht="17.25" customHeight="1">
      <c r="A1124" s="137" t="str">
        <f>IF(priority(Main[[#This Row],[Comments]])&lt;&gt;0, priority(Main[[#This Row],[Comments]]),"")</f>
        <v/>
      </c>
      <c r="B1124" s="152" t="s">
        <v>2114</v>
      </c>
      <c r="C1124" s="138" t="s">
        <v>4</v>
      </c>
      <c r="D1124" s="139" t="s">
        <v>2699</v>
      </c>
      <c r="E1124" s="140">
        <v>40772.344918981478</v>
      </c>
      <c r="F1124" s="140"/>
      <c r="G1124" s="137" t="str">
        <f>IF(stdProdLT(Main[[#This Row],[Comments]])=0.1,"N/A",IF(stdProdLT(Main[[#This Row],[Comments]])=0,"",stdProdLT(Main[[#This Row],[Comments]])))</f>
        <v/>
      </c>
      <c r="H1124" s="141" t="str">
        <f>IF(OR(Main[[#This Row],[Std. Prod. Lead Time]]="N/A",Main[[#This Row],[Std. Prod. Lead Time]]=""), "",IF(AND(Main[[#This Row],[In Stock Date]]&lt;&gt;"",Main[[#This Row],[Revised Due Date]]&lt;&gt;"",Main[[#This Row],[In Stock Date]]&lt;&gt;""),Main[[#This Row],[In Stock Date]]-Main[[#This Row],[Revised Due Date]],""))</f>
        <v/>
      </c>
      <c r="I1124" s="142" t="s">
        <v>874</v>
      </c>
      <c r="J1124" s="143" t="s">
        <v>28</v>
      </c>
      <c r="K1124" s="144" t="s">
        <v>1903</v>
      </c>
      <c r="L1124" s="140">
        <v>40772</v>
      </c>
      <c r="M1124" s="145">
        <f>IF(Main[[#This Row],[Tech Start Date]]&lt;1/1/1990,"",IF(Main[[#This Row],[Class]]="C",WORKDAY(Main[[#This Row],[Tech Start Date]],9),IF(Main[[#This Row],[Class]]="B", WORKDAY(Main[[#This Row],[Tech Start Date]],6),IF(Main[[#This Row],[Class]]="A",WORKDAY(Main[[#This Row],[Tech Start Date]],2),""))))</f>
        <v>40780</v>
      </c>
      <c r="N1124" s="145">
        <f>IF(Main[[#This Row],[Tech Start Date]]&lt;1/1/1990,"",IF(Main[[#This Row],[Class]]="C",WORKDAY(Main[[#This Row],[Tech Start Date]],19),IF(Main[[#This Row],[Class]]="B", WORKDAY(Main[[#This Row],[Tech Start Date]],12),IF(Main[[#This Row],[Class]]="A",WORKDAY(Main[[#This Row],[Tech Start Date]],4),""))))</f>
        <v>40788</v>
      </c>
      <c r="O1124" s="145">
        <f>IF(Main[[#This Row],[Tech Start Date]]&lt;1/1/1990,"",IF(Main[[#This Row],[Class]]="C",WORKDAY(Main[[#This Row],[Tech Start Date]],23),IF(Main[[#This Row],[Class]]="B", WORKDAY(Main[[#This Row],[Tech Start Date]],15),IF(Main[[#This Row],[Class]]="A",WORKDAY(Main[[#This Row],[Tech Start Date]],5),""))))</f>
        <v>40793</v>
      </c>
      <c r="P1124" s="145">
        <f>IF(Main[[#This Row],[Tech Start Date]]&lt;1/1/1990,"",IF(Main[[#This Row],[Class]]="C",WORKDAY(Main[[#This Row],[Tech Start Date]],28),IF(Main[[#This Row],[Class]]="B", WORKDAY(Main[[#This Row],[Tech Start Date]],19),IF(Main[[#This Row],[Class]]="A",WORKDAY(Main[[#This Row],[Tech Start Date]],9),""))))</f>
        <v>40799</v>
      </c>
      <c r="Q1124" s="140">
        <v>40779</v>
      </c>
      <c r="R1124" s="146">
        <v>40907</v>
      </c>
      <c r="S1124" s="143" t="s">
        <v>6</v>
      </c>
      <c r="T1124" s="147" t="s">
        <v>4</v>
      </c>
      <c r="U1124" s="143" t="s">
        <v>29</v>
      </c>
      <c r="V1124" s="143" t="s">
        <v>1896</v>
      </c>
      <c r="W1124" s="143" t="s">
        <v>1904</v>
      </c>
      <c r="X1124" s="143" t="s">
        <v>874</v>
      </c>
      <c r="Y1124" s="138" t="s">
        <v>4</v>
      </c>
      <c r="Z1124" s="138" t="s">
        <v>129</v>
      </c>
      <c r="AA1124" s="143" t="s">
        <v>3314</v>
      </c>
      <c r="AB1124" s="148"/>
      <c r="AC1124" s="148"/>
      <c r="AD1124" s="148"/>
      <c r="AE1124" s="62"/>
      <c r="AF1124" s="62"/>
      <c r="AG1124" s="62"/>
      <c r="BB1124" s="60" t="str">
        <f>IF(AND(isFlagged(Main[[#This Row],[Comments]], "AIS++"),Main[ [#This Row],[In Stock Date] ]&lt;&gt;""),TEXT(Main[[#This Row],[In Stock Date]]-1, "M/d/yyyy"), TEXT("1/1/1990", "M/d/yyyy"))</f>
        <v>1/1/1990</v>
      </c>
    </row>
    <row r="1125" spans="1:54" ht="17.25" customHeight="1">
      <c r="A1125" s="63" t="str">
        <f>IF(priority(Main[[#This Row],[Comments]])&lt;&gt;0, priority(Main[[#This Row],[Comments]]),"")</f>
        <v/>
      </c>
      <c r="B1125" s="151" t="s">
        <v>1622</v>
      </c>
      <c r="C1125" s="71" t="s">
        <v>4</v>
      </c>
      <c r="D1125" s="59" t="s">
        <v>2517</v>
      </c>
      <c r="E1125" s="84"/>
      <c r="F1125" s="84"/>
      <c r="G1125" s="63" t="str">
        <f>IF(stdProdLT(Main[[#This Row],[Comments]])=0.1,"N/A",IF(stdProdLT(Main[[#This Row],[Comments]])=0,"",stdProdLT(Main[[#This Row],[Comments]])))</f>
        <v/>
      </c>
      <c r="H1125" s="93" t="str">
        <f>IF(OR(Main[[#This Row],[Std. Prod. Lead Time]]="N/A",Main[[#This Row],[Std. Prod. Lead Time]]=""), "",IF(AND(Main[[#This Row],[In Stock Date]]&lt;&gt;"",Main[[#This Row],[Revised Due Date]]&lt;&gt;"",Main[[#This Row],[In Stock Date]]&lt;&gt;""),Main[[#This Row],[In Stock Date]]-Main[[#This Row],[Revised Due Date]],""))</f>
        <v/>
      </c>
      <c r="I1125" s="100" t="s">
        <v>4</v>
      </c>
      <c r="J1125" s="94" t="s">
        <v>28</v>
      </c>
      <c r="K1125" s="94" t="s">
        <v>1903</v>
      </c>
      <c r="L1125" s="84"/>
      <c r="M1125" s="72" t="str">
        <f>IF(Main[[#This Row],[Tech Start Date]]&lt;1/1/1990,"",IF(Main[[#This Row],[Class]]="C",WORKDAY(Main[[#This Row],[Tech Start Date]],9),IF(Main[[#This Row],[Class]]="B", WORKDAY(Main[[#This Row],[Tech Start Date]],6),IF(Main[[#This Row],[Class]]="A",WORKDAY(Main[[#This Row],[Tech Start Date]],2),""))))</f>
        <v/>
      </c>
      <c r="N1125" s="72" t="str">
        <f>IF(Main[[#This Row],[Tech Start Date]]&lt;1/1/1990,"",IF(Main[[#This Row],[Class]]="C",WORKDAY(Main[[#This Row],[Tech Start Date]],19),IF(Main[[#This Row],[Class]]="B", WORKDAY(Main[[#This Row],[Tech Start Date]],12),IF(Main[[#This Row],[Class]]="A",WORKDAY(Main[[#This Row],[Tech Start Date]],4),""))))</f>
        <v/>
      </c>
      <c r="O1125" s="72" t="str">
        <f>IF(Main[[#This Row],[Tech Start Date]]&lt;1/1/1990,"",IF(Main[[#This Row],[Class]]="C",WORKDAY(Main[[#This Row],[Tech Start Date]],23),IF(Main[[#This Row],[Class]]="B", WORKDAY(Main[[#This Row],[Tech Start Date]],15),IF(Main[[#This Row],[Class]]="A",WORKDAY(Main[[#This Row],[Tech Start Date]],5),""))))</f>
        <v/>
      </c>
      <c r="P1125" s="72" t="str">
        <f>IF(Main[[#This Row],[Tech Start Date]]&lt;1/1/1990,"",IF(Main[[#This Row],[Class]]="C",WORKDAY(Main[[#This Row],[Tech Start Date]],28),IF(Main[[#This Row],[Class]]="B", WORKDAY(Main[[#This Row],[Tech Start Date]],19),IF(Main[[#This Row],[Class]]="A",WORKDAY(Main[[#This Row],[Tech Start Date]],9),""))))</f>
        <v/>
      </c>
      <c r="Q1125" s="84">
        <v>40611</v>
      </c>
      <c r="R1125" s="110"/>
      <c r="S1125" s="94" t="s">
        <v>6</v>
      </c>
      <c r="T1125" s="73" t="s">
        <v>4</v>
      </c>
      <c r="U1125" s="94" t="s">
        <v>14</v>
      </c>
      <c r="V1125" s="94" t="s">
        <v>1896</v>
      </c>
      <c r="W1125" s="94" t="s">
        <v>1900</v>
      </c>
      <c r="X1125" s="94" t="s">
        <v>2724</v>
      </c>
      <c r="Y1125" s="71" t="s">
        <v>2836</v>
      </c>
      <c r="Z1125" s="71" t="s">
        <v>129</v>
      </c>
      <c r="AA1125" s="94" t="s">
        <v>2724</v>
      </c>
      <c r="AB1125" s="128"/>
      <c r="AC1125" s="128"/>
      <c r="AD1125" s="128"/>
      <c r="AE1125" s="62"/>
      <c r="AF1125" s="62"/>
      <c r="AG1125" s="62"/>
      <c r="BB1125" s="60" t="str">
        <f>IF(AND(isFlagged(Main[[#This Row],[Comments]], "AIS++"),Main[ [#This Row],[In Stock Date] ]&lt;&gt;""),TEXT(Main[[#This Row],[In Stock Date]]-1, "M/d/yyyy"), TEXT("1/1/1990", "M/d/yyyy"))</f>
        <v>1/1/1990</v>
      </c>
    </row>
    <row r="1126" spans="1:54" ht="17.25" customHeight="1">
      <c r="A1126" s="63" t="str">
        <f>IF(priority(Main[[#This Row],[Comments]])&lt;&gt;0, priority(Main[[#This Row],[Comments]]),"")</f>
        <v/>
      </c>
      <c r="B1126" s="151" t="s">
        <v>1390</v>
      </c>
      <c r="C1126" s="71" t="s">
        <v>482</v>
      </c>
      <c r="D1126" s="59" t="s">
        <v>2479</v>
      </c>
      <c r="E1126" s="84"/>
      <c r="F1126" s="84">
        <v>40452</v>
      </c>
      <c r="G1126" s="63" t="str">
        <f>IF(stdProdLT(Main[[#This Row],[Comments]])=0.1,"N/A",IF(stdProdLT(Main[[#This Row],[Comments]])=0,"",stdProdLT(Main[[#This Row],[Comments]])))</f>
        <v/>
      </c>
      <c r="H1126" s="93" t="str">
        <f>IF(OR(Main[[#This Row],[Std. Prod. Lead Time]]="N/A",Main[[#This Row],[Std. Prod. Lead Time]]=""), "",IF(AND(Main[[#This Row],[In Stock Date]]&lt;&gt;"",Main[[#This Row],[Revised Due Date]]&lt;&gt;"",Main[[#This Row],[In Stock Date]]&lt;&gt;""),Main[[#This Row],[In Stock Date]]-Main[[#This Row],[Revised Due Date]],""))</f>
        <v/>
      </c>
      <c r="I1126" s="100" t="s">
        <v>4</v>
      </c>
      <c r="J1126" s="94" t="s">
        <v>4</v>
      </c>
      <c r="K1126" s="94" t="s">
        <v>4</v>
      </c>
      <c r="L1126" s="84"/>
      <c r="M1126" s="72" t="str">
        <f>IF(Main[[#This Row],[Tech Start Date]]&lt;1/1/1990,"",IF(Main[[#This Row],[Class]]="C",WORKDAY(Main[[#This Row],[Tech Start Date]],9),IF(Main[[#This Row],[Class]]="B", WORKDAY(Main[[#This Row],[Tech Start Date]],6),IF(Main[[#This Row],[Class]]="A",WORKDAY(Main[[#This Row],[Tech Start Date]],2),""))))</f>
        <v/>
      </c>
      <c r="N1126" s="72" t="str">
        <f>IF(Main[[#This Row],[Tech Start Date]]&lt;1/1/1990,"",IF(Main[[#This Row],[Class]]="C",WORKDAY(Main[[#This Row],[Tech Start Date]],19),IF(Main[[#This Row],[Class]]="B", WORKDAY(Main[[#This Row],[Tech Start Date]],12),IF(Main[[#This Row],[Class]]="A",WORKDAY(Main[[#This Row],[Tech Start Date]],4),""))))</f>
        <v/>
      </c>
      <c r="O1126" s="72" t="str">
        <f>IF(Main[[#This Row],[Tech Start Date]]&lt;1/1/1990,"",IF(Main[[#This Row],[Class]]="C",WORKDAY(Main[[#This Row],[Tech Start Date]],23),IF(Main[[#This Row],[Class]]="B", WORKDAY(Main[[#This Row],[Tech Start Date]],15),IF(Main[[#This Row],[Class]]="A",WORKDAY(Main[[#This Row],[Tech Start Date]],5),""))))</f>
        <v/>
      </c>
      <c r="P1126" s="72" t="str">
        <f>IF(Main[[#This Row],[Tech Start Date]]&lt;1/1/1990,"",IF(Main[[#This Row],[Class]]="C",WORKDAY(Main[[#This Row],[Tech Start Date]],28),IF(Main[[#This Row],[Class]]="B", WORKDAY(Main[[#This Row],[Tech Start Date]],19),IF(Main[[#This Row],[Class]]="A",WORKDAY(Main[[#This Row],[Tech Start Date]],9),""))))</f>
        <v/>
      </c>
      <c r="Q1126" s="84">
        <v>40391</v>
      </c>
      <c r="R1126" s="110"/>
      <c r="S1126" s="94" t="s">
        <v>6</v>
      </c>
      <c r="T1126" s="73" t="s">
        <v>4</v>
      </c>
      <c r="U1126" s="94" t="s">
        <v>14</v>
      </c>
      <c r="V1126" s="94" t="s">
        <v>1896</v>
      </c>
      <c r="W1126" s="94" t="s">
        <v>1901</v>
      </c>
      <c r="X1126" s="94" t="s">
        <v>2727</v>
      </c>
      <c r="Y1126" s="71" t="s">
        <v>2843</v>
      </c>
      <c r="Z1126" s="71" t="s">
        <v>4</v>
      </c>
      <c r="AA1126" s="94" t="s">
        <v>2727</v>
      </c>
      <c r="AB1126" s="128"/>
      <c r="AC1126" s="128"/>
      <c r="AD1126" s="128"/>
      <c r="AE1126" s="62"/>
      <c r="AF1126" s="62"/>
      <c r="AG1126" s="62"/>
      <c r="BB1126" s="60" t="str">
        <f>IF(AND(isFlagged(Main[[#This Row],[Comments]], "AIS++"),Main[ [#This Row],[In Stock Date] ]&lt;&gt;""),TEXT(Main[[#This Row],[In Stock Date]]-1, "M/d/yyyy"), TEXT("1/1/1990", "M/d/yyyy"))</f>
        <v>1/1/1990</v>
      </c>
    </row>
    <row r="1127" spans="1:54" ht="17.25" customHeight="1">
      <c r="A1127" s="137" t="str">
        <f>IF(priority(Main[[#This Row],[Comments]])&lt;&gt;0, priority(Main[[#This Row],[Comments]]),"")</f>
        <v/>
      </c>
      <c r="B1127" s="152" t="s">
        <v>1510</v>
      </c>
      <c r="C1127" s="138" t="s">
        <v>4</v>
      </c>
      <c r="D1127" s="139" t="s">
        <v>4263</v>
      </c>
      <c r="E1127" s="140">
        <v>40436.377106481479</v>
      </c>
      <c r="F1127" s="140"/>
      <c r="G1127" s="137" t="str">
        <f>IF(stdProdLT(Main[[#This Row],[Comments]])=0.1,"N/A",IF(stdProdLT(Main[[#This Row],[Comments]])=0,"",stdProdLT(Main[[#This Row],[Comments]])))</f>
        <v/>
      </c>
      <c r="H1127" s="141" t="str">
        <f>IF(OR(Main[[#This Row],[Std. Prod. Lead Time]]="N/A",Main[[#This Row],[Std. Prod. Lead Time]]=""), "",IF(AND(Main[[#This Row],[In Stock Date]]&lt;&gt;"",Main[[#This Row],[Revised Due Date]]&lt;&gt;"",Main[[#This Row],[In Stock Date]]&lt;&gt;""),Main[[#This Row],[In Stock Date]]-Main[[#This Row],[Revised Due Date]],""))</f>
        <v/>
      </c>
      <c r="I1127" s="142" t="s">
        <v>883</v>
      </c>
      <c r="J1127" s="143" t="s">
        <v>4</v>
      </c>
      <c r="K1127" s="144" t="s">
        <v>1908</v>
      </c>
      <c r="L1127" s="140">
        <v>40441</v>
      </c>
      <c r="M1127" s="145" t="str">
        <f>IF(Main[[#This Row],[Tech Start Date]]&lt;1/1/1990,"",IF(Main[[#This Row],[Class]]="C",WORKDAY(Main[[#This Row],[Tech Start Date]],9),IF(Main[[#This Row],[Class]]="B", WORKDAY(Main[[#This Row],[Tech Start Date]],6),IF(Main[[#This Row],[Class]]="A",WORKDAY(Main[[#This Row],[Tech Start Date]],2),""))))</f>
        <v/>
      </c>
      <c r="N1127" s="145" t="str">
        <f>IF(Main[[#This Row],[Tech Start Date]]&lt;1/1/1990,"",IF(Main[[#This Row],[Class]]="C",WORKDAY(Main[[#This Row],[Tech Start Date]],19),IF(Main[[#This Row],[Class]]="B", WORKDAY(Main[[#This Row],[Tech Start Date]],12),IF(Main[[#This Row],[Class]]="A",WORKDAY(Main[[#This Row],[Tech Start Date]],4),""))))</f>
        <v/>
      </c>
      <c r="O1127" s="145" t="str">
        <f>IF(Main[[#This Row],[Tech Start Date]]&lt;1/1/1990,"",IF(Main[[#This Row],[Class]]="C",WORKDAY(Main[[#This Row],[Tech Start Date]],23),IF(Main[[#This Row],[Class]]="B", WORKDAY(Main[[#This Row],[Tech Start Date]],15),IF(Main[[#This Row],[Class]]="A",WORKDAY(Main[[#This Row],[Tech Start Date]],5),""))))</f>
        <v/>
      </c>
      <c r="P1127" s="145" t="str">
        <f>IF(Main[[#This Row],[Tech Start Date]]&lt;1/1/1990,"",IF(Main[[#This Row],[Class]]="C",WORKDAY(Main[[#This Row],[Tech Start Date]],28),IF(Main[[#This Row],[Class]]="B", WORKDAY(Main[[#This Row],[Tech Start Date]],19),IF(Main[[#This Row],[Class]]="A",WORKDAY(Main[[#This Row],[Tech Start Date]],9),""))))</f>
        <v/>
      </c>
      <c r="Q1127" s="140">
        <v>41274</v>
      </c>
      <c r="R1127" s="146">
        <v>41180</v>
      </c>
      <c r="S1127" s="143" t="s">
        <v>17</v>
      </c>
      <c r="T1127" s="147" t="s">
        <v>2547</v>
      </c>
      <c r="U1127" s="143" t="s">
        <v>29</v>
      </c>
      <c r="V1127" s="143" t="s">
        <v>1896</v>
      </c>
      <c r="W1127" s="143" t="s">
        <v>1901</v>
      </c>
      <c r="X1127" s="143" t="s">
        <v>919</v>
      </c>
      <c r="Y1127" s="138" t="s">
        <v>3042</v>
      </c>
      <c r="Z1127" s="138" t="s">
        <v>874</v>
      </c>
      <c r="AA1127" s="143" t="s">
        <v>2731</v>
      </c>
      <c r="AB1127" s="148"/>
      <c r="AC1127" s="148"/>
      <c r="AD1127" s="148"/>
      <c r="AE1127" s="62"/>
      <c r="AF1127" s="62"/>
      <c r="AG1127" s="62"/>
      <c r="BB1127" s="60" t="str">
        <f>IF(AND(isFlagged(Main[[#This Row],[Comments]], "AIS++"),Main[ [#This Row],[In Stock Date] ]&lt;&gt;""),TEXT(Main[[#This Row],[In Stock Date]]-1, "M/d/yyyy"), TEXT("1/1/1990", "M/d/yyyy"))</f>
        <v>1/1/1990</v>
      </c>
    </row>
    <row r="1128" spans="1:54" ht="17.25" customHeight="1">
      <c r="A1128" s="63" t="str">
        <f>IF(priority(Main[[#This Row],[Comments]])&lt;&gt;0, priority(Main[[#This Row],[Comments]]),"")</f>
        <v/>
      </c>
      <c r="B1128" s="151" t="s">
        <v>3362</v>
      </c>
      <c r="C1128" s="71" t="s">
        <v>4</v>
      </c>
      <c r="D1128" s="59" t="s">
        <v>3427</v>
      </c>
      <c r="E1128" s="84">
        <v>40948.438587962963</v>
      </c>
      <c r="F1128" s="84"/>
      <c r="G1128" s="63" t="str">
        <f>IF(stdProdLT(Main[[#This Row],[Comments]])=0.1,"N/A",IF(stdProdLT(Main[[#This Row],[Comments]])=0,"",stdProdLT(Main[[#This Row],[Comments]])))</f>
        <v/>
      </c>
      <c r="H1128" s="93" t="str">
        <f>IF(OR(Main[[#This Row],[Std. Prod. Lead Time]]="N/A",Main[[#This Row],[Std. Prod. Lead Time]]=""), "",IF(AND(Main[[#This Row],[In Stock Date]]&lt;&gt;"",Main[[#This Row],[Revised Due Date]]&lt;&gt;"",Main[[#This Row],[In Stock Date]]&lt;&gt;""),Main[[#This Row],[In Stock Date]]-Main[[#This Row],[Revised Due Date]],""))</f>
        <v/>
      </c>
      <c r="I1128" s="100" t="s">
        <v>4</v>
      </c>
      <c r="J1128" s="94" t="s">
        <v>4</v>
      </c>
      <c r="K1128" s="94" t="s">
        <v>4</v>
      </c>
      <c r="L1128" s="84"/>
      <c r="M1128" s="72" t="str">
        <f>IF(Main[[#This Row],[Tech Start Date]]&lt;1/1/1990,"",IF(Main[[#This Row],[Class]]="C",WORKDAY(Main[[#This Row],[Tech Start Date]],9),IF(Main[[#This Row],[Class]]="B", WORKDAY(Main[[#This Row],[Tech Start Date]],6),IF(Main[[#This Row],[Class]]="A",WORKDAY(Main[[#This Row],[Tech Start Date]],2),""))))</f>
        <v/>
      </c>
      <c r="N1128" s="72" t="str">
        <f>IF(Main[[#This Row],[Tech Start Date]]&lt;1/1/1990,"",IF(Main[[#This Row],[Class]]="C",WORKDAY(Main[[#This Row],[Tech Start Date]],19),IF(Main[[#This Row],[Class]]="B", WORKDAY(Main[[#This Row],[Tech Start Date]],12),IF(Main[[#This Row],[Class]]="A",WORKDAY(Main[[#This Row],[Tech Start Date]],4),""))))</f>
        <v/>
      </c>
      <c r="O1128" s="72" t="str">
        <f>IF(Main[[#This Row],[Tech Start Date]]&lt;1/1/1990,"",IF(Main[[#This Row],[Class]]="C",WORKDAY(Main[[#This Row],[Tech Start Date]],23),IF(Main[[#This Row],[Class]]="B", WORKDAY(Main[[#This Row],[Tech Start Date]],15),IF(Main[[#This Row],[Class]]="A",WORKDAY(Main[[#This Row],[Tech Start Date]],5),""))))</f>
        <v/>
      </c>
      <c r="P1128" s="72" t="str">
        <f>IF(Main[[#This Row],[Tech Start Date]]&lt;1/1/1990,"",IF(Main[[#This Row],[Class]]="C",WORKDAY(Main[[#This Row],[Tech Start Date]],28),IF(Main[[#This Row],[Class]]="B", WORKDAY(Main[[#This Row],[Tech Start Date]],19),IF(Main[[#This Row],[Class]]="A",WORKDAY(Main[[#This Row],[Tech Start Date]],9),""))))</f>
        <v/>
      </c>
      <c r="Q1128" s="84"/>
      <c r="R1128" s="110"/>
      <c r="S1128" s="94" t="s">
        <v>6</v>
      </c>
      <c r="T1128" s="73" t="s">
        <v>4</v>
      </c>
      <c r="U1128" s="94" t="s">
        <v>29</v>
      </c>
      <c r="V1128" s="94" t="s">
        <v>1896</v>
      </c>
      <c r="W1128" s="94" t="s">
        <v>1900</v>
      </c>
      <c r="X1128" s="94" t="s">
        <v>102</v>
      </c>
      <c r="Y1128" s="71" t="s">
        <v>2980</v>
      </c>
      <c r="Z1128" s="71" t="s">
        <v>4</v>
      </c>
      <c r="AA1128" s="94" t="s">
        <v>3266</v>
      </c>
      <c r="AB1128" s="128"/>
      <c r="AC1128" s="128"/>
      <c r="AD1128" s="128"/>
      <c r="AE1128" s="62"/>
      <c r="AF1128" s="62"/>
      <c r="AG1128" s="62"/>
      <c r="BB1128" s="60" t="str">
        <f>IF(AND(isFlagged(Main[[#This Row],[Comments]], "AIS++"),Main[ [#This Row],[In Stock Date] ]&lt;&gt;""),TEXT(Main[[#This Row],[In Stock Date]]-1, "M/d/yyyy"), TEXT("1/1/1990", "M/d/yyyy"))</f>
        <v>1/1/1990</v>
      </c>
    </row>
    <row r="1129" spans="1:54" ht="17.25" customHeight="1">
      <c r="A1129" s="63" t="str">
        <f>IF(priority(Main[[#This Row],[Comments]])&lt;&gt;0, priority(Main[[#This Row],[Comments]]),"")</f>
        <v/>
      </c>
      <c r="B1129" s="151" t="s">
        <v>1853</v>
      </c>
      <c r="C1129" s="71" t="s">
        <v>4</v>
      </c>
      <c r="D1129" s="59" t="s">
        <v>3582</v>
      </c>
      <c r="E1129" s="84">
        <v>40352.443437499998</v>
      </c>
      <c r="F1129" s="84"/>
      <c r="G1129" s="63" t="str">
        <f>IF(stdProdLT(Main[[#This Row],[Comments]])=0.1,"N/A",IF(stdProdLT(Main[[#This Row],[Comments]])=0,"",stdProdLT(Main[[#This Row],[Comments]])))</f>
        <v/>
      </c>
      <c r="H1129" s="93" t="str">
        <f>IF(OR(Main[[#This Row],[Std. Prod. Lead Time]]="N/A",Main[[#This Row],[Std. Prod. Lead Time]]=""), "",IF(AND(Main[[#This Row],[In Stock Date]]&lt;&gt;"",Main[[#This Row],[Revised Due Date]]&lt;&gt;"",Main[[#This Row],[In Stock Date]]&lt;&gt;""),Main[[#This Row],[In Stock Date]]-Main[[#This Row],[Revised Due Date]],""))</f>
        <v/>
      </c>
      <c r="I1129" s="100" t="s">
        <v>2565</v>
      </c>
      <c r="J1129" s="94" t="s">
        <v>28</v>
      </c>
      <c r="K1129" s="94" t="s">
        <v>1908</v>
      </c>
      <c r="L1129" s="84"/>
      <c r="M1129" s="72" t="str">
        <f>IF(Main[[#This Row],[Tech Start Date]]&lt;1/1/1990,"",IF(Main[[#This Row],[Class]]="C",WORKDAY(Main[[#This Row],[Tech Start Date]],9),IF(Main[[#This Row],[Class]]="B", WORKDAY(Main[[#This Row],[Tech Start Date]],6),IF(Main[[#This Row],[Class]]="A",WORKDAY(Main[[#This Row],[Tech Start Date]],2),""))))</f>
        <v/>
      </c>
      <c r="N1129" s="72" t="str">
        <f>IF(Main[[#This Row],[Tech Start Date]]&lt;1/1/1990,"",IF(Main[[#This Row],[Class]]="C",WORKDAY(Main[[#This Row],[Tech Start Date]],19),IF(Main[[#This Row],[Class]]="B", WORKDAY(Main[[#This Row],[Tech Start Date]],12),IF(Main[[#This Row],[Class]]="A",WORKDAY(Main[[#This Row],[Tech Start Date]],4),""))))</f>
        <v/>
      </c>
      <c r="O1129" s="72" t="str">
        <f>IF(Main[[#This Row],[Tech Start Date]]&lt;1/1/1990,"",IF(Main[[#This Row],[Class]]="C",WORKDAY(Main[[#This Row],[Tech Start Date]],23),IF(Main[[#This Row],[Class]]="B", WORKDAY(Main[[#This Row],[Tech Start Date]],15),IF(Main[[#This Row],[Class]]="A",WORKDAY(Main[[#This Row],[Tech Start Date]],5),""))))</f>
        <v/>
      </c>
      <c r="P1129" s="72" t="str">
        <f>IF(Main[[#This Row],[Tech Start Date]]&lt;1/1/1990,"",IF(Main[[#This Row],[Class]]="C",WORKDAY(Main[[#This Row],[Tech Start Date]],28),IF(Main[[#This Row],[Class]]="B", WORKDAY(Main[[#This Row],[Tech Start Date]],19),IF(Main[[#This Row],[Class]]="A",WORKDAY(Main[[#This Row],[Tech Start Date]],9),""))))</f>
        <v/>
      </c>
      <c r="Q1129" s="84">
        <v>40633</v>
      </c>
      <c r="R1129" s="110">
        <v>41060</v>
      </c>
      <c r="S1129" s="94" t="s">
        <v>17</v>
      </c>
      <c r="T1129" s="73" t="s">
        <v>2419</v>
      </c>
      <c r="U1129" s="94" t="s">
        <v>29</v>
      </c>
      <c r="V1129" s="94" t="s">
        <v>1896</v>
      </c>
      <c r="W1129" s="94" t="s">
        <v>1901</v>
      </c>
      <c r="X1129" s="94" t="s">
        <v>129</v>
      </c>
      <c r="Y1129" s="71" t="s">
        <v>2834</v>
      </c>
      <c r="Z1129" s="71" t="s">
        <v>129</v>
      </c>
      <c r="AA1129" s="94" t="s">
        <v>129</v>
      </c>
      <c r="AB1129" s="128"/>
      <c r="AC1129" s="128"/>
      <c r="AD1129" s="128"/>
      <c r="AE1129" s="62"/>
      <c r="AF1129" s="62"/>
      <c r="AG1129" s="62"/>
      <c r="BB1129" s="60" t="str">
        <f>IF(AND(isFlagged(Main[[#This Row],[Comments]], "AIS++"),Main[ [#This Row],[In Stock Date] ]&lt;&gt;""),TEXT(Main[[#This Row],[In Stock Date]]-1, "M/d/yyyy"), TEXT("1/1/1990", "M/d/yyyy"))</f>
        <v>1/1/1990</v>
      </c>
    </row>
    <row r="1130" spans="1:54" ht="17.25" customHeight="1">
      <c r="A1130" s="63" t="str">
        <f>IF(priority(Main[[#This Row],[Comments]])&lt;&gt;0, priority(Main[[#This Row],[Comments]]),"")</f>
        <v/>
      </c>
      <c r="B1130" s="151" t="s">
        <v>1646</v>
      </c>
      <c r="C1130" s="71" t="s">
        <v>4</v>
      </c>
      <c r="D1130" s="59" t="s">
        <v>4179</v>
      </c>
      <c r="E1130" s="84">
        <v>40528.434965277775</v>
      </c>
      <c r="F1130" s="84"/>
      <c r="G1130" s="63" t="str">
        <f>IF(stdProdLT(Main[[#This Row],[Comments]])=0.1,"N/A",IF(stdProdLT(Main[[#This Row],[Comments]])=0,"",stdProdLT(Main[[#This Row],[Comments]])))</f>
        <v/>
      </c>
      <c r="H1130" s="93" t="str">
        <f>IF(OR(Main[[#This Row],[Std. Prod. Lead Time]]="N/A",Main[[#This Row],[Std. Prod. Lead Time]]=""), "",IF(AND(Main[[#This Row],[In Stock Date]]&lt;&gt;"",Main[[#This Row],[Revised Due Date]]&lt;&gt;"",Main[[#This Row],[In Stock Date]]&lt;&gt;""),Main[[#This Row],[In Stock Date]]-Main[[#This Row],[Revised Due Date]],""))</f>
        <v/>
      </c>
      <c r="I1130" s="100" t="s">
        <v>4</v>
      </c>
      <c r="J1130" s="94" t="s">
        <v>28</v>
      </c>
      <c r="K1130" s="94" t="s">
        <v>1908</v>
      </c>
      <c r="L1130" s="84"/>
      <c r="M1130" s="72" t="str">
        <f>IF(Main[[#This Row],[Tech Start Date]]&lt;1/1/1990,"",IF(Main[[#This Row],[Class]]="C",WORKDAY(Main[[#This Row],[Tech Start Date]],9),IF(Main[[#This Row],[Class]]="B", WORKDAY(Main[[#This Row],[Tech Start Date]],6),IF(Main[[#This Row],[Class]]="A",WORKDAY(Main[[#This Row],[Tech Start Date]],2),""))))</f>
        <v/>
      </c>
      <c r="N1130" s="72" t="str">
        <f>IF(Main[[#This Row],[Tech Start Date]]&lt;1/1/1990,"",IF(Main[[#This Row],[Class]]="C",WORKDAY(Main[[#This Row],[Tech Start Date]],19),IF(Main[[#This Row],[Class]]="B", WORKDAY(Main[[#This Row],[Tech Start Date]],12),IF(Main[[#This Row],[Class]]="A",WORKDAY(Main[[#This Row],[Tech Start Date]],4),""))))</f>
        <v/>
      </c>
      <c r="O1130" s="72" t="str">
        <f>IF(Main[[#This Row],[Tech Start Date]]&lt;1/1/1990,"",IF(Main[[#This Row],[Class]]="C",WORKDAY(Main[[#This Row],[Tech Start Date]],23),IF(Main[[#This Row],[Class]]="B", WORKDAY(Main[[#This Row],[Tech Start Date]],15),IF(Main[[#This Row],[Class]]="A",WORKDAY(Main[[#This Row],[Tech Start Date]],5),""))))</f>
        <v/>
      </c>
      <c r="P1130" s="72" t="str">
        <f>IF(Main[[#This Row],[Tech Start Date]]&lt;1/1/1990,"",IF(Main[[#This Row],[Class]]="C",WORKDAY(Main[[#This Row],[Tech Start Date]],28),IF(Main[[#This Row],[Class]]="B", WORKDAY(Main[[#This Row],[Tech Start Date]],19),IF(Main[[#This Row],[Class]]="A",WORKDAY(Main[[#This Row],[Tech Start Date]],9),""))))</f>
        <v/>
      </c>
      <c r="Q1130" s="84">
        <v>41152</v>
      </c>
      <c r="R1130" s="110"/>
      <c r="S1130" s="94" t="s">
        <v>17</v>
      </c>
      <c r="T1130" s="73" t="s">
        <v>4</v>
      </c>
      <c r="U1130" s="94" t="s">
        <v>7</v>
      </c>
      <c r="V1130" s="94" t="s">
        <v>1896</v>
      </c>
      <c r="W1130" s="94" t="s">
        <v>1901</v>
      </c>
      <c r="X1130" s="94" t="s">
        <v>129</v>
      </c>
      <c r="Y1130" s="71" t="s">
        <v>2977</v>
      </c>
      <c r="Z1130" s="71" t="s">
        <v>129</v>
      </c>
      <c r="AA1130" s="94" t="s">
        <v>129</v>
      </c>
      <c r="AB1130" s="128"/>
      <c r="AC1130" s="128"/>
      <c r="AD1130" s="128"/>
      <c r="AE1130" s="62"/>
      <c r="AF1130" s="62"/>
      <c r="AG1130" s="62"/>
      <c r="BB1130" s="60" t="str">
        <f>IF(AND(isFlagged(Main[[#This Row],[Comments]], "AIS++"),Main[ [#This Row],[In Stock Date] ]&lt;&gt;""),TEXT(Main[[#This Row],[In Stock Date]]-1, "M/d/yyyy"), TEXT("1/1/1990", "M/d/yyyy"))</f>
        <v>1/1/1990</v>
      </c>
    </row>
    <row r="1131" spans="1:54" ht="17.25" customHeight="1">
      <c r="A1131" s="63" t="str">
        <f>IF(priority(Main[[#This Row],[Comments]])&lt;&gt;0, priority(Main[[#This Row],[Comments]]),"")</f>
        <v/>
      </c>
      <c r="B1131" s="151" t="s">
        <v>1579</v>
      </c>
      <c r="C1131" s="71" t="s">
        <v>4</v>
      </c>
      <c r="D1131" s="59" t="s">
        <v>4228</v>
      </c>
      <c r="E1131" s="84">
        <v>40352.416608796295</v>
      </c>
      <c r="F1131" s="84"/>
      <c r="G1131" s="63" t="str">
        <f>IF(stdProdLT(Main[[#This Row],[Comments]])=0.1,"N/A",IF(stdProdLT(Main[[#This Row],[Comments]])=0,"",stdProdLT(Main[[#This Row],[Comments]])))</f>
        <v/>
      </c>
      <c r="H1131" s="93" t="str">
        <f>IF(OR(Main[[#This Row],[Std. Prod. Lead Time]]="N/A",Main[[#This Row],[Std. Prod. Lead Time]]=""), "",IF(AND(Main[[#This Row],[In Stock Date]]&lt;&gt;"",Main[[#This Row],[Revised Due Date]]&lt;&gt;"",Main[[#This Row],[In Stock Date]]&lt;&gt;""),Main[[#This Row],[In Stock Date]]-Main[[#This Row],[Revised Due Date]],""))</f>
        <v/>
      </c>
      <c r="I1131" s="100" t="s">
        <v>706</v>
      </c>
      <c r="J1131" s="94" t="s">
        <v>28</v>
      </c>
      <c r="K1131" s="94" t="s">
        <v>1908</v>
      </c>
      <c r="L1131" s="84"/>
      <c r="M1131" s="72" t="str">
        <f>IF(Main[[#This Row],[Tech Start Date]]&lt;1/1/1990,"",IF(Main[[#This Row],[Class]]="C",WORKDAY(Main[[#This Row],[Tech Start Date]],9),IF(Main[[#This Row],[Class]]="B", WORKDAY(Main[[#This Row],[Tech Start Date]],6),IF(Main[[#This Row],[Class]]="A",WORKDAY(Main[[#This Row],[Tech Start Date]],2),""))))</f>
        <v/>
      </c>
      <c r="N1131" s="72" t="str">
        <f>IF(Main[[#This Row],[Tech Start Date]]&lt;1/1/1990,"",IF(Main[[#This Row],[Class]]="C",WORKDAY(Main[[#This Row],[Tech Start Date]],19),IF(Main[[#This Row],[Class]]="B", WORKDAY(Main[[#This Row],[Tech Start Date]],12),IF(Main[[#This Row],[Class]]="A",WORKDAY(Main[[#This Row],[Tech Start Date]],4),""))))</f>
        <v/>
      </c>
      <c r="O1131" s="72" t="str">
        <f>IF(Main[[#This Row],[Tech Start Date]]&lt;1/1/1990,"",IF(Main[[#This Row],[Class]]="C",WORKDAY(Main[[#This Row],[Tech Start Date]],23),IF(Main[[#This Row],[Class]]="B", WORKDAY(Main[[#This Row],[Tech Start Date]],15),IF(Main[[#This Row],[Class]]="A",WORKDAY(Main[[#This Row],[Tech Start Date]],5),""))))</f>
        <v/>
      </c>
      <c r="P1131" s="72" t="str">
        <f>IF(Main[[#This Row],[Tech Start Date]]&lt;1/1/1990,"",IF(Main[[#This Row],[Class]]="C",WORKDAY(Main[[#This Row],[Tech Start Date]],28),IF(Main[[#This Row],[Class]]="B", WORKDAY(Main[[#This Row],[Tech Start Date]],19),IF(Main[[#This Row],[Class]]="A",WORKDAY(Main[[#This Row],[Tech Start Date]],9),""))))</f>
        <v/>
      </c>
      <c r="Q1131" s="84">
        <v>40387</v>
      </c>
      <c r="R1131" s="110">
        <v>41167</v>
      </c>
      <c r="S1131" s="94" t="s">
        <v>17</v>
      </c>
      <c r="T1131" s="73" t="s">
        <v>2418</v>
      </c>
      <c r="U1131" s="94" t="s">
        <v>29</v>
      </c>
      <c r="V1131" s="94" t="s">
        <v>1896</v>
      </c>
      <c r="W1131" s="94" t="s">
        <v>1901</v>
      </c>
      <c r="X1131" s="94" t="s">
        <v>706</v>
      </c>
      <c r="Y1131" s="71" t="s">
        <v>2832</v>
      </c>
      <c r="Z1131" s="71" t="s">
        <v>129</v>
      </c>
      <c r="AA1131" s="94" t="s">
        <v>706</v>
      </c>
      <c r="AB1131" s="128"/>
      <c r="AC1131" s="128"/>
      <c r="AD1131" s="128"/>
      <c r="AE1131" s="62"/>
      <c r="AF1131" s="62"/>
      <c r="AG1131" s="62"/>
      <c r="BB1131" s="60" t="str">
        <f>IF(AND(isFlagged(Main[[#This Row],[Comments]], "AIS++"),Main[ [#This Row],[In Stock Date] ]&lt;&gt;""),TEXT(Main[[#This Row],[In Stock Date]]-1, "M/d/yyyy"), TEXT("1/1/1990", "M/d/yyyy"))</f>
        <v>1/1/1990</v>
      </c>
    </row>
    <row r="1132" spans="1:54" ht="17.25" customHeight="1">
      <c r="A1132" s="137" t="str">
        <f>IF(priority(Main[[#This Row],[Comments]])&lt;&gt;0, priority(Main[[#This Row],[Comments]]),"")</f>
        <v/>
      </c>
      <c r="B1132" s="152" t="s">
        <v>1218</v>
      </c>
      <c r="C1132" s="138" t="s">
        <v>33</v>
      </c>
      <c r="D1132" s="139" t="s">
        <v>4061</v>
      </c>
      <c r="E1132" s="140">
        <v>40603.336435185185</v>
      </c>
      <c r="F1132" s="140">
        <v>40632</v>
      </c>
      <c r="G1132" s="137" t="str">
        <f>IF(stdProdLT(Main[[#This Row],[Comments]])=0.1,"N/A",IF(stdProdLT(Main[[#This Row],[Comments]])=0,"",stdProdLT(Main[[#This Row],[Comments]])))</f>
        <v/>
      </c>
      <c r="H1132" s="141" t="str">
        <f>IF(OR(Main[[#This Row],[Std. Prod. Lead Time]]="N/A",Main[[#This Row],[Std. Prod. Lead Time]]=""), "",IF(AND(Main[[#This Row],[In Stock Date]]&lt;&gt;"",Main[[#This Row],[Revised Due Date]]&lt;&gt;"",Main[[#This Row],[In Stock Date]]&lt;&gt;""),Main[[#This Row],[In Stock Date]]-Main[[#This Row],[Revised Due Date]],""))</f>
        <v/>
      </c>
      <c r="I1132" s="142" t="s">
        <v>886</v>
      </c>
      <c r="J1132" s="143" t="s">
        <v>28</v>
      </c>
      <c r="K1132" s="144" t="s">
        <v>1908</v>
      </c>
      <c r="L1132" s="140">
        <v>40878</v>
      </c>
      <c r="M1132" s="145" t="str">
        <f>IF(Main[[#This Row],[Tech Start Date]]&lt;1/1/1990,"",IF(Main[[#This Row],[Class]]="C",WORKDAY(Main[[#This Row],[Tech Start Date]],9),IF(Main[[#This Row],[Class]]="B", WORKDAY(Main[[#This Row],[Tech Start Date]],6),IF(Main[[#This Row],[Class]]="A",WORKDAY(Main[[#This Row],[Tech Start Date]],2),""))))</f>
        <v/>
      </c>
      <c r="N1132" s="145" t="str">
        <f>IF(Main[[#This Row],[Tech Start Date]]&lt;1/1/1990,"",IF(Main[[#This Row],[Class]]="C",WORKDAY(Main[[#This Row],[Tech Start Date]],19),IF(Main[[#This Row],[Class]]="B", WORKDAY(Main[[#This Row],[Tech Start Date]],12),IF(Main[[#This Row],[Class]]="A",WORKDAY(Main[[#This Row],[Tech Start Date]],4),""))))</f>
        <v/>
      </c>
      <c r="O1132" s="145" t="str">
        <f>IF(Main[[#This Row],[Tech Start Date]]&lt;1/1/1990,"",IF(Main[[#This Row],[Class]]="C",WORKDAY(Main[[#This Row],[Tech Start Date]],23),IF(Main[[#This Row],[Class]]="B", WORKDAY(Main[[#This Row],[Tech Start Date]],15),IF(Main[[#This Row],[Class]]="A",WORKDAY(Main[[#This Row],[Tech Start Date]],5),""))))</f>
        <v/>
      </c>
      <c r="P1132" s="145" t="str">
        <f>IF(Main[[#This Row],[Tech Start Date]]&lt;1/1/1990,"",IF(Main[[#This Row],[Class]]="C",WORKDAY(Main[[#This Row],[Tech Start Date]],28),IF(Main[[#This Row],[Class]]="B", WORKDAY(Main[[#This Row],[Tech Start Date]],19),IF(Main[[#This Row],[Class]]="A",WORKDAY(Main[[#This Row],[Tech Start Date]],9),""))))</f>
        <v/>
      </c>
      <c r="Q1132" s="140">
        <v>40612</v>
      </c>
      <c r="R1132" s="146">
        <v>41075</v>
      </c>
      <c r="S1132" s="143" t="s">
        <v>17</v>
      </c>
      <c r="T1132" s="147" t="s">
        <v>4</v>
      </c>
      <c r="U1132" s="143" t="s">
        <v>29</v>
      </c>
      <c r="V1132" s="143" t="s">
        <v>1896</v>
      </c>
      <c r="W1132" s="143" t="s">
        <v>1901</v>
      </c>
      <c r="X1132" s="143" t="s">
        <v>2778</v>
      </c>
      <c r="Y1132" s="138" t="s">
        <v>2921</v>
      </c>
      <c r="Z1132" s="138" t="s">
        <v>874</v>
      </c>
      <c r="AA1132" s="143" t="s">
        <v>2778</v>
      </c>
      <c r="AB1132" s="148"/>
      <c r="AC1132" s="148"/>
      <c r="AD1132" s="148"/>
      <c r="AE1132" s="62"/>
      <c r="AF1132" s="62"/>
      <c r="AG1132" s="62"/>
      <c r="BB1132" s="60" t="str">
        <f>IF(AND(isFlagged(Main[[#This Row],[Comments]], "AIS++"),Main[ [#This Row],[In Stock Date] ]&lt;&gt;""),TEXT(Main[[#This Row],[In Stock Date]]-1, "M/d/yyyy"), TEXT("1/1/1990", "M/d/yyyy"))</f>
        <v>1/1/1990</v>
      </c>
    </row>
    <row r="1133" spans="1:54" ht="17.25" customHeight="1">
      <c r="A1133" s="137" t="str">
        <f>IF(priority(Main[[#This Row],[Comments]])&lt;&gt;0, priority(Main[[#This Row],[Comments]]),"")</f>
        <v/>
      </c>
      <c r="B1133" s="152" t="s">
        <v>1659</v>
      </c>
      <c r="C1133" s="138" t="s">
        <v>4</v>
      </c>
      <c r="D1133" s="139" t="s">
        <v>2579</v>
      </c>
      <c r="E1133" s="140">
        <v>40647.529861111114</v>
      </c>
      <c r="F1133" s="140"/>
      <c r="G1133" s="137" t="str">
        <f>IF(stdProdLT(Main[[#This Row],[Comments]])=0.1,"N/A",IF(stdProdLT(Main[[#This Row],[Comments]])=0,"",stdProdLT(Main[[#This Row],[Comments]])))</f>
        <v/>
      </c>
      <c r="H1133" s="141" t="str">
        <f>IF(OR(Main[[#This Row],[Std. Prod. Lead Time]]="N/A",Main[[#This Row],[Std. Prod. Lead Time]]=""), "",IF(AND(Main[[#This Row],[In Stock Date]]&lt;&gt;"",Main[[#This Row],[Revised Due Date]]&lt;&gt;"",Main[[#This Row],[In Stock Date]]&lt;&gt;""),Main[[#This Row],[In Stock Date]]-Main[[#This Row],[Revised Due Date]],""))</f>
        <v/>
      </c>
      <c r="I1133" s="142" t="s">
        <v>874</v>
      </c>
      <c r="J1133" s="143" t="s">
        <v>4</v>
      </c>
      <c r="K1133" s="144" t="s">
        <v>1905</v>
      </c>
      <c r="L1133" s="140">
        <v>40856</v>
      </c>
      <c r="M1133" s="145">
        <f>IF(Main[[#This Row],[Tech Start Date]]&lt;1/1/1990,"",IF(Main[[#This Row],[Class]]="C",WORKDAY(Main[[#This Row],[Tech Start Date]],9),IF(Main[[#This Row],[Class]]="B", WORKDAY(Main[[#This Row],[Tech Start Date]],6),IF(Main[[#This Row],[Class]]="A",WORKDAY(Main[[#This Row],[Tech Start Date]],2),""))))</f>
        <v>40858</v>
      </c>
      <c r="N1133" s="145">
        <f>IF(Main[[#This Row],[Tech Start Date]]&lt;1/1/1990,"",IF(Main[[#This Row],[Class]]="C",WORKDAY(Main[[#This Row],[Tech Start Date]],19),IF(Main[[#This Row],[Class]]="B", WORKDAY(Main[[#This Row],[Tech Start Date]],12),IF(Main[[#This Row],[Class]]="A",WORKDAY(Main[[#This Row],[Tech Start Date]],4),""))))</f>
        <v>40862</v>
      </c>
      <c r="O1133" s="145">
        <f>IF(Main[[#This Row],[Tech Start Date]]&lt;1/1/1990,"",IF(Main[[#This Row],[Class]]="C",WORKDAY(Main[[#This Row],[Tech Start Date]],23),IF(Main[[#This Row],[Class]]="B", WORKDAY(Main[[#This Row],[Tech Start Date]],15),IF(Main[[#This Row],[Class]]="A",WORKDAY(Main[[#This Row],[Tech Start Date]],5),""))))</f>
        <v>40863</v>
      </c>
      <c r="P1133" s="145">
        <f>IF(Main[[#This Row],[Tech Start Date]]&lt;1/1/1990,"",IF(Main[[#This Row],[Class]]="C",WORKDAY(Main[[#This Row],[Tech Start Date]],28),IF(Main[[#This Row],[Class]]="B", WORKDAY(Main[[#This Row],[Tech Start Date]],19),IF(Main[[#This Row],[Class]]="A",WORKDAY(Main[[#This Row],[Tech Start Date]],9),""))))</f>
        <v>40869</v>
      </c>
      <c r="Q1133" s="140">
        <v>40877</v>
      </c>
      <c r="R1133" s="146">
        <v>40883</v>
      </c>
      <c r="S1133" s="143" t="s">
        <v>6</v>
      </c>
      <c r="T1133" s="147" t="s">
        <v>2580</v>
      </c>
      <c r="U1133" s="143" t="s">
        <v>29</v>
      </c>
      <c r="V1133" s="143" t="s">
        <v>1896</v>
      </c>
      <c r="W1133" s="143" t="s">
        <v>1898</v>
      </c>
      <c r="X1133" s="143" t="s">
        <v>919</v>
      </c>
      <c r="Y1133" s="138" t="s">
        <v>2882</v>
      </c>
      <c r="Z1133" s="138" t="s">
        <v>129</v>
      </c>
      <c r="AA1133" s="143" t="s">
        <v>919</v>
      </c>
      <c r="AB1133" s="148"/>
      <c r="AC1133" s="148"/>
      <c r="AD1133" s="148"/>
      <c r="AE1133" s="62"/>
      <c r="AF1133" s="62"/>
      <c r="AG1133" s="62"/>
      <c r="BB1133" s="60" t="str">
        <f>IF(AND(isFlagged(Main[[#This Row],[Comments]], "AIS++"),Main[ [#This Row],[In Stock Date] ]&lt;&gt;""),TEXT(Main[[#This Row],[In Stock Date]]-1, "M/d/yyyy"), TEXT("1/1/1990", "M/d/yyyy"))</f>
        <v>1/1/1990</v>
      </c>
    </row>
    <row r="1134" spans="1:54" ht="17.25" customHeight="1">
      <c r="A1134" s="63" t="str">
        <f>IF(priority(Main[[#This Row],[Comments]])&lt;&gt;0, priority(Main[[#This Row],[Comments]]),"")</f>
        <v/>
      </c>
      <c r="B1134" s="151" t="s">
        <v>2448</v>
      </c>
      <c r="C1134" s="71" t="s">
        <v>4</v>
      </c>
      <c r="D1134" s="59" t="s">
        <v>2449</v>
      </c>
      <c r="E1134" s="84"/>
      <c r="F1134" s="84"/>
      <c r="G1134" s="63" t="str">
        <f>IF(stdProdLT(Main[[#This Row],[Comments]])=0.1,"N/A",IF(stdProdLT(Main[[#This Row],[Comments]])=0,"",stdProdLT(Main[[#This Row],[Comments]])))</f>
        <v/>
      </c>
      <c r="H1134" s="93" t="str">
        <f>IF(OR(Main[[#This Row],[Std. Prod. Lead Time]]="N/A",Main[[#This Row],[Std. Prod. Lead Time]]=""), "",IF(AND(Main[[#This Row],[In Stock Date]]&lt;&gt;"",Main[[#This Row],[Revised Due Date]]&lt;&gt;"",Main[[#This Row],[In Stock Date]]&lt;&gt;""),Main[[#This Row],[In Stock Date]]-Main[[#This Row],[Revised Due Date]],""))</f>
        <v/>
      </c>
      <c r="I1134" s="100" t="s">
        <v>4</v>
      </c>
      <c r="J1134" s="94" t="s">
        <v>4</v>
      </c>
      <c r="K1134" s="94" t="s">
        <v>4</v>
      </c>
      <c r="L1134" s="84"/>
      <c r="M1134" s="72" t="str">
        <f>IF(Main[[#This Row],[Tech Start Date]]&lt;1/1/1990,"",IF(Main[[#This Row],[Class]]="C",WORKDAY(Main[[#This Row],[Tech Start Date]],9),IF(Main[[#This Row],[Class]]="B", WORKDAY(Main[[#This Row],[Tech Start Date]],6),IF(Main[[#This Row],[Class]]="A",WORKDAY(Main[[#This Row],[Tech Start Date]],2),""))))</f>
        <v/>
      </c>
      <c r="N1134" s="72" t="str">
        <f>IF(Main[[#This Row],[Tech Start Date]]&lt;1/1/1990,"",IF(Main[[#This Row],[Class]]="C",WORKDAY(Main[[#This Row],[Tech Start Date]],19),IF(Main[[#This Row],[Class]]="B", WORKDAY(Main[[#This Row],[Tech Start Date]],12),IF(Main[[#This Row],[Class]]="A",WORKDAY(Main[[#This Row],[Tech Start Date]],4),""))))</f>
        <v/>
      </c>
      <c r="O1134" s="72" t="str">
        <f>IF(Main[[#This Row],[Tech Start Date]]&lt;1/1/1990,"",IF(Main[[#This Row],[Class]]="C",WORKDAY(Main[[#This Row],[Tech Start Date]],23),IF(Main[[#This Row],[Class]]="B", WORKDAY(Main[[#This Row],[Tech Start Date]],15),IF(Main[[#This Row],[Class]]="A",WORKDAY(Main[[#This Row],[Tech Start Date]],5),""))))</f>
        <v/>
      </c>
      <c r="P1134" s="72" t="str">
        <f>IF(Main[[#This Row],[Tech Start Date]]&lt;1/1/1990,"",IF(Main[[#This Row],[Class]]="C",WORKDAY(Main[[#This Row],[Tech Start Date]],28),IF(Main[[#This Row],[Class]]="B", WORKDAY(Main[[#This Row],[Tech Start Date]],19),IF(Main[[#This Row],[Class]]="A",WORKDAY(Main[[#This Row],[Tech Start Date]],9),""))))</f>
        <v/>
      </c>
      <c r="Q1134" s="84"/>
      <c r="R1134" s="110"/>
      <c r="S1134" s="94" t="s">
        <v>11</v>
      </c>
      <c r="T1134" s="73" t="s">
        <v>4</v>
      </c>
      <c r="U1134" s="94" t="s">
        <v>14</v>
      </c>
      <c r="V1134" s="94" t="s">
        <v>1896</v>
      </c>
      <c r="W1134" s="94" t="s">
        <v>1904</v>
      </c>
      <c r="X1134" s="94" t="s">
        <v>2809</v>
      </c>
      <c r="Y1134" s="71" t="s">
        <v>2996</v>
      </c>
      <c r="Z1134" s="71" t="s">
        <v>874</v>
      </c>
      <c r="AA1134" s="94" t="s">
        <v>2809</v>
      </c>
      <c r="AB1134" s="128"/>
      <c r="AC1134" s="128"/>
      <c r="AD1134" s="128"/>
      <c r="AE1134" s="62"/>
      <c r="AF1134" s="62"/>
      <c r="AG1134" s="62"/>
      <c r="BB1134" s="60" t="str">
        <f>IF(AND(isFlagged(Main[[#This Row],[Comments]], "AIS++"),Main[ [#This Row],[In Stock Date] ]&lt;&gt;""),TEXT(Main[[#This Row],[In Stock Date]]-1, "M/d/yyyy"), TEXT("1/1/1990", "M/d/yyyy"))</f>
        <v>1/1/1990</v>
      </c>
    </row>
    <row r="1135" spans="1:54" ht="17.25" customHeight="1">
      <c r="A1135" s="63" t="str">
        <f>IF(priority(Main[[#This Row],[Comments]])&lt;&gt;0, priority(Main[[#This Row],[Comments]]),"")</f>
        <v/>
      </c>
      <c r="B1135" s="151" t="s">
        <v>1876</v>
      </c>
      <c r="C1135" s="71" t="s">
        <v>4</v>
      </c>
      <c r="D1135" s="59" t="s">
        <v>4166</v>
      </c>
      <c r="E1135" s="84">
        <v>40203.692094907405</v>
      </c>
      <c r="F1135" s="84"/>
      <c r="G1135" s="63" t="str">
        <f>IF(stdProdLT(Main[[#This Row],[Comments]])=0.1,"N/A",IF(stdProdLT(Main[[#This Row],[Comments]])=0,"",stdProdLT(Main[[#This Row],[Comments]])))</f>
        <v/>
      </c>
      <c r="H1135" s="93" t="str">
        <f>IF(OR(Main[[#This Row],[Std. Prod. Lead Time]]="N/A",Main[[#This Row],[Std. Prod. Lead Time]]=""), "",IF(AND(Main[[#This Row],[In Stock Date]]&lt;&gt;"",Main[[#This Row],[Revised Due Date]]&lt;&gt;"",Main[[#This Row],[In Stock Date]]&lt;&gt;""),Main[[#This Row],[In Stock Date]]-Main[[#This Row],[Revised Due Date]],""))</f>
        <v/>
      </c>
      <c r="I1135" s="100" t="s">
        <v>883</v>
      </c>
      <c r="J1135" s="94" t="s">
        <v>28</v>
      </c>
      <c r="K1135" s="94" t="s">
        <v>1908</v>
      </c>
      <c r="L1135" s="84"/>
      <c r="M1135" s="72" t="str">
        <f>IF(Main[[#This Row],[Tech Start Date]]&lt;1/1/1990,"",IF(Main[[#This Row],[Class]]="C",WORKDAY(Main[[#This Row],[Tech Start Date]],9),IF(Main[[#This Row],[Class]]="B", WORKDAY(Main[[#This Row],[Tech Start Date]],6),IF(Main[[#This Row],[Class]]="A",WORKDAY(Main[[#This Row],[Tech Start Date]],2),""))))</f>
        <v/>
      </c>
      <c r="N1135" s="72" t="str">
        <f>IF(Main[[#This Row],[Tech Start Date]]&lt;1/1/1990,"",IF(Main[[#This Row],[Class]]="C",WORKDAY(Main[[#This Row],[Tech Start Date]],19),IF(Main[[#This Row],[Class]]="B", WORKDAY(Main[[#This Row],[Tech Start Date]],12),IF(Main[[#This Row],[Class]]="A",WORKDAY(Main[[#This Row],[Tech Start Date]],4),""))))</f>
        <v/>
      </c>
      <c r="O1135" s="72" t="str">
        <f>IF(Main[[#This Row],[Tech Start Date]]&lt;1/1/1990,"",IF(Main[[#This Row],[Class]]="C",WORKDAY(Main[[#This Row],[Tech Start Date]],23),IF(Main[[#This Row],[Class]]="B", WORKDAY(Main[[#This Row],[Tech Start Date]],15),IF(Main[[#This Row],[Class]]="A",WORKDAY(Main[[#This Row],[Tech Start Date]],5),""))))</f>
        <v/>
      </c>
      <c r="P1135" s="72" t="str">
        <f>IF(Main[[#This Row],[Tech Start Date]]&lt;1/1/1990,"",IF(Main[[#This Row],[Class]]="C",WORKDAY(Main[[#This Row],[Tech Start Date]],28),IF(Main[[#This Row],[Class]]="B", WORKDAY(Main[[#This Row],[Tech Start Date]],19),IF(Main[[#This Row],[Class]]="A",WORKDAY(Main[[#This Row],[Tech Start Date]],9),""))))</f>
        <v/>
      </c>
      <c r="Q1135" s="84">
        <v>40724</v>
      </c>
      <c r="R1135" s="110">
        <v>41152</v>
      </c>
      <c r="S1135" s="94" t="s">
        <v>17</v>
      </c>
      <c r="T1135" s="73" t="s">
        <v>2417</v>
      </c>
      <c r="U1135" s="94" t="s">
        <v>29</v>
      </c>
      <c r="V1135" s="94" t="s">
        <v>1896</v>
      </c>
      <c r="W1135" s="94" t="s">
        <v>1901</v>
      </c>
      <c r="X1135" s="94" t="s">
        <v>129</v>
      </c>
      <c r="Y1135" s="71" t="s">
        <v>2834</v>
      </c>
      <c r="Z1135" s="71" t="s">
        <v>129</v>
      </c>
      <c r="AA1135" s="94" t="s">
        <v>129</v>
      </c>
      <c r="AB1135" s="128"/>
      <c r="AC1135" s="128"/>
      <c r="AD1135" s="128"/>
      <c r="AE1135" s="62"/>
      <c r="AF1135" s="62"/>
      <c r="AG1135" s="62"/>
      <c r="BB1135" s="60" t="str">
        <f>IF(AND(isFlagged(Main[[#This Row],[Comments]], "AIS++"),Main[ [#This Row],[In Stock Date] ]&lt;&gt;""),TEXT(Main[[#This Row],[In Stock Date]]-1, "M/d/yyyy"), TEXT("1/1/1990", "M/d/yyyy"))</f>
        <v>1/1/1990</v>
      </c>
    </row>
    <row r="1136" spans="1:54" ht="17.25" customHeight="1">
      <c r="A1136" s="63" t="str">
        <f>IF(priority(Main[[#This Row],[Comments]])&lt;&gt;0, priority(Main[[#This Row],[Comments]]),"")</f>
        <v/>
      </c>
      <c r="B1136" s="151" t="s">
        <v>3458</v>
      </c>
      <c r="C1136" s="71" t="s">
        <v>4</v>
      </c>
      <c r="D1136" s="59" t="s">
        <v>3459</v>
      </c>
      <c r="E1136" s="84"/>
      <c r="F1136" s="84"/>
      <c r="G1136" s="63" t="str">
        <f>IF(stdProdLT(Main[[#This Row],[Comments]])=0.1,"N/A",IF(stdProdLT(Main[[#This Row],[Comments]])=0,"",stdProdLT(Main[[#This Row],[Comments]])))</f>
        <v/>
      </c>
      <c r="H1136" s="93" t="str">
        <f>IF(OR(Main[[#This Row],[Std. Prod. Lead Time]]="N/A",Main[[#This Row],[Std. Prod. Lead Time]]=""), "",IF(AND(Main[[#This Row],[In Stock Date]]&lt;&gt;"",Main[[#This Row],[Revised Due Date]]&lt;&gt;"",Main[[#This Row],[In Stock Date]]&lt;&gt;""),Main[[#This Row],[In Stock Date]]-Main[[#This Row],[Revised Due Date]],""))</f>
        <v/>
      </c>
      <c r="I1136" s="100" t="s">
        <v>4</v>
      </c>
      <c r="J1136" s="94" t="s">
        <v>28</v>
      </c>
      <c r="K1136" s="94" t="s">
        <v>4</v>
      </c>
      <c r="L1136" s="84"/>
      <c r="M1136" s="72" t="str">
        <f>IF(Main[[#This Row],[Tech Start Date]]&lt;1/1/1990,"",IF(Main[[#This Row],[Class]]="C",WORKDAY(Main[[#This Row],[Tech Start Date]],9),IF(Main[[#This Row],[Class]]="B", WORKDAY(Main[[#This Row],[Tech Start Date]],6),IF(Main[[#This Row],[Class]]="A",WORKDAY(Main[[#This Row],[Tech Start Date]],2),""))))</f>
        <v/>
      </c>
      <c r="N1136" s="72" t="str">
        <f>IF(Main[[#This Row],[Tech Start Date]]&lt;1/1/1990,"",IF(Main[[#This Row],[Class]]="C",WORKDAY(Main[[#This Row],[Tech Start Date]],19),IF(Main[[#This Row],[Class]]="B", WORKDAY(Main[[#This Row],[Tech Start Date]],12),IF(Main[[#This Row],[Class]]="A",WORKDAY(Main[[#This Row],[Tech Start Date]],4),""))))</f>
        <v/>
      </c>
      <c r="O1136" s="72" t="str">
        <f>IF(Main[[#This Row],[Tech Start Date]]&lt;1/1/1990,"",IF(Main[[#This Row],[Class]]="C",WORKDAY(Main[[#This Row],[Tech Start Date]],23),IF(Main[[#This Row],[Class]]="B", WORKDAY(Main[[#This Row],[Tech Start Date]],15),IF(Main[[#This Row],[Class]]="A",WORKDAY(Main[[#This Row],[Tech Start Date]],5),""))))</f>
        <v/>
      </c>
      <c r="P1136" s="72" t="str">
        <f>IF(Main[[#This Row],[Tech Start Date]]&lt;1/1/1990,"",IF(Main[[#This Row],[Class]]="C",WORKDAY(Main[[#This Row],[Tech Start Date]],28),IF(Main[[#This Row],[Class]]="B", WORKDAY(Main[[#This Row],[Tech Start Date]],19),IF(Main[[#This Row],[Class]]="A",WORKDAY(Main[[#This Row],[Tech Start Date]],9),""))))</f>
        <v/>
      </c>
      <c r="Q1136" s="84">
        <v>40724</v>
      </c>
      <c r="R1136" s="110"/>
      <c r="S1136" s="94" t="s">
        <v>17</v>
      </c>
      <c r="T1136" s="73" t="s">
        <v>2417</v>
      </c>
      <c r="U1136" s="94" t="s">
        <v>12</v>
      </c>
      <c r="V1136" s="94" t="s">
        <v>1896</v>
      </c>
      <c r="W1136" s="94" t="s">
        <v>1901</v>
      </c>
      <c r="X1136" s="94" t="s">
        <v>129</v>
      </c>
      <c r="Y1136" s="71" t="s">
        <v>2834</v>
      </c>
      <c r="Z1136" s="71" t="s">
        <v>129</v>
      </c>
      <c r="AA1136" s="94" t="s">
        <v>129</v>
      </c>
      <c r="AB1136" s="128"/>
      <c r="AC1136" s="128"/>
      <c r="AD1136" s="128"/>
      <c r="AE1136" s="62"/>
      <c r="AF1136" s="62"/>
      <c r="AG1136" s="62"/>
      <c r="BB1136" s="60" t="str">
        <f>IF(AND(isFlagged(Main[[#This Row],[Comments]], "AIS++"),Main[ [#This Row],[In Stock Date] ]&lt;&gt;""),TEXT(Main[[#This Row],[In Stock Date]]-1, "M/d/yyyy"), TEXT("1/1/1990", "M/d/yyyy"))</f>
        <v>1/1/1990</v>
      </c>
    </row>
    <row r="1137" spans="1:54" ht="17.25" customHeight="1">
      <c r="A1137" s="63" t="str">
        <f>IF(priority(Main[[#This Row],[Comments]])&lt;&gt;0, priority(Main[[#This Row],[Comments]]),"")</f>
        <v/>
      </c>
      <c r="B1137" s="151" t="s">
        <v>1961</v>
      </c>
      <c r="C1137" s="71" t="s">
        <v>4</v>
      </c>
      <c r="D1137" s="59" t="s">
        <v>2339</v>
      </c>
      <c r="E1137" s="84"/>
      <c r="F1137" s="84"/>
      <c r="G1137" s="63" t="str">
        <f>IF(stdProdLT(Main[[#This Row],[Comments]])=0.1,"N/A",IF(stdProdLT(Main[[#This Row],[Comments]])=0,"",stdProdLT(Main[[#This Row],[Comments]])))</f>
        <v/>
      </c>
      <c r="H1137" s="93" t="str">
        <f>IF(OR(Main[[#This Row],[Std. Prod. Lead Time]]="N/A",Main[[#This Row],[Std. Prod. Lead Time]]=""), "",IF(AND(Main[[#This Row],[In Stock Date]]&lt;&gt;"",Main[[#This Row],[Revised Due Date]]&lt;&gt;"",Main[[#This Row],[In Stock Date]]&lt;&gt;""),Main[[#This Row],[In Stock Date]]-Main[[#This Row],[Revised Due Date]],""))</f>
        <v/>
      </c>
      <c r="I1137" s="100" t="s">
        <v>4</v>
      </c>
      <c r="J1137" s="94" t="s">
        <v>4</v>
      </c>
      <c r="K1137" s="94" t="s">
        <v>4</v>
      </c>
      <c r="L1137" s="84"/>
      <c r="M1137" s="72" t="str">
        <f>IF(Main[[#This Row],[Tech Start Date]]&lt;1/1/1990,"",IF(Main[[#This Row],[Class]]="C",WORKDAY(Main[[#This Row],[Tech Start Date]],9),IF(Main[[#This Row],[Class]]="B", WORKDAY(Main[[#This Row],[Tech Start Date]],6),IF(Main[[#This Row],[Class]]="A",WORKDAY(Main[[#This Row],[Tech Start Date]],2),""))))</f>
        <v/>
      </c>
      <c r="N1137" s="72" t="str">
        <f>IF(Main[[#This Row],[Tech Start Date]]&lt;1/1/1990,"",IF(Main[[#This Row],[Class]]="C",WORKDAY(Main[[#This Row],[Tech Start Date]],19),IF(Main[[#This Row],[Class]]="B", WORKDAY(Main[[#This Row],[Tech Start Date]],12),IF(Main[[#This Row],[Class]]="A",WORKDAY(Main[[#This Row],[Tech Start Date]],4),""))))</f>
        <v/>
      </c>
      <c r="O1137" s="72" t="str">
        <f>IF(Main[[#This Row],[Tech Start Date]]&lt;1/1/1990,"",IF(Main[[#This Row],[Class]]="C",WORKDAY(Main[[#This Row],[Tech Start Date]],23),IF(Main[[#This Row],[Class]]="B", WORKDAY(Main[[#This Row],[Tech Start Date]],15),IF(Main[[#This Row],[Class]]="A",WORKDAY(Main[[#This Row],[Tech Start Date]],5),""))))</f>
        <v/>
      </c>
      <c r="P1137" s="72" t="str">
        <f>IF(Main[[#This Row],[Tech Start Date]]&lt;1/1/1990,"",IF(Main[[#This Row],[Class]]="C",WORKDAY(Main[[#This Row],[Tech Start Date]],28),IF(Main[[#This Row],[Class]]="B", WORKDAY(Main[[#This Row],[Tech Start Date]],19),IF(Main[[#This Row],[Class]]="A",WORKDAY(Main[[#This Row],[Tech Start Date]],9),""))))</f>
        <v/>
      </c>
      <c r="Q1137" s="84"/>
      <c r="R1137" s="110"/>
      <c r="S1137" s="94" t="s">
        <v>6</v>
      </c>
      <c r="T1137" s="73" t="s">
        <v>4</v>
      </c>
      <c r="U1137" s="94" t="s">
        <v>14</v>
      </c>
      <c r="V1137" s="94" t="s">
        <v>1896</v>
      </c>
      <c r="W1137" s="94" t="s">
        <v>1900</v>
      </c>
      <c r="X1137" s="94" t="s">
        <v>919</v>
      </c>
      <c r="Y1137" s="71" t="s">
        <v>2882</v>
      </c>
      <c r="Z1137" s="71" t="s">
        <v>4</v>
      </c>
      <c r="AA1137" s="94" t="s">
        <v>919</v>
      </c>
      <c r="AB1137" s="128"/>
      <c r="AC1137" s="128"/>
      <c r="AD1137" s="128"/>
      <c r="AE1137" s="62"/>
      <c r="AF1137" s="62"/>
      <c r="AG1137" s="62"/>
      <c r="BB1137" s="60" t="str">
        <f>IF(AND(isFlagged(Main[[#This Row],[Comments]], "AIS++"),Main[ [#This Row],[In Stock Date] ]&lt;&gt;""),TEXT(Main[[#This Row],[In Stock Date]]-1, "M/d/yyyy"), TEXT("1/1/1990", "M/d/yyyy"))</f>
        <v>1/1/1990</v>
      </c>
    </row>
    <row r="1138" spans="1:54" ht="17.25" customHeight="1">
      <c r="A1138" s="63" t="str">
        <f>IF(priority(Main[[#This Row],[Comments]])&lt;&gt;0, priority(Main[[#This Row],[Comments]]),"")</f>
        <v/>
      </c>
      <c r="B1138" s="151" t="s">
        <v>3897</v>
      </c>
      <c r="C1138" s="71" t="s">
        <v>3805</v>
      </c>
      <c r="D1138" s="59" t="s">
        <v>3822</v>
      </c>
      <c r="E1138" s="84"/>
      <c r="F1138" s="84">
        <v>41030</v>
      </c>
      <c r="G1138" s="63" t="str">
        <f>IF(stdProdLT(Main[[#This Row],[Comments]])=0.1,"N/A",IF(stdProdLT(Main[[#This Row],[Comments]])=0,"",stdProdLT(Main[[#This Row],[Comments]])))</f>
        <v>N/A</v>
      </c>
      <c r="H1138" s="93" t="str">
        <f>IF(OR(Main[[#This Row],[Std. Prod. Lead Time]]="N/A",Main[[#This Row],[Std. Prod. Lead Time]]=""), "",IF(AND(Main[[#This Row],[In Stock Date]]&lt;&gt;"",Main[[#This Row],[Revised Due Date]]&lt;&gt;"",Main[[#This Row],[In Stock Date]]&lt;&gt;""),Main[[#This Row],[In Stock Date]]-Main[[#This Row],[Revised Due Date]],""))</f>
        <v/>
      </c>
      <c r="I1138" s="100" t="s">
        <v>4</v>
      </c>
      <c r="J1138" s="94" t="s">
        <v>4</v>
      </c>
      <c r="K1138" s="94" t="s">
        <v>4</v>
      </c>
      <c r="L1138" s="84"/>
      <c r="M1138" s="72" t="str">
        <f>IF(Main[[#This Row],[Tech Start Date]]&lt;1/1/1990,"",IF(Main[[#This Row],[Class]]="C",WORKDAY(Main[[#This Row],[Tech Start Date]],9),IF(Main[[#This Row],[Class]]="B", WORKDAY(Main[[#This Row],[Tech Start Date]],6),IF(Main[[#This Row],[Class]]="A",WORKDAY(Main[[#This Row],[Tech Start Date]],2),""))))</f>
        <v/>
      </c>
      <c r="N1138" s="72" t="str">
        <f>IF(Main[[#This Row],[Tech Start Date]]&lt;1/1/1990,"",IF(Main[[#This Row],[Class]]="C",WORKDAY(Main[[#This Row],[Tech Start Date]],19),IF(Main[[#This Row],[Class]]="B", WORKDAY(Main[[#This Row],[Tech Start Date]],12),IF(Main[[#This Row],[Class]]="A",WORKDAY(Main[[#This Row],[Tech Start Date]],4),""))))</f>
        <v/>
      </c>
      <c r="O1138" s="72" t="str">
        <f>IF(Main[[#This Row],[Tech Start Date]]&lt;1/1/1990,"",IF(Main[[#This Row],[Class]]="C",WORKDAY(Main[[#This Row],[Tech Start Date]],23),IF(Main[[#This Row],[Class]]="B", WORKDAY(Main[[#This Row],[Tech Start Date]],15),IF(Main[[#This Row],[Class]]="A",WORKDAY(Main[[#This Row],[Tech Start Date]],5),""))))</f>
        <v/>
      </c>
      <c r="P1138" s="72" t="str">
        <f>IF(Main[[#This Row],[Tech Start Date]]&lt;1/1/1990,"",IF(Main[[#This Row],[Class]]="C",WORKDAY(Main[[#This Row],[Tech Start Date]],28),IF(Main[[#This Row],[Class]]="B", WORKDAY(Main[[#This Row],[Tech Start Date]],19),IF(Main[[#This Row],[Class]]="A",WORKDAY(Main[[#This Row],[Tech Start Date]],9),""))))</f>
        <v/>
      </c>
      <c r="Q1138" s="84"/>
      <c r="R1138" s="110"/>
      <c r="S1138" s="94" t="s">
        <v>11</v>
      </c>
      <c r="T1138" s="73" t="s">
        <v>3898</v>
      </c>
      <c r="U1138" s="94" t="s">
        <v>14</v>
      </c>
      <c r="V1138" s="94" t="s">
        <v>1899</v>
      </c>
      <c r="W1138" s="94" t="s">
        <v>1898</v>
      </c>
      <c r="X1138" s="94" t="s">
        <v>305</v>
      </c>
      <c r="Y1138" s="71" t="s">
        <v>4</v>
      </c>
      <c r="Z1138" s="71" t="s">
        <v>4</v>
      </c>
      <c r="AA1138" s="94" t="s">
        <v>2819</v>
      </c>
      <c r="AB1138" s="128"/>
      <c r="AC1138" s="128"/>
      <c r="AD1138" s="128"/>
      <c r="AE1138" s="62"/>
      <c r="AF1138" s="62"/>
      <c r="AG1138" s="62"/>
      <c r="BB1138" s="60" t="str">
        <f>IF(AND(isFlagged(Main[[#This Row],[Comments]], "AIS++"),Main[ [#This Row],[In Stock Date] ]&lt;&gt;""),TEXT(Main[[#This Row],[In Stock Date]]-1, "M/d/yyyy"), TEXT("1/1/1990", "M/d/yyyy"))</f>
        <v>1/1/1990</v>
      </c>
    </row>
    <row r="1139" spans="1:54" ht="17.25" customHeight="1">
      <c r="A1139" s="64" t="str">
        <f>IF(priority(Main[[#This Row],[Comments]])&lt;&gt;0, priority(Main[[#This Row],[Comments]]),"")</f>
        <v/>
      </c>
      <c r="B1139" s="151" t="s">
        <v>1333</v>
      </c>
      <c r="C1139" s="77" t="s">
        <v>4</v>
      </c>
      <c r="D1139" s="133" t="s">
        <v>1991</v>
      </c>
      <c r="E1139" s="86"/>
      <c r="F1139" s="86"/>
      <c r="G1139" s="64" t="str">
        <f>IF(stdProdLT(Main[[#This Row],[Comments]])=0.1,"N/A",IF(stdProdLT(Main[[#This Row],[Comments]])=0,"",stdProdLT(Main[[#This Row],[Comments]])))</f>
        <v/>
      </c>
      <c r="H1139" s="97" t="str">
        <f>IF(OR(Main[[#This Row],[Std. Prod. Lead Time]]="N/A",Main[[#This Row],[Std. Prod. Lead Time]]=""), "",IF(AND(Main[[#This Row],[In Stock Date]]&lt;&gt;"",Main[[#This Row],[Revised Due Date]]&lt;&gt;"",Main[[#This Row],[In Stock Date]]&lt;&gt;""),Main[[#This Row],[In Stock Date]]-Main[[#This Row],[Revised Due Date]],""))</f>
        <v/>
      </c>
      <c r="I1139" s="102" t="s">
        <v>428</v>
      </c>
      <c r="J1139" s="98" t="s">
        <v>70</v>
      </c>
      <c r="K1139" s="98" t="s">
        <v>1905</v>
      </c>
      <c r="L1139" s="86"/>
      <c r="M1139" s="78" t="str">
        <f>IF(Main[[#This Row],[Tech Start Date]]&lt;1/1/1990,"",IF(Main[[#This Row],[Class]]="C",WORKDAY(Main[[#This Row],[Tech Start Date]],9),IF(Main[[#This Row],[Class]]="B", WORKDAY(Main[[#This Row],[Tech Start Date]],6),IF(Main[[#This Row],[Class]]="A",WORKDAY(Main[[#This Row],[Tech Start Date]],2),""))))</f>
        <v/>
      </c>
      <c r="N1139" s="78" t="str">
        <f>IF(Main[[#This Row],[Tech Start Date]]&lt;1/1/1990,"",IF(Main[[#This Row],[Class]]="C",WORKDAY(Main[[#This Row],[Tech Start Date]],19),IF(Main[[#This Row],[Class]]="B", WORKDAY(Main[[#This Row],[Tech Start Date]],12),IF(Main[[#This Row],[Class]]="A",WORKDAY(Main[[#This Row],[Tech Start Date]],4),""))))</f>
        <v/>
      </c>
      <c r="O1139" s="78" t="str">
        <f>IF(Main[[#This Row],[Tech Start Date]]&lt;1/1/1990,"",IF(Main[[#This Row],[Class]]="C",WORKDAY(Main[[#This Row],[Tech Start Date]],23),IF(Main[[#This Row],[Class]]="B", WORKDAY(Main[[#This Row],[Tech Start Date]],15),IF(Main[[#This Row],[Class]]="A",WORKDAY(Main[[#This Row],[Tech Start Date]],5),""))))</f>
        <v/>
      </c>
      <c r="P1139" s="78" t="str">
        <f>IF(Main[[#This Row],[Tech Start Date]]&lt;1/1/1990,"",IF(Main[[#This Row],[Class]]="C",WORKDAY(Main[[#This Row],[Tech Start Date]],28),IF(Main[[#This Row],[Class]]="B", WORKDAY(Main[[#This Row],[Tech Start Date]],19),IF(Main[[#This Row],[Class]]="A",WORKDAY(Main[[#This Row],[Tech Start Date]],9),""))))</f>
        <v/>
      </c>
      <c r="Q1139" s="86">
        <v>40717</v>
      </c>
      <c r="R1139" s="111"/>
      <c r="S1139" s="98" t="s">
        <v>6</v>
      </c>
      <c r="T1139" s="79" t="s">
        <v>4</v>
      </c>
      <c r="U1139" s="98" t="s">
        <v>14</v>
      </c>
      <c r="V1139" s="98" t="s">
        <v>1899</v>
      </c>
      <c r="W1139" s="98" t="s">
        <v>1900</v>
      </c>
      <c r="X1139" s="98" t="s">
        <v>2725</v>
      </c>
      <c r="Y1139" s="77" t="s">
        <v>2838</v>
      </c>
      <c r="Z1139" s="77" t="s">
        <v>30</v>
      </c>
      <c r="AA1139" s="98" t="s">
        <v>2725</v>
      </c>
      <c r="AB1139" s="130"/>
      <c r="AC1139" s="130"/>
      <c r="AD1139" s="130"/>
      <c r="AE1139" s="62"/>
      <c r="AF1139" s="62"/>
      <c r="AG1139" s="62"/>
      <c r="BB1139" s="60" t="str">
        <f>IF(AND(isFlagged(Main[[#This Row],[Comments]], "AIS++"),Main[ [#This Row],[In Stock Date] ]&lt;&gt;""),TEXT(Main[[#This Row],[In Stock Date]]-1, "M/d/yyyy"), TEXT("1/1/1990", "M/d/yyyy"))</f>
        <v>1/1/1990</v>
      </c>
    </row>
    <row r="1140" spans="1:54" ht="17.25" customHeight="1">
      <c r="A1140" s="63" t="str">
        <f>IF(priority(Main[[#This Row],[Comments]])&lt;&gt;0, priority(Main[[#This Row],[Comments]]),"")</f>
        <v/>
      </c>
      <c r="B1140" s="151" t="s">
        <v>1316</v>
      </c>
      <c r="C1140" s="71" t="s">
        <v>4</v>
      </c>
      <c r="D1140" s="59" t="s">
        <v>407</v>
      </c>
      <c r="E1140" s="84"/>
      <c r="F1140" s="84"/>
      <c r="G1140" s="63" t="str">
        <f>IF(stdProdLT(Main[[#This Row],[Comments]])=0.1,"N/A",IF(stdProdLT(Main[[#This Row],[Comments]])=0,"",stdProdLT(Main[[#This Row],[Comments]])))</f>
        <v/>
      </c>
      <c r="H1140" s="93" t="str">
        <f>IF(OR(Main[[#This Row],[Std. Prod. Lead Time]]="N/A",Main[[#This Row],[Std. Prod. Lead Time]]=""), "",IF(AND(Main[[#This Row],[In Stock Date]]&lt;&gt;"",Main[[#This Row],[Revised Due Date]]&lt;&gt;"",Main[[#This Row],[In Stock Date]]&lt;&gt;""),Main[[#This Row],[In Stock Date]]-Main[[#This Row],[Revised Due Date]],""))</f>
        <v/>
      </c>
      <c r="I1140" s="100" t="s">
        <v>4</v>
      </c>
      <c r="J1140" s="94" t="s">
        <v>28</v>
      </c>
      <c r="K1140" s="94" t="s">
        <v>4</v>
      </c>
      <c r="L1140" s="84"/>
      <c r="M1140" s="72" t="str">
        <f>IF(Main[[#This Row],[Tech Start Date]]&lt;1/1/1990,"",IF(Main[[#This Row],[Class]]="C",WORKDAY(Main[[#This Row],[Tech Start Date]],9),IF(Main[[#This Row],[Class]]="B", WORKDAY(Main[[#This Row],[Tech Start Date]],6),IF(Main[[#This Row],[Class]]="A",WORKDAY(Main[[#This Row],[Tech Start Date]],2),""))))</f>
        <v/>
      </c>
      <c r="N1140" s="72" t="str">
        <f>IF(Main[[#This Row],[Tech Start Date]]&lt;1/1/1990,"",IF(Main[[#This Row],[Class]]="C",WORKDAY(Main[[#This Row],[Tech Start Date]],19),IF(Main[[#This Row],[Class]]="B", WORKDAY(Main[[#This Row],[Tech Start Date]],12),IF(Main[[#This Row],[Class]]="A",WORKDAY(Main[[#This Row],[Tech Start Date]],4),""))))</f>
        <v/>
      </c>
      <c r="O1140" s="72" t="str">
        <f>IF(Main[[#This Row],[Tech Start Date]]&lt;1/1/1990,"",IF(Main[[#This Row],[Class]]="C",WORKDAY(Main[[#This Row],[Tech Start Date]],23),IF(Main[[#This Row],[Class]]="B", WORKDAY(Main[[#This Row],[Tech Start Date]],15),IF(Main[[#This Row],[Class]]="A",WORKDAY(Main[[#This Row],[Tech Start Date]],5),""))))</f>
        <v/>
      </c>
      <c r="P1140" s="72" t="str">
        <f>IF(Main[[#This Row],[Tech Start Date]]&lt;1/1/1990,"",IF(Main[[#This Row],[Class]]="C",WORKDAY(Main[[#This Row],[Tech Start Date]],28),IF(Main[[#This Row],[Class]]="B", WORKDAY(Main[[#This Row],[Tech Start Date]],19),IF(Main[[#This Row],[Class]]="A",WORKDAY(Main[[#This Row],[Tech Start Date]],9),""))))</f>
        <v/>
      </c>
      <c r="Q1140" s="84">
        <v>40471</v>
      </c>
      <c r="R1140" s="110"/>
      <c r="S1140" s="94" t="s">
        <v>6</v>
      </c>
      <c r="T1140" s="73" t="s">
        <v>4</v>
      </c>
      <c r="U1140" s="94" t="s">
        <v>14</v>
      </c>
      <c r="V1140" s="94" t="s">
        <v>1899</v>
      </c>
      <c r="W1140" s="94" t="s">
        <v>1898</v>
      </c>
      <c r="X1140" s="94" t="s">
        <v>2725</v>
      </c>
      <c r="Y1140" s="71" t="s">
        <v>2838</v>
      </c>
      <c r="Z1140" s="71" t="s">
        <v>529</v>
      </c>
      <c r="AA1140" s="94" t="s">
        <v>2725</v>
      </c>
      <c r="AB1140" s="128"/>
      <c r="AC1140" s="128"/>
      <c r="AD1140" s="128"/>
      <c r="AE1140" s="62"/>
      <c r="AF1140" s="62"/>
      <c r="AG1140" s="62"/>
      <c r="BB1140" s="60" t="str">
        <f>IF(AND(isFlagged(Main[[#This Row],[Comments]], "AIS++"),Main[ [#This Row],[In Stock Date] ]&lt;&gt;""),TEXT(Main[[#This Row],[In Stock Date]]-1, "M/d/yyyy"), TEXT("1/1/1990", "M/d/yyyy"))</f>
        <v>1/1/1990</v>
      </c>
    </row>
    <row r="1141" spans="1:54" ht="17.25" customHeight="1">
      <c r="A1141" s="63" t="str">
        <f>IF(priority(Main[[#This Row],[Comments]])&lt;&gt;0, priority(Main[[#This Row],[Comments]]),"")</f>
        <v/>
      </c>
      <c r="B1141" s="151" t="s">
        <v>2036</v>
      </c>
      <c r="C1141" s="71" t="s">
        <v>4</v>
      </c>
      <c r="D1141" s="59" t="s">
        <v>2037</v>
      </c>
      <c r="E1141" s="84">
        <v>40759.465995370374</v>
      </c>
      <c r="F1141" s="84"/>
      <c r="G1141" s="63" t="str">
        <f>IF(stdProdLT(Main[[#This Row],[Comments]])=0.1,"N/A",IF(stdProdLT(Main[[#This Row],[Comments]])=0,"",stdProdLT(Main[[#This Row],[Comments]])))</f>
        <v/>
      </c>
      <c r="H1141" s="93" t="str">
        <f>IF(OR(Main[[#This Row],[Std. Prod. Lead Time]]="N/A",Main[[#This Row],[Std. Prod. Lead Time]]=""), "",IF(AND(Main[[#This Row],[In Stock Date]]&lt;&gt;"",Main[[#This Row],[Revised Due Date]]&lt;&gt;"",Main[[#This Row],[In Stock Date]]&lt;&gt;""),Main[[#This Row],[In Stock Date]]-Main[[#This Row],[Revised Due Date]],""))</f>
        <v/>
      </c>
      <c r="I1141" s="100" t="s">
        <v>909</v>
      </c>
      <c r="J1141" s="94" t="s">
        <v>52</v>
      </c>
      <c r="K1141" s="94" t="s">
        <v>4</v>
      </c>
      <c r="L1141" s="84"/>
      <c r="M1141" s="72" t="str">
        <f>IF(Main[[#This Row],[Tech Start Date]]&lt;1/1/1990,"",IF(Main[[#This Row],[Class]]="C",WORKDAY(Main[[#This Row],[Tech Start Date]],9),IF(Main[[#This Row],[Class]]="B", WORKDAY(Main[[#This Row],[Tech Start Date]],6),IF(Main[[#This Row],[Class]]="A",WORKDAY(Main[[#This Row],[Tech Start Date]],2),""))))</f>
        <v/>
      </c>
      <c r="N1141" s="72" t="str">
        <f>IF(Main[[#This Row],[Tech Start Date]]&lt;1/1/1990,"",IF(Main[[#This Row],[Class]]="C",WORKDAY(Main[[#This Row],[Tech Start Date]],19),IF(Main[[#This Row],[Class]]="B", WORKDAY(Main[[#This Row],[Tech Start Date]],12),IF(Main[[#This Row],[Class]]="A",WORKDAY(Main[[#This Row],[Tech Start Date]],4),""))))</f>
        <v/>
      </c>
      <c r="O1141" s="72" t="str">
        <f>IF(Main[[#This Row],[Tech Start Date]]&lt;1/1/1990,"",IF(Main[[#This Row],[Class]]="C",WORKDAY(Main[[#This Row],[Tech Start Date]],23),IF(Main[[#This Row],[Class]]="B", WORKDAY(Main[[#This Row],[Tech Start Date]],15),IF(Main[[#This Row],[Class]]="A",WORKDAY(Main[[#This Row],[Tech Start Date]],5),""))))</f>
        <v/>
      </c>
      <c r="P1141" s="72" t="str">
        <f>IF(Main[[#This Row],[Tech Start Date]]&lt;1/1/1990,"",IF(Main[[#This Row],[Class]]="C",WORKDAY(Main[[#This Row],[Tech Start Date]],28),IF(Main[[#This Row],[Class]]="B", WORKDAY(Main[[#This Row],[Tech Start Date]],19),IF(Main[[#This Row],[Class]]="A",WORKDAY(Main[[#This Row],[Tech Start Date]],9),""))))</f>
        <v/>
      </c>
      <c r="Q1141" s="84"/>
      <c r="R1141" s="110"/>
      <c r="S1141" s="94" t="s">
        <v>6</v>
      </c>
      <c r="T1141" s="73" t="s">
        <v>4</v>
      </c>
      <c r="U1141" s="94" t="s">
        <v>29</v>
      </c>
      <c r="V1141" s="94" t="s">
        <v>1896</v>
      </c>
      <c r="W1141" s="94" t="s">
        <v>1900</v>
      </c>
      <c r="X1141" s="94" t="s">
        <v>909</v>
      </c>
      <c r="Y1141" s="71" t="s">
        <v>2957</v>
      </c>
      <c r="Z1141" s="71" t="s">
        <v>4</v>
      </c>
      <c r="AA1141" s="94" t="s">
        <v>909</v>
      </c>
      <c r="AB1141" s="128"/>
      <c r="AC1141" s="128"/>
      <c r="AD1141" s="128"/>
      <c r="AE1141" s="62"/>
      <c r="AF1141" s="62"/>
      <c r="AG1141" s="62"/>
      <c r="BB1141" s="60" t="str">
        <f>IF(AND(isFlagged(Main[[#This Row],[Comments]], "AIS++"),Main[ [#This Row],[In Stock Date] ]&lt;&gt;""),TEXT(Main[[#This Row],[In Stock Date]]-1, "M/d/yyyy"), TEXT("1/1/1990", "M/d/yyyy"))</f>
        <v>1/1/1990</v>
      </c>
    </row>
    <row r="1142" spans="1:54" ht="17.25" customHeight="1">
      <c r="A1142" s="63" t="str">
        <f>IF(priority(Main[[#This Row],[Comments]])&lt;&gt;0, priority(Main[[#This Row],[Comments]]),"")</f>
        <v/>
      </c>
      <c r="B1142" s="151" t="s">
        <v>2091</v>
      </c>
      <c r="C1142" s="71" t="s">
        <v>4</v>
      </c>
      <c r="D1142" s="59" t="s">
        <v>3339</v>
      </c>
      <c r="E1142" s="84">
        <v>40780.253831018519</v>
      </c>
      <c r="F1142" s="84"/>
      <c r="G1142" s="63" t="str">
        <f>IF(stdProdLT(Main[[#This Row],[Comments]])=0.1,"N/A",IF(stdProdLT(Main[[#This Row],[Comments]])=0,"",stdProdLT(Main[[#This Row],[Comments]])))</f>
        <v/>
      </c>
      <c r="H1142" s="93" t="str">
        <f>IF(OR(Main[[#This Row],[Std. Prod. Lead Time]]="N/A",Main[[#This Row],[Std. Prod. Lead Time]]=""), "",IF(AND(Main[[#This Row],[In Stock Date]]&lt;&gt;"",Main[[#This Row],[Revised Due Date]]&lt;&gt;"",Main[[#This Row],[In Stock Date]]&lt;&gt;""),Main[[#This Row],[In Stock Date]]-Main[[#This Row],[Revised Due Date]],""))</f>
        <v/>
      </c>
      <c r="I1142" s="100" t="s">
        <v>2025</v>
      </c>
      <c r="J1142" s="94" t="s">
        <v>52</v>
      </c>
      <c r="K1142" s="94" t="s">
        <v>1905</v>
      </c>
      <c r="L1142" s="84"/>
      <c r="M1142" s="72" t="str">
        <f>IF(Main[[#This Row],[Tech Start Date]]&lt;1/1/1990,"",IF(Main[[#This Row],[Class]]="C",WORKDAY(Main[[#This Row],[Tech Start Date]],9),IF(Main[[#This Row],[Class]]="B", WORKDAY(Main[[#This Row],[Tech Start Date]],6),IF(Main[[#This Row],[Class]]="A",WORKDAY(Main[[#This Row],[Tech Start Date]],2),""))))</f>
        <v/>
      </c>
      <c r="N1142" s="72" t="str">
        <f>IF(Main[[#This Row],[Tech Start Date]]&lt;1/1/1990,"",IF(Main[[#This Row],[Class]]="C",WORKDAY(Main[[#This Row],[Tech Start Date]],19),IF(Main[[#This Row],[Class]]="B", WORKDAY(Main[[#This Row],[Tech Start Date]],12),IF(Main[[#This Row],[Class]]="A",WORKDAY(Main[[#This Row],[Tech Start Date]],4),""))))</f>
        <v/>
      </c>
      <c r="O1142" s="72" t="str">
        <f>IF(Main[[#This Row],[Tech Start Date]]&lt;1/1/1990,"",IF(Main[[#This Row],[Class]]="C",WORKDAY(Main[[#This Row],[Tech Start Date]],23),IF(Main[[#This Row],[Class]]="B", WORKDAY(Main[[#This Row],[Tech Start Date]],15),IF(Main[[#This Row],[Class]]="A",WORKDAY(Main[[#This Row],[Tech Start Date]],5),""))))</f>
        <v/>
      </c>
      <c r="P1142" s="72" t="str">
        <f>IF(Main[[#This Row],[Tech Start Date]]&lt;1/1/1990,"",IF(Main[[#This Row],[Class]]="C",WORKDAY(Main[[#This Row],[Tech Start Date]],28),IF(Main[[#This Row],[Class]]="B", WORKDAY(Main[[#This Row],[Tech Start Date]],19),IF(Main[[#This Row],[Class]]="A",WORKDAY(Main[[#This Row],[Tech Start Date]],9),""))))</f>
        <v/>
      </c>
      <c r="Q1142" s="84">
        <v>40800</v>
      </c>
      <c r="R1142" s="110"/>
      <c r="S1142" s="94" t="s">
        <v>6</v>
      </c>
      <c r="T1142" s="73" t="s">
        <v>4</v>
      </c>
      <c r="U1142" s="94" t="s">
        <v>29</v>
      </c>
      <c r="V1142" s="94" t="s">
        <v>1899</v>
      </c>
      <c r="W1142" s="94" t="s">
        <v>1900</v>
      </c>
      <c r="X1142" s="94" t="s">
        <v>2725</v>
      </c>
      <c r="Y1142" s="71" t="s">
        <v>2838</v>
      </c>
      <c r="Z1142" s="71" t="s">
        <v>30</v>
      </c>
      <c r="AA1142" s="94" t="s">
        <v>2725</v>
      </c>
      <c r="AB1142" s="128"/>
      <c r="AC1142" s="128"/>
      <c r="AD1142" s="128"/>
      <c r="AE1142" s="62"/>
      <c r="AF1142" s="62"/>
      <c r="AG1142" s="62"/>
      <c r="BB1142" s="60" t="str">
        <f>IF(AND(isFlagged(Main[[#This Row],[Comments]], "AIS++"),Main[ [#This Row],[In Stock Date] ]&lt;&gt;""),TEXT(Main[[#This Row],[In Stock Date]]-1, "M/d/yyyy"), TEXT("1/1/1990", "M/d/yyyy"))</f>
        <v>1/1/1990</v>
      </c>
    </row>
    <row r="1143" spans="1:54" ht="17.25" customHeight="1">
      <c r="A1143" s="63" t="str">
        <f>IF(priority(Main[[#This Row],[Comments]])&lt;&gt;0, priority(Main[[#This Row],[Comments]]),"")</f>
        <v/>
      </c>
      <c r="B1143" s="151" t="s">
        <v>3325</v>
      </c>
      <c r="C1143" s="71" t="s">
        <v>4</v>
      </c>
      <c r="D1143" s="59" t="s">
        <v>3326</v>
      </c>
      <c r="E1143" s="84"/>
      <c r="F1143" s="84"/>
      <c r="G1143" s="63" t="str">
        <f>IF(stdProdLT(Main[[#This Row],[Comments]])=0.1,"N/A",IF(stdProdLT(Main[[#This Row],[Comments]])=0,"",stdProdLT(Main[[#This Row],[Comments]])))</f>
        <v/>
      </c>
      <c r="H1143" s="93" t="str">
        <f>IF(OR(Main[[#This Row],[Std. Prod. Lead Time]]="N/A",Main[[#This Row],[Std. Prod. Lead Time]]=""), "",IF(AND(Main[[#This Row],[In Stock Date]]&lt;&gt;"",Main[[#This Row],[Revised Due Date]]&lt;&gt;"",Main[[#This Row],[In Stock Date]]&lt;&gt;""),Main[[#This Row],[In Stock Date]]-Main[[#This Row],[Revised Due Date]],""))</f>
        <v/>
      </c>
      <c r="I1143" s="100" t="s">
        <v>529</v>
      </c>
      <c r="J1143" s="94" t="s">
        <v>28</v>
      </c>
      <c r="K1143" s="94" t="s">
        <v>1905</v>
      </c>
      <c r="L1143" s="84"/>
      <c r="M1143" s="72" t="str">
        <f>IF(Main[[#This Row],[Tech Start Date]]&lt;1/1/1990,"",IF(Main[[#This Row],[Class]]="C",WORKDAY(Main[[#This Row],[Tech Start Date]],9),IF(Main[[#This Row],[Class]]="B", WORKDAY(Main[[#This Row],[Tech Start Date]],6),IF(Main[[#This Row],[Class]]="A",WORKDAY(Main[[#This Row],[Tech Start Date]],2),""))))</f>
        <v/>
      </c>
      <c r="N1143" s="72" t="str">
        <f>IF(Main[[#This Row],[Tech Start Date]]&lt;1/1/1990,"",IF(Main[[#This Row],[Class]]="C",WORKDAY(Main[[#This Row],[Tech Start Date]],19),IF(Main[[#This Row],[Class]]="B", WORKDAY(Main[[#This Row],[Tech Start Date]],12),IF(Main[[#This Row],[Class]]="A",WORKDAY(Main[[#This Row],[Tech Start Date]],4),""))))</f>
        <v/>
      </c>
      <c r="O1143" s="72" t="str">
        <f>IF(Main[[#This Row],[Tech Start Date]]&lt;1/1/1990,"",IF(Main[[#This Row],[Class]]="C",WORKDAY(Main[[#This Row],[Tech Start Date]],23),IF(Main[[#This Row],[Class]]="B", WORKDAY(Main[[#This Row],[Tech Start Date]],15),IF(Main[[#This Row],[Class]]="A",WORKDAY(Main[[#This Row],[Tech Start Date]],5),""))))</f>
        <v/>
      </c>
      <c r="P1143" s="72" t="str">
        <f>IF(Main[[#This Row],[Tech Start Date]]&lt;1/1/1990,"",IF(Main[[#This Row],[Class]]="C",WORKDAY(Main[[#This Row],[Tech Start Date]],28),IF(Main[[#This Row],[Class]]="B", WORKDAY(Main[[#This Row],[Tech Start Date]],19),IF(Main[[#This Row],[Class]]="A",WORKDAY(Main[[#This Row],[Tech Start Date]],9),""))))</f>
        <v/>
      </c>
      <c r="Q1143" s="84">
        <v>40970</v>
      </c>
      <c r="R1143" s="110"/>
      <c r="S1143" s="94" t="s">
        <v>6</v>
      </c>
      <c r="T1143" s="73" t="s">
        <v>4</v>
      </c>
      <c r="U1143" s="94" t="s">
        <v>14</v>
      </c>
      <c r="V1143" s="94" t="s">
        <v>1899</v>
      </c>
      <c r="W1143" s="94" t="s">
        <v>1900</v>
      </c>
      <c r="X1143" s="94" t="s">
        <v>2725</v>
      </c>
      <c r="Y1143" s="71" t="s">
        <v>2838</v>
      </c>
      <c r="Z1143" s="71" t="s">
        <v>30</v>
      </c>
      <c r="AA1143" s="94" t="s">
        <v>2725</v>
      </c>
      <c r="AB1143" s="128"/>
      <c r="AC1143" s="128"/>
      <c r="AD1143" s="128"/>
      <c r="AE1143" s="62"/>
      <c r="AF1143" s="62"/>
      <c r="AG1143" s="62"/>
      <c r="BB1143" s="60" t="str">
        <f>IF(AND(isFlagged(Main[[#This Row],[Comments]], "AIS++"),Main[ [#This Row],[In Stock Date] ]&lt;&gt;""),TEXT(Main[[#This Row],[In Stock Date]]-1, "M/d/yyyy"), TEXT("1/1/1990", "M/d/yyyy"))</f>
        <v>1/1/1990</v>
      </c>
    </row>
    <row r="1144" spans="1:54" ht="17.25" customHeight="1">
      <c r="A1144" s="63" t="str">
        <f>IF(priority(Main[[#This Row],[Comments]])&lt;&gt;0, priority(Main[[#This Row],[Comments]]),"")</f>
        <v/>
      </c>
      <c r="B1144" s="151" t="s">
        <v>3552</v>
      </c>
      <c r="C1144" s="71" t="s">
        <v>4</v>
      </c>
      <c r="D1144" s="59" t="s">
        <v>3553</v>
      </c>
      <c r="E1144" s="84">
        <v>40975.112534722219</v>
      </c>
      <c r="F1144" s="84"/>
      <c r="G1144" s="63" t="str">
        <f>IF(stdProdLT(Main[[#This Row],[Comments]])=0.1,"N/A",IF(stdProdLT(Main[[#This Row],[Comments]])=0,"",stdProdLT(Main[[#This Row],[Comments]])))</f>
        <v/>
      </c>
      <c r="H1144" s="93" t="str">
        <f>IF(OR(Main[[#This Row],[Std. Prod. Lead Time]]="N/A",Main[[#This Row],[Std. Prod. Lead Time]]=""), "",IF(AND(Main[[#This Row],[In Stock Date]]&lt;&gt;"",Main[[#This Row],[Revised Due Date]]&lt;&gt;"",Main[[#This Row],[In Stock Date]]&lt;&gt;""),Main[[#This Row],[In Stock Date]]-Main[[#This Row],[Revised Due Date]],""))</f>
        <v/>
      </c>
      <c r="I1144" s="100" t="s">
        <v>2025</v>
      </c>
      <c r="J1144" s="94" t="s">
        <v>28</v>
      </c>
      <c r="K1144" s="94" t="s">
        <v>4</v>
      </c>
      <c r="L1144" s="84"/>
      <c r="M1144" s="72" t="str">
        <f>IF(Main[[#This Row],[Tech Start Date]]&lt;1/1/1990,"",IF(Main[[#This Row],[Class]]="C",WORKDAY(Main[[#This Row],[Tech Start Date]],9),IF(Main[[#This Row],[Class]]="B", WORKDAY(Main[[#This Row],[Tech Start Date]],6),IF(Main[[#This Row],[Class]]="A",WORKDAY(Main[[#This Row],[Tech Start Date]],2),""))))</f>
        <v/>
      </c>
      <c r="N1144" s="72" t="str">
        <f>IF(Main[[#This Row],[Tech Start Date]]&lt;1/1/1990,"",IF(Main[[#This Row],[Class]]="C",WORKDAY(Main[[#This Row],[Tech Start Date]],19),IF(Main[[#This Row],[Class]]="B", WORKDAY(Main[[#This Row],[Tech Start Date]],12),IF(Main[[#This Row],[Class]]="A",WORKDAY(Main[[#This Row],[Tech Start Date]],4),""))))</f>
        <v/>
      </c>
      <c r="O1144" s="72" t="str">
        <f>IF(Main[[#This Row],[Tech Start Date]]&lt;1/1/1990,"",IF(Main[[#This Row],[Class]]="C",WORKDAY(Main[[#This Row],[Tech Start Date]],23),IF(Main[[#This Row],[Class]]="B", WORKDAY(Main[[#This Row],[Tech Start Date]],15),IF(Main[[#This Row],[Class]]="A",WORKDAY(Main[[#This Row],[Tech Start Date]],5),""))))</f>
        <v/>
      </c>
      <c r="P1144" s="72" t="str">
        <f>IF(Main[[#This Row],[Tech Start Date]]&lt;1/1/1990,"",IF(Main[[#This Row],[Class]]="C",WORKDAY(Main[[#This Row],[Tech Start Date]],28),IF(Main[[#This Row],[Class]]="B", WORKDAY(Main[[#This Row],[Tech Start Date]],19),IF(Main[[#This Row],[Class]]="A",WORKDAY(Main[[#This Row],[Tech Start Date]],9),""))))</f>
        <v/>
      </c>
      <c r="Q1144" s="84">
        <v>41008</v>
      </c>
      <c r="R1144" s="110"/>
      <c r="S1144" s="94" t="s">
        <v>6</v>
      </c>
      <c r="T1144" s="73" t="s">
        <v>4</v>
      </c>
      <c r="U1144" s="94" t="s">
        <v>29</v>
      </c>
      <c r="V1144" s="94" t="s">
        <v>1899</v>
      </c>
      <c r="W1144" s="94" t="s">
        <v>4</v>
      </c>
      <c r="X1144" s="94" t="s">
        <v>2725</v>
      </c>
      <c r="Y1144" s="71" t="s">
        <v>2838</v>
      </c>
      <c r="Z1144" s="71" t="s">
        <v>2025</v>
      </c>
      <c r="AA1144" s="94" t="s">
        <v>2725</v>
      </c>
      <c r="AB1144" s="128"/>
      <c r="AC1144" s="128"/>
      <c r="AD1144" s="128"/>
      <c r="AE1144" s="62"/>
      <c r="AF1144" s="62"/>
      <c r="AG1144" s="62"/>
      <c r="BB1144" s="60" t="str">
        <f>IF(AND(isFlagged(Main[[#This Row],[Comments]], "AIS++"),Main[ [#This Row],[In Stock Date] ]&lt;&gt;""),TEXT(Main[[#This Row],[In Stock Date]]-1, "M/d/yyyy"), TEXT("1/1/1990", "M/d/yyyy"))</f>
        <v>1/1/1990</v>
      </c>
    </row>
    <row r="1145" spans="1:54" ht="17.25" customHeight="1">
      <c r="A1145" s="63" t="str">
        <f>IF(priority(Main[[#This Row],[Comments]])&lt;&gt;0, priority(Main[[#This Row],[Comments]]),"")</f>
        <v/>
      </c>
      <c r="B1145" s="151" t="s">
        <v>2078</v>
      </c>
      <c r="C1145" s="71" t="s">
        <v>4</v>
      </c>
      <c r="D1145" s="59" t="s">
        <v>2079</v>
      </c>
      <c r="E1145" s="84">
        <v>40770.430092592593</v>
      </c>
      <c r="F1145" s="84"/>
      <c r="G1145" s="63" t="str">
        <f>IF(stdProdLT(Main[[#This Row],[Comments]])=0.1,"N/A",IF(stdProdLT(Main[[#This Row],[Comments]])=0,"",stdProdLT(Main[[#This Row],[Comments]])))</f>
        <v/>
      </c>
      <c r="H1145" s="93" t="str">
        <f>IF(OR(Main[[#This Row],[Std. Prod. Lead Time]]="N/A",Main[[#This Row],[Std. Prod. Lead Time]]=""), "",IF(AND(Main[[#This Row],[In Stock Date]]&lt;&gt;"",Main[[#This Row],[Revised Due Date]]&lt;&gt;"",Main[[#This Row],[In Stock Date]]&lt;&gt;""),Main[[#This Row],[In Stock Date]]-Main[[#This Row],[Revised Due Date]],""))</f>
        <v/>
      </c>
      <c r="I1145" s="100" t="s">
        <v>4</v>
      </c>
      <c r="J1145" s="94" t="s">
        <v>4</v>
      </c>
      <c r="K1145" s="94" t="s">
        <v>4</v>
      </c>
      <c r="L1145" s="84"/>
      <c r="M1145" s="72" t="str">
        <f>IF(Main[[#This Row],[Tech Start Date]]&lt;1/1/1990,"",IF(Main[[#This Row],[Class]]="C",WORKDAY(Main[[#This Row],[Tech Start Date]],9),IF(Main[[#This Row],[Class]]="B", WORKDAY(Main[[#This Row],[Tech Start Date]],6),IF(Main[[#This Row],[Class]]="A",WORKDAY(Main[[#This Row],[Tech Start Date]],2),""))))</f>
        <v/>
      </c>
      <c r="N1145" s="72" t="str">
        <f>IF(Main[[#This Row],[Tech Start Date]]&lt;1/1/1990,"",IF(Main[[#This Row],[Class]]="C",WORKDAY(Main[[#This Row],[Tech Start Date]],19),IF(Main[[#This Row],[Class]]="B", WORKDAY(Main[[#This Row],[Tech Start Date]],12),IF(Main[[#This Row],[Class]]="A",WORKDAY(Main[[#This Row],[Tech Start Date]],4),""))))</f>
        <v/>
      </c>
      <c r="O1145" s="72" t="str">
        <f>IF(Main[[#This Row],[Tech Start Date]]&lt;1/1/1990,"",IF(Main[[#This Row],[Class]]="C",WORKDAY(Main[[#This Row],[Tech Start Date]],23),IF(Main[[#This Row],[Class]]="B", WORKDAY(Main[[#This Row],[Tech Start Date]],15),IF(Main[[#This Row],[Class]]="A",WORKDAY(Main[[#This Row],[Tech Start Date]],5),""))))</f>
        <v/>
      </c>
      <c r="P1145" s="72" t="str">
        <f>IF(Main[[#This Row],[Tech Start Date]]&lt;1/1/1990,"",IF(Main[[#This Row],[Class]]="C",WORKDAY(Main[[#This Row],[Tech Start Date]],28),IF(Main[[#This Row],[Class]]="B", WORKDAY(Main[[#This Row],[Tech Start Date]],19),IF(Main[[#This Row],[Class]]="A",WORKDAY(Main[[#This Row],[Tech Start Date]],9),""))))</f>
        <v/>
      </c>
      <c r="Q1145" s="84">
        <v>40791</v>
      </c>
      <c r="R1145" s="110"/>
      <c r="S1145" s="94" t="s">
        <v>6</v>
      </c>
      <c r="T1145" s="73" t="s">
        <v>4</v>
      </c>
      <c r="U1145" s="94" t="s">
        <v>7</v>
      </c>
      <c r="V1145" s="94" t="s">
        <v>1896</v>
      </c>
      <c r="W1145" s="94" t="s">
        <v>4</v>
      </c>
      <c r="X1145" s="94" t="s">
        <v>2725</v>
      </c>
      <c r="Y1145" s="71" t="s">
        <v>2838</v>
      </c>
      <c r="Z1145" s="71" t="s">
        <v>4</v>
      </c>
      <c r="AA1145" s="94" t="s">
        <v>2725</v>
      </c>
      <c r="AB1145" s="128"/>
      <c r="AC1145" s="128"/>
      <c r="AD1145" s="128"/>
      <c r="AE1145" s="62"/>
      <c r="AF1145" s="62"/>
      <c r="AG1145" s="62"/>
      <c r="BB1145" s="60" t="str">
        <f>IF(AND(isFlagged(Main[[#This Row],[Comments]], "AIS++"),Main[ [#This Row],[In Stock Date] ]&lt;&gt;""),TEXT(Main[[#This Row],[In Stock Date]]-1, "M/d/yyyy"), TEXT("1/1/1990", "M/d/yyyy"))</f>
        <v>1/1/1990</v>
      </c>
    </row>
    <row r="1146" spans="1:54" ht="17.25" customHeight="1">
      <c r="A1146" s="63" t="str">
        <f>IF(priority(Main[[#This Row],[Comments]])&lt;&gt;0, priority(Main[[#This Row],[Comments]]),"")</f>
        <v/>
      </c>
      <c r="B1146" s="151" t="s">
        <v>3583</v>
      </c>
      <c r="C1146" s="71" t="s">
        <v>4</v>
      </c>
      <c r="D1146" s="59" t="s">
        <v>3584</v>
      </c>
      <c r="E1146" s="84">
        <v>40974.311828703707</v>
      </c>
      <c r="F1146" s="84"/>
      <c r="G1146" s="63" t="str">
        <f>IF(stdProdLT(Main[[#This Row],[Comments]])=0.1,"N/A",IF(stdProdLT(Main[[#This Row],[Comments]])=0,"",stdProdLT(Main[[#This Row],[Comments]])))</f>
        <v/>
      </c>
      <c r="H1146" s="93" t="str">
        <f>IF(OR(Main[[#This Row],[Std. Prod. Lead Time]]="N/A",Main[[#This Row],[Std. Prod. Lead Time]]=""), "",IF(AND(Main[[#This Row],[In Stock Date]]&lt;&gt;"",Main[[#This Row],[Revised Due Date]]&lt;&gt;"",Main[[#This Row],[In Stock Date]]&lt;&gt;""),Main[[#This Row],[In Stock Date]]-Main[[#This Row],[Revised Due Date]],""))</f>
        <v/>
      </c>
      <c r="I1146" s="100" t="s">
        <v>2025</v>
      </c>
      <c r="J1146" s="94" t="s">
        <v>28</v>
      </c>
      <c r="K1146" s="94" t="s">
        <v>4</v>
      </c>
      <c r="L1146" s="84"/>
      <c r="M1146" s="72" t="str">
        <f>IF(Main[[#This Row],[Tech Start Date]]&lt;1/1/1990,"",IF(Main[[#This Row],[Class]]="C",WORKDAY(Main[[#This Row],[Tech Start Date]],9),IF(Main[[#This Row],[Class]]="B", WORKDAY(Main[[#This Row],[Tech Start Date]],6),IF(Main[[#This Row],[Class]]="A",WORKDAY(Main[[#This Row],[Tech Start Date]],2),""))))</f>
        <v/>
      </c>
      <c r="N1146" s="72" t="str">
        <f>IF(Main[[#This Row],[Tech Start Date]]&lt;1/1/1990,"",IF(Main[[#This Row],[Class]]="C",WORKDAY(Main[[#This Row],[Tech Start Date]],19),IF(Main[[#This Row],[Class]]="B", WORKDAY(Main[[#This Row],[Tech Start Date]],12),IF(Main[[#This Row],[Class]]="A",WORKDAY(Main[[#This Row],[Tech Start Date]],4),""))))</f>
        <v/>
      </c>
      <c r="O1146" s="72" t="str">
        <f>IF(Main[[#This Row],[Tech Start Date]]&lt;1/1/1990,"",IF(Main[[#This Row],[Class]]="C",WORKDAY(Main[[#This Row],[Tech Start Date]],23),IF(Main[[#This Row],[Class]]="B", WORKDAY(Main[[#This Row],[Tech Start Date]],15),IF(Main[[#This Row],[Class]]="A",WORKDAY(Main[[#This Row],[Tech Start Date]],5),""))))</f>
        <v/>
      </c>
      <c r="P1146" s="72" t="str">
        <f>IF(Main[[#This Row],[Tech Start Date]]&lt;1/1/1990,"",IF(Main[[#This Row],[Class]]="C",WORKDAY(Main[[#This Row],[Tech Start Date]],28),IF(Main[[#This Row],[Class]]="B", WORKDAY(Main[[#This Row],[Tech Start Date]],19),IF(Main[[#This Row],[Class]]="A",WORKDAY(Main[[#This Row],[Tech Start Date]],9),""))))</f>
        <v/>
      </c>
      <c r="Q1146" s="84">
        <v>41005</v>
      </c>
      <c r="R1146" s="110"/>
      <c r="S1146" s="94" t="s">
        <v>6</v>
      </c>
      <c r="T1146" s="73" t="s">
        <v>4</v>
      </c>
      <c r="U1146" s="94" t="s">
        <v>29</v>
      </c>
      <c r="V1146" s="94" t="s">
        <v>1899</v>
      </c>
      <c r="W1146" s="94" t="s">
        <v>4</v>
      </c>
      <c r="X1146" s="94" t="s">
        <v>2725</v>
      </c>
      <c r="Y1146" s="71" t="s">
        <v>2838</v>
      </c>
      <c r="Z1146" s="71" t="s">
        <v>2025</v>
      </c>
      <c r="AA1146" s="94" t="s">
        <v>2725</v>
      </c>
      <c r="AB1146" s="128"/>
      <c r="AC1146" s="128"/>
      <c r="AD1146" s="128"/>
      <c r="AE1146" s="62"/>
      <c r="AF1146" s="62"/>
      <c r="AG1146" s="62"/>
      <c r="BB1146" s="60" t="str">
        <f>IF(AND(isFlagged(Main[[#This Row],[Comments]], "AIS++"),Main[ [#This Row],[In Stock Date] ]&lt;&gt;""),TEXT(Main[[#This Row],[In Stock Date]]-1, "M/d/yyyy"), TEXT("1/1/1990", "M/d/yyyy"))</f>
        <v>1/1/1990</v>
      </c>
    </row>
    <row r="1147" spans="1:54" ht="17.25" customHeight="1">
      <c r="A1147" s="63" t="str">
        <f>IF(priority(Main[[#This Row],[Comments]])&lt;&gt;0, priority(Main[[#This Row],[Comments]]),"")</f>
        <v/>
      </c>
      <c r="B1147" s="151" t="s">
        <v>4237</v>
      </c>
      <c r="C1147" s="71" t="s">
        <v>4</v>
      </c>
      <c r="D1147" s="59" t="s">
        <v>4238</v>
      </c>
      <c r="E1147" s="84">
        <v>41052.209872685184</v>
      </c>
      <c r="F1147" s="84"/>
      <c r="G1147" s="63" t="str">
        <f>IF(stdProdLT(Main[[#This Row],[Comments]])=0.1,"N/A",IF(stdProdLT(Main[[#This Row],[Comments]])=0,"",stdProdLT(Main[[#This Row],[Comments]])))</f>
        <v/>
      </c>
      <c r="H1147" s="93" t="str">
        <f>IF(OR(Main[[#This Row],[Std. Prod. Lead Time]]="N/A",Main[[#This Row],[Std. Prod. Lead Time]]=""), "",IF(AND(Main[[#This Row],[In Stock Date]]&lt;&gt;"",Main[[#This Row],[Revised Due Date]]&lt;&gt;"",Main[[#This Row],[In Stock Date]]&lt;&gt;""),Main[[#This Row],[In Stock Date]]-Main[[#This Row],[Revised Due Date]],""))</f>
        <v/>
      </c>
      <c r="I1147" s="100" t="s">
        <v>4</v>
      </c>
      <c r="J1147" s="94" t="s">
        <v>4</v>
      </c>
      <c r="K1147" s="94" t="s">
        <v>4</v>
      </c>
      <c r="L1147" s="84"/>
      <c r="M1147" s="72" t="str">
        <f>IF(Main[[#This Row],[Tech Start Date]]&lt;1/1/1990,"",IF(Main[[#This Row],[Class]]="C",WORKDAY(Main[[#This Row],[Tech Start Date]],9),IF(Main[[#This Row],[Class]]="B", WORKDAY(Main[[#This Row],[Tech Start Date]],6),IF(Main[[#This Row],[Class]]="A",WORKDAY(Main[[#This Row],[Tech Start Date]],2),""))))</f>
        <v/>
      </c>
      <c r="N1147" s="72" t="str">
        <f>IF(Main[[#This Row],[Tech Start Date]]&lt;1/1/1990,"",IF(Main[[#This Row],[Class]]="C",WORKDAY(Main[[#This Row],[Tech Start Date]],19),IF(Main[[#This Row],[Class]]="B", WORKDAY(Main[[#This Row],[Tech Start Date]],12),IF(Main[[#This Row],[Class]]="A",WORKDAY(Main[[#This Row],[Tech Start Date]],4),""))))</f>
        <v/>
      </c>
      <c r="O1147" s="72" t="str">
        <f>IF(Main[[#This Row],[Tech Start Date]]&lt;1/1/1990,"",IF(Main[[#This Row],[Class]]="C",WORKDAY(Main[[#This Row],[Tech Start Date]],23),IF(Main[[#This Row],[Class]]="B", WORKDAY(Main[[#This Row],[Tech Start Date]],15),IF(Main[[#This Row],[Class]]="A",WORKDAY(Main[[#This Row],[Tech Start Date]],5),""))))</f>
        <v/>
      </c>
      <c r="P1147" s="72" t="str">
        <f>IF(Main[[#This Row],[Tech Start Date]]&lt;1/1/1990,"",IF(Main[[#This Row],[Class]]="C",WORKDAY(Main[[#This Row],[Tech Start Date]],28),IF(Main[[#This Row],[Class]]="B", WORKDAY(Main[[#This Row],[Tech Start Date]],19),IF(Main[[#This Row],[Class]]="A",WORKDAY(Main[[#This Row],[Tech Start Date]],9),""))))</f>
        <v/>
      </c>
      <c r="Q1147" s="84">
        <v>41085</v>
      </c>
      <c r="R1147" s="110"/>
      <c r="S1147" s="94" t="s">
        <v>6</v>
      </c>
      <c r="T1147" s="73" t="s">
        <v>4</v>
      </c>
      <c r="U1147" s="94" t="s">
        <v>7</v>
      </c>
      <c r="V1147" s="94" t="s">
        <v>1899</v>
      </c>
      <c r="W1147" s="94" t="s">
        <v>4</v>
      </c>
      <c r="X1147" s="94" t="s">
        <v>2725</v>
      </c>
      <c r="Y1147" s="71" t="s">
        <v>2838</v>
      </c>
      <c r="Z1147" s="71" t="s">
        <v>4</v>
      </c>
      <c r="AA1147" s="94" t="s">
        <v>2725</v>
      </c>
      <c r="AB1147" s="128"/>
      <c r="AC1147" s="128"/>
      <c r="AD1147" s="128"/>
      <c r="AE1147" s="62"/>
      <c r="AF1147" s="62"/>
      <c r="AG1147" s="62"/>
      <c r="BB1147" s="60" t="str">
        <f>IF(AND(isFlagged(Main[[#This Row],[Comments]], "AIS++"),Main[ [#This Row],[In Stock Date] ]&lt;&gt;""),TEXT(Main[[#This Row],[In Stock Date]]-1, "M/d/yyyy"), TEXT("1/1/1990", "M/d/yyyy"))</f>
        <v>1/1/1990</v>
      </c>
    </row>
    <row r="1148" spans="1:54" ht="17.25" customHeight="1">
      <c r="A1148" s="63" t="str">
        <f>IF(priority(Main[[#This Row],[Comments]])&lt;&gt;0, priority(Main[[#This Row],[Comments]]),"")</f>
        <v/>
      </c>
      <c r="B1148" s="151" t="s">
        <v>3636</v>
      </c>
      <c r="C1148" s="71" t="s">
        <v>4</v>
      </c>
      <c r="D1148" s="59" t="s">
        <v>3903</v>
      </c>
      <c r="E1148" s="84">
        <v>40984.297152777777</v>
      </c>
      <c r="F1148" s="84"/>
      <c r="G1148" s="63" t="str">
        <f>IF(stdProdLT(Main[[#This Row],[Comments]])=0.1,"N/A",IF(stdProdLT(Main[[#This Row],[Comments]])=0,"",stdProdLT(Main[[#This Row],[Comments]])))</f>
        <v/>
      </c>
      <c r="H1148" s="93" t="str">
        <f>IF(OR(Main[[#This Row],[Std. Prod. Lead Time]]="N/A",Main[[#This Row],[Std. Prod. Lead Time]]=""), "",IF(AND(Main[[#This Row],[In Stock Date]]&lt;&gt;"",Main[[#This Row],[Revised Due Date]]&lt;&gt;"",Main[[#This Row],[In Stock Date]]&lt;&gt;""),Main[[#This Row],[In Stock Date]]-Main[[#This Row],[Revised Due Date]],""))</f>
        <v/>
      </c>
      <c r="I1148" s="100" t="s">
        <v>414</v>
      </c>
      <c r="J1148" s="94" t="s">
        <v>1953</v>
      </c>
      <c r="K1148" s="95" t="s">
        <v>1905</v>
      </c>
      <c r="L1148" s="84"/>
      <c r="M1148" s="72" t="str">
        <f>IF(Main[[#This Row],[Tech Start Date]]&lt;1/1/1990,"",IF(Main[[#This Row],[Class]]="C",WORKDAY(Main[[#This Row],[Tech Start Date]],9),IF(Main[[#This Row],[Class]]="B", WORKDAY(Main[[#This Row],[Tech Start Date]],6),IF(Main[[#This Row],[Class]]="A",WORKDAY(Main[[#This Row],[Tech Start Date]],2),""))))</f>
        <v/>
      </c>
      <c r="N1148" s="72" t="str">
        <f>IF(Main[[#This Row],[Tech Start Date]]&lt;1/1/1990,"",IF(Main[[#This Row],[Class]]="C",WORKDAY(Main[[#This Row],[Tech Start Date]],19),IF(Main[[#This Row],[Class]]="B", WORKDAY(Main[[#This Row],[Tech Start Date]],12),IF(Main[[#This Row],[Class]]="A",WORKDAY(Main[[#This Row],[Tech Start Date]],4),""))))</f>
        <v/>
      </c>
      <c r="O1148" s="72" t="str">
        <f>IF(Main[[#This Row],[Tech Start Date]]&lt;1/1/1990,"",IF(Main[[#This Row],[Class]]="C",WORKDAY(Main[[#This Row],[Tech Start Date]],23),IF(Main[[#This Row],[Class]]="B", WORKDAY(Main[[#This Row],[Tech Start Date]],15),IF(Main[[#This Row],[Class]]="A",WORKDAY(Main[[#This Row],[Tech Start Date]],5),""))))</f>
        <v/>
      </c>
      <c r="P1148" s="72" t="str">
        <f>IF(Main[[#This Row],[Tech Start Date]]&lt;1/1/1990,"",IF(Main[[#This Row],[Class]]="C",WORKDAY(Main[[#This Row],[Tech Start Date]],28),IF(Main[[#This Row],[Class]]="B", WORKDAY(Main[[#This Row],[Tech Start Date]],19),IF(Main[[#This Row],[Class]]="A",WORKDAY(Main[[#This Row],[Tech Start Date]],9),""))))</f>
        <v/>
      </c>
      <c r="Q1148" s="84">
        <v>41015</v>
      </c>
      <c r="R1148" s="110"/>
      <c r="S1148" s="94" t="s">
        <v>6</v>
      </c>
      <c r="T1148" s="73" t="s">
        <v>4</v>
      </c>
      <c r="U1148" s="94" t="s">
        <v>29</v>
      </c>
      <c r="V1148" s="94" t="s">
        <v>1899</v>
      </c>
      <c r="W1148" s="94" t="s">
        <v>1900</v>
      </c>
      <c r="X1148" s="94" t="s">
        <v>2725</v>
      </c>
      <c r="Y1148" s="71" t="s">
        <v>2838</v>
      </c>
      <c r="Z1148" s="71" t="s">
        <v>414</v>
      </c>
      <c r="AA1148" s="94" t="s">
        <v>2725</v>
      </c>
      <c r="AB1148" s="128"/>
      <c r="AC1148" s="128"/>
      <c r="AD1148" s="128"/>
      <c r="AE1148" s="62"/>
      <c r="AF1148" s="62"/>
      <c r="AG1148" s="62"/>
      <c r="BB1148" s="60" t="str">
        <f>IF(AND(isFlagged(Main[[#This Row],[Comments]], "AIS++"),Main[ [#This Row],[In Stock Date] ]&lt;&gt;""),TEXT(Main[[#This Row],[In Stock Date]]-1, "M/d/yyyy"), TEXT("1/1/1990", "M/d/yyyy"))</f>
        <v>1/1/1990</v>
      </c>
    </row>
    <row r="1149" spans="1:54" ht="17.25" customHeight="1">
      <c r="A1149" s="63" t="str">
        <f>IF(priority(Main[[#This Row],[Comments]])&lt;&gt;0, priority(Main[[#This Row],[Comments]]),"")</f>
        <v/>
      </c>
      <c r="B1149" s="151" t="s">
        <v>3199</v>
      </c>
      <c r="C1149" s="71" t="s">
        <v>4</v>
      </c>
      <c r="D1149" s="59" t="s">
        <v>3467</v>
      </c>
      <c r="E1149" s="84">
        <v>40939.297210648147</v>
      </c>
      <c r="F1149" s="84"/>
      <c r="G1149" s="63" t="str">
        <f>IF(stdProdLT(Main[[#This Row],[Comments]])=0.1,"N/A",IF(stdProdLT(Main[[#This Row],[Comments]])=0,"",stdProdLT(Main[[#This Row],[Comments]])))</f>
        <v/>
      </c>
      <c r="H1149" s="93" t="str">
        <f>IF(OR(Main[[#This Row],[Std. Prod. Lead Time]]="N/A",Main[[#This Row],[Std. Prod. Lead Time]]=""), "",IF(AND(Main[[#This Row],[In Stock Date]]&lt;&gt;"",Main[[#This Row],[Revised Due Date]]&lt;&gt;"",Main[[#This Row],[In Stock Date]]&lt;&gt;""),Main[[#This Row],[In Stock Date]]-Main[[#This Row],[Revised Due Date]],""))</f>
        <v/>
      </c>
      <c r="I1149" s="100" t="s">
        <v>529</v>
      </c>
      <c r="J1149" s="94" t="s">
        <v>21</v>
      </c>
      <c r="K1149" s="94" t="s">
        <v>1905</v>
      </c>
      <c r="L1149" s="84"/>
      <c r="M1149" s="72" t="str">
        <f>IF(Main[[#This Row],[Tech Start Date]]&lt;1/1/1990,"",IF(Main[[#This Row],[Class]]="C",WORKDAY(Main[[#This Row],[Tech Start Date]],9),IF(Main[[#This Row],[Class]]="B", WORKDAY(Main[[#This Row],[Tech Start Date]],6),IF(Main[[#This Row],[Class]]="A",WORKDAY(Main[[#This Row],[Tech Start Date]],2),""))))</f>
        <v/>
      </c>
      <c r="N1149" s="72" t="str">
        <f>IF(Main[[#This Row],[Tech Start Date]]&lt;1/1/1990,"",IF(Main[[#This Row],[Class]]="C",WORKDAY(Main[[#This Row],[Tech Start Date]],19),IF(Main[[#This Row],[Class]]="B", WORKDAY(Main[[#This Row],[Tech Start Date]],12),IF(Main[[#This Row],[Class]]="A",WORKDAY(Main[[#This Row],[Tech Start Date]],4),""))))</f>
        <v/>
      </c>
      <c r="O1149" s="72" t="str">
        <f>IF(Main[[#This Row],[Tech Start Date]]&lt;1/1/1990,"",IF(Main[[#This Row],[Class]]="C",WORKDAY(Main[[#This Row],[Tech Start Date]],23),IF(Main[[#This Row],[Class]]="B", WORKDAY(Main[[#This Row],[Tech Start Date]],15),IF(Main[[#This Row],[Class]]="A",WORKDAY(Main[[#This Row],[Tech Start Date]],5),""))))</f>
        <v/>
      </c>
      <c r="P1149" s="72" t="str">
        <f>IF(Main[[#This Row],[Tech Start Date]]&lt;1/1/1990,"",IF(Main[[#This Row],[Class]]="C",WORKDAY(Main[[#This Row],[Tech Start Date]],28),IF(Main[[#This Row],[Class]]="B", WORKDAY(Main[[#This Row],[Tech Start Date]],19),IF(Main[[#This Row],[Class]]="A",WORKDAY(Main[[#This Row],[Tech Start Date]],9),""))))</f>
        <v/>
      </c>
      <c r="Q1149" s="84">
        <v>40968</v>
      </c>
      <c r="R1149" s="110"/>
      <c r="S1149" s="94" t="s">
        <v>6</v>
      </c>
      <c r="T1149" s="73" t="s">
        <v>4</v>
      </c>
      <c r="U1149" s="94" t="s">
        <v>29</v>
      </c>
      <c r="V1149" s="94" t="s">
        <v>1899</v>
      </c>
      <c r="W1149" s="94" t="s">
        <v>1900</v>
      </c>
      <c r="X1149" s="94" t="s">
        <v>2725</v>
      </c>
      <c r="Y1149" s="71" t="s">
        <v>2838</v>
      </c>
      <c r="Z1149" s="71" t="s">
        <v>30</v>
      </c>
      <c r="AA1149" s="94" t="s">
        <v>2725</v>
      </c>
      <c r="AB1149" s="128"/>
      <c r="AC1149" s="128"/>
      <c r="AD1149" s="128"/>
      <c r="AE1149" s="62"/>
      <c r="AF1149" s="62"/>
      <c r="AG1149" s="62"/>
      <c r="BB1149" s="60" t="str">
        <f>IF(AND(isFlagged(Main[[#This Row],[Comments]], "AIS++"),Main[ [#This Row],[In Stock Date] ]&lt;&gt;""),TEXT(Main[[#This Row],[In Stock Date]]-1, "M/d/yyyy"), TEXT("1/1/1990", "M/d/yyyy"))</f>
        <v>1/1/1990</v>
      </c>
    </row>
    <row r="1150" spans="1:54" ht="17.25" customHeight="1">
      <c r="A1150" s="63" t="str">
        <f>IF(priority(Main[[#This Row],[Comments]])&lt;&gt;0, priority(Main[[#This Row],[Comments]]),"")</f>
        <v/>
      </c>
      <c r="B1150" s="151" t="s">
        <v>4180</v>
      </c>
      <c r="C1150" s="71" t="s">
        <v>4</v>
      </c>
      <c r="D1150" s="59" t="s">
        <v>4181</v>
      </c>
      <c r="E1150" s="84">
        <v>41051.200821759259</v>
      </c>
      <c r="F1150" s="84"/>
      <c r="G1150" s="63" t="str">
        <f>IF(stdProdLT(Main[[#This Row],[Comments]])=0.1,"N/A",IF(stdProdLT(Main[[#This Row],[Comments]])=0,"",stdProdLT(Main[[#This Row],[Comments]])))</f>
        <v/>
      </c>
      <c r="H1150" s="93" t="str">
        <f>IF(OR(Main[[#This Row],[Std. Prod. Lead Time]]="N/A",Main[[#This Row],[Std. Prod. Lead Time]]=""), "",IF(AND(Main[[#This Row],[In Stock Date]]&lt;&gt;"",Main[[#This Row],[Revised Due Date]]&lt;&gt;"",Main[[#This Row],[In Stock Date]]&lt;&gt;""),Main[[#This Row],[In Stock Date]]-Main[[#This Row],[Revised Due Date]],""))</f>
        <v/>
      </c>
      <c r="I1150" s="100" t="s">
        <v>4</v>
      </c>
      <c r="J1150" s="94" t="s">
        <v>4</v>
      </c>
      <c r="K1150" s="94" t="s">
        <v>4</v>
      </c>
      <c r="L1150" s="84"/>
      <c r="M1150" s="72" t="str">
        <f>IF(Main[[#This Row],[Tech Start Date]]&lt;1/1/1990,"",IF(Main[[#This Row],[Class]]="C",WORKDAY(Main[[#This Row],[Tech Start Date]],9),IF(Main[[#This Row],[Class]]="B", WORKDAY(Main[[#This Row],[Tech Start Date]],6),IF(Main[[#This Row],[Class]]="A",WORKDAY(Main[[#This Row],[Tech Start Date]],2),""))))</f>
        <v/>
      </c>
      <c r="N1150" s="72" t="str">
        <f>IF(Main[[#This Row],[Tech Start Date]]&lt;1/1/1990,"",IF(Main[[#This Row],[Class]]="C",WORKDAY(Main[[#This Row],[Tech Start Date]],19),IF(Main[[#This Row],[Class]]="B", WORKDAY(Main[[#This Row],[Tech Start Date]],12),IF(Main[[#This Row],[Class]]="A",WORKDAY(Main[[#This Row],[Tech Start Date]],4),""))))</f>
        <v/>
      </c>
      <c r="O1150" s="72" t="str">
        <f>IF(Main[[#This Row],[Tech Start Date]]&lt;1/1/1990,"",IF(Main[[#This Row],[Class]]="C",WORKDAY(Main[[#This Row],[Tech Start Date]],23),IF(Main[[#This Row],[Class]]="B", WORKDAY(Main[[#This Row],[Tech Start Date]],15),IF(Main[[#This Row],[Class]]="A",WORKDAY(Main[[#This Row],[Tech Start Date]],5),""))))</f>
        <v/>
      </c>
      <c r="P1150" s="72" t="str">
        <f>IF(Main[[#This Row],[Tech Start Date]]&lt;1/1/1990,"",IF(Main[[#This Row],[Class]]="C",WORKDAY(Main[[#This Row],[Tech Start Date]],28),IF(Main[[#This Row],[Class]]="B", WORKDAY(Main[[#This Row],[Tech Start Date]],19),IF(Main[[#This Row],[Class]]="A",WORKDAY(Main[[#This Row],[Tech Start Date]],9),""))))</f>
        <v/>
      </c>
      <c r="Q1150" s="84">
        <v>41085</v>
      </c>
      <c r="R1150" s="110"/>
      <c r="S1150" s="94" t="s">
        <v>6</v>
      </c>
      <c r="T1150" s="73" t="s">
        <v>4</v>
      </c>
      <c r="U1150" s="94" t="s">
        <v>7</v>
      </c>
      <c r="V1150" s="94" t="s">
        <v>1899</v>
      </c>
      <c r="W1150" s="94" t="s">
        <v>4</v>
      </c>
      <c r="X1150" s="94" t="s">
        <v>2725</v>
      </c>
      <c r="Y1150" s="71" t="s">
        <v>2838</v>
      </c>
      <c r="Z1150" s="71" t="s">
        <v>4</v>
      </c>
      <c r="AA1150" s="94" t="s">
        <v>2725</v>
      </c>
      <c r="AB1150" s="128"/>
      <c r="AC1150" s="128"/>
      <c r="AD1150" s="128"/>
      <c r="AE1150" s="62"/>
      <c r="AF1150" s="62"/>
      <c r="AG1150" s="62"/>
      <c r="BB1150" s="60" t="str">
        <f>IF(AND(isFlagged(Main[[#This Row],[Comments]], "AIS++"),Main[ [#This Row],[In Stock Date] ]&lt;&gt;""),TEXT(Main[[#This Row],[In Stock Date]]-1, "M/d/yyyy"), TEXT("1/1/1990", "M/d/yyyy"))</f>
        <v>1/1/1990</v>
      </c>
    </row>
    <row r="1151" spans="1:54" ht="17.25" customHeight="1">
      <c r="A1151" s="63" t="str">
        <f>IF(priority(Main[[#This Row],[Comments]])&lt;&gt;0, priority(Main[[#This Row],[Comments]]),"")</f>
        <v/>
      </c>
      <c r="B1151" s="151" t="s">
        <v>1228</v>
      </c>
      <c r="C1151" s="71" t="s">
        <v>4</v>
      </c>
      <c r="D1151" s="59" t="s">
        <v>299</v>
      </c>
      <c r="E1151" s="84"/>
      <c r="F1151" s="84"/>
      <c r="G1151" s="63" t="str">
        <f>IF(stdProdLT(Main[[#This Row],[Comments]])=0.1,"N/A",IF(stdProdLT(Main[[#This Row],[Comments]])=0,"",stdProdLT(Main[[#This Row],[Comments]])))</f>
        <v/>
      </c>
      <c r="H1151" s="93" t="str">
        <f>IF(OR(Main[[#This Row],[Std. Prod. Lead Time]]="N/A",Main[[#This Row],[Std. Prod. Lead Time]]=""), "",IF(AND(Main[[#This Row],[In Stock Date]]&lt;&gt;"",Main[[#This Row],[Revised Due Date]]&lt;&gt;"",Main[[#This Row],[In Stock Date]]&lt;&gt;""),Main[[#This Row],[In Stock Date]]-Main[[#This Row],[Revised Due Date]],""))</f>
        <v/>
      </c>
      <c r="I1151" s="100" t="s">
        <v>4</v>
      </c>
      <c r="J1151" s="94" t="s">
        <v>28</v>
      </c>
      <c r="K1151" s="94" t="s">
        <v>1905</v>
      </c>
      <c r="L1151" s="84"/>
      <c r="M1151" s="72" t="str">
        <f>IF(Main[[#This Row],[Tech Start Date]]&lt;1/1/1990,"",IF(Main[[#This Row],[Class]]="C",WORKDAY(Main[[#This Row],[Tech Start Date]],9),IF(Main[[#This Row],[Class]]="B", WORKDAY(Main[[#This Row],[Tech Start Date]],6),IF(Main[[#This Row],[Class]]="A",WORKDAY(Main[[#This Row],[Tech Start Date]],2),""))))</f>
        <v/>
      </c>
      <c r="N1151" s="72" t="str">
        <f>IF(Main[[#This Row],[Tech Start Date]]&lt;1/1/1990,"",IF(Main[[#This Row],[Class]]="C",WORKDAY(Main[[#This Row],[Tech Start Date]],19),IF(Main[[#This Row],[Class]]="B", WORKDAY(Main[[#This Row],[Tech Start Date]],12),IF(Main[[#This Row],[Class]]="A",WORKDAY(Main[[#This Row],[Tech Start Date]],4),""))))</f>
        <v/>
      </c>
      <c r="O1151" s="72" t="str">
        <f>IF(Main[[#This Row],[Tech Start Date]]&lt;1/1/1990,"",IF(Main[[#This Row],[Class]]="C",WORKDAY(Main[[#This Row],[Tech Start Date]],23),IF(Main[[#This Row],[Class]]="B", WORKDAY(Main[[#This Row],[Tech Start Date]],15),IF(Main[[#This Row],[Class]]="A",WORKDAY(Main[[#This Row],[Tech Start Date]],5),""))))</f>
        <v/>
      </c>
      <c r="P1151" s="72" t="str">
        <f>IF(Main[[#This Row],[Tech Start Date]]&lt;1/1/1990,"",IF(Main[[#This Row],[Class]]="C",WORKDAY(Main[[#This Row],[Tech Start Date]],28),IF(Main[[#This Row],[Class]]="B", WORKDAY(Main[[#This Row],[Tech Start Date]],19),IF(Main[[#This Row],[Class]]="A",WORKDAY(Main[[#This Row],[Tech Start Date]],9),""))))</f>
        <v/>
      </c>
      <c r="Q1151" s="84">
        <v>40661</v>
      </c>
      <c r="R1151" s="110"/>
      <c r="S1151" s="94" t="s">
        <v>6</v>
      </c>
      <c r="T1151" s="73" t="s">
        <v>4</v>
      </c>
      <c r="U1151" s="94" t="s">
        <v>14</v>
      </c>
      <c r="V1151" s="94" t="s">
        <v>1899</v>
      </c>
      <c r="W1151" s="94" t="s">
        <v>1900</v>
      </c>
      <c r="X1151" s="94" t="s">
        <v>2725</v>
      </c>
      <c r="Y1151" s="71" t="s">
        <v>2838</v>
      </c>
      <c r="Z1151" s="71" t="s">
        <v>529</v>
      </c>
      <c r="AA1151" s="94" t="s">
        <v>2725</v>
      </c>
      <c r="AB1151" s="128"/>
      <c r="AC1151" s="128"/>
      <c r="AD1151" s="128"/>
      <c r="AE1151" s="62"/>
      <c r="AF1151" s="62"/>
      <c r="AG1151" s="62"/>
      <c r="BB1151" s="60" t="str">
        <f>IF(AND(isFlagged(Main[[#This Row],[Comments]], "AIS++"),Main[ [#This Row],[In Stock Date] ]&lt;&gt;""),TEXT(Main[[#This Row],[In Stock Date]]-1, "M/d/yyyy"), TEXT("1/1/1990", "M/d/yyyy"))</f>
        <v>1/1/1990</v>
      </c>
    </row>
    <row r="1152" spans="1:54" ht="17.25" customHeight="1">
      <c r="A1152" s="63" t="str">
        <f>IF(priority(Main[[#This Row],[Comments]])&lt;&gt;0, priority(Main[[#This Row],[Comments]]),"")</f>
        <v/>
      </c>
      <c r="B1152" s="151" t="s">
        <v>3547</v>
      </c>
      <c r="C1152" s="71" t="s">
        <v>4</v>
      </c>
      <c r="D1152" s="59" t="s">
        <v>3548</v>
      </c>
      <c r="E1152" s="84">
        <v>40970.120752314811</v>
      </c>
      <c r="F1152" s="84"/>
      <c r="G1152" s="63" t="str">
        <f>IF(stdProdLT(Main[[#This Row],[Comments]])=0.1,"N/A",IF(stdProdLT(Main[[#This Row],[Comments]])=0,"",stdProdLT(Main[[#This Row],[Comments]])))</f>
        <v/>
      </c>
      <c r="H1152" s="93" t="str">
        <f>IF(OR(Main[[#This Row],[Std. Prod. Lead Time]]="N/A",Main[[#This Row],[Std. Prod. Lead Time]]=""), "",IF(AND(Main[[#This Row],[In Stock Date]]&lt;&gt;"",Main[[#This Row],[Revised Due Date]]&lt;&gt;"",Main[[#This Row],[In Stock Date]]&lt;&gt;""),Main[[#This Row],[In Stock Date]]-Main[[#This Row],[Revised Due Date]],""))</f>
        <v/>
      </c>
      <c r="I1152" s="100" t="s">
        <v>414</v>
      </c>
      <c r="J1152" s="94" t="s">
        <v>1953</v>
      </c>
      <c r="K1152" s="94" t="s">
        <v>1905</v>
      </c>
      <c r="L1152" s="84"/>
      <c r="M1152" s="72" t="str">
        <f>IF(Main[[#This Row],[Tech Start Date]]&lt;1/1/1990,"",IF(Main[[#This Row],[Class]]="C",WORKDAY(Main[[#This Row],[Tech Start Date]],9),IF(Main[[#This Row],[Class]]="B", WORKDAY(Main[[#This Row],[Tech Start Date]],6),IF(Main[[#This Row],[Class]]="A",WORKDAY(Main[[#This Row],[Tech Start Date]],2),""))))</f>
        <v/>
      </c>
      <c r="N1152" s="72" t="str">
        <f>IF(Main[[#This Row],[Tech Start Date]]&lt;1/1/1990,"",IF(Main[[#This Row],[Class]]="C",WORKDAY(Main[[#This Row],[Tech Start Date]],19),IF(Main[[#This Row],[Class]]="B", WORKDAY(Main[[#This Row],[Tech Start Date]],12),IF(Main[[#This Row],[Class]]="A",WORKDAY(Main[[#This Row],[Tech Start Date]],4),""))))</f>
        <v/>
      </c>
      <c r="O1152" s="72" t="str">
        <f>IF(Main[[#This Row],[Tech Start Date]]&lt;1/1/1990,"",IF(Main[[#This Row],[Class]]="C",WORKDAY(Main[[#This Row],[Tech Start Date]],23),IF(Main[[#This Row],[Class]]="B", WORKDAY(Main[[#This Row],[Tech Start Date]],15),IF(Main[[#This Row],[Class]]="A",WORKDAY(Main[[#This Row],[Tech Start Date]],5),""))))</f>
        <v/>
      </c>
      <c r="P1152" s="72" t="str">
        <f>IF(Main[[#This Row],[Tech Start Date]]&lt;1/1/1990,"",IF(Main[[#This Row],[Class]]="C",WORKDAY(Main[[#This Row],[Tech Start Date]],28),IF(Main[[#This Row],[Class]]="B", WORKDAY(Main[[#This Row],[Tech Start Date]],19),IF(Main[[#This Row],[Class]]="A",WORKDAY(Main[[#This Row],[Tech Start Date]],9),""))))</f>
        <v/>
      </c>
      <c r="Q1152" s="84">
        <v>41001</v>
      </c>
      <c r="R1152" s="110"/>
      <c r="S1152" s="94" t="s">
        <v>6</v>
      </c>
      <c r="T1152" s="73" t="s">
        <v>4</v>
      </c>
      <c r="U1152" s="94" t="s">
        <v>29</v>
      </c>
      <c r="V1152" s="94" t="s">
        <v>1899</v>
      </c>
      <c r="W1152" s="94" t="s">
        <v>1900</v>
      </c>
      <c r="X1152" s="94" t="s">
        <v>2725</v>
      </c>
      <c r="Y1152" s="71" t="s">
        <v>2838</v>
      </c>
      <c r="Z1152" s="71" t="s">
        <v>414</v>
      </c>
      <c r="AA1152" s="94" t="s">
        <v>2725</v>
      </c>
      <c r="AB1152" s="128"/>
      <c r="AC1152" s="128"/>
      <c r="AD1152" s="128"/>
      <c r="AE1152" s="62"/>
      <c r="AF1152" s="62"/>
      <c r="AG1152" s="62"/>
      <c r="BB1152" s="60" t="str">
        <f>IF(AND(isFlagged(Main[[#This Row],[Comments]], "AIS++"),Main[ [#This Row],[In Stock Date] ]&lt;&gt;""),TEXT(Main[[#This Row],[In Stock Date]]-1, "M/d/yyyy"), TEXT("1/1/1990", "M/d/yyyy"))</f>
        <v>1/1/1990</v>
      </c>
    </row>
    <row r="1153" spans="1:54" ht="17.25" customHeight="1">
      <c r="A1153" s="63" t="str">
        <f>IF(priority(Main[[#This Row],[Comments]])&lt;&gt;0, priority(Main[[#This Row],[Comments]]),"")</f>
        <v/>
      </c>
      <c r="B1153" s="151" t="s">
        <v>1675</v>
      </c>
      <c r="C1153" s="71" t="s">
        <v>4</v>
      </c>
      <c r="D1153" s="59" t="s">
        <v>745</v>
      </c>
      <c r="E1153" s="84"/>
      <c r="F1153" s="84"/>
      <c r="G1153" s="63" t="str">
        <f>IF(stdProdLT(Main[[#This Row],[Comments]])=0.1,"N/A",IF(stdProdLT(Main[[#This Row],[Comments]])=0,"",stdProdLT(Main[[#This Row],[Comments]])))</f>
        <v/>
      </c>
      <c r="H1153" s="93" t="str">
        <f>IF(OR(Main[[#This Row],[Std. Prod. Lead Time]]="N/A",Main[[#This Row],[Std. Prod. Lead Time]]=""), "",IF(AND(Main[[#This Row],[In Stock Date]]&lt;&gt;"",Main[[#This Row],[Revised Due Date]]&lt;&gt;"",Main[[#This Row],[In Stock Date]]&lt;&gt;""),Main[[#This Row],[In Stock Date]]-Main[[#This Row],[Revised Due Date]],""))</f>
        <v/>
      </c>
      <c r="I1153" s="100" t="s">
        <v>428</v>
      </c>
      <c r="J1153" s="94" t="s">
        <v>70</v>
      </c>
      <c r="K1153" s="94" t="s">
        <v>4</v>
      </c>
      <c r="L1153" s="84"/>
      <c r="M1153" s="72" t="str">
        <f>IF(Main[[#This Row],[Tech Start Date]]&lt;1/1/1990,"",IF(Main[[#This Row],[Class]]="C",WORKDAY(Main[[#This Row],[Tech Start Date]],9),IF(Main[[#This Row],[Class]]="B", WORKDAY(Main[[#This Row],[Tech Start Date]],6),IF(Main[[#This Row],[Class]]="A",WORKDAY(Main[[#This Row],[Tech Start Date]],2),""))))</f>
        <v/>
      </c>
      <c r="N1153" s="72" t="str">
        <f>IF(Main[[#This Row],[Tech Start Date]]&lt;1/1/1990,"",IF(Main[[#This Row],[Class]]="C",WORKDAY(Main[[#This Row],[Tech Start Date]],19),IF(Main[[#This Row],[Class]]="B", WORKDAY(Main[[#This Row],[Tech Start Date]],12),IF(Main[[#This Row],[Class]]="A",WORKDAY(Main[[#This Row],[Tech Start Date]],4),""))))</f>
        <v/>
      </c>
      <c r="O1153" s="72" t="str">
        <f>IF(Main[[#This Row],[Tech Start Date]]&lt;1/1/1990,"",IF(Main[[#This Row],[Class]]="C",WORKDAY(Main[[#This Row],[Tech Start Date]],23),IF(Main[[#This Row],[Class]]="B", WORKDAY(Main[[#This Row],[Tech Start Date]],15),IF(Main[[#This Row],[Class]]="A",WORKDAY(Main[[#This Row],[Tech Start Date]],5),""))))</f>
        <v/>
      </c>
      <c r="P1153" s="72" t="str">
        <f>IF(Main[[#This Row],[Tech Start Date]]&lt;1/1/1990,"",IF(Main[[#This Row],[Class]]="C",WORKDAY(Main[[#This Row],[Tech Start Date]],28),IF(Main[[#This Row],[Class]]="B", WORKDAY(Main[[#This Row],[Tech Start Date]],19),IF(Main[[#This Row],[Class]]="A",WORKDAY(Main[[#This Row],[Tech Start Date]],9),""))))</f>
        <v/>
      </c>
      <c r="Q1153" s="84">
        <v>40437</v>
      </c>
      <c r="R1153" s="110"/>
      <c r="S1153" s="94" t="s">
        <v>6</v>
      </c>
      <c r="T1153" s="73" t="s">
        <v>4</v>
      </c>
      <c r="U1153" s="94" t="s">
        <v>14</v>
      </c>
      <c r="V1153" s="94" t="s">
        <v>1899</v>
      </c>
      <c r="W1153" s="94" t="s">
        <v>1898</v>
      </c>
      <c r="X1153" s="94" t="s">
        <v>2725</v>
      </c>
      <c r="Y1153" s="71" t="s">
        <v>2838</v>
      </c>
      <c r="Z1153" s="71" t="s">
        <v>529</v>
      </c>
      <c r="AA1153" s="94" t="s">
        <v>2725</v>
      </c>
      <c r="AB1153" s="128"/>
      <c r="AC1153" s="128"/>
      <c r="AD1153" s="128"/>
      <c r="AE1153" s="62"/>
      <c r="AF1153" s="62"/>
      <c r="AG1153" s="62"/>
      <c r="BB1153" s="60" t="str">
        <f>IF(AND(isFlagged(Main[[#This Row],[Comments]], "AIS++"),Main[ [#This Row],[In Stock Date] ]&lt;&gt;""),TEXT(Main[[#This Row],[In Stock Date]]-1, "M/d/yyyy"), TEXT("1/1/1990", "M/d/yyyy"))</f>
        <v>1/1/1990</v>
      </c>
    </row>
    <row r="1154" spans="1:54" ht="17.25" customHeight="1">
      <c r="A1154" s="63" t="str">
        <f>IF(priority(Main[[#This Row],[Comments]])&lt;&gt;0, priority(Main[[#This Row],[Comments]]),"")</f>
        <v/>
      </c>
      <c r="B1154" s="151" t="s">
        <v>3335</v>
      </c>
      <c r="C1154" s="71" t="s">
        <v>4</v>
      </c>
      <c r="D1154" s="59" t="s">
        <v>3336</v>
      </c>
      <c r="E1154" s="84">
        <v>40942.135775462964</v>
      </c>
      <c r="F1154" s="84"/>
      <c r="G1154" s="63" t="str">
        <f>IF(stdProdLT(Main[[#This Row],[Comments]])=0.1,"N/A",IF(stdProdLT(Main[[#This Row],[Comments]])=0,"",stdProdLT(Main[[#This Row],[Comments]])))</f>
        <v/>
      </c>
      <c r="H1154" s="93" t="str">
        <f>IF(OR(Main[[#This Row],[Std. Prod. Lead Time]]="N/A",Main[[#This Row],[Std. Prod. Lead Time]]=""), "",IF(AND(Main[[#This Row],[In Stock Date]]&lt;&gt;"",Main[[#This Row],[Revised Due Date]]&lt;&gt;"",Main[[#This Row],[In Stock Date]]&lt;&gt;""),Main[[#This Row],[In Stock Date]]-Main[[#This Row],[Revised Due Date]],""))</f>
        <v/>
      </c>
      <c r="I1154" s="100" t="s">
        <v>4</v>
      </c>
      <c r="J1154" s="94" t="s">
        <v>4</v>
      </c>
      <c r="K1154" s="94" t="s">
        <v>4</v>
      </c>
      <c r="L1154" s="84"/>
      <c r="M1154" s="72" t="str">
        <f>IF(Main[[#This Row],[Tech Start Date]]&lt;1/1/1990,"",IF(Main[[#This Row],[Class]]="C",WORKDAY(Main[[#This Row],[Tech Start Date]],9),IF(Main[[#This Row],[Class]]="B", WORKDAY(Main[[#This Row],[Tech Start Date]],6),IF(Main[[#This Row],[Class]]="A",WORKDAY(Main[[#This Row],[Tech Start Date]],2),""))))</f>
        <v/>
      </c>
      <c r="N1154" s="72" t="str">
        <f>IF(Main[[#This Row],[Tech Start Date]]&lt;1/1/1990,"",IF(Main[[#This Row],[Class]]="C",WORKDAY(Main[[#This Row],[Tech Start Date]],19),IF(Main[[#This Row],[Class]]="B", WORKDAY(Main[[#This Row],[Tech Start Date]],12),IF(Main[[#This Row],[Class]]="A",WORKDAY(Main[[#This Row],[Tech Start Date]],4),""))))</f>
        <v/>
      </c>
      <c r="O1154" s="72" t="str">
        <f>IF(Main[[#This Row],[Tech Start Date]]&lt;1/1/1990,"",IF(Main[[#This Row],[Class]]="C",WORKDAY(Main[[#This Row],[Tech Start Date]],23),IF(Main[[#This Row],[Class]]="B", WORKDAY(Main[[#This Row],[Tech Start Date]],15),IF(Main[[#This Row],[Class]]="A",WORKDAY(Main[[#This Row],[Tech Start Date]],5),""))))</f>
        <v/>
      </c>
      <c r="P1154" s="72" t="str">
        <f>IF(Main[[#This Row],[Tech Start Date]]&lt;1/1/1990,"",IF(Main[[#This Row],[Class]]="C",WORKDAY(Main[[#This Row],[Tech Start Date]],28),IF(Main[[#This Row],[Class]]="B", WORKDAY(Main[[#This Row],[Tech Start Date]],19),IF(Main[[#This Row],[Class]]="A",WORKDAY(Main[[#This Row],[Tech Start Date]],9),""))))</f>
        <v/>
      </c>
      <c r="Q1154" s="84">
        <v>41001</v>
      </c>
      <c r="R1154" s="110"/>
      <c r="S1154" s="94" t="s">
        <v>6</v>
      </c>
      <c r="T1154" s="73" t="s">
        <v>4</v>
      </c>
      <c r="U1154" s="94" t="s">
        <v>29</v>
      </c>
      <c r="V1154" s="94" t="s">
        <v>1899</v>
      </c>
      <c r="W1154" s="94" t="s">
        <v>4</v>
      </c>
      <c r="X1154" s="94" t="s">
        <v>2725</v>
      </c>
      <c r="Y1154" s="71" t="s">
        <v>2838</v>
      </c>
      <c r="Z1154" s="71" t="s">
        <v>4</v>
      </c>
      <c r="AA1154" s="94" t="s">
        <v>2725</v>
      </c>
      <c r="AB1154" s="128"/>
      <c r="AC1154" s="128"/>
      <c r="AD1154" s="128"/>
      <c r="AE1154" s="62"/>
      <c r="AF1154" s="62"/>
      <c r="AG1154" s="62"/>
      <c r="BB1154" s="60" t="str">
        <f>IF(AND(isFlagged(Main[[#This Row],[Comments]], "AIS++"),Main[ [#This Row],[In Stock Date] ]&lt;&gt;""),TEXT(Main[[#This Row],[In Stock Date]]-1, "M/d/yyyy"), TEXT("1/1/1990", "M/d/yyyy"))</f>
        <v>1/1/1990</v>
      </c>
    </row>
    <row r="1155" spans="1:54" ht="17.25" customHeight="1">
      <c r="A1155" s="63" t="str">
        <f>IF(priority(Main[[#This Row],[Comments]])&lt;&gt;0, priority(Main[[#This Row],[Comments]]),"")</f>
        <v/>
      </c>
      <c r="B1155" s="151" t="s">
        <v>3343</v>
      </c>
      <c r="C1155" s="71" t="s">
        <v>4</v>
      </c>
      <c r="D1155" s="59" t="s">
        <v>3344</v>
      </c>
      <c r="E1155" s="84">
        <v>40948.373171296298</v>
      </c>
      <c r="F1155" s="84"/>
      <c r="G1155" s="63" t="str">
        <f>IF(stdProdLT(Main[[#This Row],[Comments]])=0.1,"N/A",IF(stdProdLT(Main[[#This Row],[Comments]])=0,"",stdProdLT(Main[[#This Row],[Comments]])))</f>
        <v/>
      </c>
      <c r="H1155" s="93" t="str">
        <f>IF(OR(Main[[#This Row],[Std. Prod. Lead Time]]="N/A",Main[[#This Row],[Std. Prod. Lead Time]]=""), "",IF(AND(Main[[#This Row],[In Stock Date]]&lt;&gt;"",Main[[#This Row],[Revised Due Date]]&lt;&gt;"",Main[[#This Row],[In Stock Date]]&lt;&gt;""),Main[[#This Row],[In Stock Date]]-Main[[#This Row],[Revised Due Date]],""))</f>
        <v/>
      </c>
      <c r="I1155" s="100" t="s">
        <v>4</v>
      </c>
      <c r="J1155" s="94" t="s">
        <v>4</v>
      </c>
      <c r="K1155" s="94" t="s">
        <v>4</v>
      </c>
      <c r="L1155" s="84"/>
      <c r="M1155" s="72" t="str">
        <f>IF(Main[[#This Row],[Tech Start Date]]&lt;1/1/1990,"",IF(Main[[#This Row],[Class]]="C",WORKDAY(Main[[#This Row],[Tech Start Date]],9),IF(Main[[#This Row],[Class]]="B", WORKDAY(Main[[#This Row],[Tech Start Date]],6),IF(Main[[#This Row],[Class]]="A",WORKDAY(Main[[#This Row],[Tech Start Date]],2),""))))</f>
        <v/>
      </c>
      <c r="N1155" s="72" t="str">
        <f>IF(Main[[#This Row],[Tech Start Date]]&lt;1/1/1990,"",IF(Main[[#This Row],[Class]]="C",WORKDAY(Main[[#This Row],[Tech Start Date]],19),IF(Main[[#This Row],[Class]]="B", WORKDAY(Main[[#This Row],[Tech Start Date]],12),IF(Main[[#This Row],[Class]]="A",WORKDAY(Main[[#This Row],[Tech Start Date]],4),""))))</f>
        <v/>
      </c>
      <c r="O1155" s="72" t="str">
        <f>IF(Main[[#This Row],[Tech Start Date]]&lt;1/1/1990,"",IF(Main[[#This Row],[Class]]="C",WORKDAY(Main[[#This Row],[Tech Start Date]],23),IF(Main[[#This Row],[Class]]="B", WORKDAY(Main[[#This Row],[Tech Start Date]],15),IF(Main[[#This Row],[Class]]="A",WORKDAY(Main[[#This Row],[Tech Start Date]],5),""))))</f>
        <v/>
      </c>
      <c r="P1155" s="72" t="str">
        <f>IF(Main[[#This Row],[Tech Start Date]]&lt;1/1/1990,"",IF(Main[[#This Row],[Class]]="C",WORKDAY(Main[[#This Row],[Tech Start Date]],28),IF(Main[[#This Row],[Class]]="B", WORKDAY(Main[[#This Row],[Tech Start Date]],19),IF(Main[[#This Row],[Class]]="A",WORKDAY(Main[[#This Row],[Tech Start Date]],9),""))))</f>
        <v/>
      </c>
      <c r="Q1155" s="84">
        <v>40977</v>
      </c>
      <c r="R1155" s="110"/>
      <c r="S1155" s="94" t="s">
        <v>6</v>
      </c>
      <c r="T1155" s="73" t="s">
        <v>4</v>
      </c>
      <c r="U1155" s="94" t="s">
        <v>7</v>
      </c>
      <c r="V1155" s="94" t="s">
        <v>1896</v>
      </c>
      <c r="W1155" s="94" t="s">
        <v>4</v>
      </c>
      <c r="X1155" s="94" t="s">
        <v>2725</v>
      </c>
      <c r="Y1155" s="71" t="s">
        <v>2838</v>
      </c>
      <c r="Z1155" s="71" t="s">
        <v>4</v>
      </c>
      <c r="AA1155" s="94" t="s">
        <v>2725</v>
      </c>
      <c r="AB1155" s="128"/>
      <c r="AC1155" s="128"/>
      <c r="AD1155" s="128"/>
      <c r="AE1155" s="62"/>
      <c r="AF1155" s="62"/>
      <c r="AG1155" s="62"/>
      <c r="BB1155" s="60" t="str">
        <f>IF(AND(isFlagged(Main[[#This Row],[Comments]], "AIS++"),Main[ [#This Row],[In Stock Date] ]&lt;&gt;""),TEXT(Main[[#This Row],[In Stock Date]]-1, "M/d/yyyy"), TEXT("1/1/1990", "M/d/yyyy"))</f>
        <v>1/1/1990</v>
      </c>
    </row>
    <row r="1156" spans="1:54" ht="17.25" customHeight="1">
      <c r="A1156" s="63" t="str">
        <f>IF(priority(Main[[#This Row],[Comments]])&lt;&gt;0, priority(Main[[#This Row],[Comments]]),"")</f>
        <v/>
      </c>
      <c r="B1156" s="151" t="s">
        <v>3485</v>
      </c>
      <c r="C1156" s="71" t="s">
        <v>4</v>
      </c>
      <c r="D1156" s="59" t="s">
        <v>3733</v>
      </c>
      <c r="E1156" s="84">
        <v>40955.139027777775</v>
      </c>
      <c r="F1156" s="84"/>
      <c r="G1156" s="63" t="str">
        <f>IF(stdProdLT(Main[[#This Row],[Comments]])=0.1,"N/A",IF(stdProdLT(Main[[#This Row],[Comments]])=0,"",stdProdLT(Main[[#This Row],[Comments]])))</f>
        <v/>
      </c>
      <c r="H1156" s="93" t="str">
        <f>IF(OR(Main[[#This Row],[Std. Prod. Lead Time]]="N/A",Main[[#This Row],[Std. Prod. Lead Time]]=""), "",IF(AND(Main[[#This Row],[In Stock Date]]&lt;&gt;"",Main[[#This Row],[Revised Due Date]]&lt;&gt;"",Main[[#This Row],[In Stock Date]]&lt;&gt;""),Main[[#This Row],[In Stock Date]]-Main[[#This Row],[Revised Due Date]],""))</f>
        <v/>
      </c>
      <c r="I1156" s="100" t="s">
        <v>4</v>
      </c>
      <c r="J1156" s="94" t="s">
        <v>4</v>
      </c>
      <c r="K1156" s="94" t="s">
        <v>4</v>
      </c>
      <c r="L1156" s="84"/>
      <c r="M1156" s="72" t="str">
        <f>IF(Main[[#This Row],[Tech Start Date]]&lt;1/1/1990,"",IF(Main[[#This Row],[Class]]="C",WORKDAY(Main[[#This Row],[Tech Start Date]],9),IF(Main[[#This Row],[Class]]="B", WORKDAY(Main[[#This Row],[Tech Start Date]],6),IF(Main[[#This Row],[Class]]="A",WORKDAY(Main[[#This Row],[Tech Start Date]],2),""))))</f>
        <v/>
      </c>
      <c r="N1156" s="72" t="str">
        <f>IF(Main[[#This Row],[Tech Start Date]]&lt;1/1/1990,"",IF(Main[[#This Row],[Class]]="C",WORKDAY(Main[[#This Row],[Tech Start Date]],19),IF(Main[[#This Row],[Class]]="B", WORKDAY(Main[[#This Row],[Tech Start Date]],12),IF(Main[[#This Row],[Class]]="A",WORKDAY(Main[[#This Row],[Tech Start Date]],4),""))))</f>
        <v/>
      </c>
      <c r="O1156" s="72" t="str">
        <f>IF(Main[[#This Row],[Tech Start Date]]&lt;1/1/1990,"",IF(Main[[#This Row],[Class]]="C",WORKDAY(Main[[#This Row],[Tech Start Date]],23),IF(Main[[#This Row],[Class]]="B", WORKDAY(Main[[#This Row],[Tech Start Date]],15),IF(Main[[#This Row],[Class]]="A",WORKDAY(Main[[#This Row],[Tech Start Date]],5),""))))</f>
        <v/>
      </c>
      <c r="P1156" s="72" t="str">
        <f>IF(Main[[#This Row],[Tech Start Date]]&lt;1/1/1990,"",IF(Main[[#This Row],[Class]]="C",WORKDAY(Main[[#This Row],[Tech Start Date]],28),IF(Main[[#This Row],[Class]]="B", WORKDAY(Main[[#This Row],[Tech Start Date]],19),IF(Main[[#This Row],[Class]]="A",WORKDAY(Main[[#This Row],[Tech Start Date]],9),""))))</f>
        <v/>
      </c>
      <c r="Q1156" s="84">
        <v>40984</v>
      </c>
      <c r="R1156" s="110"/>
      <c r="S1156" s="94" t="s">
        <v>6</v>
      </c>
      <c r="T1156" s="73" t="s">
        <v>4</v>
      </c>
      <c r="U1156" s="94" t="s">
        <v>7</v>
      </c>
      <c r="V1156" s="94" t="s">
        <v>1896</v>
      </c>
      <c r="W1156" s="94" t="s">
        <v>4</v>
      </c>
      <c r="X1156" s="94" t="s">
        <v>2725</v>
      </c>
      <c r="Y1156" s="71" t="s">
        <v>2838</v>
      </c>
      <c r="Z1156" s="71" t="s">
        <v>4</v>
      </c>
      <c r="AA1156" s="94" t="s">
        <v>2725</v>
      </c>
      <c r="AB1156" s="128"/>
      <c r="AC1156" s="128"/>
      <c r="AD1156" s="128"/>
      <c r="AE1156" s="62"/>
      <c r="AF1156" s="62"/>
      <c r="AG1156" s="62"/>
      <c r="BB1156" s="60" t="str">
        <f>IF(AND(isFlagged(Main[[#This Row],[Comments]], "AIS++"),Main[ [#This Row],[In Stock Date] ]&lt;&gt;""),TEXT(Main[[#This Row],[In Stock Date]]-1, "M/d/yyyy"), TEXT("1/1/1990", "M/d/yyyy"))</f>
        <v>1/1/1990</v>
      </c>
    </row>
    <row r="1157" spans="1:54" ht="17.25" customHeight="1">
      <c r="A1157" s="63" t="str">
        <f>IF(priority(Main[[#This Row],[Comments]])&lt;&gt;0, priority(Main[[#This Row],[Comments]]),"")</f>
        <v/>
      </c>
      <c r="B1157" s="151" t="s">
        <v>3175</v>
      </c>
      <c r="C1157" s="71" t="s">
        <v>4</v>
      </c>
      <c r="D1157" s="59" t="s">
        <v>3176</v>
      </c>
      <c r="E1157" s="84">
        <v>40939.457824074074</v>
      </c>
      <c r="F1157" s="84"/>
      <c r="G1157" s="63" t="str">
        <f>IF(stdProdLT(Main[[#This Row],[Comments]])=0.1,"N/A",IF(stdProdLT(Main[[#This Row],[Comments]])=0,"",stdProdLT(Main[[#This Row],[Comments]])))</f>
        <v/>
      </c>
      <c r="H1157" s="93" t="str">
        <f>IF(OR(Main[[#This Row],[Std. Prod. Lead Time]]="N/A",Main[[#This Row],[Std. Prod. Lead Time]]=""), "",IF(AND(Main[[#This Row],[In Stock Date]]&lt;&gt;"",Main[[#This Row],[Revised Due Date]]&lt;&gt;"",Main[[#This Row],[In Stock Date]]&lt;&gt;""),Main[[#This Row],[In Stock Date]]-Main[[#This Row],[Revised Due Date]],""))</f>
        <v/>
      </c>
      <c r="I1157" s="100" t="s">
        <v>4</v>
      </c>
      <c r="J1157" s="94" t="s">
        <v>4</v>
      </c>
      <c r="K1157" s="94" t="s">
        <v>4</v>
      </c>
      <c r="L1157" s="84"/>
      <c r="M1157" s="72" t="str">
        <f>IF(Main[[#This Row],[Tech Start Date]]&lt;1/1/1990,"",IF(Main[[#This Row],[Class]]="C",WORKDAY(Main[[#This Row],[Tech Start Date]],9),IF(Main[[#This Row],[Class]]="B", WORKDAY(Main[[#This Row],[Tech Start Date]],6),IF(Main[[#This Row],[Class]]="A",WORKDAY(Main[[#This Row],[Tech Start Date]],2),""))))</f>
        <v/>
      </c>
      <c r="N1157" s="72" t="str">
        <f>IF(Main[[#This Row],[Tech Start Date]]&lt;1/1/1990,"",IF(Main[[#This Row],[Class]]="C",WORKDAY(Main[[#This Row],[Tech Start Date]],19),IF(Main[[#This Row],[Class]]="B", WORKDAY(Main[[#This Row],[Tech Start Date]],12),IF(Main[[#This Row],[Class]]="A",WORKDAY(Main[[#This Row],[Tech Start Date]],4),""))))</f>
        <v/>
      </c>
      <c r="O1157" s="72" t="str">
        <f>IF(Main[[#This Row],[Tech Start Date]]&lt;1/1/1990,"",IF(Main[[#This Row],[Class]]="C",WORKDAY(Main[[#This Row],[Tech Start Date]],23),IF(Main[[#This Row],[Class]]="B", WORKDAY(Main[[#This Row],[Tech Start Date]],15),IF(Main[[#This Row],[Class]]="A",WORKDAY(Main[[#This Row],[Tech Start Date]],5),""))))</f>
        <v/>
      </c>
      <c r="P1157" s="72" t="str">
        <f>IF(Main[[#This Row],[Tech Start Date]]&lt;1/1/1990,"",IF(Main[[#This Row],[Class]]="C",WORKDAY(Main[[#This Row],[Tech Start Date]],28),IF(Main[[#This Row],[Class]]="B", WORKDAY(Main[[#This Row],[Tech Start Date]],19),IF(Main[[#This Row],[Class]]="A",WORKDAY(Main[[#This Row],[Tech Start Date]],9),""))))</f>
        <v/>
      </c>
      <c r="Q1157" s="84">
        <v>40968</v>
      </c>
      <c r="R1157" s="110"/>
      <c r="S1157" s="94" t="s">
        <v>6</v>
      </c>
      <c r="T1157" s="73" t="s">
        <v>4</v>
      </c>
      <c r="U1157" s="94" t="s">
        <v>7</v>
      </c>
      <c r="V1157" s="94" t="s">
        <v>1896</v>
      </c>
      <c r="W1157" s="94" t="s">
        <v>4</v>
      </c>
      <c r="X1157" s="94" t="s">
        <v>2725</v>
      </c>
      <c r="Y1157" s="71" t="s">
        <v>2838</v>
      </c>
      <c r="Z1157" s="71" t="s">
        <v>4</v>
      </c>
      <c r="AA1157" s="94" t="s">
        <v>2725</v>
      </c>
      <c r="AB1157" s="128"/>
      <c r="AC1157" s="128"/>
      <c r="AD1157" s="128"/>
      <c r="AE1157" s="62"/>
      <c r="AF1157" s="62"/>
      <c r="AG1157" s="62"/>
      <c r="BB1157" s="60" t="str">
        <f>IF(AND(isFlagged(Main[[#This Row],[Comments]], "AIS++"),Main[ [#This Row],[In Stock Date] ]&lt;&gt;""),TEXT(Main[[#This Row],[In Stock Date]]-1, "M/d/yyyy"), TEXT("1/1/1990", "M/d/yyyy"))</f>
        <v>1/1/1990</v>
      </c>
    </row>
    <row r="1158" spans="1:54" ht="17.25" customHeight="1">
      <c r="A1158" s="63" t="str">
        <f>IF(priority(Main[[#This Row],[Comments]])&lt;&gt;0, priority(Main[[#This Row],[Comments]]),"")</f>
        <v/>
      </c>
      <c r="B1158" s="151" t="s">
        <v>1412</v>
      </c>
      <c r="C1158" s="71" t="s">
        <v>4</v>
      </c>
      <c r="D1158" s="59" t="s">
        <v>507</v>
      </c>
      <c r="E1158" s="84">
        <v>40322.154652777775</v>
      </c>
      <c r="F1158" s="84"/>
      <c r="G1158" s="63" t="str">
        <f>IF(stdProdLT(Main[[#This Row],[Comments]])=0.1,"N/A",IF(stdProdLT(Main[[#This Row],[Comments]])=0,"",stdProdLT(Main[[#This Row],[Comments]])))</f>
        <v/>
      </c>
      <c r="H1158" s="93" t="str">
        <f>IF(OR(Main[[#This Row],[Std. Prod. Lead Time]]="N/A",Main[[#This Row],[Std. Prod. Lead Time]]=""), "",IF(AND(Main[[#This Row],[In Stock Date]]&lt;&gt;"",Main[[#This Row],[Revised Due Date]]&lt;&gt;"",Main[[#This Row],[In Stock Date]]&lt;&gt;""),Main[[#This Row],[In Stock Date]]-Main[[#This Row],[Revised Due Date]],""))</f>
        <v/>
      </c>
      <c r="I1158" s="100" t="s">
        <v>129</v>
      </c>
      <c r="J1158" s="94" t="s">
        <v>4</v>
      </c>
      <c r="K1158" s="94" t="s">
        <v>4</v>
      </c>
      <c r="L1158" s="84"/>
      <c r="M1158" s="72" t="str">
        <f>IF(Main[[#This Row],[Tech Start Date]]&lt;1/1/1990,"",IF(Main[[#This Row],[Class]]="C",WORKDAY(Main[[#This Row],[Tech Start Date]],9),IF(Main[[#This Row],[Class]]="B", WORKDAY(Main[[#This Row],[Tech Start Date]],6),IF(Main[[#This Row],[Class]]="A",WORKDAY(Main[[#This Row],[Tech Start Date]],2),""))))</f>
        <v/>
      </c>
      <c r="N1158" s="72" t="str">
        <f>IF(Main[[#This Row],[Tech Start Date]]&lt;1/1/1990,"",IF(Main[[#This Row],[Class]]="C",WORKDAY(Main[[#This Row],[Tech Start Date]],19),IF(Main[[#This Row],[Class]]="B", WORKDAY(Main[[#This Row],[Tech Start Date]],12),IF(Main[[#This Row],[Class]]="A",WORKDAY(Main[[#This Row],[Tech Start Date]],4),""))))</f>
        <v/>
      </c>
      <c r="O1158" s="72" t="str">
        <f>IF(Main[[#This Row],[Tech Start Date]]&lt;1/1/1990,"",IF(Main[[#This Row],[Class]]="C",WORKDAY(Main[[#This Row],[Tech Start Date]],23),IF(Main[[#This Row],[Class]]="B", WORKDAY(Main[[#This Row],[Tech Start Date]],15),IF(Main[[#This Row],[Class]]="A",WORKDAY(Main[[#This Row],[Tech Start Date]],5),""))))</f>
        <v/>
      </c>
      <c r="P1158" s="72" t="str">
        <f>IF(Main[[#This Row],[Tech Start Date]]&lt;1/1/1990,"",IF(Main[[#This Row],[Class]]="C",WORKDAY(Main[[#This Row],[Tech Start Date]],28),IF(Main[[#This Row],[Class]]="B", WORKDAY(Main[[#This Row],[Tech Start Date]],19),IF(Main[[#This Row],[Class]]="A",WORKDAY(Main[[#This Row],[Tech Start Date]],9),""))))</f>
        <v/>
      </c>
      <c r="Q1158" s="84">
        <v>40353</v>
      </c>
      <c r="R1158" s="110"/>
      <c r="S1158" s="94" t="s">
        <v>6</v>
      </c>
      <c r="T1158" s="73" t="s">
        <v>4</v>
      </c>
      <c r="U1158" s="94" t="s">
        <v>7</v>
      </c>
      <c r="V1158" s="94" t="s">
        <v>1896</v>
      </c>
      <c r="W1158" s="94" t="s">
        <v>1898</v>
      </c>
      <c r="X1158" s="94" t="s">
        <v>2725</v>
      </c>
      <c r="Y1158" s="71" t="s">
        <v>2838</v>
      </c>
      <c r="Z1158" s="71" t="s">
        <v>4</v>
      </c>
      <c r="AA1158" s="94" t="s">
        <v>2725</v>
      </c>
      <c r="AB1158" s="128"/>
      <c r="AC1158" s="128"/>
      <c r="AD1158" s="128"/>
      <c r="AE1158" s="62"/>
      <c r="AF1158" s="62"/>
      <c r="AG1158" s="62"/>
      <c r="BB1158" s="60" t="str">
        <f>IF(AND(isFlagged(Main[[#This Row],[Comments]], "AIS++"),Main[ [#This Row],[In Stock Date] ]&lt;&gt;""),TEXT(Main[[#This Row],[In Stock Date]]-1, "M/d/yyyy"), TEXT("1/1/1990", "M/d/yyyy"))</f>
        <v>1/1/1990</v>
      </c>
    </row>
    <row r="1159" spans="1:54" ht="17.25" customHeight="1">
      <c r="A1159" s="63" t="str">
        <f>IF(priority(Main[[#This Row],[Comments]])&lt;&gt;0, priority(Main[[#This Row],[Comments]]),"")</f>
        <v/>
      </c>
      <c r="B1159" s="151" t="s">
        <v>3447</v>
      </c>
      <c r="C1159" s="71" t="s">
        <v>4</v>
      </c>
      <c r="D1159" s="59" t="s">
        <v>3448</v>
      </c>
      <c r="E1159" s="84">
        <v>40960.145115740743</v>
      </c>
      <c r="F1159" s="84"/>
      <c r="G1159" s="63" t="str">
        <f>IF(stdProdLT(Main[[#This Row],[Comments]])=0.1,"N/A",IF(stdProdLT(Main[[#This Row],[Comments]])=0,"",stdProdLT(Main[[#This Row],[Comments]])))</f>
        <v/>
      </c>
      <c r="H1159" s="93" t="str">
        <f>IF(OR(Main[[#This Row],[Std. Prod. Lead Time]]="N/A",Main[[#This Row],[Std. Prod. Lead Time]]=""), "",IF(AND(Main[[#This Row],[In Stock Date]]&lt;&gt;"",Main[[#This Row],[Revised Due Date]]&lt;&gt;"",Main[[#This Row],[In Stock Date]]&lt;&gt;""),Main[[#This Row],[In Stock Date]]-Main[[#This Row],[Revised Due Date]],""))</f>
        <v/>
      </c>
      <c r="I1159" s="100" t="s">
        <v>909</v>
      </c>
      <c r="J1159" s="94" t="s">
        <v>52</v>
      </c>
      <c r="K1159" s="94" t="s">
        <v>4</v>
      </c>
      <c r="L1159" s="84"/>
      <c r="M1159" s="72" t="str">
        <f>IF(Main[[#This Row],[Tech Start Date]]&lt;1/1/1990,"",IF(Main[[#This Row],[Class]]="C",WORKDAY(Main[[#This Row],[Tech Start Date]],9),IF(Main[[#This Row],[Class]]="B", WORKDAY(Main[[#This Row],[Tech Start Date]],6),IF(Main[[#This Row],[Class]]="A",WORKDAY(Main[[#This Row],[Tech Start Date]],2),""))))</f>
        <v/>
      </c>
      <c r="N1159" s="72" t="str">
        <f>IF(Main[[#This Row],[Tech Start Date]]&lt;1/1/1990,"",IF(Main[[#This Row],[Class]]="C",WORKDAY(Main[[#This Row],[Tech Start Date]],19),IF(Main[[#This Row],[Class]]="B", WORKDAY(Main[[#This Row],[Tech Start Date]],12),IF(Main[[#This Row],[Class]]="A",WORKDAY(Main[[#This Row],[Tech Start Date]],4),""))))</f>
        <v/>
      </c>
      <c r="O1159" s="72" t="str">
        <f>IF(Main[[#This Row],[Tech Start Date]]&lt;1/1/1990,"",IF(Main[[#This Row],[Class]]="C",WORKDAY(Main[[#This Row],[Tech Start Date]],23),IF(Main[[#This Row],[Class]]="B", WORKDAY(Main[[#This Row],[Tech Start Date]],15),IF(Main[[#This Row],[Class]]="A",WORKDAY(Main[[#This Row],[Tech Start Date]],5),""))))</f>
        <v/>
      </c>
      <c r="P1159" s="72" t="str">
        <f>IF(Main[[#This Row],[Tech Start Date]]&lt;1/1/1990,"",IF(Main[[#This Row],[Class]]="C",WORKDAY(Main[[#This Row],[Tech Start Date]],28),IF(Main[[#This Row],[Class]]="B", WORKDAY(Main[[#This Row],[Tech Start Date]],19),IF(Main[[#This Row],[Class]]="A",WORKDAY(Main[[#This Row],[Tech Start Date]],9),""))))</f>
        <v/>
      </c>
      <c r="Q1159" s="84">
        <v>40989</v>
      </c>
      <c r="R1159" s="110"/>
      <c r="S1159" s="94" t="s">
        <v>6</v>
      </c>
      <c r="T1159" s="73" t="s">
        <v>4</v>
      </c>
      <c r="U1159" s="94" t="s">
        <v>29</v>
      </c>
      <c r="V1159" s="94" t="s">
        <v>1896</v>
      </c>
      <c r="W1159" s="94" t="s">
        <v>4</v>
      </c>
      <c r="X1159" s="94" t="s">
        <v>2725</v>
      </c>
      <c r="Y1159" s="71" t="s">
        <v>2838</v>
      </c>
      <c r="Z1159" s="71" t="s">
        <v>129</v>
      </c>
      <c r="AA1159" s="94" t="s">
        <v>2725</v>
      </c>
      <c r="AB1159" s="128"/>
      <c r="AC1159" s="128"/>
      <c r="AD1159" s="128"/>
      <c r="AE1159" s="62"/>
      <c r="AF1159" s="62"/>
      <c r="AG1159" s="62"/>
      <c r="BB1159" s="60" t="str">
        <f>IF(AND(isFlagged(Main[[#This Row],[Comments]], "AIS++"),Main[ [#This Row],[In Stock Date] ]&lt;&gt;""),TEXT(Main[[#This Row],[In Stock Date]]-1, "M/d/yyyy"), TEXT("1/1/1990", "M/d/yyyy"))</f>
        <v>1/1/1990</v>
      </c>
    </row>
    <row r="1160" spans="1:54" ht="17.25" customHeight="1">
      <c r="A1160" s="63" t="str">
        <f>IF(priority(Main[[#This Row],[Comments]])&lt;&gt;0, priority(Main[[#This Row],[Comments]]),"")</f>
        <v/>
      </c>
      <c r="B1160" s="151" t="s">
        <v>3436</v>
      </c>
      <c r="C1160" s="71" t="s">
        <v>4</v>
      </c>
      <c r="D1160" s="59" t="s">
        <v>3437</v>
      </c>
      <c r="E1160" s="84">
        <v>40962.337222222224</v>
      </c>
      <c r="F1160" s="84"/>
      <c r="G1160" s="63" t="str">
        <f>IF(stdProdLT(Main[[#This Row],[Comments]])=0.1,"N/A",IF(stdProdLT(Main[[#This Row],[Comments]])=0,"",stdProdLT(Main[[#This Row],[Comments]])))</f>
        <v/>
      </c>
      <c r="H1160" s="93" t="str">
        <f>IF(OR(Main[[#This Row],[Std. Prod. Lead Time]]="N/A",Main[[#This Row],[Std. Prod. Lead Time]]=""), "",IF(AND(Main[[#This Row],[In Stock Date]]&lt;&gt;"",Main[[#This Row],[Revised Due Date]]&lt;&gt;"",Main[[#This Row],[In Stock Date]]&lt;&gt;""),Main[[#This Row],[In Stock Date]]-Main[[#This Row],[Revised Due Date]],""))</f>
        <v/>
      </c>
      <c r="I1160" s="100" t="s">
        <v>4</v>
      </c>
      <c r="J1160" s="94" t="s">
        <v>4</v>
      </c>
      <c r="K1160" s="94" t="s">
        <v>4</v>
      </c>
      <c r="L1160" s="84"/>
      <c r="M1160" s="72" t="str">
        <f>IF(Main[[#This Row],[Tech Start Date]]&lt;1/1/1990,"",IF(Main[[#This Row],[Class]]="C",WORKDAY(Main[[#This Row],[Tech Start Date]],9),IF(Main[[#This Row],[Class]]="B", WORKDAY(Main[[#This Row],[Tech Start Date]],6),IF(Main[[#This Row],[Class]]="A",WORKDAY(Main[[#This Row],[Tech Start Date]],2),""))))</f>
        <v/>
      </c>
      <c r="N1160" s="72" t="str">
        <f>IF(Main[[#This Row],[Tech Start Date]]&lt;1/1/1990,"",IF(Main[[#This Row],[Class]]="C",WORKDAY(Main[[#This Row],[Tech Start Date]],19),IF(Main[[#This Row],[Class]]="B", WORKDAY(Main[[#This Row],[Tech Start Date]],12),IF(Main[[#This Row],[Class]]="A",WORKDAY(Main[[#This Row],[Tech Start Date]],4),""))))</f>
        <v/>
      </c>
      <c r="O1160" s="72" t="str">
        <f>IF(Main[[#This Row],[Tech Start Date]]&lt;1/1/1990,"",IF(Main[[#This Row],[Class]]="C",WORKDAY(Main[[#This Row],[Tech Start Date]],23),IF(Main[[#This Row],[Class]]="B", WORKDAY(Main[[#This Row],[Tech Start Date]],15),IF(Main[[#This Row],[Class]]="A",WORKDAY(Main[[#This Row],[Tech Start Date]],5),""))))</f>
        <v/>
      </c>
      <c r="P1160" s="72" t="str">
        <f>IF(Main[[#This Row],[Tech Start Date]]&lt;1/1/1990,"",IF(Main[[#This Row],[Class]]="C",WORKDAY(Main[[#This Row],[Tech Start Date]],28),IF(Main[[#This Row],[Class]]="B", WORKDAY(Main[[#This Row],[Tech Start Date]],19),IF(Main[[#This Row],[Class]]="A",WORKDAY(Main[[#This Row],[Tech Start Date]],9),""))))</f>
        <v/>
      </c>
      <c r="Q1160" s="84">
        <v>40991</v>
      </c>
      <c r="R1160" s="110"/>
      <c r="S1160" s="94" t="s">
        <v>6</v>
      </c>
      <c r="T1160" s="73" t="s">
        <v>4</v>
      </c>
      <c r="U1160" s="94" t="s">
        <v>7</v>
      </c>
      <c r="V1160" s="94" t="s">
        <v>1896</v>
      </c>
      <c r="W1160" s="94" t="s">
        <v>4</v>
      </c>
      <c r="X1160" s="94" t="s">
        <v>2725</v>
      </c>
      <c r="Y1160" s="71" t="s">
        <v>2838</v>
      </c>
      <c r="Z1160" s="71" t="s">
        <v>4</v>
      </c>
      <c r="AA1160" s="94" t="s">
        <v>2725</v>
      </c>
      <c r="AB1160" s="128"/>
      <c r="AC1160" s="128"/>
      <c r="AD1160" s="128"/>
      <c r="AE1160" s="62"/>
      <c r="AF1160" s="62"/>
      <c r="AG1160" s="62"/>
      <c r="BB1160" s="60" t="str">
        <f>IF(AND(isFlagged(Main[[#This Row],[Comments]], "AIS++"),Main[ [#This Row],[In Stock Date] ]&lt;&gt;""),TEXT(Main[[#This Row],[In Stock Date]]-1, "M/d/yyyy"), TEXT("1/1/1990", "M/d/yyyy"))</f>
        <v>1/1/1990</v>
      </c>
    </row>
    <row r="1161" spans="1:54" ht="17.25" customHeight="1">
      <c r="A1161" s="63" t="str">
        <f>IF(priority(Main[[#This Row],[Comments]])&lt;&gt;0, priority(Main[[#This Row],[Comments]]),"")</f>
        <v/>
      </c>
      <c r="B1161" s="151" t="s">
        <v>3527</v>
      </c>
      <c r="C1161" s="71" t="s">
        <v>4</v>
      </c>
      <c r="D1161" s="59" t="s">
        <v>3528</v>
      </c>
      <c r="E1161" s="84">
        <v>40968.322743055556</v>
      </c>
      <c r="F1161" s="84"/>
      <c r="G1161" s="63" t="str">
        <f>IF(stdProdLT(Main[[#This Row],[Comments]])=0.1,"N/A",IF(stdProdLT(Main[[#This Row],[Comments]])=0,"",stdProdLT(Main[[#This Row],[Comments]])))</f>
        <v/>
      </c>
      <c r="H1161" s="93" t="str">
        <f>IF(OR(Main[[#This Row],[Std. Prod. Lead Time]]="N/A",Main[[#This Row],[Std. Prod. Lead Time]]=""), "",IF(AND(Main[[#This Row],[In Stock Date]]&lt;&gt;"",Main[[#This Row],[Revised Due Date]]&lt;&gt;"",Main[[#This Row],[In Stock Date]]&lt;&gt;""),Main[[#This Row],[In Stock Date]]-Main[[#This Row],[Revised Due Date]],""))</f>
        <v/>
      </c>
      <c r="I1161" s="100" t="s">
        <v>909</v>
      </c>
      <c r="J1161" s="94" t="s">
        <v>52</v>
      </c>
      <c r="K1161" s="94" t="s">
        <v>4</v>
      </c>
      <c r="L1161" s="84"/>
      <c r="M1161" s="72" t="str">
        <f>IF(Main[[#This Row],[Tech Start Date]]&lt;1/1/1990,"",IF(Main[[#This Row],[Class]]="C",WORKDAY(Main[[#This Row],[Tech Start Date]],9),IF(Main[[#This Row],[Class]]="B", WORKDAY(Main[[#This Row],[Tech Start Date]],6),IF(Main[[#This Row],[Class]]="A",WORKDAY(Main[[#This Row],[Tech Start Date]],2),""))))</f>
        <v/>
      </c>
      <c r="N1161" s="72" t="str">
        <f>IF(Main[[#This Row],[Tech Start Date]]&lt;1/1/1990,"",IF(Main[[#This Row],[Class]]="C",WORKDAY(Main[[#This Row],[Tech Start Date]],19),IF(Main[[#This Row],[Class]]="B", WORKDAY(Main[[#This Row],[Tech Start Date]],12),IF(Main[[#This Row],[Class]]="A",WORKDAY(Main[[#This Row],[Tech Start Date]],4),""))))</f>
        <v/>
      </c>
      <c r="O1161" s="72" t="str">
        <f>IF(Main[[#This Row],[Tech Start Date]]&lt;1/1/1990,"",IF(Main[[#This Row],[Class]]="C",WORKDAY(Main[[#This Row],[Tech Start Date]],23),IF(Main[[#This Row],[Class]]="B", WORKDAY(Main[[#This Row],[Tech Start Date]],15),IF(Main[[#This Row],[Class]]="A",WORKDAY(Main[[#This Row],[Tech Start Date]],5),""))))</f>
        <v/>
      </c>
      <c r="P1161" s="72" t="str">
        <f>IF(Main[[#This Row],[Tech Start Date]]&lt;1/1/1990,"",IF(Main[[#This Row],[Class]]="C",WORKDAY(Main[[#This Row],[Tech Start Date]],28),IF(Main[[#This Row],[Class]]="B", WORKDAY(Main[[#This Row],[Tech Start Date]],19),IF(Main[[#This Row],[Class]]="A",WORKDAY(Main[[#This Row],[Tech Start Date]],9),""))))</f>
        <v/>
      </c>
      <c r="Q1161" s="84">
        <v>40997</v>
      </c>
      <c r="R1161" s="110"/>
      <c r="S1161" s="94" t="s">
        <v>6</v>
      </c>
      <c r="T1161" s="73" t="s">
        <v>4</v>
      </c>
      <c r="U1161" s="94" t="s">
        <v>29</v>
      </c>
      <c r="V1161" s="94" t="s">
        <v>1896</v>
      </c>
      <c r="W1161" s="94" t="s">
        <v>4</v>
      </c>
      <c r="X1161" s="94" t="s">
        <v>2725</v>
      </c>
      <c r="Y1161" s="71" t="s">
        <v>2838</v>
      </c>
      <c r="Z1161" s="71" t="s">
        <v>129</v>
      </c>
      <c r="AA1161" s="94" t="s">
        <v>2725</v>
      </c>
      <c r="AB1161" s="128"/>
      <c r="AC1161" s="128"/>
      <c r="AD1161" s="128"/>
      <c r="AE1161" s="62"/>
      <c r="AF1161" s="62"/>
      <c r="AG1161" s="62"/>
      <c r="BB1161" s="60" t="str">
        <f>IF(AND(isFlagged(Main[[#This Row],[Comments]], "AIS++"),Main[ [#This Row],[In Stock Date] ]&lt;&gt;""),TEXT(Main[[#This Row],[In Stock Date]]-1, "M/d/yyyy"), TEXT("1/1/1990", "M/d/yyyy"))</f>
        <v>1/1/1990</v>
      </c>
    </row>
    <row r="1162" spans="1:54" ht="17.25" customHeight="1">
      <c r="A1162" s="63" t="str">
        <f>IF(priority(Main[[#This Row],[Comments]])&lt;&gt;0, priority(Main[[#This Row],[Comments]]),"")</f>
        <v/>
      </c>
      <c r="B1162" s="151" t="s">
        <v>3163</v>
      </c>
      <c r="C1162" s="71" t="s">
        <v>4</v>
      </c>
      <c r="D1162" s="59" t="s">
        <v>3164</v>
      </c>
      <c r="E1162" s="84">
        <v>40933.268750000003</v>
      </c>
      <c r="F1162" s="84"/>
      <c r="G1162" s="63" t="str">
        <f>IF(stdProdLT(Main[[#This Row],[Comments]])=0.1,"N/A",IF(stdProdLT(Main[[#This Row],[Comments]])=0,"",stdProdLT(Main[[#This Row],[Comments]])))</f>
        <v/>
      </c>
      <c r="H1162" s="93" t="str">
        <f>IF(OR(Main[[#This Row],[Std. Prod. Lead Time]]="N/A",Main[[#This Row],[Std. Prod. Lead Time]]=""), "",IF(AND(Main[[#This Row],[In Stock Date]]&lt;&gt;"",Main[[#This Row],[Revised Due Date]]&lt;&gt;"",Main[[#This Row],[In Stock Date]]&lt;&gt;""),Main[[#This Row],[In Stock Date]]-Main[[#This Row],[Revised Due Date]],""))</f>
        <v/>
      </c>
      <c r="I1162" s="100" t="s">
        <v>4</v>
      </c>
      <c r="J1162" s="94" t="s">
        <v>4</v>
      </c>
      <c r="K1162" s="94" t="s">
        <v>4</v>
      </c>
      <c r="L1162" s="84"/>
      <c r="M1162" s="72" t="str">
        <f>IF(Main[[#This Row],[Tech Start Date]]&lt;1/1/1990,"",IF(Main[[#This Row],[Class]]="C",WORKDAY(Main[[#This Row],[Tech Start Date]],9),IF(Main[[#This Row],[Class]]="B", WORKDAY(Main[[#This Row],[Tech Start Date]],6),IF(Main[[#This Row],[Class]]="A",WORKDAY(Main[[#This Row],[Tech Start Date]],2),""))))</f>
        <v/>
      </c>
      <c r="N1162" s="72" t="str">
        <f>IF(Main[[#This Row],[Tech Start Date]]&lt;1/1/1990,"",IF(Main[[#This Row],[Class]]="C",WORKDAY(Main[[#This Row],[Tech Start Date]],19),IF(Main[[#This Row],[Class]]="B", WORKDAY(Main[[#This Row],[Tech Start Date]],12),IF(Main[[#This Row],[Class]]="A",WORKDAY(Main[[#This Row],[Tech Start Date]],4),""))))</f>
        <v/>
      </c>
      <c r="O1162" s="72" t="str">
        <f>IF(Main[[#This Row],[Tech Start Date]]&lt;1/1/1990,"",IF(Main[[#This Row],[Class]]="C",WORKDAY(Main[[#This Row],[Tech Start Date]],23),IF(Main[[#This Row],[Class]]="B", WORKDAY(Main[[#This Row],[Tech Start Date]],15),IF(Main[[#This Row],[Class]]="A",WORKDAY(Main[[#This Row],[Tech Start Date]],5),""))))</f>
        <v/>
      </c>
      <c r="P1162" s="72" t="str">
        <f>IF(Main[[#This Row],[Tech Start Date]]&lt;1/1/1990,"",IF(Main[[#This Row],[Class]]="C",WORKDAY(Main[[#This Row],[Tech Start Date]],28),IF(Main[[#This Row],[Class]]="B", WORKDAY(Main[[#This Row],[Tech Start Date]],19),IF(Main[[#This Row],[Class]]="A",WORKDAY(Main[[#This Row],[Tech Start Date]],9),""))))</f>
        <v/>
      </c>
      <c r="Q1162" s="84">
        <v>40963</v>
      </c>
      <c r="R1162" s="110"/>
      <c r="S1162" s="94" t="s">
        <v>6</v>
      </c>
      <c r="T1162" s="73" t="s">
        <v>4</v>
      </c>
      <c r="U1162" s="94" t="s">
        <v>7</v>
      </c>
      <c r="V1162" s="94" t="s">
        <v>1896</v>
      </c>
      <c r="W1162" s="94" t="s">
        <v>4</v>
      </c>
      <c r="X1162" s="94" t="s">
        <v>2725</v>
      </c>
      <c r="Y1162" s="71" t="s">
        <v>2838</v>
      </c>
      <c r="Z1162" s="71" t="s">
        <v>4</v>
      </c>
      <c r="AA1162" s="94" t="s">
        <v>2725</v>
      </c>
      <c r="AB1162" s="128"/>
      <c r="AC1162" s="128"/>
      <c r="AD1162" s="128"/>
      <c r="AE1162" s="62"/>
      <c r="AF1162" s="62"/>
      <c r="AG1162" s="62"/>
      <c r="BB1162" s="60" t="str">
        <f>IF(AND(isFlagged(Main[[#This Row],[Comments]], "AIS++"),Main[ [#This Row],[In Stock Date] ]&lt;&gt;""),TEXT(Main[[#This Row],[In Stock Date]]-1, "M/d/yyyy"), TEXT("1/1/1990", "M/d/yyyy"))</f>
        <v>1/1/1990</v>
      </c>
    </row>
    <row r="1163" spans="1:54" ht="17.25" customHeight="1">
      <c r="A1163" s="63" t="str">
        <f>IF(priority(Main[[#This Row],[Comments]])&lt;&gt;0, priority(Main[[#This Row],[Comments]]),"")</f>
        <v/>
      </c>
      <c r="B1163" s="151" t="s">
        <v>2057</v>
      </c>
      <c r="C1163" s="71" t="s">
        <v>4</v>
      </c>
      <c r="D1163" s="59" t="s">
        <v>2058</v>
      </c>
      <c r="E1163" s="84">
        <v>40763.356041666666</v>
      </c>
      <c r="F1163" s="84"/>
      <c r="G1163" s="63" t="str">
        <f>IF(stdProdLT(Main[[#This Row],[Comments]])=0.1,"N/A",IF(stdProdLT(Main[[#This Row],[Comments]])=0,"",stdProdLT(Main[[#This Row],[Comments]])))</f>
        <v/>
      </c>
      <c r="H1163" s="93" t="str">
        <f>IF(OR(Main[[#This Row],[Std. Prod. Lead Time]]="N/A",Main[[#This Row],[Std. Prod. Lead Time]]=""), "",IF(AND(Main[[#This Row],[In Stock Date]]&lt;&gt;"",Main[[#This Row],[Revised Due Date]]&lt;&gt;"",Main[[#This Row],[In Stock Date]]&lt;&gt;""),Main[[#This Row],[In Stock Date]]-Main[[#This Row],[Revised Due Date]],""))</f>
        <v/>
      </c>
      <c r="I1163" s="100" t="s">
        <v>909</v>
      </c>
      <c r="J1163" s="94" t="s">
        <v>52</v>
      </c>
      <c r="K1163" s="94" t="s">
        <v>4</v>
      </c>
      <c r="L1163" s="84"/>
      <c r="M1163" s="72" t="str">
        <f>IF(Main[[#This Row],[Tech Start Date]]&lt;1/1/1990,"",IF(Main[[#This Row],[Class]]="C",WORKDAY(Main[[#This Row],[Tech Start Date]],9),IF(Main[[#This Row],[Class]]="B", WORKDAY(Main[[#This Row],[Tech Start Date]],6),IF(Main[[#This Row],[Class]]="A",WORKDAY(Main[[#This Row],[Tech Start Date]],2),""))))</f>
        <v/>
      </c>
      <c r="N1163" s="72" t="str">
        <f>IF(Main[[#This Row],[Tech Start Date]]&lt;1/1/1990,"",IF(Main[[#This Row],[Class]]="C",WORKDAY(Main[[#This Row],[Tech Start Date]],19),IF(Main[[#This Row],[Class]]="B", WORKDAY(Main[[#This Row],[Tech Start Date]],12),IF(Main[[#This Row],[Class]]="A",WORKDAY(Main[[#This Row],[Tech Start Date]],4),""))))</f>
        <v/>
      </c>
      <c r="O1163" s="72" t="str">
        <f>IF(Main[[#This Row],[Tech Start Date]]&lt;1/1/1990,"",IF(Main[[#This Row],[Class]]="C",WORKDAY(Main[[#This Row],[Tech Start Date]],23),IF(Main[[#This Row],[Class]]="B", WORKDAY(Main[[#This Row],[Tech Start Date]],15),IF(Main[[#This Row],[Class]]="A",WORKDAY(Main[[#This Row],[Tech Start Date]],5),""))))</f>
        <v/>
      </c>
      <c r="P1163" s="72" t="str">
        <f>IF(Main[[#This Row],[Tech Start Date]]&lt;1/1/1990,"",IF(Main[[#This Row],[Class]]="C",WORKDAY(Main[[#This Row],[Tech Start Date]],28),IF(Main[[#This Row],[Class]]="B", WORKDAY(Main[[#This Row],[Tech Start Date]],19),IF(Main[[#This Row],[Class]]="A",WORKDAY(Main[[#This Row],[Tech Start Date]],9),""))))</f>
        <v/>
      </c>
      <c r="Q1163" s="84">
        <v>40787</v>
      </c>
      <c r="R1163" s="110"/>
      <c r="S1163" s="94" t="s">
        <v>6</v>
      </c>
      <c r="T1163" s="73" t="s">
        <v>4</v>
      </c>
      <c r="U1163" s="94" t="s">
        <v>29</v>
      </c>
      <c r="V1163" s="94" t="s">
        <v>1896</v>
      </c>
      <c r="W1163" s="94" t="s">
        <v>4</v>
      </c>
      <c r="X1163" s="94" t="s">
        <v>2725</v>
      </c>
      <c r="Y1163" s="71" t="s">
        <v>2838</v>
      </c>
      <c r="Z1163" s="71" t="s">
        <v>129</v>
      </c>
      <c r="AA1163" s="94" t="s">
        <v>2725</v>
      </c>
      <c r="AB1163" s="128"/>
      <c r="AC1163" s="128"/>
      <c r="AD1163" s="128"/>
      <c r="AE1163" s="62"/>
      <c r="AF1163" s="62"/>
      <c r="AG1163" s="62"/>
      <c r="BB1163" s="60" t="str">
        <f>IF(AND(isFlagged(Main[[#This Row],[Comments]], "AIS++"),Main[ [#This Row],[In Stock Date] ]&lt;&gt;""),TEXT(Main[[#This Row],[In Stock Date]]-1, "M/d/yyyy"), TEXT("1/1/1990", "M/d/yyyy"))</f>
        <v>1/1/1990</v>
      </c>
    </row>
    <row r="1164" spans="1:54" ht="17.25" customHeight="1">
      <c r="A1164" s="64" t="str">
        <f>IF(priority(Main[[#This Row],[Comments]])&lt;&gt;0, priority(Main[[#This Row],[Comments]]),"")</f>
        <v/>
      </c>
      <c r="B1164" s="151" t="s">
        <v>1772</v>
      </c>
      <c r="C1164" s="77" t="s">
        <v>4</v>
      </c>
      <c r="D1164" s="133" t="s">
        <v>831</v>
      </c>
      <c r="E1164" s="86">
        <v>40682.311319444445</v>
      </c>
      <c r="F1164" s="86"/>
      <c r="G1164" s="64" t="str">
        <f>IF(stdProdLT(Main[[#This Row],[Comments]])=0.1,"N/A",IF(stdProdLT(Main[[#This Row],[Comments]])=0,"",stdProdLT(Main[[#This Row],[Comments]])))</f>
        <v/>
      </c>
      <c r="H1164" s="97" t="str">
        <f>IF(OR(Main[[#This Row],[Std. Prod. Lead Time]]="N/A",Main[[#This Row],[Std. Prod. Lead Time]]=""), "",IF(AND(Main[[#This Row],[In Stock Date]]&lt;&gt;"",Main[[#This Row],[Revised Due Date]]&lt;&gt;"",Main[[#This Row],[In Stock Date]]&lt;&gt;""),Main[[#This Row],[In Stock Date]]-Main[[#This Row],[Revised Due Date]],""))</f>
        <v/>
      </c>
      <c r="I1164" s="102" t="s">
        <v>4</v>
      </c>
      <c r="J1164" s="98" t="s">
        <v>4</v>
      </c>
      <c r="K1164" s="98" t="s">
        <v>4</v>
      </c>
      <c r="L1164" s="86"/>
      <c r="M1164" s="78" t="str">
        <f>IF(Main[[#This Row],[Tech Start Date]]&lt;1/1/1990,"",IF(Main[[#This Row],[Class]]="C",WORKDAY(Main[[#This Row],[Tech Start Date]],9),IF(Main[[#This Row],[Class]]="B", WORKDAY(Main[[#This Row],[Tech Start Date]],6),IF(Main[[#This Row],[Class]]="A",WORKDAY(Main[[#This Row],[Tech Start Date]],2),""))))</f>
        <v/>
      </c>
      <c r="N1164" s="78" t="str">
        <f>IF(Main[[#This Row],[Tech Start Date]]&lt;1/1/1990,"",IF(Main[[#This Row],[Class]]="C",WORKDAY(Main[[#This Row],[Tech Start Date]],19),IF(Main[[#This Row],[Class]]="B", WORKDAY(Main[[#This Row],[Tech Start Date]],12),IF(Main[[#This Row],[Class]]="A",WORKDAY(Main[[#This Row],[Tech Start Date]],4),""))))</f>
        <v/>
      </c>
      <c r="O1164" s="78" t="str">
        <f>IF(Main[[#This Row],[Tech Start Date]]&lt;1/1/1990,"",IF(Main[[#This Row],[Class]]="C",WORKDAY(Main[[#This Row],[Tech Start Date]],23),IF(Main[[#This Row],[Class]]="B", WORKDAY(Main[[#This Row],[Tech Start Date]],15),IF(Main[[#This Row],[Class]]="A",WORKDAY(Main[[#This Row],[Tech Start Date]],5),""))))</f>
        <v/>
      </c>
      <c r="P1164" s="78" t="str">
        <f>IF(Main[[#This Row],[Tech Start Date]]&lt;1/1/1990,"",IF(Main[[#This Row],[Class]]="C",WORKDAY(Main[[#This Row],[Tech Start Date]],28),IF(Main[[#This Row],[Class]]="B", WORKDAY(Main[[#This Row],[Tech Start Date]],19),IF(Main[[#This Row],[Class]]="A",WORKDAY(Main[[#This Row],[Tech Start Date]],9),""))))</f>
        <v/>
      </c>
      <c r="Q1164" s="86">
        <v>40724</v>
      </c>
      <c r="R1164" s="111"/>
      <c r="S1164" s="98" t="s">
        <v>6</v>
      </c>
      <c r="T1164" s="79" t="s">
        <v>4</v>
      </c>
      <c r="U1164" s="98" t="s">
        <v>7</v>
      </c>
      <c r="V1164" s="98" t="s">
        <v>1896</v>
      </c>
      <c r="W1164" s="98" t="s">
        <v>4</v>
      </c>
      <c r="X1164" s="98" t="s">
        <v>2725</v>
      </c>
      <c r="Y1164" s="77" t="s">
        <v>2838</v>
      </c>
      <c r="Z1164" s="77" t="s">
        <v>4</v>
      </c>
      <c r="AA1164" s="98" t="s">
        <v>2725</v>
      </c>
      <c r="AB1164" s="128"/>
      <c r="AC1164" s="128"/>
      <c r="AD1164" s="128"/>
      <c r="AE1164" s="62"/>
      <c r="AF1164" s="62"/>
      <c r="AG1164" s="62"/>
      <c r="BB1164" s="60" t="str">
        <f>IF(AND(isFlagged(Main[[#This Row],[Comments]], "AIS++"),Main[ [#This Row],[In Stock Date] ]&lt;&gt;""),TEXT(Main[[#This Row],[In Stock Date]]-1, "M/d/yyyy"), TEXT("1/1/1990", "M/d/yyyy"))</f>
        <v>1/1/1990</v>
      </c>
    </row>
    <row r="1165" spans="1:54" ht="17.25" customHeight="1">
      <c r="A1165" s="63" t="str">
        <f>IF(priority(Main[[#This Row],[Comments]])&lt;&gt;0, priority(Main[[#This Row],[Comments]]),"")</f>
        <v/>
      </c>
      <c r="B1165" s="151" t="s">
        <v>1748</v>
      </c>
      <c r="C1165" s="71" t="s">
        <v>4</v>
      </c>
      <c r="D1165" s="59" t="s">
        <v>808</v>
      </c>
      <c r="E1165" s="84">
        <v>40687.166759259257</v>
      </c>
      <c r="F1165" s="84"/>
      <c r="G1165" s="63" t="str">
        <f>IF(stdProdLT(Main[[#This Row],[Comments]])=0.1,"N/A",IF(stdProdLT(Main[[#This Row],[Comments]])=0,"",stdProdLT(Main[[#This Row],[Comments]])))</f>
        <v/>
      </c>
      <c r="H1165" s="93" t="str">
        <f>IF(OR(Main[[#This Row],[Std. Prod. Lead Time]]="N/A",Main[[#This Row],[Std. Prod. Lead Time]]=""), "",IF(AND(Main[[#This Row],[In Stock Date]]&lt;&gt;"",Main[[#This Row],[Revised Due Date]]&lt;&gt;"",Main[[#This Row],[In Stock Date]]&lt;&gt;""),Main[[#This Row],[In Stock Date]]-Main[[#This Row],[Revised Due Date]],""))</f>
        <v/>
      </c>
      <c r="I1165" s="100" t="s">
        <v>4</v>
      </c>
      <c r="J1165" s="94" t="s">
        <v>4</v>
      </c>
      <c r="K1165" s="94" t="s">
        <v>4</v>
      </c>
      <c r="L1165" s="84"/>
      <c r="M1165" s="72" t="str">
        <f>IF(Main[[#This Row],[Tech Start Date]]&lt;1/1/1990,"",IF(Main[[#This Row],[Class]]="C",WORKDAY(Main[[#This Row],[Tech Start Date]],9),IF(Main[[#This Row],[Class]]="B", WORKDAY(Main[[#This Row],[Tech Start Date]],6),IF(Main[[#This Row],[Class]]="A",WORKDAY(Main[[#This Row],[Tech Start Date]],2),""))))</f>
        <v/>
      </c>
      <c r="N1165" s="72" t="str">
        <f>IF(Main[[#This Row],[Tech Start Date]]&lt;1/1/1990,"",IF(Main[[#This Row],[Class]]="C",WORKDAY(Main[[#This Row],[Tech Start Date]],19),IF(Main[[#This Row],[Class]]="B", WORKDAY(Main[[#This Row],[Tech Start Date]],12),IF(Main[[#This Row],[Class]]="A",WORKDAY(Main[[#This Row],[Tech Start Date]],4),""))))</f>
        <v/>
      </c>
      <c r="O1165" s="72" t="str">
        <f>IF(Main[[#This Row],[Tech Start Date]]&lt;1/1/1990,"",IF(Main[[#This Row],[Class]]="C",WORKDAY(Main[[#This Row],[Tech Start Date]],23),IF(Main[[#This Row],[Class]]="B", WORKDAY(Main[[#This Row],[Tech Start Date]],15),IF(Main[[#This Row],[Class]]="A",WORKDAY(Main[[#This Row],[Tech Start Date]],5),""))))</f>
        <v/>
      </c>
      <c r="P1165" s="72" t="str">
        <f>IF(Main[[#This Row],[Tech Start Date]]&lt;1/1/1990,"",IF(Main[[#This Row],[Class]]="C",WORKDAY(Main[[#This Row],[Tech Start Date]],28),IF(Main[[#This Row],[Class]]="B", WORKDAY(Main[[#This Row],[Tech Start Date]],19),IF(Main[[#This Row],[Class]]="A",WORKDAY(Main[[#This Row],[Tech Start Date]],9),""))))</f>
        <v/>
      </c>
      <c r="Q1165" s="84">
        <v>40724</v>
      </c>
      <c r="R1165" s="110"/>
      <c r="S1165" s="94" t="s">
        <v>6</v>
      </c>
      <c r="T1165" s="73" t="s">
        <v>4</v>
      </c>
      <c r="U1165" s="94" t="s">
        <v>7</v>
      </c>
      <c r="V1165" s="94" t="s">
        <v>1896</v>
      </c>
      <c r="W1165" s="94" t="s">
        <v>4</v>
      </c>
      <c r="X1165" s="94" t="s">
        <v>2725</v>
      </c>
      <c r="Y1165" s="71" t="s">
        <v>2838</v>
      </c>
      <c r="Z1165" s="71" t="s">
        <v>4</v>
      </c>
      <c r="AA1165" s="94" t="s">
        <v>2725</v>
      </c>
      <c r="AB1165" s="128"/>
      <c r="AC1165" s="128"/>
      <c r="AD1165" s="128"/>
      <c r="AE1165" s="62"/>
      <c r="AF1165" s="62"/>
      <c r="AG1165" s="62"/>
      <c r="BB1165" s="60" t="str">
        <f>IF(AND(isFlagged(Main[[#This Row],[Comments]], "AIS++"),Main[ [#This Row],[In Stock Date] ]&lt;&gt;""),TEXT(Main[[#This Row],[In Stock Date]]-1, "M/d/yyyy"), TEXT("1/1/1990", "M/d/yyyy"))</f>
        <v>1/1/1990</v>
      </c>
    </row>
    <row r="1166" spans="1:54" ht="17.25" customHeight="1">
      <c r="A1166" s="63" t="str">
        <f>IF(priority(Main[[#This Row],[Comments]])&lt;&gt;0, priority(Main[[#This Row],[Comments]]),"")</f>
        <v/>
      </c>
      <c r="B1166" s="151" t="s">
        <v>1698</v>
      </c>
      <c r="C1166" s="71" t="s">
        <v>4</v>
      </c>
      <c r="D1166" s="59" t="s">
        <v>764</v>
      </c>
      <c r="E1166" s="84">
        <v>40647.40420138889</v>
      </c>
      <c r="F1166" s="84"/>
      <c r="G1166" s="63" t="str">
        <f>IF(stdProdLT(Main[[#This Row],[Comments]])=0.1,"N/A",IF(stdProdLT(Main[[#This Row],[Comments]])=0,"",stdProdLT(Main[[#This Row],[Comments]])))</f>
        <v/>
      </c>
      <c r="H1166" s="93" t="str">
        <f>IF(OR(Main[[#This Row],[Std. Prod. Lead Time]]="N/A",Main[[#This Row],[Std. Prod. Lead Time]]=""), "",IF(AND(Main[[#This Row],[In Stock Date]]&lt;&gt;"",Main[[#This Row],[Revised Due Date]]&lt;&gt;"",Main[[#This Row],[In Stock Date]]&lt;&gt;""),Main[[#This Row],[In Stock Date]]-Main[[#This Row],[Revised Due Date]],""))</f>
        <v/>
      </c>
      <c r="I1166" s="100" t="s">
        <v>4</v>
      </c>
      <c r="J1166" s="94" t="s">
        <v>4</v>
      </c>
      <c r="K1166" s="94" t="s">
        <v>4</v>
      </c>
      <c r="L1166" s="84"/>
      <c r="M1166" s="72" t="str">
        <f>IF(Main[[#This Row],[Tech Start Date]]&lt;1/1/1990,"",IF(Main[[#This Row],[Class]]="C",WORKDAY(Main[[#This Row],[Tech Start Date]],9),IF(Main[[#This Row],[Class]]="B", WORKDAY(Main[[#This Row],[Tech Start Date]],6),IF(Main[[#This Row],[Class]]="A",WORKDAY(Main[[#This Row],[Tech Start Date]],2),""))))</f>
        <v/>
      </c>
      <c r="N1166" s="72" t="str">
        <f>IF(Main[[#This Row],[Tech Start Date]]&lt;1/1/1990,"",IF(Main[[#This Row],[Class]]="C",WORKDAY(Main[[#This Row],[Tech Start Date]],19),IF(Main[[#This Row],[Class]]="B", WORKDAY(Main[[#This Row],[Tech Start Date]],12),IF(Main[[#This Row],[Class]]="A",WORKDAY(Main[[#This Row],[Tech Start Date]],4),""))))</f>
        <v/>
      </c>
      <c r="O1166" s="72" t="str">
        <f>IF(Main[[#This Row],[Tech Start Date]]&lt;1/1/1990,"",IF(Main[[#This Row],[Class]]="C",WORKDAY(Main[[#This Row],[Tech Start Date]],23),IF(Main[[#This Row],[Class]]="B", WORKDAY(Main[[#This Row],[Tech Start Date]],15),IF(Main[[#This Row],[Class]]="A",WORKDAY(Main[[#This Row],[Tech Start Date]],5),""))))</f>
        <v/>
      </c>
      <c r="P1166" s="72" t="str">
        <f>IF(Main[[#This Row],[Tech Start Date]]&lt;1/1/1990,"",IF(Main[[#This Row],[Class]]="C",WORKDAY(Main[[#This Row],[Tech Start Date]],28),IF(Main[[#This Row],[Class]]="B", WORKDAY(Main[[#This Row],[Tech Start Date]],19),IF(Main[[#This Row],[Class]]="A",WORKDAY(Main[[#This Row],[Tech Start Date]],9),""))))</f>
        <v/>
      </c>
      <c r="Q1166" s="84">
        <v>40676</v>
      </c>
      <c r="R1166" s="110"/>
      <c r="S1166" s="94" t="s">
        <v>6</v>
      </c>
      <c r="T1166" s="73" t="s">
        <v>4</v>
      </c>
      <c r="U1166" s="94" t="s">
        <v>7</v>
      </c>
      <c r="V1166" s="94" t="s">
        <v>1896</v>
      </c>
      <c r="W1166" s="94" t="s">
        <v>4</v>
      </c>
      <c r="X1166" s="94" t="s">
        <v>2725</v>
      </c>
      <c r="Y1166" s="71" t="s">
        <v>2838</v>
      </c>
      <c r="Z1166" s="71" t="s">
        <v>4</v>
      </c>
      <c r="AA1166" s="94" t="s">
        <v>2725</v>
      </c>
      <c r="AB1166" s="128"/>
      <c r="AC1166" s="128"/>
      <c r="AD1166" s="128"/>
      <c r="AE1166" s="62"/>
      <c r="AF1166" s="62"/>
      <c r="AG1166" s="62"/>
      <c r="BB1166" s="60" t="str">
        <f>IF(AND(isFlagged(Main[[#This Row],[Comments]], "AIS++"),Main[ [#This Row],[In Stock Date] ]&lt;&gt;""),TEXT(Main[[#This Row],[In Stock Date]]-1, "M/d/yyyy"), TEXT("1/1/1990", "M/d/yyyy"))</f>
        <v>1/1/1990</v>
      </c>
    </row>
    <row r="1167" spans="1:54" ht="17.25" customHeight="1">
      <c r="A1167" s="63" t="str">
        <f>IF(priority(Main[[#This Row],[Comments]])&lt;&gt;0, priority(Main[[#This Row],[Comments]]),"")</f>
        <v/>
      </c>
      <c r="B1167" s="151" t="s">
        <v>1593</v>
      </c>
      <c r="C1167" s="71" t="s">
        <v>4</v>
      </c>
      <c r="D1167" s="59" t="s">
        <v>678</v>
      </c>
      <c r="E1167" s="84">
        <v>40603.482094907406</v>
      </c>
      <c r="F1167" s="84"/>
      <c r="G1167" s="63" t="str">
        <f>IF(stdProdLT(Main[[#This Row],[Comments]])=0.1,"N/A",IF(stdProdLT(Main[[#This Row],[Comments]])=0,"",stdProdLT(Main[[#This Row],[Comments]])))</f>
        <v/>
      </c>
      <c r="H1167" s="93" t="str">
        <f>IF(OR(Main[[#This Row],[Std. Prod. Lead Time]]="N/A",Main[[#This Row],[Std. Prod. Lead Time]]=""), "",IF(AND(Main[[#This Row],[In Stock Date]]&lt;&gt;"",Main[[#This Row],[Revised Due Date]]&lt;&gt;"",Main[[#This Row],[In Stock Date]]&lt;&gt;""),Main[[#This Row],[In Stock Date]]-Main[[#This Row],[Revised Due Date]],""))</f>
        <v/>
      </c>
      <c r="I1167" s="100" t="s">
        <v>44</v>
      </c>
      <c r="J1167" s="94" t="s">
        <v>28</v>
      </c>
      <c r="K1167" s="94" t="s">
        <v>1905</v>
      </c>
      <c r="L1167" s="84"/>
      <c r="M1167" s="72" t="str">
        <f>IF(Main[[#This Row],[Tech Start Date]]&lt;1/1/1990,"",IF(Main[[#This Row],[Class]]="C",WORKDAY(Main[[#This Row],[Tech Start Date]],9),IF(Main[[#This Row],[Class]]="B", WORKDAY(Main[[#This Row],[Tech Start Date]],6),IF(Main[[#This Row],[Class]]="A",WORKDAY(Main[[#This Row],[Tech Start Date]],2),""))))</f>
        <v/>
      </c>
      <c r="N1167" s="72" t="str">
        <f>IF(Main[[#This Row],[Tech Start Date]]&lt;1/1/1990,"",IF(Main[[#This Row],[Class]]="C",WORKDAY(Main[[#This Row],[Tech Start Date]],19),IF(Main[[#This Row],[Class]]="B", WORKDAY(Main[[#This Row],[Tech Start Date]],12),IF(Main[[#This Row],[Class]]="A",WORKDAY(Main[[#This Row],[Tech Start Date]],4),""))))</f>
        <v/>
      </c>
      <c r="O1167" s="72" t="str">
        <f>IF(Main[[#This Row],[Tech Start Date]]&lt;1/1/1990,"",IF(Main[[#This Row],[Class]]="C",WORKDAY(Main[[#This Row],[Tech Start Date]],23),IF(Main[[#This Row],[Class]]="B", WORKDAY(Main[[#This Row],[Tech Start Date]],15),IF(Main[[#This Row],[Class]]="A",WORKDAY(Main[[#This Row],[Tech Start Date]],5),""))))</f>
        <v/>
      </c>
      <c r="P1167" s="72" t="str">
        <f>IF(Main[[#This Row],[Tech Start Date]]&lt;1/1/1990,"",IF(Main[[#This Row],[Class]]="C",WORKDAY(Main[[#This Row],[Tech Start Date]],28),IF(Main[[#This Row],[Class]]="B", WORKDAY(Main[[#This Row],[Tech Start Date]],19),IF(Main[[#This Row],[Class]]="A",WORKDAY(Main[[#This Row],[Tech Start Date]],9),""))))</f>
        <v/>
      </c>
      <c r="Q1167" s="84">
        <v>40637</v>
      </c>
      <c r="R1167" s="110"/>
      <c r="S1167" s="94" t="s">
        <v>6</v>
      </c>
      <c r="T1167" s="73" t="s">
        <v>4</v>
      </c>
      <c r="U1167" s="94" t="s">
        <v>7</v>
      </c>
      <c r="V1167" s="94" t="s">
        <v>1896</v>
      </c>
      <c r="W1167" s="94" t="s">
        <v>1898</v>
      </c>
      <c r="X1167" s="94" t="s">
        <v>2725</v>
      </c>
      <c r="Y1167" s="71" t="s">
        <v>2838</v>
      </c>
      <c r="Z1167" s="71" t="s">
        <v>44</v>
      </c>
      <c r="AA1167" s="94" t="s">
        <v>2725</v>
      </c>
      <c r="AB1167" s="128"/>
      <c r="AC1167" s="128"/>
      <c r="AD1167" s="128"/>
      <c r="AE1167" s="62"/>
      <c r="AF1167" s="62"/>
      <c r="AG1167" s="62"/>
      <c r="BB1167" s="60" t="str">
        <f>IF(AND(isFlagged(Main[[#This Row],[Comments]], "AIS++"),Main[ [#This Row],[In Stock Date] ]&lt;&gt;""),TEXT(Main[[#This Row],[In Stock Date]]-1, "M/d/yyyy"), TEXT("1/1/1990", "M/d/yyyy"))</f>
        <v>1/1/1990</v>
      </c>
    </row>
    <row r="1168" spans="1:54" ht="17.25" customHeight="1">
      <c r="A1168" s="63" t="str">
        <f>IF(priority(Main[[#This Row],[Comments]])&lt;&gt;0, priority(Main[[#This Row],[Comments]]),"")</f>
        <v/>
      </c>
      <c r="B1168" s="151" t="s">
        <v>1415</v>
      </c>
      <c r="C1168" s="71" t="s">
        <v>4</v>
      </c>
      <c r="D1168" s="59" t="s">
        <v>2346</v>
      </c>
      <c r="E1168" s="84">
        <v>40561.285520833335</v>
      </c>
      <c r="F1168" s="84"/>
      <c r="G1168" s="63" t="str">
        <f>IF(stdProdLT(Main[[#This Row],[Comments]])=0.1,"N/A",IF(stdProdLT(Main[[#This Row],[Comments]])=0,"",stdProdLT(Main[[#This Row],[Comments]])))</f>
        <v/>
      </c>
      <c r="H1168" s="93" t="str">
        <f>IF(OR(Main[[#This Row],[Std. Prod. Lead Time]]="N/A",Main[[#This Row],[Std. Prod. Lead Time]]=""), "",IF(AND(Main[[#This Row],[In Stock Date]]&lt;&gt;"",Main[[#This Row],[Revised Due Date]]&lt;&gt;"",Main[[#This Row],[In Stock Date]]&lt;&gt;""),Main[[#This Row],[In Stock Date]]-Main[[#This Row],[Revised Due Date]],""))</f>
        <v/>
      </c>
      <c r="I1168" s="100" t="s">
        <v>909</v>
      </c>
      <c r="J1168" s="94" t="s">
        <v>52</v>
      </c>
      <c r="K1168" s="95" t="s">
        <v>1903</v>
      </c>
      <c r="L1168" s="84"/>
      <c r="M1168" s="72" t="str">
        <f>IF(Main[[#This Row],[Tech Start Date]]&lt;1/1/1990,"",IF(Main[[#This Row],[Class]]="C",WORKDAY(Main[[#This Row],[Tech Start Date]],9),IF(Main[[#This Row],[Class]]="B", WORKDAY(Main[[#This Row],[Tech Start Date]],6),IF(Main[[#This Row],[Class]]="A",WORKDAY(Main[[#This Row],[Tech Start Date]],2),""))))</f>
        <v/>
      </c>
      <c r="N1168" s="72" t="str">
        <f>IF(Main[[#This Row],[Tech Start Date]]&lt;1/1/1990,"",IF(Main[[#This Row],[Class]]="C",WORKDAY(Main[[#This Row],[Tech Start Date]],19),IF(Main[[#This Row],[Class]]="B", WORKDAY(Main[[#This Row],[Tech Start Date]],12),IF(Main[[#This Row],[Class]]="A",WORKDAY(Main[[#This Row],[Tech Start Date]],4),""))))</f>
        <v/>
      </c>
      <c r="O1168" s="72" t="str">
        <f>IF(Main[[#This Row],[Tech Start Date]]&lt;1/1/1990,"",IF(Main[[#This Row],[Class]]="C",WORKDAY(Main[[#This Row],[Tech Start Date]],23),IF(Main[[#This Row],[Class]]="B", WORKDAY(Main[[#This Row],[Tech Start Date]],15),IF(Main[[#This Row],[Class]]="A",WORKDAY(Main[[#This Row],[Tech Start Date]],5),""))))</f>
        <v/>
      </c>
      <c r="P1168" s="72" t="str">
        <f>IF(Main[[#This Row],[Tech Start Date]]&lt;1/1/1990,"",IF(Main[[#This Row],[Class]]="C",WORKDAY(Main[[#This Row],[Tech Start Date]],28),IF(Main[[#This Row],[Class]]="B", WORKDAY(Main[[#This Row],[Tech Start Date]],19),IF(Main[[#This Row],[Class]]="A",WORKDAY(Main[[#This Row],[Tech Start Date]],9),""))))</f>
        <v/>
      </c>
      <c r="Q1168" s="84">
        <v>40595</v>
      </c>
      <c r="R1168" s="110"/>
      <c r="S1168" s="94" t="s">
        <v>6</v>
      </c>
      <c r="T1168" s="73" t="s">
        <v>4</v>
      </c>
      <c r="U1168" s="94" t="s">
        <v>29</v>
      </c>
      <c r="V1168" s="94" t="s">
        <v>1896</v>
      </c>
      <c r="W1168" s="94" t="s">
        <v>1898</v>
      </c>
      <c r="X1168" s="94" t="s">
        <v>2725</v>
      </c>
      <c r="Y1168" s="71" t="s">
        <v>2838</v>
      </c>
      <c r="Z1168" s="71" t="s">
        <v>129</v>
      </c>
      <c r="AA1168" s="94" t="s">
        <v>2725</v>
      </c>
      <c r="AB1168" s="128"/>
      <c r="AC1168" s="128"/>
      <c r="AD1168" s="128"/>
      <c r="AE1168" s="62"/>
      <c r="AF1168" s="62"/>
      <c r="AG1168" s="62"/>
      <c r="BB1168" s="60" t="str">
        <f>IF(AND(isFlagged(Main[[#This Row],[Comments]], "AIS++"),Main[ [#This Row],[In Stock Date] ]&lt;&gt;""),TEXT(Main[[#This Row],[In Stock Date]]-1, "M/d/yyyy"), TEXT("1/1/1990", "M/d/yyyy"))</f>
        <v>1/1/1990</v>
      </c>
    </row>
    <row r="1169" spans="1:54" ht="17.25" customHeight="1">
      <c r="A1169" s="63" t="str">
        <f>IF(priority(Main[[#This Row],[Comments]])&lt;&gt;0, priority(Main[[#This Row],[Comments]]),"")</f>
        <v/>
      </c>
      <c r="B1169" s="151" t="s">
        <v>3476</v>
      </c>
      <c r="C1169" s="71" t="s">
        <v>4</v>
      </c>
      <c r="D1169" s="59" t="s">
        <v>3477</v>
      </c>
      <c r="E1169" s="84">
        <v>40961.263599537036</v>
      </c>
      <c r="F1169" s="84"/>
      <c r="G1169" s="63" t="str">
        <f>IF(stdProdLT(Main[[#This Row],[Comments]])=0.1,"N/A",IF(stdProdLT(Main[[#This Row],[Comments]])=0,"",stdProdLT(Main[[#This Row],[Comments]])))</f>
        <v/>
      </c>
      <c r="H1169" s="93" t="str">
        <f>IF(OR(Main[[#This Row],[Std. Prod. Lead Time]]="N/A",Main[[#This Row],[Std. Prod. Lead Time]]=""), "",IF(AND(Main[[#This Row],[In Stock Date]]&lt;&gt;"",Main[[#This Row],[Revised Due Date]]&lt;&gt;"",Main[[#This Row],[In Stock Date]]&lt;&gt;""),Main[[#This Row],[In Stock Date]]-Main[[#This Row],[Revised Due Date]],""))</f>
        <v/>
      </c>
      <c r="I1169" s="100" t="s">
        <v>4</v>
      </c>
      <c r="J1169" s="94" t="s">
        <v>4</v>
      </c>
      <c r="K1169" s="94" t="s">
        <v>4</v>
      </c>
      <c r="L1169" s="84"/>
      <c r="M1169" s="72" t="str">
        <f>IF(Main[[#This Row],[Tech Start Date]]&lt;1/1/1990,"",IF(Main[[#This Row],[Class]]="C",WORKDAY(Main[[#This Row],[Tech Start Date]],9),IF(Main[[#This Row],[Class]]="B", WORKDAY(Main[[#This Row],[Tech Start Date]],6),IF(Main[[#This Row],[Class]]="A",WORKDAY(Main[[#This Row],[Tech Start Date]],2),""))))</f>
        <v/>
      </c>
      <c r="N1169" s="72" t="str">
        <f>IF(Main[[#This Row],[Tech Start Date]]&lt;1/1/1990,"",IF(Main[[#This Row],[Class]]="C",WORKDAY(Main[[#This Row],[Tech Start Date]],19),IF(Main[[#This Row],[Class]]="B", WORKDAY(Main[[#This Row],[Tech Start Date]],12),IF(Main[[#This Row],[Class]]="A",WORKDAY(Main[[#This Row],[Tech Start Date]],4),""))))</f>
        <v/>
      </c>
      <c r="O1169" s="72" t="str">
        <f>IF(Main[[#This Row],[Tech Start Date]]&lt;1/1/1990,"",IF(Main[[#This Row],[Class]]="C",WORKDAY(Main[[#This Row],[Tech Start Date]],23),IF(Main[[#This Row],[Class]]="B", WORKDAY(Main[[#This Row],[Tech Start Date]],15),IF(Main[[#This Row],[Class]]="A",WORKDAY(Main[[#This Row],[Tech Start Date]],5),""))))</f>
        <v/>
      </c>
      <c r="P1169" s="72" t="str">
        <f>IF(Main[[#This Row],[Tech Start Date]]&lt;1/1/1990,"",IF(Main[[#This Row],[Class]]="C",WORKDAY(Main[[#This Row],[Tech Start Date]],28),IF(Main[[#This Row],[Class]]="B", WORKDAY(Main[[#This Row],[Tech Start Date]],19),IF(Main[[#This Row],[Class]]="A",WORKDAY(Main[[#This Row],[Tech Start Date]],9),""))))</f>
        <v/>
      </c>
      <c r="Q1169" s="84">
        <v>40990</v>
      </c>
      <c r="R1169" s="110"/>
      <c r="S1169" s="94" t="s">
        <v>6</v>
      </c>
      <c r="T1169" s="73" t="s">
        <v>4</v>
      </c>
      <c r="U1169" s="94" t="s">
        <v>7</v>
      </c>
      <c r="V1169" s="94" t="s">
        <v>1896</v>
      </c>
      <c r="W1169" s="94" t="s">
        <v>4</v>
      </c>
      <c r="X1169" s="94" t="s">
        <v>2725</v>
      </c>
      <c r="Y1169" s="71" t="s">
        <v>2838</v>
      </c>
      <c r="Z1169" s="71" t="s">
        <v>4</v>
      </c>
      <c r="AA1169" s="94" t="s">
        <v>2725</v>
      </c>
      <c r="AB1169" s="128"/>
      <c r="AC1169" s="128"/>
      <c r="AD1169" s="128"/>
      <c r="AE1169" s="62"/>
      <c r="AF1169" s="62"/>
      <c r="AG1169" s="62"/>
      <c r="BB1169" s="60" t="str">
        <f>IF(AND(isFlagged(Main[[#This Row],[Comments]], "AIS++"),Main[ [#This Row],[In Stock Date] ]&lt;&gt;""),TEXT(Main[[#This Row],[In Stock Date]]-1, "M/d/yyyy"), TEXT("1/1/1990", "M/d/yyyy"))</f>
        <v>1/1/1990</v>
      </c>
    </row>
    <row r="1170" spans="1:54" ht="17.25" customHeight="1">
      <c r="A1170" s="63" t="str">
        <f>IF(priority(Main[[#This Row],[Comments]])&lt;&gt;0, priority(Main[[#This Row],[Comments]]),"")</f>
        <v/>
      </c>
      <c r="B1170" s="151" t="s">
        <v>1369</v>
      </c>
      <c r="C1170" s="71" t="s">
        <v>4</v>
      </c>
      <c r="D1170" s="59" t="s">
        <v>468</v>
      </c>
      <c r="E1170" s="84">
        <v>40704.209918981483</v>
      </c>
      <c r="F1170" s="84"/>
      <c r="G1170" s="63" t="str">
        <f>IF(stdProdLT(Main[[#This Row],[Comments]])=0.1,"N/A",IF(stdProdLT(Main[[#This Row],[Comments]])=0,"",stdProdLT(Main[[#This Row],[Comments]])))</f>
        <v/>
      </c>
      <c r="H1170" s="93" t="str">
        <f>IF(OR(Main[[#This Row],[Std. Prod. Lead Time]]="N/A",Main[[#This Row],[Std. Prod. Lead Time]]=""), "",IF(AND(Main[[#This Row],[In Stock Date]]&lt;&gt;"",Main[[#This Row],[Revised Due Date]]&lt;&gt;"",Main[[#This Row],[In Stock Date]]&lt;&gt;""),Main[[#This Row],[In Stock Date]]-Main[[#This Row],[Revised Due Date]],""))</f>
        <v/>
      </c>
      <c r="I1170" s="100" t="s">
        <v>4</v>
      </c>
      <c r="J1170" s="94" t="s">
        <v>4</v>
      </c>
      <c r="K1170" s="94" t="s">
        <v>4</v>
      </c>
      <c r="L1170" s="84"/>
      <c r="M1170" s="72" t="str">
        <f>IF(Main[[#This Row],[Tech Start Date]]&lt;1/1/1990,"",IF(Main[[#This Row],[Class]]="C",WORKDAY(Main[[#This Row],[Tech Start Date]],9),IF(Main[[#This Row],[Class]]="B", WORKDAY(Main[[#This Row],[Tech Start Date]],6),IF(Main[[#This Row],[Class]]="A",WORKDAY(Main[[#This Row],[Tech Start Date]],2),""))))</f>
        <v/>
      </c>
      <c r="N1170" s="72" t="str">
        <f>IF(Main[[#This Row],[Tech Start Date]]&lt;1/1/1990,"",IF(Main[[#This Row],[Class]]="C",WORKDAY(Main[[#This Row],[Tech Start Date]],19),IF(Main[[#This Row],[Class]]="B", WORKDAY(Main[[#This Row],[Tech Start Date]],12),IF(Main[[#This Row],[Class]]="A",WORKDAY(Main[[#This Row],[Tech Start Date]],4),""))))</f>
        <v/>
      </c>
      <c r="O1170" s="72" t="str">
        <f>IF(Main[[#This Row],[Tech Start Date]]&lt;1/1/1990,"",IF(Main[[#This Row],[Class]]="C",WORKDAY(Main[[#This Row],[Tech Start Date]],23),IF(Main[[#This Row],[Class]]="B", WORKDAY(Main[[#This Row],[Tech Start Date]],15),IF(Main[[#This Row],[Class]]="A",WORKDAY(Main[[#This Row],[Tech Start Date]],5),""))))</f>
        <v/>
      </c>
      <c r="P1170" s="72" t="str">
        <f>IF(Main[[#This Row],[Tech Start Date]]&lt;1/1/1990,"",IF(Main[[#This Row],[Class]]="C",WORKDAY(Main[[#This Row],[Tech Start Date]],28),IF(Main[[#This Row],[Class]]="B", WORKDAY(Main[[#This Row],[Tech Start Date]],19),IF(Main[[#This Row],[Class]]="A",WORKDAY(Main[[#This Row],[Tech Start Date]],9),""))))</f>
        <v/>
      </c>
      <c r="Q1170" s="84">
        <v>40725</v>
      </c>
      <c r="R1170" s="110"/>
      <c r="S1170" s="94" t="s">
        <v>6</v>
      </c>
      <c r="T1170" s="73" t="s">
        <v>4</v>
      </c>
      <c r="U1170" s="94" t="s">
        <v>7</v>
      </c>
      <c r="V1170" s="94" t="s">
        <v>1896</v>
      </c>
      <c r="W1170" s="94" t="s">
        <v>4</v>
      </c>
      <c r="X1170" s="94" t="s">
        <v>2754</v>
      </c>
      <c r="Y1170" s="71" t="s">
        <v>2886</v>
      </c>
      <c r="Z1170" s="71" t="s">
        <v>4</v>
      </c>
      <c r="AA1170" s="94" t="s">
        <v>2754</v>
      </c>
      <c r="AB1170" s="128"/>
      <c r="AC1170" s="128"/>
      <c r="AD1170" s="128"/>
      <c r="AE1170" s="62"/>
      <c r="AF1170" s="62"/>
      <c r="AG1170" s="62"/>
      <c r="BB1170" s="60" t="str">
        <f>IF(AND(isFlagged(Main[[#This Row],[Comments]], "AIS++"),Main[ [#This Row],[In Stock Date] ]&lt;&gt;""),TEXT(Main[[#This Row],[In Stock Date]]-1, "M/d/yyyy"), TEXT("1/1/1990", "M/d/yyyy"))</f>
        <v>1/1/1990</v>
      </c>
    </row>
    <row r="1171" spans="1:54" ht="17.25" customHeight="1">
      <c r="A1171" s="63" t="str">
        <f>IF(priority(Main[[#This Row],[Comments]])&lt;&gt;0, priority(Main[[#This Row],[Comments]]),"")</f>
        <v/>
      </c>
      <c r="B1171" s="151" t="s">
        <v>2642</v>
      </c>
      <c r="C1171" s="71" t="s">
        <v>4</v>
      </c>
      <c r="D1171" s="59" t="s">
        <v>3091</v>
      </c>
      <c r="E1171" s="84">
        <v>40899.185671296298</v>
      </c>
      <c r="F1171" s="84"/>
      <c r="G1171" s="63" t="str">
        <f>IF(stdProdLT(Main[[#This Row],[Comments]])=0.1,"N/A",IF(stdProdLT(Main[[#This Row],[Comments]])=0,"",stdProdLT(Main[[#This Row],[Comments]])))</f>
        <v/>
      </c>
      <c r="H1171" s="93" t="str">
        <f>IF(OR(Main[[#This Row],[Std. Prod. Lead Time]]="N/A",Main[[#This Row],[Std. Prod. Lead Time]]=""), "",IF(AND(Main[[#This Row],[In Stock Date]]&lt;&gt;"",Main[[#This Row],[Revised Due Date]]&lt;&gt;"",Main[[#This Row],[In Stock Date]]&lt;&gt;""),Main[[#This Row],[In Stock Date]]-Main[[#This Row],[Revised Due Date]],""))</f>
        <v/>
      </c>
      <c r="I1171" s="100" t="s">
        <v>69</v>
      </c>
      <c r="J1171" s="94" t="s">
        <v>1953</v>
      </c>
      <c r="K1171" s="95" t="s">
        <v>1905</v>
      </c>
      <c r="L1171" s="84"/>
      <c r="M1171" s="72" t="str">
        <f>IF(Main[[#This Row],[Tech Start Date]]&lt;1/1/1990,"",IF(Main[[#This Row],[Class]]="C",WORKDAY(Main[[#This Row],[Tech Start Date]],9),IF(Main[[#This Row],[Class]]="B", WORKDAY(Main[[#This Row],[Tech Start Date]],6),IF(Main[[#This Row],[Class]]="A",WORKDAY(Main[[#This Row],[Tech Start Date]],2),""))))</f>
        <v/>
      </c>
      <c r="N1171" s="72" t="str">
        <f>IF(Main[[#This Row],[Tech Start Date]]&lt;1/1/1990,"",IF(Main[[#This Row],[Class]]="C",WORKDAY(Main[[#This Row],[Tech Start Date]],19),IF(Main[[#This Row],[Class]]="B", WORKDAY(Main[[#This Row],[Tech Start Date]],12),IF(Main[[#This Row],[Class]]="A",WORKDAY(Main[[#This Row],[Tech Start Date]],4),""))))</f>
        <v/>
      </c>
      <c r="O1171" s="72" t="str">
        <f>IF(Main[[#This Row],[Tech Start Date]]&lt;1/1/1990,"",IF(Main[[#This Row],[Class]]="C",WORKDAY(Main[[#This Row],[Tech Start Date]],23),IF(Main[[#This Row],[Class]]="B", WORKDAY(Main[[#This Row],[Tech Start Date]],15),IF(Main[[#This Row],[Class]]="A",WORKDAY(Main[[#This Row],[Tech Start Date]],5),""))))</f>
        <v/>
      </c>
      <c r="P1171" s="72" t="str">
        <f>IF(Main[[#This Row],[Tech Start Date]]&lt;1/1/1990,"",IF(Main[[#This Row],[Class]]="C",WORKDAY(Main[[#This Row],[Tech Start Date]],28),IF(Main[[#This Row],[Class]]="B", WORKDAY(Main[[#This Row],[Tech Start Date]],19),IF(Main[[#This Row],[Class]]="A",WORKDAY(Main[[#This Row],[Tech Start Date]],9),""))))</f>
        <v/>
      </c>
      <c r="Q1171" s="84">
        <v>40931</v>
      </c>
      <c r="R1171" s="110"/>
      <c r="S1171" s="94" t="s">
        <v>6</v>
      </c>
      <c r="T1171" s="73" t="s">
        <v>4</v>
      </c>
      <c r="U1171" s="94" t="s">
        <v>29</v>
      </c>
      <c r="V1171" s="94" t="s">
        <v>1899</v>
      </c>
      <c r="W1171" s="94" t="s">
        <v>1900</v>
      </c>
      <c r="X1171" s="94" t="s">
        <v>2725</v>
      </c>
      <c r="Y1171" s="71" t="s">
        <v>2838</v>
      </c>
      <c r="Z1171" s="71" t="s">
        <v>30</v>
      </c>
      <c r="AA1171" s="94" t="s">
        <v>2725</v>
      </c>
      <c r="AB1171" s="128"/>
      <c r="AC1171" s="128"/>
      <c r="AD1171" s="128"/>
      <c r="AE1171" s="62"/>
      <c r="AF1171" s="62"/>
      <c r="AG1171" s="62"/>
      <c r="BB1171" s="60" t="str">
        <f>IF(AND(isFlagged(Main[[#This Row],[Comments]], "AIS++"),Main[ [#This Row],[In Stock Date] ]&lt;&gt;""),TEXT(Main[[#This Row],[In Stock Date]]-1, "M/d/yyyy"), TEXT("1/1/1990", "M/d/yyyy"))</f>
        <v>1/1/1990</v>
      </c>
    </row>
    <row r="1172" spans="1:54" ht="17.25" customHeight="1">
      <c r="A1172" s="63" t="str">
        <f>IF(priority(Main[[#This Row],[Comments]])&lt;&gt;0, priority(Main[[#This Row],[Comments]]),"")</f>
        <v/>
      </c>
      <c r="B1172" s="151" t="s">
        <v>2499</v>
      </c>
      <c r="C1172" s="71" t="s">
        <v>4</v>
      </c>
      <c r="D1172" s="59" t="s">
        <v>3598</v>
      </c>
      <c r="E1172" s="84">
        <v>40861.17015046296</v>
      </c>
      <c r="F1172" s="84"/>
      <c r="G1172" s="63" t="str">
        <f>IF(stdProdLT(Main[[#This Row],[Comments]])=0.1,"N/A",IF(stdProdLT(Main[[#This Row],[Comments]])=0,"",stdProdLT(Main[[#This Row],[Comments]])))</f>
        <v/>
      </c>
      <c r="H1172" s="93" t="str">
        <f>IF(OR(Main[[#This Row],[Std. Prod. Lead Time]]="N/A",Main[[#This Row],[Std. Prod. Lead Time]]=""), "",IF(AND(Main[[#This Row],[In Stock Date]]&lt;&gt;"",Main[[#This Row],[Revised Due Date]]&lt;&gt;"",Main[[#This Row],[In Stock Date]]&lt;&gt;""),Main[[#This Row],[In Stock Date]]-Main[[#This Row],[Revised Due Date]],""))</f>
        <v/>
      </c>
      <c r="I1172" s="100" t="s">
        <v>30</v>
      </c>
      <c r="J1172" s="94" t="s">
        <v>52</v>
      </c>
      <c r="K1172" s="94" t="s">
        <v>1905</v>
      </c>
      <c r="L1172" s="84"/>
      <c r="M1172" s="72" t="str">
        <f>IF(Main[[#This Row],[Tech Start Date]]&lt;1/1/1990,"",IF(Main[[#This Row],[Class]]="C",WORKDAY(Main[[#This Row],[Tech Start Date]],9),IF(Main[[#This Row],[Class]]="B", WORKDAY(Main[[#This Row],[Tech Start Date]],6),IF(Main[[#This Row],[Class]]="A",WORKDAY(Main[[#This Row],[Tech Start Date]],2),""))))</f>
        <v/>
      </c>
      <c r="N1172" s="72" t="str">
        <f>IF(Main[[#This Row],[Tech Start Date]]&lt;1/1/1990,"",IF(Main[[#This Row],[Class]]="C",WORKDAY(Main[[#This Row],[Tech Start Date]],19),IF(Main[[#This Row],[Class]]="B", WORKDAY(Main[[#This Row],[Tech Start Date]],12),IF(Main[[#This Row],[Class]]="A",WORKDAY(Main[[#This Row],[Tech Start Date]],4),""))))</f>
        <v/>
      </c>
      <c r="O1172" s="72" t="str">
        <f>IF(Main[[#This Row],[Tech Start Date]]&lt;1/1/1990,"",IF(Main[[#This Row],[Class]]="C",WORKDAY(Main[[#This Row],[Tech Start Date]],23),IF(Main[[#This Row],[Class]]="B", WORKDAY(Main[[#This Row],[Tech Start Date]],15),IF(Main[[#This Row],[Class]]="A",WORKDAY(Main[[#This Row],[Tech Start Date]],5),""))))</f>
        <v/>
      </c>
      <c r="P1172" s="72" t="str">
        <f>IF(Main[[#This Row],[Tech Start Date]]&lt;1/1/1990,"",IF(Main[[#This Row],[Class]]="C",WORKDAY(Main[[#This Row],[Tech Start Date]],28),IF(Main[[#This Row],[Class]]="B", WORKDAY(Main[[#This Row],[Tech Start Date]],19),IF(Main[[#This Row],[Class]]="A",WORKDAY(Main[[#This Row],[Tech Start Date]],9),""))))</f>
        <v/>
      </c>
      <c r="Q1172" s="84">
        <v>40891</v>
      </c>
      <c r="R1172" s="110"/>
      <c r="S1172" s="94" t="s">
        <v>6</v>
      </c>
      <c r="T1172" s="73" t="s">
        <v>4</v>
      </c>
      <c r="U1172" s="94" t="s">
        <v>29</v>
      </c>
      <c r="V1172" s="94" t="s">
        <v>1899</v>
      </c>
      <c r="W1172" s="94" t="s">
        <v>1900</v>
      </c>
      <c r="X1172" s="94" t="s">
        <v>2725</v>
      </c>
      <c r="Y1172" s="71" t="s">
        <v>2838</v>
      </c>
      <c r="Z1172" s="71" t="s">
        <v>30</v>
      </c>
      <c r="AA1172" s="94" t="s">
        <v>2725</v>
      </c>
      <c r="AB1172" s="128"/>
      <c r="AC1172" s="128"/>
      <c r="AD1172" s="128"/>
      <c r="AE1172" s="62"/>
      <c r="AF1172" s="62"/>
      <c r="AG1172" s="62"/>
      <c r="BB1172" s="60" t="str">
        <f>IF(AND(isFlagged(Main[[#This Row],[Comments]], "AIS++"),Main[ [#This Row],[In Stock Date] ]&lt;&gt;""),TEXT(Main[[#This Row],[In Stock Date]]-1, "M/d/yyyy"), TEXT("1/1/1990", "M/d/yyyy"))</f>
        <v>1/1/1990</v>
      </c>
    </row>
    <row r="1173" spans="1:54" ht="17.25" customHeight="1">
      <c r="A1173" s="63" t="str">
        <f>IF(priority(Main[[#This Row],[Comments]])&lt;&gt;0, priority(Main[[#This Row],[Comments]]),"")</f>
        <v/>
      </c>
      <c r="B1173" s="151" t="s">
        <v>2501</v>
      </c>
      <c r="C1173" s="71" t="s">
        <v>4</v>
      </c>
      <c r="D1173" s="59" t="s">
        <v>2500</v>
      </c>
      <c r="E1173" s="84"/>
      <c r="F1173" s="84"/>
      <c r="G1173" s="63" t="str">
        <f>IF(stdProdLT(Main[[#This Row],[Comments]])=0.1,"N/A",IF(stdProdLT(Main[[#This Row],[Comments]])=0,"",stdProdLT(Main[[#This Row],[Comments]])))</f>
        <v/>
      </c>
      <c r="H1173" s="93" t="str">
        <f>IF(OR(Main[[#This Row],[Std. Prod. Lead Time]]="N/A",Main[[#This Row],[Std. Prod. Lead Time]]=""), "",IF(AND(Main[[#This Row],[In Stock Date]]&lt;&gt;"",Main[[#This Row],[Revised Due Date]]&lt;&gt;"",Main[[#This Row],[In Stock Date]]&lt;&gt;""),Main[[#This Row],[In Stock Date]]-Main[[#This Row],[Revised Due Date]],""))</f>
        <v/>
      </c>
      <c r="I1173" s="100" t="s">
        <v>4</v>
      </c>
      <c r="J1173" s="94" t="s">
        <v>4</v>
      </c>
      <c r="K1173" s="94" t="s">
        <v>4</v>
      </c>
      <c r="L1173" s="84"/>
      <c r="M1173" s="72" t="str">
        <f>IF(Main[[#This Row],[Tech Start Date]]&lt;1/1/1990,"",IF(Main[[#This Row],[Class]]="C",WORKDAY(Main[[#This Row],[Tech Start Date]],9),IF(Main[[#This Row],[Class]]="B", WORKDAY(Main[[#This Row],[Tech Start Date]],6),IF(Main[[#This Row],[Class]]="A",WORKDAY(Main[[#This Row],[Tech Start Date]],2),""))))</f>
        <v/>
      </c>
      <c r="N1173" s="72" t="str">
        <f>IF(Main[[#This Row],[Tech Start Date]]&lt;1/1/1990,"",IF(Main[[#This Row],[Class]]="C",WORKDAY(Main[[#This Row],[Tech Start Date]],19),IF(Main[[#This Row],[Class]]="B", WORKDAY(Main[[#This Row],[Tech Start Date]],12),IF(Main[[#This Row],[Class]]="A",WORKDAY(Main[[#This Row],[Tech Start Date]],4),""))))</f>
        <v/>
      </c>
      <c r="O1173" s="72" t="str">
        <f>IF(Main[[#This Row],[Tech Start Date]]&lt;1/1/1990,"",IF(Main[[#This Row],[Class]]="C",WORKDAY(Main[[#This Row],[Tech Start Date]],23),IF(Main[[#This Row],[Class]]="B", WORKDAY(Main[[#This Row],[Tech Start Date]],15),IF(Main[[#This Row],[Class]]="A",WORKDAY(Main[[#This Row],[Tech Start Date]],5),""))))</f>
        <v/>
      </c>
      <c r="P1173" s="72" t="str">
        <f>IF(Main[[#This Row],[Tech Start Date]]&lt;1/1/1990,"",IF(Main[[#This Row],[Class]]="C",WORKDAY(Main[[#This Row],[Tech Start Date]],28),IF(Main[[#This Row],[Class]]="B", WORKDAY(Main[[#This Row],[Tech Start Date]],19),IF(Main[[#This Row],[Class]]="A",WORKDAY(Main[[#This Row],[Tech Start Date]],9),""))))</f>
        <v/>
      </c>
      <c r="Q1173" s="84">
        <v>40891</v>
      </c>
      <c r="R1173" s="110"/>
      <c r="S1173" s="94" t="s">
        <v>6</v>
      </c>
      <c r="T1173" s="73" t="s">
        <v>4</v>
      </c>
      <c r="U1173" s="94" t="s">
        <v>12</v>
      </c>
      <c r="V1173" s="94" t="s">
        <v>1899</v>
      </c>
      <c r="W1173" s="94" t="s">
        <v>4</v>
      </c>
      <c r="X1173" s="94" t="s">
        <v>2725</v>
      </c>
      <c r="Y1173" s="71" t="s">
        <v>2838</v>
      </c>
      <c r="Z1173" s="71" t="s">
        <v>4</v>
      </c>
      <c r="AA1173" s="94" t="s">
        <v>2725</v>
      </c>
      <c r="AB1173" s="128"/>
      <c r="AC1173" s="128"/>
      <c r="AD1173" s="128"/>
      <c r="AE1173" s="62"/>
      <c r="AF1173" s="62"/>
      <c r="AG1173" s="62"/>
      <c r="BB1173" s="60" t="str">
        <f>IF(AND(isFlagged(Main[[#This Row],[Comments]], "AIS++"),Main[ [#This Row],[In Stock Date] ]&lt;&gt;""),TEXT(Main[[#This Row],[In Stock Date]]-1, "M/d/yyyy"), TEXT("1/1/1990", "M/d/yyyy"))</f>
        <v>1/1/1990</v>
      </c>
    </row>
    <row r="1174" spans="1:54" ht="17.25" customHeight="1">
      <c r="A1174" s="137" t="str">
        <f>IF(priority(Main[[#This Row],[Comments]])&lt;&gt;0, priority(Main[[#This Row],[Comments]]),"")</f>
        <v/>
      </c>
      <c r="B1174" s="152" t="s">
        <v>1859</v>
      </c>
      <c r="C1174" s="138" t="s">
        <v>4</v>
      </c>
      <c r="D1174" s="139" t="s">
        <v>925</v>
      </c>
      <c r="E1174" s="140"/>
      <c r="F1174" s="140"/>
      <c r="G1174" s="137" t="str">
        <f>IF(stdProdLT(Main[[#This Row],[Comments]])=0.1,"N/A",IF(stdProdLT(Main[[#This Row],[Comments]])=0,"",stdProdLT(Main[[#This Row],[Comments]])))</f>
        <v/>
      </c>
      <c r="H1174" s="141" t="str">
        <f>IF(OR(Main[[#This Row],[Std. Prod. Lead Time]]="N/A",Main[[#This Row],[Std. Prod. Lead Time]]=""), "",IF(AND(Main[[#This Row],[In Stock Date]]&lt;&gt;"",Main[[#This Row],[Revised Due Date]]&lt;&gt;"",Main[[#This Row],[In Stock Date]]&lt;&gt;""),Main[[#This Row],[In Stock Date]]-Main[[#This Row],[Revised Due Date]],""))</f>
        <v/>
      </c>
      <c r="I1174" s="142" t="s">
        <v>130</v>
      </c>
      <c r="J1174" s="143" t="s">
        <v>70</v>
      </c>
      <c r="K1174" s="144" t="s">
        <v>1905</v>
      </c>
      <c r="L1174" s="140">
        <v>40658</v>
      </c>
      <c r="M1174" s="145">
        <f>IF(Main[[#This Row],[Tech Start Date]]&lt;1/1/1990,"",IF(Main[[#This Row],[Class]]="C",WORKDAY(Main[[#This Row],[Tech Start Date]],9),IF(Main[[#This Row],[Class]]="B", WORKDAY(Main[[#This Row],[Tech Start Date]],6),IF(Main[[#This Row],[Class]]="A",WORKDAY(Main[[#This Row],[Tech Start Date]],2),""))))</f>
        <v>40660</v>
      </c>
      <c r="N1174" s="145">
        <f>IF(Main[[#This Row],[Tech Start Date]]&lt;1/1/1990,"",IF(Main[[#This Row],[Class]]="C",WORKDAY(Main[[#This Row],[Tech Start Date]],19),IF(Main[[#This Row],[Class]]="B", WORKDAY(Main[[#This Row],[Tech Start Date]],12),IF(Main[[#This Row],[Class]]="A",WORKDAY(Main[[#This Row],[Tech Start Date]],4),""))))</f>
        <v>40662</v>
      </c>
      <c r="O1174" s="145">
        <f>IF(Main[[#This Row],[Tech Start Date]]&lt;1/1/1990,"",IF(Main[[#This Row],[Class]]="C",WORKDAY(Main[[#This Row],[Tech Start Date]],23),IF(Main[[#This Row],[Class]]="B", WORKDAY(Main[[#This Row],[Tech Start Date]],15),IF(Main[[#This Row],[Class]]="A",WORKDAY(Main[[#This Row],[Tech Start Date]],5),""))))</f>
        <v>40665</v>
      </c>
      <c r="P1174" s="145">
        <f>IF(Main[[#This Row],[Tech Start Date]]&lt;1/1/1990,"",IF(Main[[#This Row],[Class]]="C",WORKDAY(Main[[#This Row],[Tech Start Date]],28),IF(Main[[#This Row],[Class]]="B", WORKDAY(Main[[#This Row],[Tech Start Date]],19),IF(Main[[#This Row],[Class]]="A",WORKDAY(Main[[#This Row],[Tech Start Date]],9),""))))</f>
        <v>40669</v>
      </c>
      <c r="Q1174" s="140">
        <v>40665</v>
      </c>
      <c r="R1174" s="146">
        <v>40686</v>
      </c>
      <c r="S1174" s="143" t="s">
        <v>6</v>
      </c>
      <c r="T1174" s="147" t="s">
        <v>4</v>
      </c>
      <c r="U1174" s="143" t="s">
        <v>14</v>
      </c>
      <c r="V1174" s="143" t="s">
        <v>1899</v>
      </c>
      <c r="W1174" s="143" t="s">
        <v>1898</v>
      </c>
      <c r="X1174" s="143" t="s">
        <v>2754</v>
      </c>
      <c r="Y1174" s="138" t="s">
        <v>2886</v>
      </c>
      <c r="Z1174" s="138" t="s">
        <v>30</v>
      </c>
      <c r="AA1174" s="143" t="s">
        <v>2754</v>
      </c>
      <c r="AB1174" s="148"/>
      <c r="AC1174" s="148"/>
      <c r="AD1174" s="148"/>
      <c r="AE1174" s="62"/>
      <c r="AF1174" s="62"/>
      <c r="AG1174" s="62"/>
      <c r="BB1174" s="60" t="str">
        <f>IF(AND(isFlagged(Main[[#This Row],[Comments]], "AIS++"),Main[ [#This Row],[In Stock Date] ]&lt;&gt;""),TEXT(Main[[#This Row],[In Stock Date]]-1, "M/d/yyyy"), TEXT("1/1/1990", "M/d/yyyy"))</f>
        <v>1/1/1990</v>
      </c>
    </row>
    <row r="1175" spans="1:54" ht="17.25" customHeight="1">
      <c r="A1175" s="63" t="str">
        <f>IF(priority(Main[[#This Row],[Comments]])&lt;&gt;0, priority(Main[[#This Row],[Comments]]),"")</f>
        <v/>
      </c>
      <c r="B1175" s="151" t="s">
        <v>3317</v>
      </c>
      <c r="C1175" s="71" t="s">
        <v>4</v>
      </c>
      <c r="D1175" s="59" t="s">
        <v>3318</v>
      </c>
      <c r="E1175" s="84"/>
      <c r="F1175" s="84"/>
      <c r="G1175" s="63" t="str">
        <f>IF(stdProdLT(Main[[#This Row],[Comments]])=0.1,"N/A",IF(stdProdLT(Main[[#This Row],[Comments]])=0,"",stdProdLT(Main[[#This Row],[Comments]])))</f>
        <v/>
      </c>
      <c r="H1175" s="93" t="str">
        <f>IF(OR(Main[[#This Row],[Std. Prod. Lead Time]]="N/A",Main[[#This Row],[Std. Prod. Lead Time]]=""), "",IF(AND(Main[[#This Row],[In Stock Date]]&lt;&gt;"",Main[[#This Row],[Revised Due Date]]&lt;&gt;"",Main[[#This Row],[In Stock Date]]&lt;&gt;""),Main[[#This Row],[In Stock Date]]-Main[[#This Row],[Revised Due Date]],""))</f>
        <v/>
      </c>
      <c r="I1175" s="100" t="s">
        <v>4</v>
      </c>
      <c r="J1175" s="94" t="s">
        <v>4</v>
      </c>
      <c r="K1175" s="94" t="s">
        <v>4</v>
      </c>
      <c r="L1175" s="84"/>
      <c r="M1175" s="72" t="str">
        <f>IF(Main[[#This Row],[Tech Start Date]]&lt;1/1/1990,"",IF(Main[[#This Row],[Class]]="C",WORKDAY(Main[[#This Row],[Tech Start Date]],9),IF(Main[[#This Row],[Class]]="B", WORKDAY(Main[[#This Row],[Tech Start Date]],6),IF(Main[[#This Row],[Class]]="A",WORKDAY(Main[[#This Row],[Tech Start Date]],2),""))))</f>
        <v/>
      </c>
      <c r="N1175" s="72" t="str">
        <f>IF(Main[[#This Row],[Tech Start Date]]&lt;1/1/1990,"",IF(Main[[#This Row],[Class]]="C",WORKDAY(Main[[#This Row],[Tech Start Date]],19),IF(Main[[#This Row],[Class]]="B", WORKDAY(Main[[#This Row],[Tech Start Date]],12),IF(Main[[#This Row],[Class]]="A",WORKDAY(Main[[#This Row],[Tech Start Date]],4),""))))</f>
        <v/>
      </c>
      <c r="O1175" s="72" t="str">
        <f>IF(Main[[#This Row],[Tech Start Date]]&lt;1/1/1990,"",IF(Main[[#This Row],[Class]]="C",WORKDAY(Main[[#This Row],[Tech Start Date]],23),IF(Main[[#This Row],[Class]]="B", WORKDAY(Main[[#This Row],[Tech Start Date]],15),IF(Main[[#This Row],[Class]]="A",WORKDAY(Main[[#This Row],[Tech Start Date]],5),""))))</f>
        <v/>
      </c>
      <c r="P1175" s="72" t="str">
        <f>IF(Main[[#This Row],[Tech Start Date]]&lt;1/1/1990,"",IF(Main[[#This Row],[Class]]="C",WORKDAY(Main[[#This Row],[Tech Start Date]],28),IF(Main[[#This Row],[Class]]="B", WORKDAY(Main[[#This Row],[Tech Start Date]],19),IF(Main[[#This Row],[Class]]="A",WORKDAY(Main[[#This Row],[Tech Start Date]],9),""))))</f>
        <v/>
      </c>
      <c r="Q1175" s="84">
        <v>41001</v>
      </c>
      <c r="R1175" s="110"/>
      <c r="S1175" s="94" t="s">
        <v>6</v>
      </c>
      <c r="T1175" s="73" t="s">
        <v>4</v>
      </c>
      <c r="U1175" s="94" t="s">
        <v>14</v>
      </c>
      <c r="V1175" s="94" t="s">
        <v>1899</v>
      </c>
      <c r="W1175" s="94" t="s">
        <v>4</v>
      </c>
      <c r="X1175" s="94" t="s">
        <v>2725</v>
      </c>
      <c r="Y1175" s="71" t="s">
        <v>2838</v>
      </c>
      <c r="Z1175" s="71" t="s">
        <v>4</v>
      </c>
      <c r="AA1175" s="94" t="s">
        <v>2725</v>
      </c>
      <c r="AB1175" s="128"/>
      <c r="AC1175" s="128"/>
      <c r="AD1175" s="128"/>
      <c r="AE1175" s="62"/>
      <c r="AF1175" s="62"/>
      <c r="AG1175" s="62"/>
      <c r="BB1175" s="60" t="str">
        <f>IF(AND(isFlagged(Main[[#This Row],[Comments]], "AIS++"),Main[ [#This Row],[In Stock Date] ]&lt;&gt;""),TEXT(Main[[#This Row],[In Stock Date]]-1, "M/d/yyyy"), TEXT("1/1/1990", "M/d/yyyy"))</f>
        <v>1/1/1990</v>
      </c>
    </row>
    <row r="1176" spans="1:54" ht="17.25" customHeight="1">
      <c r="A1176" s="63" t="str">
        <f>IF(priority(Main[[#This Row],[Comments]])&lt;&gt;0, priority(Main[[#This Row],[Comments]]),"")</f>
        <v/>
      </c>
      <c r="B1176" s="151" t="s">
        <v>3323</v>
      </c>
      <c r="C1176" s="71" t="s">
        <v>4</v>
      </c>
      <c r="D1176" s="59" t="s">
        <v>3324</v>
      </c>
      <c r="E1176" s="84">
        <v>40941.350555555553</v>
      </c>
      <c r="F1176" s="84"/>
      <c r="G1176" s="63" t="str">
        <f>IF(stdProdLT(Main[[#This Row],[Comments]])=0.1,"N/A",IF(stdProdLT(Main[[#This Row],[Comments]])=0,"",stdProdLT(Main[[#This Row],[Comments]])))</f>
        <v/>
      </c>
      <c r="H1176" s="93" t="str">
        <f>IF(OR(Main[[#This Row],[Std. Prod. Lead Time]]="N/A",Main[[#This Row],[Std. Prod. Lead Time]]=""), "",IF(AND(Main[[#This Row],[In Stock Date]]&lt;&gt;"",Main[[#This Row],[Revised Due Date]]&lt;&gt;"",Main[[#This Row],[In Stock Date]]&lt;&gt;""),Main[[#This Row],[In Stock Date]]-Main[[#This Row],[Revised Due Date]],""))</f>
        <v/>
      </c>
      <c r="I1176" s="100" t="s">
        <v>4</v>
      </c>
      <c r="J1176" s="94" t="s">
        <v>4</v>
      </c>
      <c r="K1176" s="94" t="s">
        <v>4</v>
      </c>
      <c r="L1176" s="84"/>
      <c r="M1176" s="72" t="str">
        <f>IF(Main[[#This Row],[Tech Start Date]]&lt;1/1/1990,"",IF(Main[[#This Row],[Class]]="C",WORKDAY(Main[[#This Row],[Tech Start Date]],9),IF(Main[[#This Row],[Class]]="B", WORKDAY(Main[[#This Row],[Tech Start Date]],6),IF(Main[[#This Row],[Class]]="A",WORKDAY(Main[[#This Row],[Tech Start Date]],2),""))))</f>
        <v/>
      </c>
      <c r="N1176" s="72" t="str">
        <f>IF(Main[[#This Row],[Tech Start Date]]&lt;1/1/1990,"",IF(Main[[#This Row],[Class]]="C",WORKDAY(Main[[#This Row],[Tech Start Date]],19),IF(Main[[#This Row],[Class]]="B", WORKDAY(Main[[#This Row],[Tech Start Date]],12),IF(Main[[#This Row],[Class]]="A",WORKDAY(Main[[#This Row],[Tech Start Date]],4),""))))</f>
        <v/>
      </c>
      <c r="O1176" s="72" t="str">
        <f>IF(Main[[#This Row],[Tech Start Date]]&lt;1/1/1990,"",IF(Main[[#This Row],[Class]]="C",WORKDAY(Main[[#This Row],[Tech Start Date]],23),IF(Main[[#This Row],[Class]]="B", WORKDAY(Main[[#This Row],[Tech Start Date]],15),IF(Main[[#This Row],[Class]]="A",WORKDAY(Main[[#This Row],[Tech Start Date]],5),""))))</f>
        <v/>
      </c>
      <c r="P1176" s="72" t="str">
        <f>IF(Main[[#This Row],[Tech Start Date]]&lt;1/1/1990,"",IF(Main[[#This Row],[Class]]="C",WORKDAY(Main[[#This Row],[Tech Start Date]],28),IF(Main[[#This Row],[Class]]="B", WORKDAY(Main[[#This Row],[Tech Start Date]],19),IF(Main[[#This Row],[Class]]="A",WORKDAY(Main[[#This Row],[Tech Start Date]],9),""))))</f>
        <v/>
      </c>
      <c r="Q1176" s="84"/>
      <c r="R1176" s="110"/>
      <c r="S1176" s="94" t="s">
        <v>6</v>
      </c>
      <c r="T1176" s="73" t="s">
        <v>4</v>
      </c>
      <c r="U1176" s="94" t="s">
        <v>29</v>
      </c>
      <c r="V1176" s="94" t="s">
        <v>1899</v>
      </c>
      <c r="W1176" s="94" t="s">
        <v>4</v>
      </c>
      <c r="X1176" s="94" t="s">
        <v>2725</v>
      </c>
      <c r="Y1176" s="71" t="s">
        <v>2838</v>
      </c>
      <c r="Z1176" s="71" t="s">
        <v>4</v>
      </c>
      <c r="AA1176" s="94" t="s">
        <v>2725</v>
      </c>
      <c r="AB1176" s="128"/>
      <c r="AC1176" s="128"/>
      <c r="AD1176" s="128"/>
      <c r="AE1176" s="62"/>
      <c r="AF1176" s="62"/>
      <c r="AG1176" s="62"/>
      <c r="BB1176" s="60" t="str">
        <f>IF(AND(isFlagged(Main[[#This Row],[Comments]], "AIS++"),Main[ [#This Row],[In Stock Date] ]&lt;&gt;""),TEXT(Main[[#This Row],[In Stock Date]]-1, "M/d/yyyy"), TEXT("1/1/1990", "M/d/yyyy"))</f>
        <v>1/1/1990</v>
      </c>
    </row>
    <row r="1177" spans="1:54" ht="17.25" customHeight="1">
      <c r="A1177" s="63" t="str">
        <f>IF(priority(Main[[#This Row],[Comments]])&lt;&gt;0, priority(Main[[#This Row],[Comments]]),"")</f>
        <v/>
      </c>
      <c r="B1177" s="151" t="s">
        <v>2620</v>
      </c>
      <c r="C1177" s="71" t="s">
        <v>4</v>
      </c>
      <c r="D1177" s="59" t="s">
        <v>4005</v>
      </c>
      <c r="E1177" s="84">
        <v>40900.141886574071</v>
      </c>
      <c r="F1177" s="84"/>
      <c r="G1177" s="63" t="str">
        <f>IF(stdProdLT(Main[[#This Row],[Comments]])=0.1,"N/A",IF(stdProdLT(Main[[#This Row],[Comments]])=0,"",stdProdLT(Main[[#This Row],[Comments]])))</f>
        <v/>
      </c>
      <c r="H1177" s="93" t="str">
        <f>IF(OR(Main[[#This Row],[Std. Prod. Lead Time]]="N/A",Main[[#This Row],[Std. Prod. Lead Time]]=""), "",IF(AND(Main[[#This Row],[In Stock Date]]&lt;&gt;"",Main[[#This Row],[Revised Due Date]]&lt;&gt;"",Main[[#This Row],[In Stock Date]]&lt;&gt;""),Main[[#This Row],[In Stock Date]]-Main[[#This Row],[Revised Due Date]],""))</f>
        <v/>
      </c>
      <c r="I1177" s="100" t="s">
        <v>2025</v>
      </c>
      <c r="J1177" s="94" t="s">
        <v>52</v>
      </c>
      <c r="K1177" s="94" t="s">
        <v>1905</v>
      </c>
      <c r="L1177" s="84"/>
      <c r="M1177" s="72" t="str">
        <f>IF(Main[[#This Row],[Tech Start Date]]&lt;1/1/1990,"",IF(Main[[#This Row],[Class]]="C",WORKDAY(Main[[#This Row],[Tech Start Date]],9),IF(Main[[#This Row],[Class]]="B", WORKDAY(Main[[#This Row],[Tech Start Date]],6),IF(Main[[#This Row],[Class]]="A",WORKDAY(Main[[#This Row],[Tech Start Date]],2),""))))</f>
        <v/>
      </c>
      <c r="N1177" s="72" t="str">
        <f>IF(Main[[#This Row],[Tech Start Date]]&lt;1/1/1990,"",IF(Main[[#This Row],[Class]]="C",WORKDAY(Main[[#This Row],[Tech Start Date]],19),IF(Main[[#This Row],[Class]]="B", WORKDAY(Main[[#This Row],[Tech Start Date]],12),IF(Main[[#This Row],[Class]]="A",WORKDAY(Main[[#This Row],[Tech Start Date]],4),""))))</f>
        <v/>
      </c>
      <c r="O1177" s="72" t="str">
        <f>IF(Main[[#This Row],[Tech Start Date]]&lt;1/1/1990,"",IF(Main[[#This Row],[Class]]="C",WORKDAY(Main[[#This Row],[Tech Start Date]],23),IF(Main[[#This Row],[Class]]="B", WORKDAY(Main[[#This Row],[Tech Start Date]],15),IF(Main[[#This Row],[Class]]="A",WORKDAY(Main[[#This Row],[Tech Start Date]],5),""))))</f>
        <v/>
      </c>
      <c r="P1177" s="72" t="str">
        <f>IF(Main[[#This Row],[Tech Start Date]]&lt;1/1/1990,"",IF(Main[[#This Row],[Class]]="C",WORKDAY(Main[[#This Row],[Tech Start Date]],28),IF(Main[[#This Row],[Class]]="B", WORKDAY(Main[[#This Row],[Tech Start Date]],19),IF(Main[[#This Row],[Class]]="A",WORKDAY(Main[[#This Row],[Tech Start Date]],9),""))))</f>
        <v/>
      </c>
      <c r="Q1177" s="84">
        <v>40931</v>
      </c>
      <c r="R1177" s="110"/>
      <c r="S1177" s="94" t="s">
        <v>6</v>
      </c>
      <c r="T1177" s="73" t="s">
        <v>4</v>
      </c>
      <c r="U1177" s="94" t="s">
        <v>29</v>
      </c>
      <c r="V1177" s="94" t="s">
        <v>1899</v>
      </c>
      <c r="W1177" s="94" t="s">
        <v>1900</v>
      </c>
      <c r="X1177" s="94" t="s">
        <v>2725</v>
      </c>
      <c r="Y1177" s="71" t="s">
        <v>2838</v>
      </c>
      <c r="Z1177" s="71" t="s">
        <v>30</v>
      </c>
      <c r="AA1177" s="94" t="s">
        <v>2725</v>
      </c>
      <c r="AB1177" s="128"/>
      <c r="AC1177" s="128"/>
      <c r="AD1177" s="128"/>
      <c r="AE1177" s="62"/>
      <c r="AF1177" s="62"/>
      <c r="AG1177" s="62"/>
      <c r="BB1177" s="60" t="str">
        <f>IF(AND(isFlagged(Main[[#This Row],[Comments]], "AIS++"),Main[ [#This Row],[In Stock Date] ]&lt;&gt;""),TEXT(Main[[#This Row],[In Stock Date]]-1, "M/d/yyyy"), TEXT("1/1/1990", "M/d/yyyy"))</f>
        <v>1/1/1990</v>
      </c>
    </row>
    <row r="1178" spans="1:54" ht="17.25" customHeight="1">
      <c r="A1178" s="63" t="str">
        <f>IF(priority(Main[[#This Row],[Comments]])&lt;&gt;0, priority(Main[[#This Row],[Comments]]),"")</f>
        <v/>
      </c>
      <c r="B1178" s="151" t="s">
        <v>1735</v>
      </c>
      <c r="C1178" s="71" t="s">
        <v>4</v>
      </c>
      <c r="D1178" s="59" t="s">
        <v>797</v>
      </c>
      <c r="E1178" s="84"/>
      <c r="F1178" s="84"/>
      <c r="G1178" s="63" t="str">
        <f>IF(stdProdLT(Main[[#This Row],[Comments]])=0.1,"N/A",IF(stdProdLT(Main[[#This Row],[Comments]])=0,"",stdProdLT(Main[[#This Row],[Comments]])))</f>
        <v/>
      </c>
      <c r="H1178" s="93" t="str">
        <f>IF(OR(Main[[#This Row],[Std. Prod. Lead Time]]="N/A",Main[[#This Row],[Std. Prod. Lead Time]]=""), "",IF(AND(Main[[#This Row],[In Stock Date]]&lt;&gt;"",Main[[#This Row],[Revised Due Date]]&lt;&gt;"",Main[[#This Row],[In Stock Date]]&lt;&gt;""),Main[[#This Row],[In Stock Date]]-Main[[#This Row],[Revised Due Date]],""))</f>
        <v/>
      </c>
      <c r="I1178" s="100" t="s">
        <v>4</v>
      </c>
      <c r="J1178" s="94" t="s">
        <v>28</v>
      </c>
      <c r="K1178" s="94" t="s">
        <v>1905</v>
      </c>
      <c r="L1178" s="84"/>
      <c r="M1178" s="72" t="str">
        <f>IF(Main[[#This Row],[Tech Start Date]]&lt;1/1/1990,"",IF(Main[[#This Row],[Class]]="C",WORKDAY(Main[[#This Row],[Tech Start Date]],9),IF(Main[[#This Row],[Class]]="B", WORKDAY(Main[[#This Row],[Tech Start Date]],6),IF(Main[[#This Row],[Class]]="A",WORKDAY(Main[[#This Row],[Tech Start Date]],2),""))))</f>
        <v/>
      </c>
      <c r="N1178" s="72" t="str">
        <f>IF(Main[[#This Row],[Tech Start Date]]&lt;1/1/1990,"",IF(Main[[#This Row],[Class]]="C",WORKDAY(Main[[#This Row],[Tech Start Date]],19),IF(Main[[#This Row],[Class]]="B", WORKDAY(Main[[#This Row],[Tech Start Date]],12),IF(Main[[#This Row],[Class]]="A",WORKDAY(Main[[#This Row],[Tech Start Date]],4),""))))</f>
        <v/>
      </c>
      <c r="O1178" s="72" t="str">
        <f>IF(Main[[#This Row],[Tech Start Date]]&lt;1/1/1990,"",IF(Main[[#This Row],[Class]]="C",WORKDAY(Main[[#This Row],[Tech Start Date]],23),IF(Main[[#This Row],[Class]]="B", WORKDAY(Main[[#This Row],[Tech Start Date]],15),IF(Main[[#This Row],[Class]]="A",WORKDAY(Main[[#This Row],[Tech Start Date]],5),""))))</f>
        <v/>
      </c>
      <c r="P1178" s="72" t="str">
        <f>IF(Main[[#This Row],[Tech Start Date]]&lt;1/1/1990,"",IF(Main[[#This Row],[Class]]="C",WORKDAY(Main[[#This Row],[Tech Start Date]],28),IF(Main[[#This Row],[Class]]="B", WORKDAY(Main[[#This Row],[Tech Start Date]],19),IF(Main[[#This Row],[Class]]="A",WORKDAY(Main[[#This Row],[Tech Start Date]],9),""))))</f>
        <v/>
      </c>
      <c r="Q1178" s="84">
        <v>40672</v>
      </c>
      <c r="R1178" s="110"/>
      <c r="S1178" s="94" t="s">
        <v>6</v>
      </c>
      <c r="T1178" s="73" t="s">
        <v>4</v>
      </c>
      <c r="U1178" s="94" t="s">
        <v>14</v>
      </c>
      <c r="V1178" s="94" t="s">
        <v>1899</v>
      </c>
      <c r="W1178" s="94" t="s">
        <v>1898</v>
      </c>
      <c r="X1178" s="94" t="s">
        <v>2725</v>
      </c>
      <c r="Y1178" s="71" t="s">
        <v>2838</v>
      </c>
      <c r="Z1178" s="71" t="s">
        <v>529</v>
      </c>
      <c r="AA1178" s="94" t="s">
        <v>2725</v>
      </c>
      <c r="AB1178" s="128"/>
      <c r="AC1178" s="128"/>
      <c r="AD1178" s="128"/>
      <c r="AE1178" s="62"/>
      <c r="AF1178" s="62"/>
      <c r="AG1178" s="62"/>
      <c r="BB1178" s="60" t="str">
        <f>IF(AND(isFlagged(Main[[#This Row],[Comments]], "AIS++"),Main[ [#This Row],[In Stock Date] ]&lt;&gt;""),TEXT(Main[[#This Row],[In Stock Date]]-1, "M/d/yyyy"), TEXT("1/1/1990", "M/d/yyyy"))</f>
        <v>1/1/1990</v>
      </c>
    </row>
    <row r="1179" spans="1:54" ht="17.25" customHeight="1">
      <c r="A1179" s="63" t="str">
        <f>IF(priority(Main[[#This Row],[Comments]])&lt;&gt;0, priority(Main[[#This Row],[Comments]]),"")</f>
        <v/>
      </c>
      <c r="B1179" s="151" t="s">
        <v>1627</v>
      </c>
      <c r="C1179" s="71" t="s">
        <v>4</v>
      </c>
      <c r="D1179" s="59" t="s">
        <v>709</v>
      </c>
      <c r="E1179" s="84"/>
      <c r="F1179" s="84"/>
      <c r="G1179" s="63" t="str">
        <f>IF(stdProdLT(Main[[#This Row],[Comments]])=0.1,"N/A",IF(stdProdLT(Main[[#This Row],[Comments]])=0,"",stdProdLT(Main[[#This Row],[Comments]])))</f>
        <v/>
      </c>
      <c r="H1179" s="93" t="str">
        <f>IF(OR(Main[[#This Row],[Std. Prod. Lead Time]]="N/A",Main[[#This Row],[Std. Prod. Lead Time]]=""), "",IF(AND(Main[[#This Row],[In Stock Date]]&lt;&gt;"",Main[[#This Row],[Revised Due Date]]&lt;&gt;"",Main[[#This Row],[In Stock Date]]&lt;&gt;""),Main[[#This Row],[In Stock Date]]-Main[[#This Row],[Revised Due Date]],""))</f>
        <v/>
      </c>
      <c r="I1179" s="100" t="s">
        <v>4</v>
      </c>
      <c r="J1179" s="94" t="s">
        <v>4</v>
      </c>
      <c r="K1179" s="94" t="s">
        <v>4</v>
      </c>
      <c r="L1179" s="84"/>
      <c r="M1179" s="72" t="str">
        <f>IF(Main[[#This Row],[Tech Start Date]]&lt;1/1/1990,"",IF(Main[[#This Row],[Class]]="C",WORKDAY(Main[[#This Row],[Tech Start Date]],9),IF(Main[[#This Row],[Class]]="B", WORKDAY(Main[[#This Row],[Tech Start Date]],6),IF(Main[[#This Row],[Class]]="A",WORKDAY(Main[[#This Row],[Tech Start Date]],2),""))))</f>
        <v/>
      </c>
      <c r="N1179" s="72" t="str">
        <f>IF(Main[[#This Row],[Tech Start Date]]&lt;1/1/1990,"",IF(Main[[#This Row],[Class]]="C",WORKDAY(Main[[#This Row],[Tech Start Date]],19),IF(Main[[#This Row],[Class]]="B", WORKDAY(Main[[#This Row],[Tech Start Date]],12),IF(Main[[#This Row],[Class]]="A",WORKDAY(Main[[#This Row],[Tech Start Date]],4),""))))</f>
        <v/>
      </c>
      <c r="O1179" s="72" t="str">
        <f>IF(Main[[#This Row],[Tech Start Date]]&lt;1/1/1990,"",IF(Main[[#This Row],[Class]]="C",WORKDAY(Main[[#This Row],[Tech Start Date]],23),IF(Main[[#This Row],[Class]]="B", WORKDAY(Main[[#This Row],[Tech Start Date]],15),IF(Main[[#This Row],[Class]]="A",WORKDAY(Main[[#This Row],[Tech Start Date]],5),""))))</f>
        <v/>
      </c>
      <c r="P1179" s="72" t="str">
        <f>IF(Main[[#This Row],[Tech Start Date]]&lt;1/1/1990,"",IF(Main[[#This Row],[Class]]="C",WORKDAY(Main[[#This Row],[Tech Start Date]],28),IF(Main[[#This Row],[Class]]="B", WORKDAY(Main[[#This Row],[Tech Start Date]],19),IF(Main[[#This Row],[Class]]="A",WORKDAY(Main[[#This Row],[Tech Start Date]],9),""))))</f>
        <v/>
      </c>
      <c r="Q1179" s="84">
        <v>40672</v>
      </c>
      <c r="R1179" s="110"/>
      <c r="S1179" s="94" t="s">
        <v>6</v>
      </c>
      <c r="T1179" s="73" t="s">
        <v>4</v>
      </c>
      <c r="U1179" s="94" t="s">
        <v>14</v>
      </c>
      <c r="V1179" s="94" t="s">
        <v>1899</v>
      </c>
      <c r="W1179" s="94" t="s">
        <v>4</v>
      </c>
      <c r="X1179" s="94" t="s">
        <v>2725</v>
      </c>
      <c r="Y1179" s="71" t="s">
        <v>2838</v>
      </c>
      <c r="Z1179" s="71" t="s">
        <v>4</v>
      </c>
      <c r="AA1179" s="94" t="s">
        <v>2725</v>
      </c>
      <c r="AB1179" s="128"/>
      <c r="AC1179" s="128"/>
      <c r="AD1179" s="128"/>
      <c r="AE1179" s="62"/>
      <c r="AF1179" s="62"/>
      <c r="AG1179" s="62"/>
      <c r="BB1179" s="60" t="str">
        <f>IF(AND(isFlagged(Main[[#This Row],[Comments]], "AIS++"),Main[ [#This Row],[In Stock Date] ]&lt;&gt;""),TEXT(Main[[#This Row],[In Stock Date]]-1, "M/d/yyyy"), TEXT("1/1/1990", "M/d/yyyy"))</f>
        <v>1/1/1990</v>
      </c>
    </row>
    <row r="1180" spans="1:54" ht="17.25" customHeight="1">
      <c r="A1180" s="63" t="str">
        <f>IF(priority(Main[[#This Row],[Comments]])&lt;&gt;0, priority(Main[[#This Row],[Comments]]),"")</f>
        <v/>
      </c>
      <c r="B1180" s="151" t="s">
        <v>2386</v>
      </c>
      <c r="C1180" s="71" t="s">
        <v>4</v>
      </c>
      <c r="D1180" s="59" t="s">
        <v>2387</v>
      </c>
      <c r="E1180" s="84">
        <v>40822.361354166664</v>
      </c>
      <c r="F1180" s="84"/>
      <c r="G1180" s="63" t="str">
        <f>IF(stdProdLT(Main[[#This Row],[Comments]])=0.1,"N/A",IF(stdProdLT(Main[[#This Row],[Comments]])=0,"",stdProdLT(Main[[#This Row],[Comments]])))</f>
        <v/>
      </c>
      <c r="H1180" s="93" t="str">
        <f>IF(OR(Main[[#This Row],[Std. Prod. Lead Time]]="N/A",Main[[#This Row],[Std. Prod. Lead Time]]=""), "",IF(AND(Main[[#This Row],[In Stock Date]]&lt;&gt;"",Main[[#This Row],[Revised Due Date]]&lt;&gt;"",Main[[#This Row],[In Stock Date]]&lt;&gt;""),Main[[#This Row],[In Stock Date]]-Main[[#This Row],[Revised Due Date]],""))</f>
        <v/>
      </c>
      <c r="I1180" s="100" t="s">
        <v>4</v>
      </c>
      <c r="J1180" s="94" t="s">
        <v>4</v>
      </c>
      <c r="K1180" s="94" t="s">
        <v>4</v>
      </c>
      <c r="L1180" s="84"/>
      <c r="M1180" s="72" t="str">
        <f>IF(Main[[#This Row],[Tech Start Date]]&lt;1/1/1990,"",IF(Main[[#This Row],[Class]]="C",WORKDAY(Main[[#This Row],[Tech Start Date]],9),IF(Main[[#This Row],[Class]]="B", WORKDAY(Main[[#This Row],[Tech Start Date]],6),IF(Main[[#This Row],[Class]]="A",WORKDAY(Main[[#This Row],[Tech Start Date]],2),""))))</f>
        <v/>
      </c>
      <c r="N1180" s="72" t="str">
        <f>IF(Main[[#This Row],[Tech Start Date]]&lt;1/1/1990,"",IF(Main[[#This Row],[Class]]="C",WORKDAY(Main[[#This Row],[Tech Start Date]],19),IF(Main[[#This Row],[Class]]="B", WORKDAY(Main[[#This Row],[Tech Start Date]],12),IF(Main[[#This Row],[Class]]="A",WORKDAY(Main[[#This Row],[Tech Start Date]],4),""))))</f>
        <v/>
      </c>
      <c r="O1180" s="72" t="str">
        <f>IF(Main[[#This Row],[Tech Start Date]]&lt;1/1/1990,"",IF(Main[[#This Row],[Class]]="C",WORKDAY(Main[[#This Row],[Tech Start Date]],23),IF(Main[[#This Row],[Class]]="B", WORKDAY(Main[[#This Row],[Tech Start Date]],15),IF(Main[[#This Row],[Class]]="A",WORKDAY(Main[[#This Row],[Tech Start Date]],5),""))))</f>
        <v/>
      </c>
      <c r="P1180" s="72" t="str">
        <f>IF(Main[[#This Row],[Tech Start Date]]&lt;1/1/1990,"",IF(Main[[#This Row],[Class]]="C",WORKDAY(Main[[#This Row],[Tech Start Date]],28),IF(Main[[#This Row],[Class]]="B", WORKDAY(Main[[#This Row],[Tech Start Date]],19),IF(Main[[#This Row],[Class]]="A",WORKDAY(Main[[#This Row],[Tech Start Date]],9),""))))</f>
        <v/>
      </c>
      <c r="Q1180" s="84">
        <v>40872</v>
      </c>
      <c r="R1180" s="110"/>
      <c r="S1180" s="94" t="s">
        <v>6</v>
      </c>
      <c r="T1180" s="73" t="s">
        <v>4</v>
      </c>
      <c r="U1180" s="94" t="s">
        <v>7</v>
      </c>
      <c r="V1180" s="94" t="s">
        <v>1896</v>
      </c>
      <c r="W1180" s="94" t="s">
        <v>4</v>
      </c>
      <c r="X1180" s="94" t="s">
        <v>2725</v>
      </c>
      <c r="Y1180" s="71" t="s">
        <v>2838</v>
      </c>
      <c r="Z1180" s="71" t="s">
        <v>4</v>
      </c>
      <c r="AA1180" s="94" t="s">
        <v>2725</v>
      </c>
      <c r="AB1180" s="128"/>
      <c r="AC1180" s="128"/>
      <c r="AD1180" s="128"/>
      <c r="AE1180" s="62"/>
      <c r="AF1180" s="62"/>
      <c r="AG1180" s="62"/>
      <c r="BB1180" s="60" t="str">
        <f>IF(AND(isFlagged(Main[[#This Row],[Comments]], "AIS++"),Main[ [#This Row],[In Stock Date] ]&lt;&gt;""),TEXT(Main[[#This Row],[In Stock Date]]-1, "M/d/yyyy"), TEXT("1/1/1990", "M/d/yyyy"))</f>
        <v>1/1/1990</v>
      </c>
    </row>
    <row r="1181" spans="1:54" ht="17.25" customHeight="1">
      <c r="A1181" s="137" t="str">
        <f>IF(priority(Main[[#This Row],[Comments]])&lt;&gt;0, priority(Main[[#This Row],[Comments]]),"")</f>
        <v/>
      </c>
      <c r="B1181" s="152" t="s">
        <v>3381</v>
      </c>
      <c r="C1181" s="138" t="s">
        <v>4</v>
      </c>
      <c r="D1181" s="139" t="s">
        <v>3382</v>
      </c>
      <c r="E1181" s="140">
        <v>40952.380486111113</v>
      </c>
      <c r="F1181" s="140"/>
      <c r="G1181" s="137" t="str">
        <f>IF(stdProdLT(Main[[#This Row],[Comments]])=0.1,"N/A",IF(stdProdLT(Main[[#This Row],[Comments]])=0,"",stdProdLT(Main[[#This Row],[Comments]])))</f>
        <v/>
      </c>
      <c r="H1181" s="141" t="str">
        <f>IF(OR(Main[[#This Row],[Std. Prod. Lead Time]]="N/A",Main[[#This Row],[Std. Prod. Lead Time]]=""), "",IF(AND(Main[[#This Row],[In Stock Date]]&lt;&gt;"",Main[[#This Row],[Revised Due Date]]&lt;&gt;"",Main[[#This Row],[In Stock Date]]&lt;&gt;""),Main[[#This Row],[In Stock Date]]-Main[[#This Row],[Revised Due Date]],""))</f>
        <v/>
      </c>
      <c r="I1181" s="142" t="s">
        <v>4</v>
      </c>
      <c r="J1181" s="143" t="s">
        <v>4</v>
      </c>
      <c r="K1181" s="144" t="s">
        <v>4</v>
      </c>
      <c r="L1181" s="140"/>
      <c r="M1181" s="145" t="str">
        <f>IF(Main[[#This Row],[Tech Start Date]]&lt;1/1/1990,"",IF(Main[[#This Row],[Class]]="C",WORKDAY(Main[[#This Row],[Tech Start Date]],9),IF(Main[[#This Row],[Class]]="B", WORKDAY(Main[[#This Row],[Tech Start Date]],6),IF(Main[[#This Row],[Class]]="A",WORKDAY(Main[[#This Row],[Tech Start Date]],2),""))))</f>
        <v/>
      </c>
      <c r="N1181" s="145" t="str">
        <f>IF(Main[[#This Row],[Tech Start Date]]&lt;1/1/1990,"",IF(Main[[#This Row],[Class]]="C",WORKDAY(Main[[#This Row],[Tech Start Date]],19),IF(Main[[#This Row],[Class]]="B", WORKDAY(Main[[#This Row],[Tech Start Date]],12),IF(Main[[#This Row],[Class]]="A",WORKDAY(Main[[#This Row],[Tech Start Date]],4),""))))</f>
        <v/>
      </c>
      <c r="O1181" s="145" t="str">
        <f>IF(Main[[#This Row],[Tech Start Date]]&lt;1/1/1990,"",IF(Main[[#This Row],[Class]]="C",WORKDAY(Main[[#This Row],[Tech Start Date]],23),IF(Main[[#This Row],[Class]]="B", WORKDAY(Main[[#This Row],[Tech Start Date]],15),IF(Main[[#This Row],[Class]]="A",WORKDAY(Main[[#This Row],[Tech Start Date]],5),""))))</f>
        <v/>
      </c>
      <c r="P1181" s="145" t="str">
        <f>IF(Main[[#This Row],[Tech Start Date]]&lt;1/1/1990,"",IF(Main[[#This Row],[Class]]="C",WORKDAY(Main[[#This Row],[Tech Start Date]],28),IF(Main[[#This Row],[Class]]="B", WORKDAY(Main[[#This Row],[Tech Start Date]],19),IF(Main[[#This Row],[Class]]="A",WORKDAY(Main[[#This Row],[Tech Start Date]],9),""))))</f>
        <v/>
      </c>
      <c r="Q1181" s="140"/>
      <c r="R1181" s="146"/>
      <c r="S1181" s="143" t="s">
        <v>6</v>
      </c>
      <c r="T1181" s="147" t="s">
        <v>4</v>
      </c>
      <c r="U1181" s="143" t="s">
        <v>7</v>
      </c>
      <c r="V1181" s="143" t="s">
        <v>1896</v>
      </c>
      <c r="W1181" s="143" t="s">
        <v>4</v>
      </c>
      <c r="X1181" s="143" t="s">
        <v>2725</v>
      </c>
      <c r="Y1181" s="138" t="s">
        <v>2838</v>
      </c>
      <c r="Z1181" s="138" t="s">
        <v>4</v>
      </c>
      <c r="AA1181" s="143" t="s">
        <v>2725</v>
      </c>
      <c r="AB1181" s="148"/>
      <c r="AC1181" s="148"/>
      <c r="AD1181" s="148"/>
      <c r="AE1181" s="62"/>
      <c r="AF1181" s="62"/>
      <c r="AG1181" s="62"/>
      <c r="BB1181" s="60" t="str">
        <f>IF(AND(isFlagged(Main[[#This Row],[Comments]], "AIS++"),Main[ [#This Row],[In Stock Date] ]&lt;&gt;""),TEXT(Main[[#This Row],[In Stock Date]]-1, "M/d/yyyy"), TEXT("1/1/1990", "M/d/yyyy"))</f>
        <v>1/1/1990</v>
      </c>
    </row>
    <row r="1182" spans="1:54" ht="17.25" customHeight="1">
      <c r="A1182" s="63" t="str">
        <f>IF(priority(Main[[#This Row],[Comments]])&lt;&gt;0, priority(Main[[#This Row],[Comments]]),"")</f>
        <v/>
      </c>
      <c r="B1182" s="151" t="s">
        <v>1288</v>
      </c>
      <c r="C1182" s="71" t="s">
        <v>4</v>
      </c>
      <c r="D1182" s="59" t="s">
        <v>371</v>
      </c>
      <c r="E1182" s="84">
        <v>40679.255486111113</v>
      </c>
      <c r="F1182" s="84"/>
      <c r="G1182" s="63" t="str">
        <f>IF(stdProdLT(Main[[#This Row],[Comments]])=0.1,"N/A",IF(stdProdLT(Main[[#This Row],[Comments]])=0,"",stdProdLT(Main[[#This Row],[Comments]])))</f>
        <v/>
      </c>
      <c r="H1182" s="93" t="str">
        <f>IF(OR(Main[[#This Row],[Std. Prod. Lead Time]]="N/A",Main[[#This Row],[Std. Prod. Lead Time]]=""), "",IF(AND(Main[[#This Row],[In Stock Date]]&lt;&gt;"",Main[[#This Row],[Revised Due Date]]&lt;&gt;"",Main[[#This Row],[In Stock Date]]&lt;&gt;""),Main[[#This Row],[In Stock Date]]-Main[[#This Row],[Revised Due Date]],""))</f>
        <v/>
      </c>
      <c r="I1182" s="100" t="s">
        <v>4</v>
      </c>
      <c r="J1182" s="94" t="s">
        <v>4</v>
      </c>
      <c r="K1182" s="94" t="s">
        <v>4</v>
      </c>
      <c r="L1182" s="84"/>
      <c r="M1182" s="72" t="str">
        <f>IF(Main[[#This Row],[Tech Start Date]]&lt;1/1/1990,"",IF(Main[[#This Row],[Class]]="C",WORKDAY(Main[[#This Row],[Tech Start Date]],9),IF(Main[[#This Row],[Class]]="B", WORKDAY(Main[[#This Row],[Tech Start Date]],6),IF(Main[[#This Row],[Class]]="A",WORKDAY(Main[[#This Row],[Tech Start Date]],2),""))))</f>
        <v/>
      </c>
      <c r="N1182" s="72" t="str">
        <f>IF(Main[[#This Row],[Tech Start Date]]&lt;1/1/1990,"",IF(Main[[#This Row],[Class]]="C",WORKDAY(Main[[#This Row],[Tech Start Date]],19),IF(Main[[#This Row],[Class]]="B", WORKDAY(Main[[#This Row],[Tech Start Date]],12),IF(Main[[#This Row],[Class]]="A",WORKDAY(Main[[#This Row],[Tech Start Date]],4),""))))</f>
        <v/>
      </c>
      <c r="O1182" s="72" t="str">
        <f>IF(Main[[#This Row],[Tech Start Date]]&lt;1/1/1990,"",IF(Main[[#This Row],[Class]]="C",WORKDAY(Main[[#This Row],[Tech Start Date]],23),IF(Main[[#This Row],[Class]]="B", WORKDAY(Main[[#This Row],[Tech Start Date]],15),IF(Main[[#This Row],[Class]]="A",WORKDAY(Main[[#This Row],[Tech Start Date]],5),""))))</f>
        <v/>
      </c>
      <c r="P1182" s="72" t="str">
        <f>IF(Main[[#This Row],[Tech Start Date]]&lt;1/1/1990,"",IF(Main[[#This Row],[Class]]="C",WORKDAY(Main[[#This Row],[Tech Start Date]],28),IF(Main[[#This Row],[Class]]="B", WORKDAY(Main[[#This Row],[Tech Start Date]],19),IF(Main[[#This Row],[Class]]="A",WORKDAY(Main[[#This Row],[Tech Start Date]],9),""))))</f>
        <v/>
      </c>
      <c r="Q1182" s="84">
        <v>40724</v>
      </c>
      <c r="R1182" s="110"/>
      <c r="S1182" s="94" t="s">
        <v>6</v>
      </c>
      <c r="T1182" s="73" t="s">
        <v>4</v>
      </c>
      <c r="U1182" s="94" t="s">
        <v>7</v>
      </c>
      <c r="V1182" s="94" t="s">
        <v>1896</v>
      </c>
      <c r="W1182" s="94" t="s">
        <v>4</v>
      </c>
      <c r="X1182" s="94" t="s">
        <v>2725</v>
      </c>
      <c r="Y1182" s="71" t="s">
        <v>2838</v>
      </c>
      <c r="Z1182" s="71" t="s">
        <v>4</v>
      </c>
      <c r="AA1182" s="94" t="s">
        <v>2725</v>
      </c>
      <c r="AB1182" s="128"/>
      <c r="AC1182" s="128"/>
      <c r="AD1182" s="128"/>
      <c r="AE1182" s="62"/>
      <c r="AF1182" s="62"/>
      <c r="AG1182" s="62"/>
      <c r="BB1182" s="60" t="str">
        <f>IF(AND(isFlagged(Main[[#This Row],[Comments]], "AIS++"),Main[ [#This Row],[In Stock Date] ]&lt;&gt;""),TEXT(Main[[#This Row],[In Stock Date]]-1, "M/d/yyyy"), TEXT("1/1/1990", "M/d/yyyy"))</f>
        <v>1/1/1990</v>
      </c>
    </row>
    <row r="1183" spans="1:54" ht="17.25" customHeight="1">
      <c r="A1183" s="63" t="str">
        <f>IF(priority(Main[[#This Row],[Comments]])&lt;&gt;0, priority(Main[[#This Row],[Comments]]),"")</f>
        <v/>
      </c>
      <c r="B1183" s="151" t="s">
        <v>1376</v>
      </c>
      <c r="C1183" s="71" t="s">
        <v>4</v>
      </c>
      <c r="D1183" s="59" t="s">
        <v>473</v>
      </c>
      <c r="E1183" s="84">
        <v>40679.254976851851</v>
      </c>
      <c r="F1183" s="84"/>
      <c r="G1183" s="63" t="str">
        <f>IF(stdProdLT(Main[[#This Row],[Comments]])=0.1,"N/A",IF(stdProdLT(Main[[#This Row],[Comments]])=0,"",stdProdLT(Main[[#This Row],[Comments]])))</f>
        <v/>
      </c>
      <c r="H1183" s="93" t="str">
        <f>IF(OR(Main[[#This Row],[Std. Prod. Lead Time]]="N/A",Main[[#This Row],[Std. Prod. Lead Time]]=""), "",IF(AND(Main[[#This Row],[In Stock Date]]&lt;&gt;"",Main[[#This Row],[Revised Due Date]]&lt;&gt;"",Main[[#This Row],[In Stock Date]]&lt;&gt;""),Main[[#This Row],[In Stock Date]]-Main[[#This Row],[Revised Due Date]],""))</f>
        <v/>
      </c>
      <c r="I1183" s="100" t="s">
        <v>4</v>
      </c>
      <c r="J1183" s="94" t="s">
        <v>4</v>
      </c>
      <c r="K1183" s="94" t="s">
        <v>4</v>
      </c>
      <c r="L1183" s="84"/>
      <c r="M1183" s="72" t="str">
        <f>IF(Main[[#This Row],[Tech Start Date]]&lt;1/1/1990,"",IF(Main[[#This Row],[Class]]="C",WORKDAY(Main[[#This Row],[Tech Start Date]],9),IF(Main[[#This Row],[Class]]="B", WORKDAY(Main[[#This Row],[Tech Start Date]],6),IF(Main[[#This Row],[Class]]="A",WORKDAY(Main[[#This Row],[Tech Start Date]],2),""))))</f>
        <v/>
      </c>
      <c r="N1183" s="72" t="str">
        <f>IF(Main[[#This Row],[Tech Start Date]]&lt;1/1/1990,"",IF(Main[[#This Row],[Class]]="C",WORKDAY(Main[[#This Row],[Tech Start Date]],19),IF(Main[[#This Row],[Class]]="B", WORKDAY(Main[[#This Row],[Tech Start Date]],12),IF(Main[[#This Row],[Class]]="A",WORKDAY(Main[[#This Row],[Tech Start Date]],4),""))))</f>
        <v/>
      </c>
      <c r="O1183" s="72" t="str">
        <f>IF(Main[[#This Row],[Tech Start Date]]&lt;1/1/1990,"",IF(Main[[#This Row],[Class]]="C",WORKDAY(Main[[#This Row],[Tech Start Date]],23),IF(Main[[#This Row],[Class]]="B", WORKDAY(Main[[#This Row],[Tech Start Date]],15),IF(Main[[#This Row],[Class]]="A",WORKDAY(Main[[#This Row],[Tech Start Date]],5),""))))</f>
        <v/>
      </c>
      <c r="P1183" s="72" t="str">
        <f>IF(Main[[#This Row],[Tech Start Date]]&lt;1/1/1990,"",IF(Main[[#This Row],[Class]]="C",WORKDAY(Main[[#This Row],[Tech Start Date]],28),IF(Main[[#This Row],[Class]]="B", WORKDAY(Main[[#This Row],[Tech Start Date]],19),IF(Main[[#This Row],[Class]]="A",WORKDAY(Main[[#This Row],[Tech Start Date]],9),""))))</f>
        <v/>
      </c>
      <c r="Q1183" s="84">
        <v>40724</v>
      </c>
      <c r="R1183" s="110"/>
      <c r="S1183" s="94" t="s">
        <v>6</v>
      </c>
      <c r="T1183" s="73" t="s">
        <v>4</v>
      </c>
      <c r="U1183" s="94" t="s">
        <v>7</v>
      </c>
      <c r="V1183" s="94" t="s">
        <v>1896</v>
      </c>
      <c r="W1183" s="94" t="s">
        <v>4</v>
      </c>
      <c r="X1183" s="94" t="s">
        <v>2725</v>
      </c>
      <c r="Y1183" s="71" t="s">
        <v>2838</v>
      </c>
      <c r="Z1183" s="71" t="s">
        <v>4</v>
      </c>
      <c r="AA1183" s="94" t="s">
        <v>2725</v>
      </c>
      <c r="AB1183" s="128"/>
      <c r="AC1183" s="128"/>
      <c r="AD1183" s="128"/>
      <c r="AE1183" s="62"/>
      <c r="AF1183" s="62"/>
      <c r="AG1183" s="62"/>
      <c r="BB1183" s="60" t="str">
        <f>IF(AND(isFlagged(Main[[#This Row],[Comments]], "AIS++"),Main[ [#This Row],[In Stock Date] ]&lt;&gt;""),TEXT(Main[[#This Row],[In Stock Date]]-1, "M/d/yyyy"), TEXT("1/1/1990", "M/d/yyyy"))</f>
        <v>1/1/1990</v>
      </c>
    </row>
    <row r="1184" spans="1:54" ht="17.25" customHeight="1">
      <c r="A1184" s="63" t="str">
        <f>IF(priority(Main[[#This Row],[Comments]])&lt;&gt;0, priority(Main[[#This Row],[Comments]]),"")</f>
        <v/>
      </c>
      <c r="B1184" s="151" t="s">
        <v>1657</v>
      </c>
      <c r="C1184" s="71" t="s">
        <v>4</v>
      </c>
      <c r="D1184" s="59" t="s">
        <v>731</v>
      </c>
      <c r="E1184" s="84">
        <v>40679.253668981481</v>
      </c>
      <c r="F1184" s="84"/>
      <c r="G1184" s="63" t="str">
        <f>IF(stdProdLT(Main[[#This Row],[Comments]])=0.1,"N/A",IF(stdProdLT(Main[[#This Row],[Comments]])=0,"",stdProdLT(Main[[#This Row],[Comments]])))</f>
        <v/>
      </c>
      <c r="H1184" s="93" t="str">
        <f>IF(OR(Main[[#This Row],[Std. Prod. Lead Time]]="N/A",Main[[#This Row],[Std. Prod. Lead Time]]=""), "",IF(AND(Main[[#This Row],[In Stock Date]]&lt;&gt;"",Main[[#This Row],[Revised Due Date]]&lt;&gt;"",Main[[#This Row],[In Stock Date]]&lt;&gt;""),Main[[#This Row],[In Stock Date]]-Main[[#This Row],[Revised Due Date]],""))</f>
        <v/>
      </c>
      <c r="I1184" s="100" t="s">
        <v>4</v>
      </c>
      <c r="J1184" s="94" t="s">
        <v>4</v>
      </c>
      <c r="K1184" s="94" t="s">
        <v>4</v>
      </c>
      <c r="L1184" s="84"/>
      <c r="M1184" s="72" t="str">
        <f>IF(Main[[#This Row],[Tech Start Date]]&lt;1/1/1990,"",IF(Main[[#This Row],[Class]]="C",WORKDAY(Main[[#This Row],[Tech Start Date]],9),IF(Main[[#This Row],[Class]]="B", WORKDAY(Main[[#This Row],[Tech Start Date]],6),IF(Main[[#This Row],[Class]]="A",WORKDAY(Main[[#This Row],[Tech Start Date]],2),""))))</f>
        <v/>
      </c>
      <c r="N1184" s="72" t="str">
        <f>IF(Main[[#This Row],[Tech Start Date]]&lt;1/1/1990,"",IF(Main[[#This Row],[Class]]="C",WORKDAY(Main[[#This Row],[Tech Start Date]],19),IF(Main[[#This Row],[Class]]="B", WORKDAY(Main[[#This Row],[Tech Start Date]],12),IF(Main[[#This Row],[Class]]="A",WORKDAY(Main[[#This Row],[Tech Start Date]],4),""))))</f>
        <v/>
      </c>
      <c r="O1184" s="72" t="str">
        <f>IF(Main[[#This Row],[Tech Start Date]]&lt;1/1/1990,"",IF(Main[[#This Row],[Class]]="C",WORKDAY(Main[[#This Row],[Tech Start Date]],23),IF(Main[[#This Row],[Class]]="B", WORKDAY(Main[[#This Row],[Tech Start Date]],15),IF(Main[[#This Row],[Class]]="A",WORKDAY(Main[[#This Row],[Tech Start Date]],5),""))))</f>
        <v/>
      </c>
      <c r="P1184" s="72" t="str">
        <f>IF(Main[[#This Row],[Tech Start Date]]&lt;1/1/1990,"",IF(Main[[#This Row],[Class]]="C",WORKDAY(Main[[#This Row],[Tech Start Date]],28),IF(Main[[#This Row],[Class]]="B", WORKDAY(Main[[#This Row],[Tech Start Date]],19),IF(Main[[#This Row],[Class]]="A",WORKDAY(Main[[#This Row],[Tech Start Date]],9),""))))</f>
        <v/>
      </c>
      <c r="Q1184" s="84">
        <v>40724</v>
      </c>
      <c r="R1184" s="110"/>
      <c r="S1184" s="94" t="s">
        <v>6</v>
      </c>
      <c r="T1184" s="73" t="s">
        <v>4</v>
      </c>
      <c r="U1184" s="94" t="s">
        <v>7</v>
      </c>
      <c r="V1184" s="94" t="s">
        <v>1896</v>
      </c>
      <c r="W1184" s="94" t="s">
        <v>4</v>
      </c>
      <c r="X1184" s="94" t="s">
        <v>2725</v>
      </c>
      <c r="Y1184" s="71" t="s">
        <v>2838</v>
      </c>
      <c r="Z1184" s="71" t="s">
        <v>4</v>
      </c>
      <c r="AA1184" s="94" t="s">
        <v>2725</v>
      </c>
      <c r="AB1184" s="128"/>
      <c r="AC1184" s="128"/>
      <c r="AD1184" s="128"/>
      <c r="AE1184" s="62"/>
      <c r="AF1184" s="62"/>
      <c r="AG1184" s="62"/>
      <c r="BB1184" s="60" t="str">
        <f>IF(AND(isFlagged(Main[[#This Row],[Comments]], "AIS++"),Main[ [#This Row],[In Stock Date] ]&lt;&gt;""),TEXT(Main[[#This Row],[In Stock Date]]-1, "M/d/yyyy"), TEXT("1/1/1990", "M/d/yyyy"))</f>
        <v>1/1/1990</v>
      </c>
    </row>
    <row r="1185" spans="1:54" ht="17.25" customHeight="1">
      <c r="A1185" s="63" t="str">
        <f>IF(priority(Main[[#This Row],[Comments]])&lt;&gt;0, priority(Main[[#This Row],[Comments]]),"")</f>
        <v/>
      </c>
      <c r="B1185" s="151" t="s">
        <v>1655</v>
      </c>
      <c r="C1185" s="71" t="s">
        <v>4</v>
      </c>
      <c r="D1185" s="59" t="s">
        <v>729</v>
      </c>
      <c r="E1185" s="84">
        <v>40679.253067129626</v>
      </c>
      <c r="F1185" s="84"/>
      <c r="G1185" s="63" t="str">
        <f>IF(stdProdLT(Main[[#This Row],[Comments]])=0.1,"N/A",IF(stdProdLT(Main[[#This Row],[Comments]])=0,"",stdProdLT(Main[[#This Row],[Comments]])))</f>
        <v/>
      </c>
      <c r="H1185" s="93" t="str">
        <f>IF(OR(Main[[#This Row],[Std. Prod. Lead Time]]="N/A",Main[[#This Row],[Std. Prod. Lead Time]]=""), "",IF(AND(Main[[#This Row],[In Stock Date]]&lt;&gt;"",Main[[#This Row],[Revised Due Date]]&lt;&gt;"",Main[[#This Row],[In Stock Date]]&lt;&gt;""),Main[[#This Row],[In Stock Date]]-Main[[#This Row],[Revised Due Date]],""))</f>
        <v/>
      </c>
      <c r="I1185" s="100" t="s">
        <v>4</v>
      </c>
      <c r="J1185" s="94" t="s">
        <v>4</v>
      </c>
      <c r="K1185" s="94" t="s">
        <v>4</v>
      </c>
      <c r="L1185" s="84"/>
      <c r="M1185" s="72" t="str">
        <f>IF(Main[[#This Row],[Tech Start Date]]&lt;1/1/1990,"",IF(Main[[#This Row],[Class]]="C",WORKDAY(Main[[#This Row],[Tech Start Date]],9),IF(Main[[#This Row],[Class]]="B", WORKDAY(Main[[#This Row],[Tech Start Date]],6),IF(Main[[#This Row],[Class]]="A",WORKDAY(Main[[#This Row],[Tech Start Date]],2),""))))</f>
        <v/>
      </c>
      <c r="N1185" s="72" t="str">
        <f>IF(Main[[#This Row],[Tech Start Date]]&lt;1/1/1990,"",IF(Main[[#This Row],[Class]]="C",WORKDAY(Main[[#This Row],[Tech Start Date]],19),IF(Main[[#This Row],[Class]]="B", WORKDAY(Main[[#This Row],[Tech Start Date]],12),IF(Main[[#This Row],[Class]]="A",WORKDAY(Main[[#This Row],[Tech Start Date]],4),""))))</f>
        <v/>
      </c>
      <c r="O1185" s="72" t="str">
        <f>IF(Main[[#This Row],[Tech Start Date]]&lt;1/1/1990,"",IF(Main[[#This Row],[Class]]="C",WORKDAY(Main[[#This Row],[Tech Start Date]],23),IF(Main[[#This Row],[Class]]="B", WORKDAY(Main[[#This Row],[Tech Start Date]],15),IF(Main[[#This Row],[Class]]="A",WORKDAY(Main[[#This Row],[Tech Start Date]],5),""))))</f>
        <v/>
      </c>
      <c r="P1185" s="72" t="str">
        <f>IF(Main[[#This Row],[Tech Start Date]]&lt;1/1/1990,"",IF(Main[[#This Row],[Class]]="C",WORKDAY(Main[[#This Row],[Tech Start Date]],28),IF(Main[[#This Row],[Class]]="B", WORKDAY(Main[[#This Row],[Tech Start Date]],19),IF(Main[[#This Row],[Class]]="A",WORKDAY(Main[[#This Row],[Tech Start Date]],9),""))))</f>
        <v/>
      </c>
      <c r="Q1185" s="84">
        <v>40724</v>
      </c>
      <c r="R1185" s="110"/>
      <c r="S1185" s="94" t="s">
        <v>6</v>
      </c>
      <c r="T1185" s="73" t="s">
        <v>4</v>
      </c>
      <c r="U1185" s="94" t="s">
        <v>7</v>
      </c>
      <c r="V1185" s="94" t="s">
        <v>1896</v>
      </c>
      <c r="W1185" s="94" t="s">
        <v>4</v>
      </c>
      <c r="X1185" s="94" t="s">
        <v>2725</v>
      </c>
      <c r="Y1185" s="71" t="s">
        <v>2838</v>
      </c>
      <c r="Z1185" s="71" t="s">
        <v>4</v>
      </c>
      <c r="AA1185" s="94" t="s">
        <v>2725</v>
      </c>
      <c r="AB1185" s="128"/>
      <c r="AC1185" s="128"/>
      <c r="AD1185" s="128"/>
      <c r="AE1185" s="62"/>
      <c r="AF1185" s="62"/>
      <c r="AG1185" s="62"/>
      <c r="BB1185" s="60" t="str">
        <f>IF(AND(isFlagged(Main[[#This Row],[Comments]], "AIS++"),Main[ [#This Row],[In Stock Date] ]&lt;&gt;""),TEXT(Main[[#This Row],[In Stock Date]]-1, "M/d/yyyy"), TEXT("1/1/1990", "M/d/yyyy"))</f>
        <v>1/1/1990</v>
      </c>
    </row>
    <row r="1186" spans="1:54" ht="17.25" customHeight="1">
      <c r="A1186" s="63" t="str">
        <f>IF(priority(Main[[#This Row],[Comments]])&lt;&gt;0, priority(Main[[#This Row],[Comments]]),"")</f>
        <v/>
      </c>
      <c r="B1186" s="151" t="s">
        <v>1656</v>
      </c>
      <c r="C1186" s="71" t="s">
        <v>4</v>
      </c>
      <c r="D1186" s="59" t="s">
        <v>730</v>
      </c>
      <c r="E1186" s="84">
        <v>40679.252465277779</v>
      </c>
      <c r="F1186" s="84"/>
      <c r="G1186" s="63" t="str">
        <f>IF(stdProdLT(Main[[#This Row],[Comments]])=0.1,"N/A",IF(stdProdLT(Main[[#This Row],[Comments]])=0,"",stdProdLT(Main[[#This Row],[Comments]])))</f>
        <v/>
      </c>
      <c r="H1186" s="93" t="str">
        <f>IF(OR(Main[[#This Row],[Std. Prod. Lead Time]]="N/A",Main[[#This Row],[Std. Prod. Lead Time]]=""), "",IF(AND(Main[[#This Row],[In Stock Date]]&lt;&gt;"",Main[[#This Row],[Revised Due Date]]&lt;&gt;"",Main[[#This Row],[In Stock Date]]&lt;&gt;""),Main[[#This Row],[In Stock Date]]-Main[[#This Row],[Revised Due Date]],""))</f>
        <v/>
      </c>
      <c r="I1186" s="100" t="s">
        <v>4</v>
      </c>
      <c r="J1186" s="94" t="s">
        <v>4</v>
      </c>
      <c r="K1186" s="94" t="s">
        <v>4</v>
      </c>
      <c r="L1186" s="84"/>
      <c r="M1186" s="72" t="str">
        <f>IF(Main[[#This Row],[Tech Start Date]]&lt;1/1/1990,"",IF(Main[[#This Row],[Class]]="C",WORKDAY(Main[[#This Row],[Tech Start Date]],9),IF(Main[[#This Row],[Class]]="B", WORKDAY(Main[[#This Row],[Tech Start Date]],6),IF(Main[[#This Row],[Class]]="A",WORKDAY(Main[[#This Row],[Tech Start Date]],2),""))))</f>
        <v/>
      </c>
      <c r="N1186" s="72" t="str">
        <f>IF(Main[[#This Row],[Tech Start Date]]&lt;1/1/1990,"",IF(Main[[#This Row],[Class]]="C",WORKDAY(Main[[#This Row],[Tech Start Date]],19),IF(Main[[#This Row],[Class]]="B", WORKDAY(Main[[#This Row],[Tech Start Date]],12),IF(Main[[#This Row],[Class]]="A",WORKDAY(Main[[#This Row],[Tech Start Date]],4),""))))</f>
        <v/>
      </c>
      <c r="O1186" s="72" t="str">
        <f>IF(Main[[#This Row],[Tech Start Date]]&lt;1/1/1990,"",IF(Main[[#This Row],[Class]]="C",WORKDAY(Main[[#This Row],[Tech Start Date]],23),IF(Main[[#This Row],[Class]]="B", WORKDAY(Main[[#This Row],[Tech Start Date]],15),IF(Main[[#This Row],[Class]]="A",WORKDAY(Main[[#This Row],[Tech Start Date]],5),""))))</f>
        <v/>
      </c>
      <c r="P1186" s="72" t="str">
        <f>IF(Main[[#This Row],[Tech Start Date]]&lt;1/1/1990,"",IF(Main[[#This Row],[Class]]="C",WORKDAY(Main[[#This Row],[Tech Start Date]],28),IF(Main[[#This Row],[Class]]="B", WORKDAY(Main[[#This Row],[Tech Start Date]],19),IF(Main[[#This Row],[Class]]="A",WORKDAY(Main[[#This Row],[Tech Start Date]],9),""))))</f>
        <v/>
      </c>
      <c r="Q1186" s="84">
        <v>40724</v>
      </c>
      <c r="R1186" s="110"/>
      <c r="S1186" s="94" t="s">
        <v>6</v>
      </c>
      <c r="T1186" s="73" t="s">
        <v>4</v>
      </c>
      <c r="U1186" s="94" t="s">
        <v>7</v>
      </c>
      <c r="V1186" s="94" t="s">
        <v>1896</v>
      </c>
      <c r="W1186" s="94" t="s">
        <v>4</v>
      </c>
      <c r="X1186" s="94" t="s">
        <v>2725</v>
      </c>
      <c r="Y1186" s="71" t="s">
        <v>2838</v>
      </c>
      <c r="Z1186" s="71" t="s">
        <v>4</v>
      </c>
      <c r="AA1186" s="94" t="s">
        <v>2725</v>
      </c>
      <c r="AB1186" s="128"/>
      <c r="AC1186" s="128"/>
      <c r="AD1186" s="128"/>
      <c r="AE1186" s="62"/>
      <c r="AF1186" s="62"/>
      <c r="AG1186" s="62"/>
      <c r="BB1186" s="60" t="str">
        <f>IF(AND(isFlagged(Main[[#This Row],[Comments]], "AIS++"),Main[ [#This Row],[In Stock Date] ]&lt;&gt;""),TEXT(Main[[#This Row],[In Stock Date]]-1, "M/d/yyyy"), TEXT("1/1/1990", "M/d/yyyy"))</f>
        <v>1/1/1990</v>
      </c>
    </row>
    <row r="1187" spans="1:54" ht="17.25" customHeight="1">
      <c r="A1187" s="63" t="str">
        <f>IF(priority(Main[[#This Row],[Comments]])&lt;&gt;0, priority(Main[[#This Row],[Comments]]),"")</f>
        <v/>
      </c>
      <c r="B1187" s="151" t="s">
        <v>1003</v>
      </c>
      <c r="C1187" s="71" t="s">
        <v>4</v>
      </c>
      <c r="D1187" s="59" t="s">
        <v>8</v>
      </c>
      <c r="E1187" s="84">
        <v>40679.251782407409</v>
      </c>
      <c r="F1187" s="84"/>
      <c r="G1187" s="63" t="str">
        <f>IF(stdProdLT(Main[[#This Row],[Comments]])=0.1,"N/A",IF(stdProdLT(Main[[#This Row],[Comments]])=0,"",stdProdLT(Main[[#This Row],[Comments]])))</f>
        <v/>
      </c>
      <c r="H1187" s="93" t="str">
        <f>IF(OR(Main[[#This Row],[Std. Prod. Lead Time]]="N/A",Main[[#This Row],[Std. Prod. Lead Time]]=""), "",IF(AND(Main[[#This Row],[In Stock Date]]&lt;&gt;"",Main[[#This Row],[Revised Due Date]]&lt;&gt;"",Main[[#This Row],[In Stock Date]]&lt;&gt;""),Main[[#This Row],[In Stock Date]]-Main[[#This Row],[Revised Due Date]],""))</f>
        <v/>
      </c>
      <c r="I1187" s="100" t="s">
        <v>4</v>
      </c>
      <c r="J1187" s="94" t="s">
        <v>4</v>
      </c>
      <c r="K1187" s="94" t="s">
        <v>4</v>
      </c>
      <c r="L1187" s="84"/>
      <c r="M1187" s="72" t="str">
        <f>IF(Main[[#This Row],[Tech Start Date]]&lt;1/1/1990,"",IF(Main[[#This Row],[Class]]="C",WORKDAY(Main[[#This Row],[Tech Start Date]],9),IF(Main[[#This Row],[Class]]="B", WORKDAY(Main[[#This Row],[Tech Start Date]],6),IF(Main[[#This Row],[Class]]="A",WORKDAY(Main[[#This Row],[Tech Start Date]],2),""))))</f>
        <v/>
      </c>
      <c r="N1187" s="72" t="str">
        <f>IF(Main[[#This Row],[Tech Start Date]]&lt;1/1/1990,"",IF(Main[[#This Row],[Class]]="C",WORKDAY(Main[[#This Row],[Tech Start Date]],19),IF(Main[[#This Row],[Class]]="B", WORKDAY(Main[[#This Row],[Tech Start Date]],12),IF(Main[[#This Row],[Class]]="A",WORKDAY(Main[[#This Row],[Tech Start Date]],4),""))))</f>
        <v/>
      </c>
      <c r="O1187" s="72" t="str">
        <f>IF(Main[[#This Row],[Tech Start Date]]&lt;1/1/1990,"",IF(Main[[#This Row],[Class]]="C",WORKDAY(Main[[#This Row],[Tech Start Date]],23),IF(Main[[#This Row],[Class]]="B", WORKDAY(Main[[#This Row],[Tech Start Date]],15),IF(Main[[#This Row],[Class]]="A",WORKDAY(Main[[#This Row],[Tech Start Date]],5),""))))</f>
        <v/>
      </c>
      <c r="P1187" s="72" t="str">
        <f>IF(Main[[#This Row],[Tech Start Date]]&lt;1/1/1990,"",IF(Main[[#This Row],[Class]]="C",WORKDAY(Main[[#This Row],[Tech Start Date]],28),IF(Main[[#This Row],[Class]]="B", WORKDAY(Main[[#This Row],[Tech Start Date]],19),IF(Main[[#This Row],[Class]]="A",WORKDAY(Main[[#This Row],[Tech Start Date]],9),""))))</f>
        <v/>
      </c>
      <c r="Q1187" s="84"/>
      <c r="R1187" s="110"/>
      <c r="S1187" s="94" t="s">
        <v>6</v>
      </c>
      <c r="T1187" s="73" t="s">
        <v>4</v>
      </c>
      <c r="U1187" s="94" t="s">
        <v>7</v>
      </c>
      <c r="V1187" s="94" t="s">
        <v>1896</v>
      </c>
      <c r="W1187" s="94" t="s">
        <v>4</v>
      </c>
      <c r="X1187" s="94" t="s">
        <v>2725</v>
      </c>
      <c r="Y1187" s="71" t="s">
        <v>2838</v>
      </c>
      <c r="Z1187" s="71" t="s">
        <v>4</v>
      </c>
      <c r="AA1187" s="94" t="s">
        <v>2725</v>
      </c>
      <c r="AB1187" s="128"/>
      <c r="AC1187" s="128"/>
      <c r="AD1187" s="128"/>
      <c r="AE1187" s="62"/>
      <c r="AF1187" s="62"/>
      <c r="AG1187" s="62"/>
      <c r="BB1187" s="60" t="str">
        <f>IF(AND(isFlagged(Main[[#This Row],[Comments]], "AIS++"),Main[ [#This Row],[In Stock Date] ]&lt;&gt;""),TEXT(Main[[#This Row],[In Stock Date]]-1, "M/d/yyyy"), TEXT("1/1/1990", "M/d/yyyy"))</f>
        <v>1/1/1990</v>
      </c>
    </row>
    <row r="1188" spans="1:54" ht="17.25" customHeight="1">
      <c r="A1188" s="63" t="str">
        <f>IF(priority(Main[[#This Row],[Comments]])&lt;&gt;0, priority(Main[[#This Row],[Comments]]),"")</f>
        <v/>
      </c>
      <c r="B1188" s="151" t="s">
        <v>1343</v>
      </c>
      <c r="C1188" s="71" t="s">
        <v>4</v>
      </c>
      <c r="D1188" s="59" t="s">
        <v>441</v>
      </c>
      <c r="E1188" s="84">
        <v>40679.250891203701</v>
      </c>
      <c r="F1188" s="84"/>
      <c r="G1188" s="63" t="str">
        <f>IF(stdProdLT(Main[[#This Row],[Comments]])=0.1,"N/A",IF(stdProdLT(Main[[#This Row],[Comments]])=0,"",stdProdLT(Main[[#This Row],[Comments]])))</f>
        <v/>
      </c>
      <c r="H1188" s="93" t="str">
        <f>IF(OR(Main[[#This Row],[Std. Prod. Lead Time]]="N/A",Main[[#This Row],[Std. Prod. Lead Time]]=""), "",IF(AND(Main[[#This Row],[In Stock Date]]&lt;&gt;"",Main[[#This Row],[Revised Due Date]]&lt;&gt;"",Main[[#This Row],[In Stock Date]]&lt;&gt;""),Main[[#This Row],[In Stock Date]]-Main[[#This Row],[Revised Due Date]],""))</f>
        <v/>
      </c>
      <c r="I1188" s="100" t="s">
        <v>4</v>
      </c>
      <c r="J1188" s="94" t="s">
        <v>4</v>
      </c>
      <c r="K1188" s="95" t="s">
        <v>4</v>
      </c>
      <c r="L1188" s="84"/>
      <c r="M1188" s="72" t="str">
        <f>IF(Main[[#This Row],[Tech Start Date]]&lt;1/1/1990,"",IF(Main[[#This Row],[Class]]="C",WORKDAY(Main[[#This Row],[Tech Start Date]],9),IF(Main[[#This Row],[Class]]="B", WORKDAY(Main[[#This Row],[Tech Start Date]],6),IF(Main[[#This Row],[Class]]="A",WORKDAY(Main[[#This Row],[Tech Start Date]],2),""))))</f>
        <v/>
      </c>
      <c r="N1188" s="72" t="str">
        <f>IF(Main[[#This Row],[Tech Start Date]]&lt;1/1/1990,"",IF(Main[[#This Row],[Class]]="C",WORKDAY(Main[[#This Row],[Tech Start Date]],19),IF(Main[[#This Row],[Class]]="B", WORKDAY(Main[[#This Row],[Tech Start Date]],12),IF(Main[[#This Row],[Class]]="A",WORKDAY(Main[[#This Row],[Tech Start Date]],4),""))))</f>
        <v/>
      </c>
      <c r="O1188" s="72" t="str">
        <f>IF(Main[[#This Row],[Tech Start Date]]&lt;1/1/1990,"",IF(Main[[#This Row],[Class]]="C",WORKDAY(Main[[#This Row],[Tech Start Date]],23),IF(Main[[#This Row],[Class]]="B", WORKDAY(Main[[#This Row],[Tech Start Date]],15),IF(Main[[#This Row],[Class]]="A",WORKDAY(Main[[#This Row],[Tech Start Date]],5),""))))</f>
        <v/>
      </c>
      <c r="P1188" s="72" t="str">
        <f>IF(Main[[#This Row],[Tech Start Date]]&lt;1/1/1990,"",IF(Main[[#This Row],[Class]]="C",WORKDAY(Main[[#This Row],[Tech Start Date]],28),IF(Main[[#This Row],[Class]]="B", WORKDAY(Main[[#This Row],[Tech Start Date]],19),IF(Main[[#This Row],[Class]]="A",WORKDAY(Main[[#This Row],[Tech Start Date]],9),""))))</f>
        <v/>
      </c>
      <c r="Q1188" s="84">
        <v>40724</v>
      </c>
      <c r="R1188" s="110"/>
      <c r="S1188" s="94" t="s">
        <v>6</v>
      </c>
      <c r="T1188" s="73" t="s">
        <v>4</v>
      </c>
      <c r="U1188" s="94" t="s">
        <v>7</v>
      </c>
      <c r="V1188" s="94" t="s">
        <v>1896</v>
      </c>
      <c r="W1188" s="94" t="s">
        <v>4</v>
      </c>
      <c r="X1188" s="94" t="s">
        <v>2725</v>
      </c>
      <c r="Y1188" s="71" t="s">
        <v>2838</v>
      </c>
      <c r="Z1188" s="71" t="s">
        <v>4</v>
      </c>
      <c r="AA1188" s="94" t="s">
        <v>2725</v>
      </c>
      <c r="AB1188" s="128"/>
      <c r="AC1188" s="128"/>
      <c r="AD1188" s="128"/>
      <c r="AE1188" s="62"/>
      <c r="AF1188" s="62"/>
      <c r="AG1188" s="62"/>
      <c r="BB1188" s="60" t="str">
        <f>IF(AND(isFlagged(Main[[#This Row],[Comments]], "AIS++"),Main[ [#This Row],[In Stock Date] ]&lt;&gt;""),TEXT(Main[[#This Row],[In Stock Date]]-1, "M/d/yyyy"), TEXT("1/1/1990", "M/d/yyyy"))</f>
        <v>1/1/1990</v>
      </c>
    </row>
    <row r="1189" spans="1:54" ht="17.25" customHeight="1">
      <c r="A1189" s="113" t="str">
        <f>IF(priority(Main[[#This Row],[Comments]])&lt;&gt;0, priority(Main[[#This Row],[Comments]]),"")</f>
        <v/>
      </c>
      <c r="B1189" s="153" t="s">
        <v>1116</v>
      </c>
      <c r="C1189" s="121" t="s">
        <v>4</v>
      </c>
      <c r="D1189" s="133" t="s">
        <v>175</v>
      </c>
      <c r="E1189" s="114">
        <v>40421.149710648147</v>
      </c>
      <c r="F1189" s="114"/>
      <c r="G1189" s="113" t="str">
        <f>IF(stdProdLT(Main[[#This Row],[Comments]])=0.1,"N/A",IF(stdProdLT(Main[[#This Row],[Comments]])=0,"",stdProdLT(Main[[#This Row],[Comments]])))</f>
        <v/>
      </c>
      <c r="H1189" s="115" t="str">
        <f>IF(OR(Main[[#This Row],[Std. Prod. Lead Time]]="N/A",Main[[#This Row],[Std. Prod. Lead Time]]=""), "",IF(AND(Main[[#This Row],[In Stock Date]]&lt;&gt;"",Main[[#This Row],[Revised Due Date]]&lt;&gt;"",Main[[#This Row],[In Stock Date]]&lt;&gt;""),Main[[#This Row],[In Stock Date]]-Main[[#This Row],[Revised Due Date]],""))</f>
        <v/>
      </c>
      <c r="I1189" s="116" t="s">
        <v>428</v>
      </c>
      <c r="J1189" s="117" t="s">
        <v>52</v>
      </c>
      <c r="K1189" s="117" t="s">
        <v>4</v>
      </c>
      <c r="L1189" s="114"/>
      <c r="M1189" s="118" t="str">
        <f>IF(Main[[#This Row],[Tech Start Date]]&lt;1/1/1990,"",IF(Main[[#This Row],[Class]]="C",WORKDAY(Main[[#This Row],[Tech Start Date]],9),IF(Main[[#This Row],[Class]]="B", WORKDAY(Main[[#This Row],[Tech Start Date]],6),IF(Main[[#This Row],[Class]]="A",WORKDAY(Main[[#This Row],[Tech Start Date]],2),""))))</f>
        <v/>
      </c>
      <c r="N1189" s="118" t="str">
        <f>IF(Main[[#This Row],[Tech Start Date]]&lt;1/1/1990,"",IF(Main[[#This Row],[Class]]="C",WORKDAY(Main[[#This Row],[Tech Start Date]],19),IF(Main[[#This Row],[Class]]="B", WORKDAY(Main[[#This Row],[Tech Start Date]],12),IF(Main[[#This Row],[Class]]="A",WORKDAY(Main[[#This Row],[Tech Start Date]],4),""))))</f>
        <v/>
      </c>
      <c r="O1189" s="118" t="str">
        <f>IF(Main[[#This Row],[Tech Start Date]]&lt;1/1/1990,"",IF(Main[[#This Row],[Class]]="C",WORKDAY(Main[[#This Row],[Tech Start Date]],23),IF(Main[[#This Row],[Class]]="B", WORKDAY(Main[[#This Row],[Tech Start Date]],15),IF(Main[[#This Row],[Class]]="A",WORKDAY(Main[[#This Row],[Tech Start Date]],5),""))))</f>
        <v/>
      </c>
      <c r="P1189" s="118" t="str">
        <f>IF(Main[[#This Row],[Tech Start Date]]&lt;1/1/1990,"",IF(Main[[#This Row],[Class]]="C",WORKDAY(Main[[#This Row],[Tech Start Date]],28),IF(Main[[#This Row],[Class]]="B", WORKDAY(Main[[#This Row],[Tech Start Date]],19),IF(Main[[#This Row],[Class]]="A",WORKDAY(Main[[#This Row],[Tech Start Date]],9),""))))</f>
        <v/>
      </c>
      <c r="Q1189" s="114">
        <v>40451</v>
      </c>
      <c r="R1189" s="119"/>
      <c r="S1189" s="117" t="s">
        <v>6</v>
      </c>
      <c r="T1189" s="120" t="s">
        <v>4</v>
      </c>
      <c r="U1189" s="117" t="s">
        <v>29</v>
      </c>
      <c r="V1189" s="117" t="s">
        <v>1906</v>
      </c>
      <c r="W1189" s="117" t="s">
        <v>1898</v>
      </c>
      <c r="X1189" s="117" t="s">
        <v>2725</v>
      </c>
      <c r="Y1189" s="121" t="s">
        <v>2838</v>
      </c>
      <c r="Z1189" s="121" t="s">
        <v>414</v>
      </c>
      <c r="AA1189" s="117" t="s">
        <v>2725</v>
      </c>
      <c r="AB1189" s="128"/>
      <c r="AC1189" s="128"/>
      <c r="AD1189" s="128"/>
      <c r="AE1189" s="62"/>
      <c r="AF1189" s="62"/>
      <c r="AG1189" s="62"/>
      <c r="BB1189" s="60" t="str">
        <f>IF(AND(isFlagged(Main[[#This Row],[Comments]], "AIS++"),Main[ [#This Row],[In Stock Date] ]&lt;&gt;""),TEXT(Main[[#This Row],[In Stock Date]]-1, "M/d/yyyy"), TEXT("1/1/1990", "M/d/yyyy"))</f>
        <v>1/1/1990</v>
      </c>
    </row>
    <row r="1190" spans="1:54" ht="17.25" customHeight="1">
      <c r="A1190" s="63" t="str">
        <f>IF(priority(Main[[#This Row],[Comments]])&lt;&gt;0, priority(Main[[#This Row],[Comments]]),"")</f>
        <v/>
      </c>
      <c r="B1190" s="151" t="s">
        <v>1696</v>
      </c>
      <c r="C1190" s="71" t="s">
        <v>4</v>
      </c>
      <c r="D1190" s="59" t="s">
        <v>761</v>
      </c>
      <c r="E1190" s="84"/>
      <c r="F1190" s="84"/>
      <c r="G1190" s="63" t="str">
        <f>IF(stdProdLT(Main[[#This Row],[Comments]])=0.1,"N/A",IF(stdProdLT(Main[[#This Row],[Comments]])=0,"",stdProdLT(Main[[#This Row],[Comments]])))</f>
        <v/>
      </c>
      <c r="H1190" s="93" t="str">
        <f>IF(OR(Main[[#This Row],[Std. Prod. Lead Time]]="N/A",Main[[#This Row],[Std. Prod. Lead Time]]=""), "",IF(AND(Main[[#This Row],[In Stock Date]]&lt;&gt;"",Main[[#This Row],[Revised Due Date]]&lt;&gt;"",Main[[#This Row],[In Stock Date]]&lt;&gt;""),Main[[#This Row],[In Stock Date]]-Main[[#This Row],[Revised Due Date]],""))</f>
        <v/>
      </c>
      <c r="I1190" s="100" t="s">
        <v>171</v>
      </c>
      <c r="J1190" s="94" t="s">
        <v>70</v>
      </c>
      <c r="K1190" s="94" t="s">
        <v>1903</v>
      </c>
      <c r="L1190" s="84">
        <v>40486</v>
      </c>
      <c r="M1190" s="72">
        <f>IF(Main[[#This Row],[Tech Start Date]]&lt;1/1/1990,"",IF(Main[[#This Row],[Class]]="C",WORKDAY(Main[[#This Row],[Tech Start Date]],9),IF(Main[[#This Row],[Class]]="B", WORKDAY(Main[[#This Row],[Tech Start Date]],6),IF(Main[[#This Row],[Class]]="A",WORKDAY(Main[[#This Row],[Tech Start Date]],2),""))))</f>
        <v>40494</v>
      </c>
      <c r="N1190" s="72">
        <f>IF(Main[[#This Row],[Tech Start Date]]&lt;1/1/1990,"",IF(Main[[#This Row],[Class]]="C",WORKDAY(Main[[#This Row],[Tech Start Date]],19),IF(Main[[#This Row],[Class]]="B", WORKDAY(Main[[#This Row],[Tech Start Date]],12),IF(Main[[#This Row],[Class]]="A",WORKDAY(Main[[#This Row],[Tech Start Date]],4),""))))</f>
        <v>40504</v>
      </c>
      <c r="O1190" s="72">
        <f>IF(Main[[#This Row],[Tech Start Date]]&lt;1/1/1990,"",IF(Main[[#This Row],[Class]]="C",WORKDAY(Main[[#This Row],[Tech Start Date]],23),IF(Main[[#This Row],[Class]]="B", WORKDAY(Main[[#This Row],[Tech Start Date]],15),IF(Main[[#This Row],[Class]]="A",WORKDAY(Main[[#This Row],[Tech Start Date]],5),""))))</f>
        <v>40507</v>
      </c>
      <c r="P1190" s="72">
        <f>IF(Main[[#This Row],[Tech Start Date]]&lt;1/1/1990,"",IF(Main[[#This Row],[Class]]="C",WORKDAY(Main[[#This Row],[Tech Start Date]],28),IF(Main[[#This Row],[Class]]="B", WORKDAY(Main[[#This Row],[Tech Start Date]],19),IF(Main[[#This Row],[Class]]="A",WORKDAY(Main[[#This Row],[Tech Start Date]],9),""))))</f>
        <v>40513</v>
      </c>
      <c r="Q1190" s="84">
        <v>40504</v>
      </c>
      <c r="R1190" s="110"/>
      <c r="S1190" s="94" t="s">
        <v>6</v>
      </c>
      <c r="T1190" s="73" t="s">
        <v>4</v>
      </c>
      <c r="U1190" s="94" t="s">
        <v>14</v>
      </c>
      <c r="V1190" s="94" t="s">
        <v>1899</v>
      </c>
      <c r="W1190" s="94" t="s">
        <v>1900</v>
      </c>
      <c r="X1190" s="94" t="s">
        <v>2725</v>
      </c>
      <c r="Y1190" s="71" t="s">
        <v>2838</v>
      </c>
      <c r="Z1190" s="71" t="s">
        <v>30</v>
      </c>
      <c r="AA1190" s="94" t="s">
        <v>2725</v>
      </c>
      <c r="AB1190" s="128"/>
      <c r="AC1190" s="128"/>
      <c r="AD1190" s="128"/>
      <c r="AE1190" s="62"/>
      <c r="AF1190" s="62"/>
      <c r="AG1190" s="62"/>
      <c r="BB1190" s="60" t="str">
        <f>IF(AND(isFlagged(Main[[#This Row],[Comments]], "AIS++"),Main[ [#This Row],[In Stock Date] ]&lt;&gt;""),TEXT(Main[[#This Row],[In Stock Date]]-1, "M/d/yyyy"), TEXT("1/1/1990", "M/d/yyyy"))</f>
        <v>1/1/1990</v>
      </c>
    </row>
    <row r="1191" spans="1:54" ht="17.25" customHeight="1">
      <c r="A1191" s="63" t="str">
        <f>IF(priority(Main[[#This Row],[Comments]])&lt;&gt;0, priority(Main[[#This Row],[Comments]]),"")</f>
        <v/>
      </c>
      <c r="B1191" s="151" t="s">
        <v>3691</v>
      </c>
      <c r="C1191" s="71" t="s">
        <v>4</v>
      </c>
      <c r="D1191" s="59" t="s">
        <v>3692</v>
      </c>
      <c r="E1191" s="84">
        <v>40995.819780092592</v>
      </c>
      <c r="F1191" s="84"/>
      <c r="G1191" s="63" t="str">
        <f>IF(stdProdLT(Main[[#This Row],[Comments]])=0.1,"N/A",IF(stdProdLT(Main[[#This Row],[Comments]])=0,"",stdProdLT(Main[[#This Row],[Comments]])))</f>
        <v/>
      </c>
      <c r="H1191" s="93" t="str">
        <f>IF(OR(Main[[#This Row],[Std. Prod. Lead Time]]="N/A",Main[[#This Row],[Std. Prod. Lead Time]]=""), "",IF(AND(Main[[#This Row],[In Stock Date]]&lt;&gt;"",Main[[#This Row],[Revised Due Date]]&lt;&gt;"",Main[[#This Row],[In Stock Date]]&lt;&gt;""),Main[[#This Row],[In Stock Date]]-Main[[#This Row],[Revised Due Date]],""))</f>
        <v/>
      </c>
      <c r="I1191" s="100" t="s">
        <v>3530</v>
      </c>
      <c r="J1191" s="94" t="s">
        <v>28</v>
      </c>
      <c r="K1191" s="94" t="s">
        <v>1905</v>
      </c>
      <c r="L1191" s="84"/>
      <c r="M1191" s="72" t="str">
        <f>IF(Main[[#This Row],[Tech Start Date]]&lt;1/1/1990,"",IF(Main[[#This Row],[Class]]="C",WORKDAY(Main[[#This Row],[Tech Start Date]],9),IF(Main[[#This Row],[Class]]="B", WORKDAY(Main[[#This Row],[Tech Start Date]],6),IF(Main[[#This Row],[Class]]="A",WORKDAY(Main[[#This Row],[Tech Start Date]],2),""))))</f>
        <v/>
      </c>
      <c r="N1191" s="72" t="str">
        <f>IF(Main[[#This Row],[Tech Start Date]]&lt;1/1/1990,"",IF(Main[[#This Row],[Class]]="C",WORKDAY(Main[[#This Row],[Tech Start Date]],19),IF(Main[[#This Row],[Class]]="B", WORKDAY(Main[[#This Row],[Tech Start Date]],12),IF(Main[[#This Row],[Class]]="A",WORKDAY(Main[[#This Row],[Tech Start Date]],4),""))))</f>
        <v/>
      </c>
      <c r="O1191" s="72" t="str">
        <f>IF(Main[[#This Row],[Tech Start Date]]&lt;1/1/1990,"",IF(Main[[#This Row],[Class]]="C",WORKDAY(Main[[#This Row],[Tech Start Date]],23),IF(Main[[#This Row],[Class]]="B", WORKDAY(Main[[#This Row],[Tech Start Date]],15),IF(Main[[#This Row],[Class]]="A",WORKDAY(Main[[#This Row],[Tech Start Date]],5),""))))</f>
        <v/>
      </c>
      <c r="P1191" s="72" t="str">
        <f>IF(Main[[#This Row],[Tech Start Date]]&lt;1/1/1990,"",IF(Main[[#This Row],[Class]]="C",WORKDAY(Main[[#This Row],[Tech Start Date]],28),IF(Main[[#This Row],[Class]]="B", WORKDAY(Main[[#This Row],[Tech Start Date]],19),IF(Main[[#This Row],[Class]]="A",WORKDAY(Main[[#This Row],[Tech Start Date]],9),""))))</f>
        <v/>
      </c>
      <c r="Q1191" s="84">
        <v>41029</v>
      </c>
      <c r="R1191" s="110"/>
      <c r="S1191" s="94" t="s">
        <v>6</v>
      </c>
      <c r="T1191" s="73" t="s">
        <v>4</v>
      </c>
      <c r="U1191" s="94" t="s">
        <v>29</v>
      </c>
      <c r="V1191" s="94" t="s">
        <v>1899</v>
      </c>
      <c r="W1191" s="94" t="s">
        <v>1900</v>
      </c>
      <c r="X1191" s="94" t="s">
        <v>30</v>
      </c>
      <c r="Y1191" s="71" t="s">
        <v>4</v>
      </c>
      <c r="Z1191" s="71" t="s">
        <v>30</v>
      </c>
      <c r="AA1191" s="94" t="s">
        <v>30</v>
      </c>
      <c r="AB1191" s="128"/>
      <c r="AC1191" s="128"/>
      <c r="AD1191" s="128"/>
      <c r="AE1191" s="62"/>
      <c r="AF1191" s="62"/>
      <c r="AG1191" s="62"/>
      <c r="BB1191" s="60" t="str">
        <f>IF(AND(isFlagged(Main[[#This Row],[Comments]], "AIS++"),Main[ [#This Row],[In Stock Date] ]&lt;&gt;""),TEXT(Main[[#This Row],[In Stock Date]]-1, "M/d/yyyy"), TEXT("1/1/1990", "M/d/yyyy"))</f>
        <v>1/1/1990</v>
      </c>
    </row>
    <row r="1192" spans="1:54" ht="17.25" customHeight="1">
      <c r="A1192" s="63" t="str">
        <f>IF(priority(Main[[#This Row],[Comments]])&lt;&gt;0, priority(Main[[#This Row],[Comments]]),"")</f>
        <v/>
      </c>
      <c r="B1192" s="151" t="s">
        <v>3687</v>
      </c>
      <c r="C1192" s="71" t="s">
        <v>4</v>
      </c>
      <c r="D1192" s="59" t="s">
        <v>3688</v>
      </c>
      <c r="E1192" s="84">
        <v>40995.825601851851</v>
      </c>
      <c r="F1192" s="84"/>
      <c r="G1192" s="63" t="str">
        <f>IF(stdProdLT(Main[[#This Row],[Comments]])=0.1,"N/A",IF(stdProdLT(Main[[#This Row],[Comments]])=0,"",stdProdLT(Main[[#This Row],[Comments]])))</f>
        <v/>
      </c>
      <c r="H1192" s="93" t="str">
        <f>IF(OR(Main[[#This Row],[Std. Prod. Lead Time]]="N/A",Main[[#This Row],[Std. Prod. Lead Time]]=""), "",IF(AND(Main[[#This Row],[In Stock Date]]&lt;&gt;"",Main[[#This Row],[Revised Due Date]]&lt;&gt;"",Main[[#This Row],[In Stock Date]]&lt;&gt;""),Main[[#This Row],[In Stock Date]]-Main[[#This Row],[Revised Due Date]],""))</f>
        <v/>
      </c>
      <c r="I1192" s="100" t="s">
        <v>3530</v>
      </c>
      <c r="J1192" s="94" t="s">
        <v>28</v>
      </c>
      <c r="K1192" s="94" t="s">
        <v>1905</v>
      </c>
      <c r="L1192" s="84"/>
      <c r="M1192" s="72" t="str">
        <f>IF(Main[[#This Row],[Tech Start Date]]&lt;1/1/1990,"",IF(Main[[#This Row],[Class]]="C",WORKDAY(Main[[#This Row],[Tech Start Date]],9),IF(Main[[#This Row],[Class]]="B", WORKDAY(Main[[#This Row],[Tech Start Date]],6),IF(Main[[#This Row],[Class]]="A",WORKDAY(Main[[#This Row],[Tech Start Date]],2),""))))</f>
        <v/>
      </c>
      <c r="N1192" s="72" t="str">
        <f>IF(Main[[#This Row],[Tech Start Date]]&lt;1/1/1990,"",IF(Main[[#This Row],[Class]]="C",WORKDAY(Main[[#This Row],[Tech Start Date]],19),IF(Main[[#This Row],[Class]]="B", WORKDAY(Main[[#This Row],[Tech Start Date]],12),IF(Main[[#This Row],[Class]]="A",WORKDAY(Main[[#This Row],[Tech Start Date]],4),""))))</f>
        <v/>
      </c>
      <c r="O1192" s="72" t="str">
        <f>IF(Main[[#This Row],[Tech Start Date]]&lt;1/1/1990,"",IF(Main[[#This Row],[Class]]="C",WORKDAY(Main[[#This Row],[Tech Start Date]],23),IF(Main[[#This Row],[Class]]="B", WORKDAY(Main[[#This Row],[Tech Start Date]],15),IF(Main[[#This Row],[Class]]="A",WORKDAY(Main[[#This Row],[Tech Start Date]],5),""))))</f>
        <v/>
      </c>
      <c r="P1192" s="72" t="str">
        <f>IF(Main[[#This Row],[Tech Start Date]]&lt;1/1/1990,"",IF(Main[[#This Row],[Class]]="C",WORKDAY(Main[[#This Row],[Tech Start Date]],28),IF(Main[[#This Row],[Class]]="B", WORKDAY(Main[[#This Row],[Tech Start Date]],19),IF(Main[[#This Row],[Class]]="A",WORKDAY(Main[[#This Row],[Tech Start Date]],9),""))))</f>
        <v/>
      </c>
      <c r="Q1192" s="84">
        <v>41029</v>
      </c>
      <c r="R1192" s="110"/>
      <c r="S1192" s="94" t="s">
        <v>6</v>
      </c>
      <c r="T1192" s="73" t="s">
        <v>4</v>
      </c>
      <c r="U1192" s="94" t="s">
        <v>29</v>
      </c>
      <c r="V1192" s="94" t="s">
        <v>1899</v>
      </c>
      <c r="W1192" s="94" t="s">
        <v>1900</v>
      </c>
      <c r="X1192" s="94" t="s">
        <v>30</v>
      </c>
      <c r="Y1192" s="71" t="s">
        <v>2840</v>
      </c>
      <c r="Z1192" s="71" t="s">
        <v>30</v>
      </c>
      <c r="AA1192" s="94" t="s">
        <v>30</v>
      </c>
      <c r="AB1192" s="128"/>
      <c r="AC1192" s="128"/>
      <c r="AD1192" s="128"/>
      <c r="AE1192" s="62"/>
      <c r="AF1192" s="62"/>
      <c r="AG1192" s="62"/>
      <c r="BB1192" s="60" t="str">
        <f>IF(AND(isFlagged(Main[[#This Row],[Comments]], "AIS++"),Main[ [#This Row],[In Stock Date] ]&lt;&gt;""),TEXT(Main[[#This Row],[In Stock Date]]-1, "M/d/yyyy"), TEXT("1/1/1990", "M/d/yyyy"))</f>
        <v>1/1/1990</v>
      </c>
    </row>
    <row r="1193" spans="1:54" ht="17.25" customHeight="1">
      <c r="A1193" s="63" t="str">
        <f>IF(priority(Main[[#This Row],[Comments]])&lt;&gt;0, priority(Main[[#This Row],[Comments]]),"")</f>
        <v/>
      </c>
      <c r="B1193" s="151" t="s">
        <v>3693</v>
      </c>
      <c r="C1193" s="71" t="s">
        <v>4</v>
      </c>
      <c r="D1193" s="59" t="s">
        <v>3694</v>
      </c>
      <c r="E1193" s="84">
        <v>40995.832731481481</v>
      </c>
      <c r="F1193" s="84"/>
      <c r="G1193" s="63" t="str">
        <f>IF(stdProdLT(Main[[#This Row],[Comments]])=0.1,"N/A",IF(stdProdLT(Main[[#This Row],[Comments]])=0,"",stdProdLT(Main[[#This Row],[Comments]])))</f>
        <v/>
      </c>
      <c r="H1193" s="93" t="str">
        <f>IF(OR(Main[[#This Row],[Std. Prod. Lead Time]]="N/A",Main[[#This Row],[Std. Prod. Lead Time]]=""), "",IF(AND(Main[[#This Row],[In Stock Date]]&lt;&gt;"",Main[[#This Row],[Revised Due Date]]&lt;&gt;"",Main[[#This Row],[In Stock Date]]&lt;&gt;""),Main[[#This Row],[In Stock Date]]-Main[[#This Row],[Revised Due Date]],""))</f>
        <v/>
      </c>
      <c r="I1193" s="100" t="s">
        <v>3530</v>
      </c>
      <c r="J1193" s="94" t="s">
        <v>28</v>
      </c>
      <c r="K1193" s="94" t="s">
        <v>1905</v>
      </c>
      <c r="L1193" s="84"/>
      <c r="M1193" s="72" t="str">
        <f>IF(Main[[#This Row],[Tech Start Date]]&lt;1/1/1990,"",IF(Main[[#This Row],[Class]]="C",WORKDAY(Main[[#This Row],[Tech Start Date]],9),IF(Main[[#This Row],[Class]]="B", WORKDAY(Main[[#This Row],[Tech Start Date]],6),IF(Main[[#This Row],[Class]]="A",WORKDAY(Main[[#This Row],[Tech Start Date]],2),""))))</f>
        <v/>
      </c>
      <c r="N1193" s="72" t="str">
        <f>IF(Main[[#This Row],[Tech Start Date]]&lt;1/1/1990,"",IF(Main[[#This Row],[Class]]="C",WORKDAY(Main[[#This Row],[Tech Start Date]],19),IF(Main[[#This Row],[Class]]="B", WORKDAY(Main[[#This Row],[Tech Start Date]],12),IF(Main[[#This Row],[Class]]="A",WORKDAY(Main[[#This Row],[Tech Start Date]],4),""))))</f>
        <v/>
      </c>
      <c r="O1193" s="72" t="str">
        <f>IF(Main[[#This Row],[Tech Start Date]]&lt;1/1/1990,"",IF(Main[[#This Row],[Class]]="C",WORKDAY(Main[[#This Row],[Tech Start Date]],23),IF(Main[[#This Row],[Class]]="B", WORKDAY(Main[[#This Row],[Tech Start Date]],15),IF(Main[[#This Row],[Class]]="A",WORKDAY(Main[[#This Row],[Tech Start Date]],5),""))))</f>
        <v/>
      </c>
      <c r="P1193" s="72" t="str">
        <f>IF(Main[[#This Row],[Tech Start Date]]&lt;1/1/1990,"",IF(Main[[#This Row],[Class]]="C",WORKDAY(Main[[#This Row],[Tech Start Date]],28),IF(Main[[#This Row],[Class]]="B", WORKDAY(Main[[#This Row],[Tech Start Date]],19),IF(Main[[#This Row],[Class]]="A",WORKDAY(Main[[#This Row],[Tech Start Date]],9),""))))</f>
        <v/>
      </c>
      <c r="Q1193" s="84">
        <v>41029</v>
      </c>
      <c r="R1193" s="110"/>
      <c r="S1193" s="94" t="s">
        <v>6</v>
      </c>
      <c r="T1193" s="73" t="s">
        <v>4</v>
      </c>
      <c r="U1193" s="94" t="s">
        <v>29</v>
      </c>
      <c r="V1193" s="94" t="s">
        <v>1899</v>
      </c>
      <c r="W1193" s="94" t="s">
        <v>1900</v>
      </c>
      <c r="X1193" s="94" t="s">
        <v>30</v>
      </c>
      <c r="Y1193" s="71" t="s">
        <v>2840</v>
      </c>
      <c r="Z1193" s="71" t="s">
        <v>30</v>
      </c>
      <c r="AA1193" s="94" t="s">
        <v>30</v>
      </c>
      <c r="AB1193" s="128"/>
      <c r="AC1193" s="128"/>
      <c r="AD1193" s="128"/>
      <c r="AE1193" s="62"/>
      <c r="AF1193" s="62"/>
      <c r="AG1193" s="62"/>
      <c r="BB1193" s="60" t="str">
        <f>IF(AND(isFlagged(Main[[#This Row],[Comments]], "AIS++"),Main[ [#This Row],[In Stock Date] ]&lt;&gt;""),TEXT(Main[[#This Row],[In Stock Date]]-1, "M/d/yyyy"), TEXT("1/1/1990", "M/d/yyyy"))</f>
        <v>1/1/1990</v>
      </c>
    </row>
    <row r="1194" spans="1:54" ht="17.25" customHeight="1">
      <c r="A1194" s="63" t="str">
        <f>IF(priority(Main[[#This Row],[Comments]])&lt;&gt;0, priority(Main[[#This Row],[Comments]]),"")</f>
        <v/>
      </c>
      <c r="B1194" s="151" t="s">
        <v>1332</v>
      </c>
      <c r="C1194" s="71" t="s">
        <v>4</v>
      </c>
      <c r="D1194" s="59" t="s">
        <v>427</v>
      </c>
      <c r="E1194" s="84">
        <v>40367.39403935185</v>
      </c>
      <c r="F1194" s="84"/>
      <c r="G1194" s="63" t="str">
        <f>IF(stdProdLT(Main[[#This Row],[Comments]])=0.1,"N/A",IF(stdProdLT(Main[[#This Row],[Comments]])=0,"",stdProdLT(Main[[#This Row],[Comments]])))</f>
        <v/>
      </c>
      <c r="H1194" s="93" t="str">
        <f>IF(OR(Main[[#This Row],[Std. Prod. Lead Time]]="N/A",Main[[#This Row],[Std. Prod. Lead Time]]=""), "",IF(AND(Main[[#This Row],[In Stock Date]]&lt;&gt;"",Main[[#This Row],[Revised Due Date]]&lt;&gt;"",Main[[#This Row],[In Stock Date]]&lt;&gt;""),Main[[#This Row],[In Stock Date]]-Main[[#This Row],[Revised Due Date]],""))</f>
        <v/>
      </c>
      <c r="I1194" s="100" t="s">
        <v>126</v>
      </c>
      <c r="J1194" s="94" t="s">
        <v>28</v>
      </c>
      <c r="K1194" s="94" t="s">
        <v>1905</v>
      </c>
      <c r="L1194" s="84"/>
      <c r="M1194" s="72" t="str">
        <f>IF(Main[[#This Row],[Tech Start Date]]&lt;1/1/1990,"",IF(Main[[#This Row],[Class]]="C",WORKDAY(Main[[#This Row],[Tech Start Date]],9),IF(Main[[#This Row],[Class]]="B", WORKDAY(Main[[#This Row],[Tech Start Date]],6),IF(Main[[#This Row],[Class]]="A",WORKDAY(Main[[#This Row],[Tech Start Date]],2),""))))</f>
        <v/>
      </c>
      <c r="N1194" s="72" t="str">
        <f>IF(Main[[#This Row],[Tech Start Date]]&lt;1/1/1990,"",IF(Main[[#This Row],[Class]]="C",WORKDAY(Main[[#This Row],[Tech Start Date]],19),IF(Main[[#This Row],[Class]]="B", WORKDAY(Main[[#This Row],[Tech Start Date]],12),IF(Main[[#This Row],[Class]]="A",WORKDAY(Main[[#This Row],[Tech Start Date]],4),""))))</f>
        <v/>
      </c>
      <c r="O1194" s="72" t="str">
        <f>IF(Main[[#This Row],[Tech Start Date]]&lt;1/1/1990,"",IF(Main[[#This Row],[Class]]="C",WORKDAY(Main[[#This Row],[Tech Start Date]],23),IF(Main[[#This Row],[Class]]="B", WORKDAY(Main[[#This Row],[Tech Start Date]],15),IF(Main[[#This Row],[Class]]="A",WORKDAY(Main[[#This Row],[Tech Start Date]],5),""))))</f>
        <v/>
      </c>
      <c r="P1194" s="72" t="str">
        <f>IF(Main[[#This Row],[Tech Start Date]]&lt;1/1/1990,"",IF(Main[[#This Row],[Class]]="C",WORKDAY(Main[[#This Row],[Tech Start Date]],28),IF(Main[[#This Row],[Class]]="B", WORKDAY(Main[[#This Row],[Tech Start Date]],19),IF(Main[[#This Row],[Class]]="A",WORKDAY(Main[[#This Row],[Tech Start Date]],9),""))))</f>
        <v/>
      </c>
      <c r="Q1194" s="84">
        <v>40405</v>
      </c>
      <c r="R1194" s="110"/>
      <c r="S1194" s="94" t="s">
        <v>6</v>
      </c>
      <c r="T1194" s="73" t="s">
        <v>4</v>
      </c>
      <c r="U1194" s="94" t="s">
        <v>29</v>
      </c>
      <c r="V1194" s="94" t="s">
        <v>1896</v>
      </c>
      <c r="W1194" s="94" t="s">
        <v>1904</v>
      </c>
      <c r="X1194" s="94" t="s">
        <v>2026</v>
      </c>
      <c r="Y1194" s="71" t="s">
        <v>2872</v>
      </c>
      <c r="Z1194" s="71" t="s">
        <v>129</v>
      </c>
      <c r="AA1194" s="94" t="s">
        <v>2026</v>
      </c>
      <c r="AB1194" s="128"/>
      <c r="AC1194" s="128"/>
      <c r="AD1194" s="128"/>
      <c r="AE1194" s="62"/>
      <c r="AF1194" s="62"/>
      <c r="AG1194" s="62"/>
      <c r="BB1194" s="60" t="str">
        <f>IF(AND(isFlagged(Main[[#This Row],[Comments]], "AIS++"),Main[ [#This Row],[In Stock Date] ]&lt;&gt;""),TEXT(Main[[#This Row],[In Stock Date]]-1, "M/d/yyyy"), TEXT("1/1/1990", "M/d/yyyy"))</f>
        <v>1/1/1990</v>
      </c>
    </row>
    <row r="1195" spans="1:54" ht="17.25" customHeight="1">
      <c r="A1195" s="63" t="str">
        <f>IF(priority(Main[[#This Row],[Comments]])&lt;&gt;0, priority(Main[[#This Row],[Comments]]),"")</f>
        <v/>
      </c>
      <c r="B1195" s="151" t="s">
        <v>4021</v>
      </c>
      <c r="C1195" s="71" t="s">
        <v>4</v>
      </c>
      <c r="D1195" s="59" t="s">
        <v>4022</v>
      </c>
      <c r="E1195" s="84">
        <v>41036.565671296295</v>
      </c>
      <c r="F1195" s="84"/>
      <c r="G1195" s="63" t="str">
        <f>IF(stdProdLT(Main[[#This Row],[Comments]])=0.1,"N/A",IF(stdProdLT(Main[[#This Row],[Comments]])=0,"",stdProdLT(Main[[#This Row],[Comments]])))</f>
        <v/>
      </c>
      <c r="H1195" s="93" t="str">
        <f>IF(OR(Main[[#This Row],[Std. Prod. Lead Time]]="N/A",Main[[#This Row],[Std. Prod. Lead Time]]=""), "",IF(AND(Main[[#This Row],[In Stock Date]]&lt;&gt;"",Main[[#This Row],[Revised Due Date]]&lt;&gt;"",Main[[#This Row],[In Stock Date]]&lt;&gt;""),Main[[#This Row],[In Stock Date]]-Main[[#This Row],[Revised Due Date]],""))</f>
        <v/>
      </c>
      <c r="I1195" s="100" t="s">
        <v>69</v>
      </c>
      <c r="J1195" s="94" t="s">
        <v>1953</v>
      </c>
      <c r="K1195" s="94" t="s">
        <v>1905</v>
      </c>
      <c r="L1195" s="84"/>
      <c r="M1195" s="72" t="str">
        <f>IF(Main[[#This Row],[Tech Start Date]]&lt;1/1/1990,"",IF(Main[[#This Row],[Class]]="C",WORKDAY(Main[[#This Row],[Tech Start Date]],9),IF(Main[[#This Row],[Class]]="B", WORKDAY(Main[[#This Row],[Tech Start Date]],6),IF(Main[[#This Row],[Class]]="A",WORKDAY(Main[[#This Row],[Tech Start Date]],2),""))))</f>
        <v/>
      </c>
      <c r="N1195" s="72" t="str">
        <f>IF(Main[[#This Row],[Tech Start Date]]&lt;1/1/1990,"",IF(Main[[#This Row],[Class]]="C",WORKDAY(Main[[#This Row],[Tech Start Date]],19),IF(Main[[#This Row],[Class]]="B", WORKDAY(Main[[#This Row],[Tech Start Date]],12),IF(Main[[#This Row],[Class]]="A",WORKDAY(Main[[#This Row],[Tech Start Date]],4),""))))</f>
        <v/>
      </c>
      <c r="O1195" s="72" t="str">
        <f>IF(Main[[#This Row],[Tech Start Date]]&lt;1/1/1990,"",IF(Main[[#This Row],[Class]]="C",WORKDAY(Main[[#This Row],[Tech Start Date]],23),IF(Main[[#This Row],[Class]]="B", WORKDAY(Main[[#This Row],[Tech Start Date]],15),IF(Main[[#This Row],[Class]]="A",WORKDAY(Main[[#This Row],[Tech Start Date]],5),""))))</f>
        <v/>
      </c>
      <c r="P1195" s="72" t="str">
        <f>IF(Main[[#This Row],[Tech Start Date]]&lt;1/1/1990,"",IF(Main[[#This Row],[Class]]="C",WORKDAY(Main[[#This Row],[Tech Start Date]],28),IF(Main[[#This Row],[Class]]="B", WORKDAY(Main[[#This Row],[Tech Start Date]],19),IF(Main[[#This Row],[Class]]="A",WORKDAY(Main[[#This Row],[Tech Start Date]],9),""))))</f>
        <v/>
      </c>
      <c r="Q1195" s="84">
        <v>41060</v>
      </c>
      <c r="R1195" s="110"/>
      <c r="S1195" s="94" t="s">
        <v>6</v>
      </c>
      <c r="T1195" s="73" t="s">
        <v>4</v>
      </c>
      <c r="U1195" s="94" t="s">
        <v>29</v>
      </c>
      <c r="V1195" s="94" t="s">
        <v>1899</v>
      </c>
      <c r="W1195" s="94" t="s">
        <v>1900</v>
      </c>
      <c r="X1195" s="94" t="s">
        <v>30</v>
      </c>
      <c r="Y1195" s="71" t="s">
        <v>2915</v>
      </c>
      <c r="Z1195" s="71" t="s">
        <v>30</v>
      </c>
      <c r="AA1195" s="94" t="s">
        <v>3243</v>
      </c>
      <c r="AB1195" s="128"/>
      <c r="AC1195" s="128"/>
      <c r="AD1195" s="128"/>
      <c r="AE1195" s="62"/>
      <c r="AF1195" s="62"/>
      <c r="AG1195" s="62"/>
      <c r="BB1195" s="60" t="str">
        <f>IF(AND(isFlagged(Main[[#This Row],[Comments]], "AIS++"),Main[ [#This Row],[In Stock Date] ]&lt;&gt;""),TEXT(Main[[#This Row],[In Stock Date]]-1, "M/d/yyyy"), TEXT("1/1/1990", "M/d/yyyy"))</f>
        <v>1/1/1990</v>
      </c>
    </row>
    <row r="1196" spans="1:54" ht="17.25" customHeight="1">
      <c r="A1196" s="63" t="str">
        <f>IF(priority(Main[[#This Row],[Comments]])&lt;&gt;0, priority(Main[[#This Row],[Comments]]),"")</f>
        <v/>
      </c>
      <c r="B1196" s="151" t="s">
        <v>1666</v>
      </c>
      <c r="C1196" s="71" t="s">
        <v>4</v>
      </c>
      <c r="D1196" s="59" t="s">
        <v>738</v>
      </c>
      <c r="E1196" s="84">
        <v>40591.815474537034</v>
      </c>
      <c r="F1196" s="84"/>
      <c r="G1196" s="63" t="str">
        <f>IF(stdProdLT(Main[[#This Row],[Comments]])=0.1,"N/A",IF(stdProdLT(Main[[#This Row],[Comments]])=0,"",stdProdLT(Main[[#This Row],[Comments]])))</f>
        <v/>
      </c>
      <c r="H1196" s="93" t="str">
        <f>IF(OR(Main[[#This Row],[Std. Prod. Lead Time]]="N/A",Main[[#This Row],[Std. Prod. Lead Time]]=""), "",IF(AND(Main[[#This Row],[In Stock Date]]&lt;&gt;"",Main[[#This Row],[Revised Due Date]]&lt;&gt;"",Main[[#This Row],[In Stock Date]]&lt;&gt;""),Main[[#This Row],[In Stock Date]]-Main[[#This Row],[Revised Due Date]],""))</f>
        <v/>
      </c>
      <c r="I1196" s="100" t="s">
        <v>238</v>
      </c>
      <c r="J1196" s="94" t="s">
        <v>70</v>
      </c>
      <c r="K1196" s="94" t="s">
        <v>1905</v>
      </c>
      <c r="L1196" s="84"/>
      <c r="M1196" s="72" t="str">
        <f>IF(Main[[#This Row],[Tech Start Date]]&lt;1/1/1990,"",IF(Main[[#This Row],[Class]]="C",WORKDAY(Main[[#This Row],[Tech Start Date]],9),IF(Main[[#This Row],[Class]]="B", WORKDAY(Main[[#This Row],[Tech Start Date]],6),IF(Main[[#This Row],[Class]]="A",WORKDAY(Main[[#This Row],[Tech Start Date]],2),""))))</f>
        <v/>
      </c>
      <c r="N1196" s="72" t="str">
        <f>IF(Main[[#This Row],[Tech Start Date]]&lt;1/1/1990,"",IF(Main[[#This Row],[Class]]="C",WORKDAY(Main[[#This Row],[Tech Start Date]],19),IF(Main[[#This Row],[Class]]="B", WORKDAY(Main[[#This Row],[Tech Start Date]],12),IF(Main[[#This Row],[Class]]="A",WORKDAY(Main[[#This Row],[Tech Start Date]],4),""))))</f>
        <v/>
      </c>
      <c r="O1196" s="72" t="str">
        <f>IF(Main[[#This Row],[Tech Start Date]]&lt;1/1/1990,"",IF(Main[[#This Row],[Class]]="C",WORKDAY(Main[[#This Row],[Tech Start Date]],23),IF(Main[[#This Row],[Class]]="B", WORKDAY(Main[[#This Row],[Tech Start Date]],15),IF(Main[[#This Row],[Class]]="A",WORKDAY(Main[[#This Row],[Tech Start Date]],5),""))))</f>
        <v/>
      </c>
      <c r="P1196" s="72" t="str">
        <f>IF(Main[[#This Row],[Tech Start Date]]&lt;1/1/1990,"",IF(Main[[#This Row],[Class]]="C",WORKDAY(Main[[#This Row],[Tech Start Date]],28),IF(Main[[#This Row],[Class]]="B", WORKDAY(Main[[#This Row],[Tech Start Date]],19),IF(Main[[#This Row],[Class]]="A",WORKDAY(Main[[#This Row],[Tech Start Date]],9),""))))</f>
        <v/>
      </c>
      <c r="Q1196" s="84">
        <v>40736</v>
      </c>
      <c r="R1196" s="110"/>
      <c r="S1196" s="94" t="s">
        <v>6</v>
      </c>
      <c r="T1196" s="73" t="s">
        <v>4</v>
      </c>
      <c r="U1196" s="94" t="s">
        <v>29</v>
      </c>
      <c r="V1196" s="94" t="s">
        <v>1899</v>
      </c>
      <c r="W1196" s="94" t="s">
        <v>1900</v>
      </c>
      <c r="X1196" s="94" t="s">
        <v>30</v>
      </c>
      <c r="Y1196" s="71" t="s">
        <v>2857</v>
      </c>
      <c r="Z1196" s="71" t="s">
        <v>30</v>
      </c>
      <c r="AA1196" s="94" t="s">
        <v>30</v>
      </c>
      <c r="AB1196" s="128"/>
      <c r="AC1196" s="128"/>
      <c r="AD1196" s="128"/>
      <c r="AE1196" s="62"/>
      <c r="AF1196" s="62"/>
      <c r="AG1196" s="62"/>
      <c r="BB1196" s="60" t="str">
        <f>IF(AND(isFlagged(Main[[#This Row],[Comments]], "AIS++"),Main[ [#This Row],[In Stock Date] ]&lt;&gt;""),TEXT(Main[[#This Row],[In Stock Date]]-1, "M/d/yyyy"), TEXT("1/1/1990", "M/d/yyyy"))</f>
        <v>1/1/1990</v>
      </c>
    </row>
    <row r="1197" spans="1:54" ht="17.25" customHeight="1">
      <c r="A1197" s="63" t="str">
        <f>IF(priority(Main[[#This Row],[Comments]])&lt;&gt;0, priority(Main[[#This Row],[Comments]]),"")</f>
        <v/>
      </c>
      <c r="B1197" s="151" t="s">
        <v>1097</v>
      </c>
      <c r="C1197" s="71" t="s">
        <v>4</v>
      </c>
      <c r="D1197" s="59" t="s">
        <v>127</v>
      </c>
      <c r="E1197" s="84"/>
      <c r="F1197" s="84"/>
      <c r="G1197" s="63" t="str">
        <f>IF(stdProdLT(Main[[#This Row],[Comments]])=0.1,"N/A",IF(stdProdLT(Main[[#This Row],[Comments]])=0,"",stdProdLT(Main[[#This Row],[Comments]])))</f>
        <v/>
      </c>
      <c r="H1197" s="93" t="str">
        <f>IF(OR(Main[[#This Row],[Std. Prod. Lead Time]]="N/A",Main[[#This Row],[Std. Prod. Lead Time]]=""), "",IF(AND(Main[[#This Row],[In Stock Date]]&lt;&gt;"",Main[[#This Row],[Revised Due Date]]&lt;&gt;"",Main[[#This Row],[In Stock Date]]&lt;&gt;""),Main[[#This Row],[In Stock Date]]-Main[[#This Row],[Revised Due Date]],""))</f>
        <v/>
      </c>
      <c r="I1197" s="100" t="s">
        <v>30</v>
      </c>
      <c r="J1197" s="94" t="s">
        <v>21</v>
      </c>
      <c r="K1197" s="94" t="s">
        <v>4</v>
      </c>
      <c r="L1197" s="84"/>
      <c r="M1197" s="72" t="str">
        <f>IF(Main[[#This Row],[Tech Start Date]]&lt;1/1/1990,"",IF(Main[[#This Row],[Class]]="C",WORKDAY(Main[[#This Row],[Tech Start Date]],9),IF(Main[[#This Row],[Class]]="B", WORKDAY(Main[[#This Row],[Tech Start Date]],6),IF(Main[[#This Row],[Class]]="A",WORKDAY(Main[[#This Row],[Tech Start Date]],2),""))))</f>
        <v/>
      </c>
      <c r="N1197" s="72" t="str">
        <f>IF(Main[[#This Row],[Tech Start Date]]&lt;1/1/1990,"",IF(Main[[#This Row],[Class]]="C",WORKDAY(Main[[#This Row],[Tech Start Date]],19),IF(Main[[#This Row],[Class]]="B", WORKDAY(Main[[#This Row],[Tech Start Date]],12),IF(Main[[#This Row],[Class]]="A",WORKDAY(Main[[#This Row],[Tech Start Date]],4),""))))</f>
        <v/>
      </c>
      <c r="O1197" s="72" t="str">
        <f>IF(Main[[#This Row],[Tech Start Date]]&lt;1/1/1990,"",IF(Main[[#This Row],[Class]]="C",WORKDAY(Main[[#This Row],[Tech Start Date]],23),IF(Main[[#This Row],[Class]]="B", WORKDAY(Main[[#This Row],[Tech Start Date]],15),IF(Main[[#This Row],[Class]]="A",WORKDAY(Main[[#This Row],[Tech Start Date]],5),""))))</f>
        <v/>
      </c>
      <c r="P1197" s="72" t="str">
        <f>IF(Main[[#This Row],[Tech Start Date]]&lt;1/1/1990,"",IF(Main[[#This Row],[Class]]="C",WORKDAY(Main[[#This Row],[Tech Start Date]],28),IF(Main[[#This Row],[Class]]="B", WORKDAY(Main[[#This Row],[Tech Start Date]],19),IF(Main[[#This Row],[Class]]="A",WORKDAY(Main[[#This Row],[Tech Start Date]],9),""))))</f>
        <v/>
      </c>
      <c r="Q1197" s="84">
        <v>40508</v>
      </c>
      <c r="R1197" s="110"/>
      <c r="S1197" s="94" t="s">
        <v>6</v>
      </c>
      <c r="T1197" s="73" t="s">
        <v>4</v>
      </c>
      <c r="U1197" s="94" t="s">
        <v>14</v>
      </c>
      <c r="V1197" s="94" t="s">
        <v>1899</v>
      </c>
      <c r="W1197" s="94" t="s">
        <v>1898</v>
      </c>
      <c r="X1197" s="94" t="s">
        <v>2721</v>
      </c>
      <c r="Y1197" s="71" t="s">
        <v>2831</v>
      </c>
      <c r="Z1197" s="71" t="s">
        <v>529</v>
      </c>
      <c r="AA1197" s="94" t="s">
        <v>2721</v>
      </c>
      <c r="AB1197" s="128"/>
      <c r="AC1197" s="128"/>
      <c r="AD1197" s="128"/>
      <c r="AE1197" s="62"/>
      <c r="AF1197" s="62"/>
      <c r="AG1197" s="62"/>
      <c r="BB1197" s="60" t="str">
        <f>IF(AND(isFlagged(Main[[#This Row],[Comments]], "AIS++"),Main[ [#This Row],[In Stock Date] ]&lt;&gt;""),TEXT(Main[[#This Row],[In Stock Date]]-1, "M/d/yyyy"), TEXT("1/1/1990", "M/d/yyyy"))</f>
        <v>1/1/1990</v>
      </c>
    </row>
    <row r="1198" spans="1:54" ht="17.25" customHeight="1">
      <c r="A1198" s="63" t="str">
        <f>IF(priority(Main[[#This Row],[Comments]])&lt;&gt;0, priority(Main[[#This Row],[Comments]]),"")</f>
        <v/>
      </c>
      <c r="B1198" s="151" t="s">
        <v>1215</v>
      </c>
      <c r="C1198" s="71" t="s">
        <v>4</v>
      </c>
      <c r="D1198" s="59" t="s">
        <v>232</v>
      </c>
      <c r="E1198" s="84">
        <v>40403.488668981481</v>
      </c>
      <c r="F1198" s="84"/>
      <c r="G1198" s="63" t="str">
        <f>IF(stdProdLT(Main[[#This Row],[Comments]])=0.1,"N/A",IF(stdProdLT(Main[[#This Row],[Comments]])=0,"",stdProdLT(Main[[#This Row],[Comments]])))</f>
        <v/>
      </c>
      <c r="H1198" s="93" t="str">
        <f>IF(OR(Main[[#This Row],[Std. Prod. Lead Time]]="N/A",Main[[#This Row],[Std. Prod. Lead Time]]=""), "",IF(AND(Main[[#This Row],[In Stock Date]]&lt;&gt;"",Main[[#This Row],[Revised Due Date]]&lt;&gt;"",Main[[#This Row],[In Stock Date]]&lt;&gt;""),Main[[#This Row],[In Stock Date]]-Main[[#This Row],[Revised Due Date]],""))</f>
        <v/>
      </c>
      <c r="I1198" s="100" t="s">
        <v>129</v>
      </c>
      <c r="J1198" s="94" t="s">
        <v>28</v>
      </c>
      <c r="K1198" s="94" t="s">
        <v>4</v>
      </c>
      <c r="L1198" s="84"/>
      <c r="M1198" s="72" t="str">
        <f>IF(Main[[#This Row],[Tech Start Date]]&lt;1/1/1990,"",IF(Main[[#This Row],[Class]]="C",WORKDAY(Main[[#This Row],[Tech Start Date]],9),IF(Main[[#This Row],[Class]]="B", WORKDAY(Main[[#This Row],[Tech Start Date]],6),IF(Main[[#This Row],[Class]]="A",WORKDAY(Main[[#This Row],[Tech Start Date]],2),""))))</f>
        <v/>
      </c>
      <c r="N1198" s="72" t="str">
        <f>IF(Main[[#This Row],[Tech Start Date]]&lt;1/1/1990,"",IF(Main[[#This Row],[Class]]="C",WORKDAY(Main[[#This Row],[Tech Start Date]],19),IF(Main[[#This Row],[Class]]="B", WORKDAY(Main[[#This Row],[Tech Start Date]],12),IF(Main[[#This Row],[Class]]="A",WORKDAY(Main[[#This Row],[Tech Start Date]],4),""))))</f>
        <v/>
      </c>
      <c r="O1198" s="72" t="str">
        <f>IF(Main[[#This Row],[Tech Start Date]]&lt;1/1/1990,"",IF(Main[[#This Row],[Class]]="C",WORKDAY(Main[[#This Row],[Tech Start Date]],23),IF(Main[[#This Row],[Class]]="B", WORKDAY(Main[[#This Row],[Tech Start Date]],15),IF(Main[[#This Row],[Class]]="A",WORKDAY(Main[[#This Row],[Tech Start Date]],5),""))))</f>
        <v/>
      </c>
      <c r="P1198" s="72" t="str">
        <f>IF(Main[[#This Row],[Tech Start Date]]&lt;1/1/1990,"",IF(Main[[#This Row],[Class]]="C",WORKDAY(Main[[#This Row],[Tech Start Date]],28),IF(Main[[#This Row],[Class]]="B", WORKDAY(Main[[#This Row],[Tech Start Date]],19),IF(Main[[#This Row],[Class]]="A",WORKDAY(Main[[#This Row],[Tech Start Date]],9),""))))</f>
        <v/>
      </c>
      <c r="Q1198" s="84">
        <v>40438</v>
      </c>
      <c r="R1198" s="110"/>
      <c r="S1198" s="94" t="s">
        <v>6</v>
      </c>
      <c r="T1198" s="73" t="s">
        <v>4</v>
      </c>
      <c r="U1198" s="94" t="s">
        <v>7</v>
      </c>
      <c r="V1198" s="94" t="s">
        <v>1896</v>
      </c>
      <c r="W1198" s="94" t="s">
        <v>1900</v>
      </c>
      <c r="X1198" s="94" t="s">
        <v>2721</v>
      </c>
      <c r="Y1198" s="71" t="s">
        <v>2831</v>
      </c>
      <c r="Z1198" s="71" t="s">
        <v>129</v>
      </c>
      <c r="AA1198" s="94" t="s">
        <v>2721</v>
      </c>
      <c r="AB1198" s="128"/>
      <c r="AC1198" s="128"/>
      <c r="AD1198" s="128"/>
      <c r="AE1198" s="62"/>
      <c r="AF1198" s="62"/>
      <c r="AG1198" s="62"/>
      <c r="BB1198" s="60" t="str">
        <f>IF(AND(isFlagged(Main[[#This Row],[Comments]], "AIS++"),Main[ [#This Row],[In Stock Date] ]&lt;&gt;""),TEXT(Main[[#This Row],[In Stock Date]]-1, "M/d/yyyy"), TEXT("1/1/1990", "M/d/yyyy"))</f>
        <v>1/1/1990</v>
      </c>
    </row>
    <row r="1199" spans="1:54" ht="17.25" customHeight="1">
      <c r="A1199" s="63" t="str">
        <f>IF(priority(Main[[#This Row],[Comments]])&lt;&gt;0, priority(Main[[#This Row],[Comments]]),"")</f>
        <v/>
      </c>
      <c r="B1199" s="151" t="s">
        <v>1367</v>
      </c>
      <c r="C1199" s="71" t="s">
        <v>4</v>
      </c>
      <c r="D1199" s="59" t="s">
        <v>467</v>
      </c>
      <c r="E1199" s="84">
        <v>40422.514918981484</v>
      </c>
      <c r="F1199" s="84"/>
      <c r="G1199" s="63" t="str">
        <f>IF(stdProdLT(Main[[#This Row],[Comments]])=0.1,"N/A",IF(stdProdLT(Main[[#This Row],[Comments]])=0,"",stdProdLT(Main[[#This Row],[Comments]])))</f>
        <v/>
      </c>
      <c r="H1199" s="93" t="str">
        <f>IF(OR(Main[[#This Row],[Std. Prod. Lead Time]]="N/A",Main[[#This Row],[Std. Prod. Lead Time]]=""), "",IF(AND(Main[[#This Row],[In Stock Date]]&lt;&gt;"",Main[[#This Row],[Revised Due Date]]&lt;&gt;"",Main[[#This Row],[In Stock Date]]&lt;&gt;""),Main[[#This Row],[In Stock Date]]-Main[[#This Row],[Revised Due Date]],""))</f>
        <v/>
      </c>
      <c r="I1199" s="100" t="s">
        <v>4</v>
      </c>
      <c r="J1199" s="94" t="s">
        <v>28</v>
      </c>
      <c r="K1199" s="94" t="s">
        <v>4</v>
      </c>
      <c r="L1199" s="84"/>
      <c r="M1199" s="72" t="str">
        <f>IF(Main[[#This Row],[Tech Start Date]]&lt;1/1/1990,"",IF(Main[[#This Row],[Class]]="C",WORKDAY(Main[[#This Row],[Tech Start Date]],9),IF(Main[[#This Row],[Class]]="B", WORKDAY(Main[[#This Row],[Tech Start Date]],6),IF(Main[[#This Row],[Class]]="A",WORKDAY(Main[[#This Row],[Tech Start Date]],2),""))))</f>
        <v/>
      </c>
      <c r="N1199" s="72" t="str">
        <f>IF(Main[[#This Row],[Tech Start Date]]&lt;1/1/1990,"",IF(Main[[#This Row],[Class]]="C",WORKDAY(Main[[#This Row],[Tech Start Date]],19),IF(Main[[#This Row],[Class]]="B", WORKDAY(Main[[#This Row],[Tech Start Date]],12),IF(Main[[#This Row],[Class]]="A",WORKDAY(Main[[#This Row],[Tech Start Date]],4),""))))</f>
        <v/>
      </c>
      <c r="O1199" s="72" t="str">
        <f>IF(Main[[#This Row],[Tech Start Date]]&lt;1/1/1990,"",IF(Main[[#This Row],[Class]]="C",WORKDAY(Main[[#This Row],[Tech Start Date]],23),IF(Main[[#This Row],[Class]]="B", WORKDAY(Main[[#This Row],[Tech Start Date]],15),IF(Main[[#This Row],[Class]]="A",WORKDAY(Main[[#This Row],[Tech Start Date]],5),""))))</f>
        <v/>
      </c>
      <c r="P1199" s="72" t="str">
        <f>IF(Main[[#This Row],[Tech Start Date]]&lt;1/1/1990,"",IF(Main[[#This Row],[Class]]="C",WORKDAY(Main[[#This Row],[Tech Start Date]],28),IF(Main[[#This Row],[Class]]="B", WORKDAY(Main[[#This Row],[Tech Start Date]],19),IF(Main[[#This Row],[Class]]="A",WORKDAY(Main[[#This Row],[Tech Start Date]],9),""))))</f>
        <v/>
      </c>
      <c r="Q1199" s="84">
        <v>40455</v>
      </c>
      <c r="R1199" s="110"/>
      <c r="S1199" s="94" t="s">
        <v>6</v>
      </c>
      <c r="T1199" s="73" t="s">
        <v>4</v>
      </c>
      <c r="U1199" s="94" t="s">
        <v>7</v>
      </c>
      <c r="V1199" s="94" t="s">
        <v>1896</v>
      </c>
      <c r="W1199" s="94" t="s">
        <v>1900</v>
      </c>
      <c r="X1199" s="94" t="s">
        <v>2721</v>
      </c>
      <c r="Y1199" s="71" t="s">
        <v>2831</v>
      </c>
      <c r="Z1199" s="71" t="s">
        <v>129</v>
      </c>
      <c r="AA1199" s="94" t="s">
        <v>2721</v>
      </c>
      <c r="AB1199" s="128"/>
      <c r="AC1199" s="128"/>
      <c r="AD1199" s="128"/>
      <c r="AE1199" s="62"/>
      <c r="AF1199" s="62"/>
      <c r="AG1199" s="62"/>
      <c r="BB1199" s="60" t="str">
        <f>IF(AND(isFlagged(Main[[#This Row],[Comments]], "AIS++"),Main[ [#This Row],[In Stock Date] ]&lt;&gt;""),TEXT(Main[[#This Row],[In Stock Date]]-1, "M/d/yyyy"), TEXT("1/1/1990", "M/d/yyyy"))</f>
        <v>1/1/1990</v>
      </c>
    </row>
    <row r="1200" spans="1:54" ht="17.25" customHeight="1">
      <c r="A1200" s="63" t="str">
        <f>IF(priority(Main[[#This Row],[Comments]])&lt;&gt;0, priority(Main[[#This Row],[Comments]]),"")</f>
        <v/>
      </c>
      <c r="B1200" s="151" t="s">
        <v>1557</v>
      </c>
      <c r="C1200" s="71" t="s">
        <v>4</v>
      </c>
      <c r="D1200" s="59" t="s">
        <v>647</v>
      </c>
      <c r="E1200" s="84">
        <v>40477.486574074072</v>
      </c>
      <c r="F1200" s="84"/>
      <c r="G1200" s="63" t="str">
        <f>IF(stdProdLT(Main[[#This Row],[Comments]])=0.1,"N/A",IF(stdProdLT(Main[[#This Row],[Comments]])=0,"",stdProdLT(Main[[#This Row],[Comments]])))</f>
        <v/>
      </c>
      <c r="H1200" s="93" t="str">
        <f>IF(OR(Main[[#This Row],[Std. Prod. Lead Time]]="N/A",Main[[#This Row],[Std. Prod. Lead Time]]=""), "",IF(AND(Main[[#This Row],[In Stock Date]]&lt;&gt;"",Main[[#This Row],[Revised Due Date]]&lt;&gt;"",Main[[#This Row],[In Stock Date]]&lt;&gt;""),Main[[#This Row],[In Stock Date]]-Main[[#This Row],[Revised Due Date]],""))</f>
        <v/>
      </c>
      <c r="I1200" s="100" t="s">
        <v>4</v>
      </c>
      <c r="J1200" s="94" t="s">
        <v>4</v>
      </c>
      <c r="K1200" s="94" t="s">
        <v>4</v>
      </c>
      <c r="L1200" s="84"/>
      <c r="M1200" s="72" t="str">
        <f>IF(Main[[#This Row],[Tech Start Date]]&lt;1/1/1990,"",IF(Main[[#This Row],[Class]]="C",WORKDAY(Main[[#This Row],[Tech Start Date]],9),IF(Main[[#This Row],[Class]]="B", WORKDAY(Main[[#This Row],[Tech Start Date]],6),IF(Main[[#This Row],[Class]]="A",WORKDAY(Main[[#This Row],[Tech Start Date]],2),""))))</f>
        <v/>
      </c>
      <c r="N1200" s="72" t="str">
        <f>IF(Main[[#This Row],[Tech Start Date]]&lt;1/1/1990,"",IF(Main[[#This Row],[Class]]="C",WORKDAY(Main[[#This Row],[Tech Start Date]],19),IF(Main[[#This Row],[Class]]="B", WORKDAY(Main[[#This Row],[Tech Start Date]],12),IF(Main[[#This Row],[Class]]="A",WORKDAY(Main[[#This Row],[Tech Start Date]],4),""))))</f>
        <v/>
      </c>
      <c r="O1200" s="72" t="str">
        <f>IF(Main[[#This Row],[Tech Start Date]]&lt;1/1/1990,"",IF(Main[[#This Row],[Class]]="C",WORKDAY(Main[[#This Row],[Tech Start Date]],23),IF(Main[[#This Row],[Class]]="B", WORKDAY(Main[[#This Row],[Tech Start Date]],15),IF(Main[[#This Row],[Class]]="A",WORKDAY(Main[[#This Row],[Tech Start Date]],5),""))))</f>
        <v/>
      </c>
      <c r="P1200" s="72" t="str">
        <f>IF(Main[[#This Row],[Tech Start Date]]&lt;1/1/1990,"",IF(Main[[#This Row],[Class]]="C",WORKDAY(Main[[#This Row],[Tech Start Date]],28),IF(Main[[#This Row],[Class]]="B", WORKDAY(Main[[#This Row],[Tech Start Date]],19),IF(Main[[#This Row],[Class]]="A",WORKDAY(Main[[#This Row],[Tech Start Date]],9),""))))</f>
        <v/>
      </c>
      <c r="Q1200" s="84">
        <v>40511</v>
      </c>
      <c r="R1200" s="110"/>
      <c r="S1200" s="94" t="s">
        <v>6</v>
      </c>
      <c r="T1200" s="73" t="s">
        <v>4</v>
      </c>
      <c r="U1200" s="94" t="s">
        <v>7</v>
      </c>
      <c r="V1200" s="94" t="s">
        <v>1896</v>
      </c>
      <c r="W1200" s="94" t="s">
        <v>4</v>
      </c>
      <c r="X1200" s="94" t="s">
        <v>2721</v>
      </c>
      <c r="Y1200" s="71" t="s">
        <v>2831</v>
      </c>
      <c r="Z1200" s="71" t="s">
        <v>4</v>
      </c>
      <c r="AA1200" s="94" t="s">
        <v>2721</v>
      </c>
      <c r="AB1200" s="128"/>
      <c r="AC1200" s="128"/>
      <c r="AD1200" s="128"/>
      <c r="AE1200" s="62"/>
      <c r="AF1200" s="62"/>
      <c r="AG1200" s="62"/>
      <c r="BB1200" s="60" t="str">
        <f>IF(AND(isFlagged(Main[[#This Row],[Comments]], "AIS++"),Main[ [#This Row],[In Stock Date] ]&lt;&gt;""),TEXT(Main[[#This Row],[In Stock Date]]-1, "M/d/yyyy"), TEXT("1/1/1990", "M/d/yyyy"))</f>
        <v>1/1/1990</v>
      </c>
    </row>
    <row r="1201" spans="1:54" ht="17.25" customHeight="1">
      <c r="A1201" s="137" t="str">
        <f>IF(priority(Main[[#This Row],[Comments]])&lt;&gt;0, priority(Main[[#This Row],[Comments]]),"")</f>
        <v/>
      </c>
      <c r="B1201" s="152" t="s">
        <v>1861</v>
      </c>
      <c r="C1201" s="138" t="s">
        <v>4</v>
      </c>
      <c r="D1201" s="139" t="s">
        <v>2108</v>
      </c>
      <c r="E1201" s="140"/>
      <c r="F1201" s="140"/>
      <c r="G1201" s="137" t="str">
        <f>IF(stdProdLT(Main[[#This Row],[Comments]])=0.1,"N/A",IF(stdProdLT(Main[[#This Row],[Comments]])=0,"",stdProdLT(Main[[#This Row],[Comments]])))</f>
        <v/>
      </c>
      <c r="H1201" s="141" t="str">
        <f>IF(OR(Main[[#This Row],[Std. Prod. Lead Time]]="N/A",Main[[#This Row],[Std. Prod. Lead Time]]=""), "",IF(AND(Main[[#This Row],[In Stock Date]]&lt;&gt;"",Main[[#This Row],[Revised Due Date]]&lt;&gt;"",Main[[#This Row],[In Stock Date]]&lt;&gt;""),Main[[#This Row],[In Stock Date]]-Main[[#This Row],[Revised Due Date]],""))</f>
        <v/>
      </c>
      <c r="I1201" s="142" t="s">
        <v>305</v>
      </c>
      <c r="J1201" s="143" t="s">
        <v>75</v>
      </c>
      <c r="K1201" s="144" t="s">
        <v>1905</v>
      </c>
      <c r="L1201" s="140">
        <v>40651</v>
      </c>
      <c r="M1201" s="145">
        <f>IF(Main[[#This Row],[Tech Start Date]]&lt;1/1/1990,"",IF(Main[[#This Row],[Class]]="C",WORKDAY(Main[[#This Row],[Tech Start Date]],9),IF(Main[[#This Row],[Class]]="B", WORKDAY(Main[[#This Row],[Tech Start Date]],6),IF(Main[[#This Row],[Class]]="A",WORKDAY(Main[[#This Row],[Tech Start Date]],2),""))))</f>
        <v>40653</v>
      </c>
      <c r="N1201" s="145">
        <f>IF(Main[[#This Row],[Tech Start Date]]&lt;1/1/1990,"",IF(Main[[#This Row],[Class]]="C",WORKDAY(Main[[#This Row],[Tech Start Date]],19),IF(Main[[#This Row],[Class]]="B", WORKDAY(Main[[#This Row],[Tech Start Date]],12),IF(Main[[#This Row],[Class]]="A",WORKDAY(Main[[#This Row],[Tech Start Date]],4),""))))</f>
        <v>40655</v>
      </c>
      <c r="O1201" s="145">
        <f>IF(Main[[#This Row],[Tech Start Date]]&lt;1/1/1990,"",IF(Main[[#This Row],[Class]]="C",WORKDAY(Main[[#This Row],[Tech Start Date]],23),IF(Main[[#This Row],[Class]]="B", WORKDAY(Main[[#This Row],[Tech Start Date]],15),IF(Main[[#This Row],[Class]]="A",WORKDAY(Main[[#This Row],[Tech Start Date]],5),""))))</f>
        <v>40658</v>
      </c>
      <c r="P1201" s="145">
        <f>IF(Main[[#This Row],[Tech Start Date]]&lt;1/1/1990,"",IF(Main[[#This Row],[Class]]="C",WORKDAY(Main[[#This Row],[Tech Start Date]],28),IF(Main[[#This Row],[Class]]="B", WORKDAY(Main[[#This Row],[Tech Start Date]],19),IF(Main[[#This Row],[Class]]="A",WORKDAY(Main[[#This Row],[Tech Start Date]],9),""))))</f>
        <v>40662</v>
      </c>
      <c r="Q1201" s="140">
        <v>40480</v>
      </c>
      <c r="R1201" s="146">
        <v>40689</v>
      </c>
      <c r="S1201" s="143" t="s">
        <v>6</v>
      </c>
      <c r="T1201" s="147" t="s">
        <v>4</v>
      </c>
      <c r="U1201" s="143" t="s">
        <v>14</v>
      </c>
      <c r="V1201" s="143" t="s">
        <v>1906</v>
      </c>
      <c r="W1201" s="143" t="s">
        <v>1900</v>
      </c>
      <c r="X1201" s="143" t="s">
        <v>2721</v>
      </c>
      <c r="Y1201" s="138" t="s">
        <v>2831</v>
      </c>
      <c r="Z1201" s="138" t="s">
        <v>30</v>
      </c>
      <c r="AA1201" s="143" t="s">
        <v>2721</v>
      </c>
      <c r="AB1201" s="148"/>
      <c r="AC1201" s="148"/>
      <c r="AD1201" s="148"/>
      <c r="AE1201" s="62"/>
      <c r="AF1201" s="62"/>
      <c r="AG1201" s="62"/>
      <c r="BB1201" s="60" t="str">
        <f>IF(AND(isFlagged(Main[[#This Row],[Comments]], "AIS++"),Main[ [#This Row],[In Stock Date] ]&lt;&gt;""),TEXT(Main[[#This Row],[In Stock Date]]-1, "M/d/yyyy"), TEXT("1/1/1990", "M/d/yyyy"))</f>
        <v>1/1/1990</v>
      </c>
    </row>
    <row r="1202" spans="1:54" ht="17.25" customHeight="1">
      <c r="A1202" s="63" t="str">
        <f>IF(priority(Main[[#This Row],[Comments]])&lt;&gt;0, priority(Main[[#This Row],[Comments]]),"")</f>
        <v/>
      </c>
      <c r="B1202" s="151" t="s">
        <v>1561</v>
      </c>
      <c r="C1202" s="71" t="s">
        <v>4</v>
      </c>
      <c r="D1202" s="59" t="s">
        <v>2381</v>
      </c>
      <c r="E1202" s="84">
        <v>40463.34134259259</v>
      </c>
      <c r="F1202" s="84"/>
      <c r="G1202" s="63" t="str">
        <f>IF(stdProdLT(Main[[#This Row],[Comments]])=0.1,"N/A",IF(stdProdLT(Main[[#This Row],[Comments]])=0,"",stdProdLT(Main[[#This Row],[Comments]])))</f>
        <v/>
      </c>
      <c r="H1202" s="93" t="str">
        <f>IF(OR(Main[[#This Row],[Std. Prod. Lead Time]]="N/A",Main[[#This Row],[Std. Prod. Lead Time]]=""), "",IF(AND(Main[[#This Row],[In Stock Date]]&lt;&gt;"",Main[[#This Row],[Revised Due Date]]&lt;&gt;"",Main[[#This Row],[In Stock Date]]&lt;&gt;""),Main[[#This Row],[In Stock Date]]-Main[[#This Row],[Revised Due Date]],""))</f>
        <v/>
      </c>
      <c r="I1202" s="100" t="s">
        <v>909</v>
      </c>
      <c r="J1202" s="94" t="s">
        <v>52</v>
      </c>
      <c r="K1202" s="95" t="s">
        <v>4</v>
      </c>
      <c r="L1202" s="84"/>
      <c r="M1202" s="72" t="str">
        <f>IF(Main[[#This Row],[Tech Start Date]]&lt;1/1/1990,"",IF(Main[[#This Row],[Class]]="C",WORKDAY(Main[[#This Row],[Tech Start Date]],9),IF(Main[[#This Row],[Class]]="B", WORKDAY(Main[[#This Row],[Tech Start Date]],6),IF(Main[[#This Row],[Class]]="A",WORKDAY(Main[[#This Row],[Tech Start Date]],2),""))))</f>
        <v/>
      </c>
      <c r="N1202" s="72" t="str">
        <f>IF(Main[[#This Row],[Tech Start Date]]&lt;1/1/1990,"",IF(Main[[#This Row],[Class]]="C",WORKDAY(Main[[#This Row],[Tech Start Date]],19),IF(Main[[#This Row],[Class]]="B", WORKDAY(Main[[#This Row],[Tech Start Date]],12),IF(Main[[#This Row],[Class]]="A",WORKDAY(Main[[#This Row],[Tech Start Date]],4),""))))</f>
        <v/>
      </c>
      <c r="O1202" s="72" t="str">
        <f>IF(Main[[#This Row],[Tech Start Date]]&lt;1/1/1990,"",IF(Main[[#This Row],[Class]]="C",WORKDAY(Main[[#This Row],[Tech Start Date]],23),IF(Main[[#This Row],[Class]]="B", WORKDAY(Main[[#This Row],[Tech Start Date]],15),IF(Main[[#This Row],[Class]]="A",WORKDAY(Main[[#This Row],[Tech Start Date]],5),""))))</f>
        <v/>
      </c>
      <c r="P1202" s="72" t="str">
        <f>IF(Main[[#This Row],[Tech Start Date]]&lt;1/1/1990,"",IF(Main[[#This Row],[Class]]="C",WORKDAY(Main[[#This Row],[Tech Start Date]],28),IF(Main[[#This Row],[Class]]="B", WORKDAY(Main[[#This Row],[Tech Start Date]],19),IF(Main[[#This Row],[Class]]="A",WORKDAY(Main[[#This Row],[Tech Start Date]],9),""))))</f>
        <v/>
      </c>
      <c r="Q1202" s="84">
        <v>40497</v>
      </c>
      <c r="R1202" s="110"/>
      <c r="S1202" s="94" t="s">
        <v>6</v>
      </c>
      <c r="T1202" s="73" t="s">
        <v>4</v>
      </c>
      <c r="U1202" s="94" t="s">
        <v>29</v>
      </c>
      <c r="V1202" s="94" t="s">
        <v>1896</v>
      </c>
      <c r="W1202" s="94" t="s">
        <v>1900</v>
      </c>
      <c r="X1202" s="94" t="s">
        <v>2721</v>
      </c>
      <c r="Y1202" s="71" t="s">
        <v>2831</v>
      </c>
      <c r="Z1202" s="71" t="s">
        <v>129</v>
      </c>
      <c r="AA1202" s="94" t="s">
        <v>2721</v>
      </c>
      <c r="AB1202" s="128"/>
      <c r="AC1202" s="128"/>
      <c r="AD1202" s="128"/>
      <c r="AE1202" s="62"/>
      <c r="AF1202" s="62"/>
      <c r="AG1202" s="62"/>
      <c r="BB1202" s="60" t="str">
        <f>IF(AND(isFlagged(Main[[#This Row],[Comments]], "AIS++"),Main[ [#This Row],[In Stock Date] ]&lt;&gt;""),TEXT(Main[[#This Row],[In Stock Date]]-1, "M/d/yyyy"), TEXT("1/1/1990", "M/d/yyyy"))</f>
        <v>1/1/1990</v>
      </c>
    </row>
    <row r="1203" spans="1:54" ht="17.25" customHeight="1">
      <c r="A1203" s="63" t="str">
        <f>IF(priority(Main[[#This Row],[Comments]])&lt;&gt;0, priority(Main[[#This Row],[Comments]]),"")</f>
        <v/>
      </c>
      <c r="B1203" s="151" t="s">
        <v>1100</v>
      </c>
      <c r="C1203" s="71" t="s">
        <v>4</v>
      </c>
      <c r="D1203" s="59" t="s">
        <v>153</v>
      </c>
      <c r="E1203" s="84"/>
      <c r="F1203" s="84"/>
      <c r="G1203" s="63" t="str">
        <f>IF(stdProdLT(Main[[#This Row],[Comments]])=0.1,"N/A",IF(stdProdLT(Main[[#This Row],[Comments]])=0,"",stdProdLT(Main[[#This Row],[Comments]])))</f>
        <v/>
      </c>
      <c r="H1203" s="93" t="str">
        <f>IF(OR(Main[[#This Row],[Std. Prod. Lead Time]]="N/A",Main[[#This Row],[Std. Prod. Lead Time]]=""), "",IF(AND(Main[[#This Row],[In Stock Date]]&lt;&gt;"",Main[[#This Row],[Revised Due Date]]&lt;&gt;"",Main[[#This Row],[In Stock Date]]&lt;&gt;""),Main[[#This Row],[In Stock Date]]-Main[[#This Row],[Revised Due Date]],""))</f>
        <v/>
      </c>
      <c r="I1203" s="100" t="s">
        <v>30</v>
      </c>
      <c r="J1203" s="94" t="s">
        <v>52</v>
      </c>
      <c r="K1203" s="94" t="s">
        <v>4</v>
      </c>
      <c r="L1203" s="84"/>
      <c r="M1203" s="72" t="str">
        <f>IF(Main[[#This Row],[Tech Start Date]]&lt;1/1/1990,"",IF(Main[[#This Row],[Class]]="C",WORKDAY(Main[[#This Row],[Tech Start Date]],9),IF(Main[[#This Row],[Class]]="B", WORKDAY(Main[[#This Row],[Tech Start Date]],6),IF(Main[[#This Row],[Class]]="A",WORKDAY(Main[[#This Row],[Tech Start Date]],2),""))))</f>
        <v/>
      </c>
      <c r="N1203" s="72" t="str">
        <f>IF(Main[[#This Row],[Tech Start Date]]&lt;1/1/1990,"",IF(Main[[#This Row],[Class]]="C",WORKDAY(Main[[#This Row],[Tech Start Date]],19),IF(Main[[#This Row],[Class]]="B", WORKDAY(Main[[#This Row],[Tech Start Date]],12),IF(Main[[#This Row],[Class]]="A",WORKDAY(Main[[#This Row],[Tech Start Date]],4),""))))</f>
        <v/>
      </c>
      <c r="O1203" s="72" t="str">
        <f>IF(Main[[#This Row],[Tech Start Date]]&lt;1/1/1990,"",IF(Main[[#This Row],[Class]]="C",WORKDAY(Main[[#This Row],[Tech Start Date]],23),IF(Main[[#This Row],[Class]]="B", WORKDAY(Main[[#This Row],[Tech Start Date]],15),IF(Main[[#This Row],[Class]]="A",WORKDAY(Main[[#This Row],[Tech Start Date]],5),""))))</f>
        <v/>
      </c>
      <c r="P1203" s="72" t="str">
        <f>IF(Main[[#This Row],[Tech Start Date]]&lt;1/1/1990,"",IF(Main[[#This Row],[Class]]="C",WORKDAY(Main[[#This Row],[Tech Start Date]],28),IF(Main[[#This Row],[Class]]="B", WORKDAY(Main[[#This Row],[Tech Start Date]],19),IF(Main[[#This Row],[Class]]="A",WORKDAY(Main[[#This Row],[Tech Start Date]],9),""))))</f>
        <v/>
      </c>
      <c r="Q1203" s="84">
        <v>40448</v>
      </c>
      <c r="R1203" s="110"/>
      <c r="S1203" s="94" t="s">
        <v>6</v>
      </c>
      <c r="T1203" s="73" t="s">
        <v>4</v>
      </c>
      <c r="U1203" s="94" t="s">
        <v>14</v>
      </c>
      <c r="V1203" s="94" t="s">
        <v>1899</v>
      </c>
      <c r="W1203" s="94" t="s">
        <v>4</v>
      </c>
      <c r="X1203" s="94" t="s">
        <v>2721</v>
      </c>
      <c r="Y1203" s="71" t="s">
        <v>2831</v>
      </c>
      <c r="Z1203" s="71" t="s">
        <v>529</v>
      </c>
      <c r="AA1203" s="94" t="s">
        <v>2721</v>
      </c>
      <c r="AB1203" s="128"/>
      <c r="AC1203" s="128"/>
      <c r="AD1203" s="128"/>
      <c r="AE1203" s="62"/>
      <c r="AF1203" s="62"/>
      <c r="AG1203" s="62"/>
      <c r="BB1203" s="60" t="str">
        <f>IF(AND(isFlagged(Main[[#This Row],[Comments]], "AIS++"),Main[ [#This Row],[In Stock Date] ]&lt;&gt;""),TEXT(Main[[#This Row],[In Stock Date]]-1, "M/d/yyyy"), TEXT("1/1/1990", "M/d/yyyy"))</f>
        <v>1/1/1990</v>
      </c>
    </row>
    <row r="1204" spans="1:54" ht="17.25" customHeight="1">
      <c r="A1204" s="63" t="str">
        <f>IF(priority(Main[[#This Row],[Comments]])&lt;&gt;0, priority(Main[[#This Row],[Comments]]),"")</f>
        <v/>
      </c>
      <c r="B1204" s="151" t="s">
        <v>1457</v>
      </c>
      <c r="C1204" s="71" t="s">
        <v>4</v>
      </c>
      <c r="D1204" s="59" t="s">
        <v>2293</v>
      </c>
      <c r="E1204" s="84">
        <v>40431.641157407408</v>
      </c>
      <c r="F1204" s="84"/>
      <c r="G1204" s="63" t="str">
        <f>IF(stdProdLT(Main[[#This Row],[Comments]])=0.1,"N/A",IF(stdProdLT(Main[[#This Row],[Comments]])=0,"",stdProdLT(Main[[#This Row],[Comments]])))</f>
        <v/>
      </c>
      <c r="H1204" s="93" t="str">
        <f>IF(OR(Main[[#This Row],[Std. Prod. Lead Time]]="N/A",Main[[#This Row],[Std. Prod. Lead Time]]=""), "",IF(AND(Main[[#This Row],[In Stock Date]]&lt;&gt;"",Main[[#This Row],[Revised Due Date]]&lt;&gt;"",Main[[#This Row],[In Stock Date]]&lt;&gt;""),Main[[#This Row],[In Stock Date]]-Main[[#This Row],[Revised Due Date]],""))</f>
        <v/>
      </c>
      <c r="I1204" s="100" t="s">
        <v>909</v>
      </c>
      <c r="J1204" s="94" t="s">
        <v>52</v>
      </c>
      <c r="K1204" s="94" t="s">
        <v>4</v>
      </c>
      <c r="L1204" s="84"/>
      <c r="M1204" s="72" t="str">
        <f>IF(Main[[#This Row],[Tech Start Date]]&lt;1/1/1990,"",IF(Main[[#This Row],[Class]]="C",WORKDAY(Main[[#This Row],[Tech Start Date]],9),IF(Main[[#This Row],[Class]]="B", WORKDAY(Main[[#This Row],[Tech Start Date]],6),IF(Main[[#This Row],[Class]]="A",WORKDAY(Main[[#This Row],[Tech Start Date]],2),""))))</f>
        <v/>
      </c>
      <c r="N1204" s="72" t="str">
        <f>IF(Main[[#This Row],[Tech Start Date]]&lt;1/1/1990,"",IF(Main[[#This Row],[Class]]="C",WORKDAY(Main[[#This Row],[Tech Start Date]],19),IF(Main[[#This Row],[Class]]="B", WORKDAY(Main[[#This Row],[Tech Start Date]],12),IF(Main[[#This Row],[Class]]="A",WORKDAY(Main[[#This Row],[Tech Start Date]],4),""))))</f>
        <v/>
      </c>
      <c r="O1204" s="72" t="str">
        <f>IF(Main[[#This Row],[Tech Start Date]]&lt;1/1/1990,"",IF(Main[[#This Row],[Class]]="C",WORKDAY(Main[[#This Row],[Tech Start Date]],23),IF(Main[[#This Row],[Class]]="B", WORKDAY(Main[[#This Row],[Tech Start Date]],15),IF(Main[[#This Row],[Class]]="A",WORKDAY(Main[[#This Row],[Tech Start Date]],5),""))))</f>
        <v/>
      </c>
      <c r="P1204" s="72" t="str">
        <f>IF(Main[[#This Row],[Tech Start Date]]&lt;1/1/1990,"",IF(Main[[#This Row],[Class]]="C",WORKDAY(Main[[#This Row],[Tech Start Date]],28),IF(Main[[#This Row],[Class]]="B", WORKDAY(Main[[#This Row],[Tech Start Date]],19),IF(Main[[#This Row],[Class]]="A",WORKDAY(Main[[#This Row],[Tech Start Date]],9),""))))</f>
        <v/>
      </c>
      <c r="Q1204" s="84">
        <v>40466</v>
      </c>
      <c r="R1204" s="110"/>
      <c r="S1204" s="94" t="s">
        <v>6</v>
      </c>
      <c r="T1204" s="73" t="s">
        <v>4</v>
      </c>
      <c r="U1204" s="94" t="s">
        <v>29</v>
      </c>
      <c r="V1204" s="94" t="s">
        <v>1896</v>
      </c>
      <c r="W1204" s="94" t="s">
        <v>1898</v>
      </c>
      <c r="X1204" s="94" t="s">
        <v>2721</v>
      </c>
      <c r="Y1204" s="71" t="s">
        <v>2831</v>
      </c>
      <c r="Z1204" s="71" t="s">
        <v>129</v>
      </c>
      <c r="AA1204" s="94" t="s">
        <v>2721</v>
      </c>
      <c r="AB1204" s="128"/>
      <c r="AC1204" s="128"/>
      <c r="AD1204" s="128"/>
      <c r="AE1204" s="62"/>
      <c r="AF1204" s="62"/>
      <c r="AG1204" s="62"/>
      <c r="BB1204" s="60" t="str">
        <f>IF(AND(isFlagged(Main[[#This Row],[Comments]], "AIS++"),Main[ [#This Row],[In Stock Date] ]&lt;&gt;""),TEXT(Main[[#This Row],[In Stock Date]]-1, "M/d/yyyy"), TEXT("1/1/1990", "M/d/yyyy"))</f>
        <v>1/1/1990</v>
      </c>
    </row>
    <row r="1205" spans="1:54" ht="17.25" customHeight="1">
      <c r="A1205" s="63" t="str">
        <f>IF(priority(Main[[#This Row],[Comments]])&lt;&gt;0, priority(Main[[#This Row],[Comments]]),"")</f>
        <v/>
      </c>
      <c r="B1205" s="151" t="s">
        <v>3541</v>
      </c>
      <c r="C1205" s="71" t="s">
        <v>4</v>
      </c>
      <c r="D1205" s="59" t="s">
        <v>3542</v>
      </c>
      <c r="E1205" s="84">
        <v>40969.109456018516</v>
      </c>
      <c r="F1205" s="84"/>
      <c r="G1205" s="63" t="str">
        <f>IF(stdProdLT(Main[[#This Row],[Comments]])=0.1,"N/A",IF(stdProdLT(Main[[#This Row],[Comments]])=0,"",stdProdLT(Main[[#This Row],[Comments]])))</f>
        <v/>
      </c>
      <c r="H1205" s="93" t="str">
        <f>IF(OR(Main[[#This Row],[Std. Prod. Lead Time]]="N/A",Main[[#This Row],[Std. Prod. Lead Time]]=""), "",IF(AND(Main[[#This Row],[In Stock Date]]&lt;&gt;"",Main[[#This Row],[Revised Due Date]]&lt;&gt;"",Main[[#This Row],[In Stock Date]]&lt;&gt;""),Main[[#This Row],[In Stock Date]]-Main[[#This Row],[Revised Due Date]],""))</f>
        <v/>
      </c>
      <c r="I1205" s="100" t="s">
        <v>2025</v>
      </c>
      <c r="J1205" s="94" t="s">
        <v>28</v>
      </c>
      <c r="K1205" s="95" t="s">
        <v>4</v>
      </c>
      <c r="L1205" s="84"/>
      <c r="M1205" s="72" t="str">
        <f>IF(Main[[#This Row],[Tech Start Date]]&lt;1/1/1990,"",IF(Main[[#This Row],[Class]]="C",WORKDAY(Main[[#This Row],[Tech Start Date]],9),IF(Main[[#This Row],[Class]]="B", WORKDAY(Main[[#This Row],[Tech Start Date]],6),IF(Main[[#This Row],[Class]]="A",WORKDAY(Main[[#This Row],[Tech Start Date]],2),""))))</f>
        <v/>
      </c>
      <c r="N1205" s="72" t="str">
        <f>IF(Main[[#This Row],[Tech Start Date]]&lt;1/1/1990,"",IF(Main[[#This Row],[Class]]="C",WORKDAY(Main[[#This Row],[Tech Start Date]],19),IF(Main[[#This Row],[Class]]="B", WORKDAY(Main[[#This Row],[Tech Start Date]],12),IF(Main[[#This Row],[Class]]="A",WORKDAY(Main[[#This Row],[Tech Start Date]],4),""))))</f>
        <v/>
      </c>
      <c r="O1205" s="72" t="str">
        <f>IF(Main[[#This Row],[Tech Start Date]]&lt;1/1/1990,"",IF(Main[[#This Row],[Class]]="C",WORKDAY(Main[[#This Row],[Tech Start Date]],23),IF(Main[[#This Row],[Class]]="B", WORKDAY(Main[[#This Row],[Tech Start Date]],15),IF(Main[[#This Row],[Class]]="A",WORKDAY(Main[[#This Row],[Tech Start Date]],5),""))))</f>
        <v/>
      </c>
      <c r="P1205" s="72" t="str">
        <f>IF(Main[[#This Row],[Tech Start Date]]&lt;1/1/1990,"",IF(Main[[#This Row],[Class]]="C",WORKDAY(Main[[#This Row],[Tech Start Date]],28),IF(Main[[#This Row],[Class]]="B", WORKDAY(Main[[#This Row],[Tech Start Date]],19),IF(Main[[#This Row],[Class]]="A",WORKDAY(Main[[#This Row],[Tech Start Date]],9),""))))</f>
        <v/>
      </c>
      <c r="Q1205" s="84">
        <v>41005</v>
      </c>
      <c r="R1205" s="110"/>
      <c r="S1205" s="94" t="s">
        <v>6</v>
      </c>
      <c r="T1205" s="73" t="s">
        <v>4</v>
      </c>
      <c r="U1205" s="94" t="s">
        <v>29</v>
      </c>
      <c r="V1205" s="94" t="s">
        <v>1899</v>
      </c>
      <c r="W1205" s="94" t="s">
        <v>1900</v>
      </c>
      <c r="X1205" s="94" t="s">
        <v>2806</v>
      </c>
      <c r="Y1205" s="71" t="s">
        <v>2983</v>
      </c>
      <c r="Z1205" s="71" t="s">
        <v>2025</v>
      </c>
      <c r="AA1205" s="94" t="s">
        <v>2806</v>
      </c>
      <c r="AB1205" s="128"/>
      <c r="AC1205" s="128"/>
      <c r="AD1205" s="128"/>
      <c r="AE1205" s="62"/>
      <c r="AF1205" s="62"/>
      <c r="AG1205" s="62"/>
      <c r="BB1205" s="60" t="str">
        <f>IF(AND(isFlagged(Main[[#This Row],[Comments]], "AIS++"),Main[ [#This Row],[In Stock Date] ]&lt;&gt;""),TEXT(Main[[#This Row],[In Stock Date]]-1, "M/d/yyyy"), TEXT("1/1/1990", "M/d/yyyy"))</f>
        <v>1/1/1990</v>
      </c>
    </row>
    <row r="1206" spans="1:54" ht="17.25" customHeight="1">
      <c r="A1206" s="137" t="str">
        <f>IF(priority(Main[[#This Row],[Comments]])&lt;&gt;0, priority(Main[[#This Row],[Comments]]),"")</f>
        <v/>
      </c>
      <c r="B1206" s="152" t="s">
        <v>2124</v>
      </c>
      <c r="C1206" s="138" t="s">
        <v>2122</v>
      </c>
      <c r="D1206" s="139" t="s">
        <v>2125</v>
      </c>
      <c r="E1206" s="140">
        <v>40778.690706018519</v>
      </c>
      <c r="F1206" s="140"/>
      <c r="G1206" s="137" t="str">
        <f>IF(stdProdLT(Main[[#This Row],[Comments]])=0.1,"N/A",IF(stdProdLT(Main[[#This Row],[Comments]])=0,"",stdProdLT(Main[[#This Row],[Comments]])))</f>
        <v/>
      </c>
      <c r="H1206" s="141" t="str">
        <f>IF(OR(Main[[#This Row],[Std. Prod. Lead Time]]="N/A",Main[[#This Row],[Std. Prod. Lead Time]]=""), "",IF(AND(Main[[#This Row],[In Stock Date]]&lt;&gt;"",Main[[#This Row],[Revised Due Date]]&lt;&gt;"",Main[[#This Row],[In Stock Date]]&lt;&gt;""),Main[[#This Row],[In Stock Date]]-Main[[#This Row],[Revised Due Date]],""))</f>
        <v/>
      </c>
      <c r="I1206" s="142" t="s">
        <v>937</v>
      </c>
      <c r="J1206" s="143" t="s">
        <v>28</v>
      </c>
      <c r="K1206" s="144" t="s">
        <v>1905</v>
      </c>
      <c r="L1206" s="140">
        <v>40778</v>
      </c>
      <c r="M1206" s="145">
        <f>IF(Main[[#This Row],[Tech Start Date]]&lt;1/1/1990,"",IF(Main[[#This Row],[Class]]="C",WORKDAY(Main[[#This Row],[Tech Start Date]],9),IF(Main[[#This Row],[Class]]="B", WORKDAY(Main[[#This Row],[Tech Start Date]],6),IF(Main[[#This Row],[Class]]="A",WORKDAY(Main[[#This Row],[Tech Start Date]],2),""))))</f>
        <v>40780</v>
      </c>
      <c r="N1206" s="145">
        <f>IF(Main[[#This Row],[Tech Start Date]]&lt;1/1/1990,"",IF(Main[[#This Row],[Class]]="C",WORKDAY(Main[[#This Row],[Tech Start Date]],19),IF(Main[[#This Row],[Class]]="B", WORKDAY(Main[[#This Row],[Tech Start Date]],12),IF(Main[[#This Row],[Class]]="A",WORKDAY(Main[[#This Row],[Tech Start Date]],4),""))))</f>
        <v>40784</v>
      </c>
      <c r="O1206" s="145">
        <f>IF(Main[[#This Row],[Tech Start Date]]&lt;1/1/1990,"",IF(Main[[#This Row],[Class]]="C",WORKDAY(Main[[#This Row],[Tech Start Date]],23),IF(Main[[#This Row],[Class]]="B", WORKDAY(Main[[#This Row],[Tech Start Date]],15),IF(Main[[#This Row],[Class]]="A",WORKDAY(Main[[#This Row],[Tech Start Date]],5),""))))</f>
        <v>40785</v>
      </c>
      <c r="P1206" s="145">
        <f>IF(Main[[#This Row],[Tech Start Date]]&lt;1/1/1990,"",IF(Main[[#This Row],[Class]]="C",WORKDAY(Main[[#This Row],[Tech Start Date]],28),IF(Main[[#This Row],[Class]]="B", WORKDAY(Main[[#This Row],[Tech Start Date]],19),IF(Main[[#This Row],[Class]]="A",WORKDAY(Main[[#This Row],[Tech Start Date]],9),""))))</f>
        <v>40791</v>
      </c>
      <c r="Q1206" s="140"/>
      <c r="R1206" s="146">
        <v>40807</v>
      </c>
      <c r="S1206" s="143" t="s">
        <v>6</v>
      </c>
      <c r="T1206" s="147" t="s">
        <v>4</v>
      </c>
      <c r="U1206" s="143" t="s">
        <v>29</v>
      </c>
      <c r="V1206" s="143" t="s">
        <v>1897</v>
      </c>
      <c r="W1206" s="143" t="s">
        <v>1898</v>
      </c>
      <c r="X1206" s="143" t="s">
        <v>2027</v>
      </c>
      <c r="Y1206" s="138" t="s">
        <v>3049</v>
      </c>
      <c r="Z1206" s="138" t="s">
        <v>2027</v>
      </c>
      <c r="AA1206" s="143" t="s">
        <v>2027</v>
      </c>
      <c r="AB1206" s="148"/>
      <c r="AC1206" s="148"/>
      <c r="AD1206" s="148"/>
      <c r="AE1206" s="62"/>
      <c r="AF1206" s="62"/>
      <c r="AG1206" s="62"/>
      <c r="BB1206" s="60" t="str">
        <f>IF(AND(isFlagged(Main[[#This Row],[Comments]], "AIS++"),Main[ [#This Row],[In Stock Date] ]&lt;&gt;""),TEXT(Main[[#This Row],[In Stock Date]]-1, "M/d/yyyy"), TEXT("1/1/1990", "M/d/yyyy"))</f>
        <v>1/1/1990</v>
      </c>
    </row>
    <row r="1207" spans="1:54" ht="17.25" customHeight="1">
      <c r="A1207" s="63" t="str">
        <f>IF(priority(Main[[#This Row],[Comments]])&lt;&gt;0, priority(Main[[#This Row],[Comments]]),"")</f>
        <v/>
      </c>
      <c r="B1207" s="151" t="s">
        <v>3077</v>
      </c>
      <c r="C1207" s="71" t="s">
        <v>4</v>
      </c>
      <c r="D1207" s="59" t="s">
        <v>3587</v>
      </c>
      <c r="E1207" s="84">
        <v>40921.504814814813</v>
      </c>
      <c r="F1207" s="84"/>
      <c r="G1207" s="63" t="str">
        <f>IF(stdProdLT(Main[[#This Row],[Comments]])=0.1,"N/A",IF(stdProdLT(Main[[#This Row],[Comments]])=0,"",stdProdLT(Main[[#This Row],[Comments]])))</f>
        <v/>
      </c>
      <c r="H1207" s="93" t="str">
        <f>IF(OR(Main[[#This Row],[Std. Prod. Lead Time]]="N/A",Main[[#This Row],[Std. Prod. Lead Time]]=""), "",IF(AND(Main[[#This Row],[In Stock Date]]&lt;&gt;"",Main[[#This Row],[Revised Due Date]]&lt;&gt;"",Main[[#This Row],[In Stock Date]]&lt;&gt;""),Main[[#This Row],[In Stock Date]]-Main[[#This Row],[Revised Due Date]],""))</f>
        <v/>
      </c>
      <c r="I1207" s="100" t="s">
        <v>130</v>
      </c>
      <c r="J1207" s="94" t="s">
        <v>70</v>
      </c>
      <c r="K1207" s="94" t="s">
        <v>1905</v>
      </c>
      <c r="L1207" s="84"/>
      <c r="M1207" s="72" t="str">
        <f>IF(Main[[#This Row],[Tech Start Date]]&lt;1/1/1990,"",IF(Main[[#This Row],[Class]]="C",WORKDAY(Main[[#This Row],[Tech Start Date]],9),IF(Main[[#This Row],[Class]]="B", WORKDAY(Main[[#This Row],[Tech Start Date]],6),IF(Main[[#This Row],[Class]]="A",WORKDAY(Main[[#This Row],[Tech Start Date]],2),""))))</f>
        <v/>
      </c>
      <c r="N1207" s="72" t="str">
        <f>IF(Main[[#This Row],[Tech Start Date]]&lt;1/1/1990,"",IF(Main[[#This Row],[Class]]="C",WORKDAY(Main[[#This Row],[Tech Start Date]],19),IF(Main[[#This Row],[Class]]="B", WORKDAY(Main[[#This Row],[Tech Start Date]],12),IF(Main[[#This Row],[Class]]="A",WORKDAY(Main[[#This Row],[Tech Start Date]],4),""))))</f>
        <v/>
      </c>
      <c r="O1207" s="72" t="str">
        <f>IF(Main[[#This Row],[Tech Start Date]]&lt;1/1/1990,"",IF(Main[[#This Row],[Class]]="C",WORKDAY(Main[[#This Row],[Tech Start Date]],23),IF(Main[[#This Row],[Class]]="B", WORKDAY(Main[[#This Row],[Tech Start Date]],15),IF(Main[[#This Row],[Class]]="A",WORKDAY(Main[[#This Row],[Tech Start Date]],5),""))))</f>
        <v/>
      </c>
      <c r="P1207" s="72" t="str">
        <f>IF(Main[[#This Row],[Tech Start Date]]&lt;1/1/1990,"",IF(Main[[#This Row],[Class]]="C",WORKDAY(Main[[#This Row],[Tech Start Date]],28),IF(Main[[#This Row],[Class]]="B", WORKDAY(Main[[#This Row],[Tech Start Date]],19),IF(Main[[#This Row],[Class]]="A",WORKDAY(Main[[#This Row],[Tech Start Date]],9),""))))</f>
        <v/>
      </c>
      <c r="Q1207" s="84">
        <v>40939</v>
      </c>
      <c r="R1207" s="110"/>
      <c r="S1207" s="94" t="s">
        <v>6</v>
      </c>
      <c r="T1207" s="73" t="s">
        <v>4</v>
      </c>
      <c r="U1207" s="94" t="s">
        <v>29</v>
      </c>
      <c r="V1207" s="94" t="s">
        <v>1899</v>
      </c>
      <c r="W1207" s="94" t="s">
        <v>1900</v>
      </c>
      <c r="X1207" s="94" t="s">
        <v>30</v>
      </c>
      <c r="Y1207" s="71" t="s">
        <v>3078</v>
      </c>
      <c r="Z1207" s="71" t="s">
        <v>30</v>
      </c>
      <c r="AA1207" s="94" t="s">
        <v>2806</v>
      </c>
      <c r="AB1207" s="128"/>
      <c r="AC1207" s="128"/>
      <c r="AD1207" s="128"/>
      <c r="AE1207" s="62"/>
      <c r="AF1207" s="62"/>
      <c r="AG1207" s="62"/>
      <c r="BB1207" s="60" t="str">
        <f>IF(AND(isFlagged(Main[[#This Row],[Comments]], "AIS++"),Main[ [#This Row],[In Stock Date] ]&lt;&gt;""),TEXT(Main[[#This Row],[In Stock Date]]-1, "M/d/yyyy"), TEXT("1/1/1990", "M/d/yyyy"))</f>
        <v>1/1/1990</v>
      </c>
    </row>
    <row r="1208" spans="1:54" ht="17.25" customHeight="1">
      <c r="A1208" s="63" t="str">
        <f>IF(priority(Main[[#This Row],[Comments]])&lt;&gt;0, priority(Main[[#This Row],[Comments]]),"")</f>
        <v/>
      </c>
      <c r="B1208" s="151" t="s">
        <v>1011</v>
      </c>
      <c r="C1208" s="71" t="s">
        <v>4</v>
      </c>
      <c r="D1208" s="59" t="s">
        <v>1929</v>
      </c>
      <c r="E1208" s="84">
        <v>40130.654374999998</v>
      </c>
      <c r="F1208" s="84"/>
      <c r="G1208" s="63" t="str">
        <f>IF(stdProdLT(Main[[#This Row],[Comments]])=0.1,"N/A",IF(stdProdLT(Main[[#This Row],[Comments]])=0,"",stdProdLT(Main[[#This Row],[Comments]])))</f>
        <v/>
      </c>
      <c r="H1208" s="93" t="str">
        <f>IF(OR(Main[[#This Row],[Std. Prod. Lead Time]]="N/A",Main[[#This Row],[Std. Prod. Lead Time]]=""), "",IF(AND(Main[[#This Row],[In Stock Date]]&lt;&gt;"",Main[[#This Row],[Revised Due Date]]&lt;&gt;"",Main[[#This Row],[In Stock Date]]&lt;&gt;""),Main[[#This Row],[In Stock Date]]-Main[[#This Row],[Revised Due Date]],""))</f>
        <v/>
      </c>
      <c r="I1208" s="100" t="s">
        <v>4</v>
      </c>
      <c r="J1208" s="94" t="s">
        <v>4</v>
      </c>
      <c r="K1208" s="94" t="s">
        <v>4</v>
      </c>
      <c r="L1208" s="84"/>
      <c r="M1208" s="72" t="str">
        <f>IF(Main[[#This Row],[Tech Start Date]]&lt;1/1/1990,"",IF(Main[[#This Row],[Class]]="C",WORKDAY(Main[[#This Row],[Tech Start Date]],9),IF(Main[[#This Row],[Class]]="B", WORKDAY(Main[[#This Row],[Tech Start Date]],6),IF(Main[[#This Row],[Class]]="A",WORKDAY(Main[[#This Row],[Tech Start Date]],2),""))))</f>
        <v/>
      </c>
      <c r="N1208" s="72" t="str">
        <f>IF(Main[[#This Row],[Tech Start Date]]&lt;1/1/1990,"",IF(Main[[#This Row],[Class]]="C",WORKDAY(Main[[#This Row],[Tech Start Date]],19),IF(Main[[#This Row],[Class]]="B", WORKDAY(Main[[#This Row],[Tech Start Date]],12),IF(Main[[#This Row],[Class]]="A",WORKDAY(Main[[#This Row],[Tech Start Date]],4),""))))</f>
        <v/>
      </c>
      <c r="O1208" s="72" t="str">
        <f>IF(Main[[#This Row],[Tech Start Date]]&lt;1/1/1990,"",IF(Main[[#This Row],[Class]]="C",WORKDAY(Main[[#This Row],[Tech Start Date]],23),IF(Main[[#This Row],[Class]]="B", WORKDAY(Main[[#This Row],[Tech Start Date]],15),IF(Main[[#This Row],[Class]]="A",WORKDAY(Main[[#This Row],[Tech Start Date]],5),""))))</f>
        <v/>
      </c>
      <c r="P1208" s="72" t="str">
        <f>IF(Main[[#This Row],[Tech Start Date]]&lt;1/1/1990,"",IF(Main[[#This Row],[Class]]="C",WORKDAY(Main[[#This Row],[Tech Start Date]],28),IF(Main[[#This Row],[Class]]="B", WORKDAY(Main[[#This Row],[Tech Start Date]],19),IF(Main[[#This Row],[Class]]="A",WORKDAY(Main[[#This Row],[Tech Start Date]],9),""))))</f>
        <v/>
      </c>
      <c r="Q1208" s="84"/>
      <c r="R1208" s="110"/>
      <c r="S1208" s="94" t="s">
        <v>6</v>
      </c>
      <c r="T1208" s="73" t="s">
        <v>4</v>
      </c>
      <c r="U1208" s="94" t="s">
        <v>29</v>
      </c>
      <c r="V1208" s="94" t="s">
        <v>1896</v>
      </c>
      <c r="W1208" s="94" t="s">
        <v>1904</v>
      </c>
      <c r="X1208" s="94" t="s">
        <v>2723</v>
      </c>
      <c r="Y1208" s="71" t="s">
        <v>2844</v>
      </c>
      <c r="Z1208" s="71" t="s">
        <v>4</v>
      </c>
      <c r="AA1208" s="94" t="s">
        <v>2776</v>
      </c>
      <c r="AB1208" s="128"/>
      <c r="AC1208" s="128"/>
      <c r="AD1208" s="128"/>
      <c r="AE1208" s="62"/>
      <c r="AF1208" s="62"/>
      <c r="AG1208" s="62"/>
      <c r="BB1208" s="60" t="str">
        <f>IF(AND(isFlagged(Main[[#This Row],[Comments]], "AIS++"),Main[ [#This Row],[In Stock Date] ]&lt;&gt;""),TEXT(Main[[#This Row],[In Stock Date]]-1, "M/d/yyyy"), TEXT("1/1/1990", "M/d/yyyy"))</f>
        <v>1/1/1990</v>
      </c>
    </row>
    <row r="1209" spans="1:54" ht="17.25" customHeight="1">
      <c r="A1209" s="63" t="str">
        <f>IF(priority(Main[[#This Row],[Comments]])&lt;&gt;0, priority(Main[[#This Row],[Comments]]),"")</f>
        <v/>
      </c>
      <c r="B1209" s="151" t="s">
        <v>1219</v>
      </c>
      <c r="C1209" s="71" t="s">
        <v>4</v>
      </c>
      <c r="D1209" s="59" t="s">
        <v>288</v>
      </c>
      <c r="E1209" s="84">
        <v>40379.350532407407</v>
      </c>
      <c r="F1209" s="84"/>
      <c r="G1209" s="63" t="str">
        <f>IF(stdProdLT(Main[[#This Row],[Comments]])=0.1,"N/A",IF(stdProdLT(Main[[#This Row],[Comments]])=0,"",stdProdLT(Main[[#This Row],[Comments]])))</f>
        <v/>
      </c>
      <c r="H1209" s="93" t="str">
        <f>IF(OR(Main[[#This Row],[Std. Prod. Lead Time]]="N/A",Main[[#This Row],[Std. Prod. Lead Time]]=""), "",IF(AND(Main[[#This Row],[In Stock Date]]&lt;&gt;"",Main[[#This Row],[Revised Due Date]]&lt;&gt;"",Main[[#This Row],[In Stock Date]]&lt;&gt;""),Main[[#This Row],[In Stock Date]]-Main[[#This Row],[Revised Due Date]],""))</f>
        <v/>
      </c>
      <c r="I1209" s="100" t="s">
        <v>4</v>
      </c>
      <c r="J1209" s="94" t="s">
        <v>28</v>
      </c>
      <c r="K1209" s="94" t="s">
        <v>4</v>
      </c>
      <c r="L1209" s="84"/>
      <c r="M1209" s="72" t="str">
        <f>IF(Main[[#This Row],[Tech Start Date]]&lt;1/1/1990,"",IF(Main[[#This Row],[Class]]="C",WORKDAY(Main[[#This Row],[Tech Start Date]],9),IF(Main[[#This Row],[Class]]="B", WORKDAY(Main[[#This Row],[Tech Start Date]],6),IF(Main[[#This Row],[Class]]="A",WORKDAY(Main[[#This Row],[Tech Start Date]],2),""))))</f>
        <v/>
      </c>
      <c r="N1209" s="72" t="str">
        <f>IF(Main[[#This Row],[Tech Start Date]]&lt;1/1/1990,"",IF(Main[[#This Row],[Class]]="C",WORKDAY(Main[[#This Row],[Tech Start Date]],19),IF(Main[[#This Row],[Class]]="B", WORKDAY(Main[[#This Row],[Tech Start Date]],12),IF(Main[[#This Row],[Class]]="A",WORKDAY(Main[[#This Row],[Tech Start Date]],4),""))))</f>
        <v/>
      </c>
      <c r="O1209" s="72" t="str">
        <f>IF(Main[[#This Row],[Tech Start Date]]&lt;1/1/1990,"",IF(Main[[#This Row],[Class]]="C",WORKDAY(Main[[#This Row],[Tech Start Date]],23),IF(Main[[#This Row],[Class]]="B", WORKDAY(Main[[#This Row],[Tech Start Date]],15),IF(Main[[#This Row],[Class]]="A",WORKDAY(Main[[#This Row],[Tech Start Date]],5),""))))</f>
        <v/>
      </c>
      <c r="P1209" s="72" t="str">
        <f>IF(Main[[#This Row],[Tech Start Date]]&lt;1/1/1990,"",IF(Main[[#This Row],[Class]]="C",WORKDAY(Main[[#This Row],[Tech Start Date]],28),IF(Main[[#This Row],[Class]]="B", WORKDAY(Main[[#This Row],[Tech Start Date]],19),IF(Main[[#This Row],[Class]]="A",WORKDAY(Main[[#This Row],[Tech Start Date]],9),""))))</f>
        <v/>
      </c>
      <c r="Q1209" s="84">
        <v>40413</v>
      </c>
      <c r="R1209" s="110"/>
      <c r="S1209" s="94" t="s">
        <v>6</v>
      </c>
      <c r="T1209" s="73" t="s">
        <v>4</v>
      </c>
      <c r="U1209" s="94" t="s">
        <v>7</v>
      </c>
      <c r="V1209" s="94" t="s">
        <v>1896</v>
      </c>
      <c r="W1209" s="94" t="s">
        <v>1898</v>
      </c>
      <c r="X1209" s="94" t="s">
        <v>2721</v>
      </c>
      <c r="Y1209" s="71" t="s">
        <v>2831</v>
      </c>
      <c r="Z1209" s="71" t="s">
        <v>129</v>
      </c>
      <c r="AA1209" s="94" t="s">
        <v>2721</v>
      </c>
      <c r="AB1209" s="128"/>
      <c r="AC1209" s="128"/>
      <c r="AD1209" s="128"/>
      <c r="AE1209" s="62"/>
      <c r="AF1209" s="62"/>
      <c r="AG1209" s="62"/>
      <c r="BB1209" s="60" t="str">
        <f>IF(AND(isFlagged(Main[[#This Row],[Comments]], "AIS++"),Main[ [#This Row],[In Stock Date] ]&lt;&gt;""),TEXT(Main[[#This Row],[In Stock Date]]-1, "M/d/yyyy"), TEXT("1/1/1990", "M/d/yyyy"))</f>
        <v>1/1/1990</v>
      </c>
    </row>
    <row r="1210" spans="1:54" ht="17.25" customHeight="1">
      <c r="A1210" s="63" t="str">
        <f>IF(priority(Main[[#This Row],[Comments]])&lt;&gt;0, priority(Main[[#This Row],[Comments]]),"")</f>
        <v/>
      </c>
      <c r="B1210" s="151" t="s">
        <v>4142</v>
      </c>
      <c r="C1210" s="71" t="s">
        <v>4</v>
      </c>
      <c r="D1210" s="59" t="s">
        <v>4143</v>
      </c>
      <c r="E1210" s="84">
        <v>41046.107534722221</v>
      </c>
      <c r="F1210" s="84"/>
      <c r="G1210" s="63" t="str">
        <f>IF(stdProdLT(Main[[#This Row],[Comments]])=0.1,"N/A",IF(stdProdLT(Main[[#This Row],[Comments]])=0,"",stdProdLT(Main[[#This Row],[Comments]])))</f>
        <v/>
      </c>
      <c r="H1210" s="93" t="str">
        <f>IF(OR(Main[[#This Row],[Std. Prod. Lead Time]]="N/A",Main[[#This Row],[Std. Prod. Lead Time]]=""), "",IF(AND(Main[[#This Row],[In Stock Date]]&lt;&gt;"",Main[[#This Row],[Revised Due Date]]&lt;&gt;"",Main[[#This Row],[In Stock Date]]&lt;&gt;""),Main[[#This Row],[In Stock Date]]-Main[[#This Row],[Revised Due Date]],""))</f>
        <v/>
      </c>
      <c r="I1210" s="100" t="s">
        <v>2025</v>
      </c>
      <c r="J1210" s="94" t="s">
        <v>28</v>
      </c>
      <c r="K1210" s="94" t="s">
        <v>4</v>
      </c>
      <c r="L1210" s="84"/>
      <c r="M1210" s="72" t="str">
        <f>IF(Main[[#This Row],[Tech Start Date]]&lt;1/1/1990,"",IF(Main[[#This Row],[Class]]="C",WORKDAY(Main[[#This Row],[Tech Start Date]],9),IF(Main[[#This Row],[Class]]="B", WORKDAY(Main[[#This Row],[Tech Start Date]],6),IF(Main[[#This Row],[Class]]="A",WORKDAY(Main[[#This Row],[Tech Start Date]],2),""))))</f>
        <v/>
      </c>
      <c r="N1210" s="72" t="str">
        <f>IF(Main[[#This Row],[Tech Start Date]]&lt;1/1/1990,"",IF(Main[[#This Row],[Class]]="C",WORKDAY(Main[[#This Row],[Tech Start Date]],19),IF(Main[[#This Row],[Class]]="B", WORKDAY(Main[[#This Row],[Tech Start Date]],12),IF(Main[[#This Row],[Class]]="A",WORKDAY(Main[[#This Row],[Tech Start Date]],4),""))))</f>
        <v/>
      </c>
      <c r="O1210" s="72" t="str">
        <f>IF(Main[[#This Row],[Tech Start Date]]&lt;1/1/1990,"",IF(Main[[#This Row],[Class]]="C",WORKDAY(Main[[#This Row],[Tech Start Date]],23),IF(Main[[#This Row],[Class]]="B", WORKDAY(Main[[#This Row],[Tech Start Date]],15),IF(Main[[#This Row],[Class]]="A",WORKDAY(Main[[#This Row],[Tech Start Date]],5),""))))</f>
        <v/>
      </c>
      <c r="P1210" s="72" t="str">
        <f>IF(Main[[#This Row],[Tech Start Date]]&lt;1/1/1990,"",IF(Main[[#This Row],[Class]]="C",WORKDAY(Main[[#This Row],[Tech Start Date]],28),IF(Main[[#This Row],[Class]]="B", WORKDAY(Main[[#This Row],[Tech Start Date]],19),IF(Main[[#This Row],[Class]]="A",WORKDAY(Main[[#This Row],[Tech Start Date]],9),""))))</f>
        <v/>
      </c>
      <c r="Q1210" s="84">
        <v>41078</v>
      </c>
      <c r="R1210" s="110"/>
      <c r="S1210" s="94" t="s">
        <v>6</v>
      </c>
      <c r="T1210" s="73" t="s">
        <v>4</v>
      </c>
      <c r="U1210" s="94" t="s">
        <v>29</v>
      </c>
      <c r="V1210" s="94" t="s">
        <v>1899</v>
      </c>
      <c r="W1210" s="94" t="s">
        <v>1900</v>
      </c>
      <c r="X1210" s="94" t="s">
        <v>2806</v>
      </c>
      <c r="Y1210" s="71" t="s">
        <v>3909</v>
      </c>
      <c r="Z1210" s="71" t="s">
        <v>2025</v>
      </c>
      <c r="AA1210" s="94" t="s">
        <v>2806</v>
      </c>
      <c r="AB1210" s="128"/>
      <c r="AC1210" s="128"/>
      <c r="AD1210" s="128"/>
      <c r="AE1210" s="62"/>
      <c r="AF1210" s="62"/>
      <c r="AG1210" s="62"/>
      <c r="BB1210" s="60" t="str">
        <f>IF(AND(isFlagged(Main[[#This Row],[Comments]], "AIS++"),Main[ [#This Row],[In Stock Date] ]&lt;&gt;""),TEXT(Main[[#This Row],[In Stock Date]]-1, "M/d/yyyy"), TEXT("1/1/1990", "M/d/yyyy"))</f>
        <v>1/1/1990</v>
      </c>
    </row>
    <row r="1211" spans="1:54" ht="17.25" customHeight="1">
      <c r="A1211" s="63" t="str">
        <f>IF(priority(Main[[#This Row],[Comments]])&lt;&gt;0, priority(Main[[#This Row],[Comments]]),"")</f>
        <v/>
      </c>
      <c r="B1211" s="151" t="s">
        <v>3974</v>
      </c>
      <c r="C1211" s="71" t="s">
        <v>4</v>
      </c>
      <c r="D1211" s="59" t="s">
        <v>3975</v>
      </c>
      <c r="E1211" s="84">
        <v>41031.100034722222</v>
      </c>
      <c r="F1211" s="84"/>
      <c r="G1211" s="63" t="str">
        <f>IF(stdProdLT(Main[[#This Row],[Comments]])=0.1,"N/A",IF(stdProdLT(Main[[#This Row],[Comments]])=0,"",stdProdLT(Main[[#This Row],[Comments]])))</f>
        <v/>
      </c>
      <c r="H1211" s="93" t="str">
        <f>IF(OR(Main[[#This Row],[Std. Prod. Lead Time]]="N/A",Main[[#This Row],[Std. Prod. Lead Time]]=""), "",IF(AND(Main[[#This Row],[In Stock Date]]&lt;&gt;"",Main[[#This Row],[Revised Due Date]]&lt;&gt;"",Main[[#This Row],[In Stock Date]]&lt;&gt;""),Main[[#This Row],[In Stock Date]]-Main[[#This Row],[Revised Due Date]],""))</f>
        <v/>
      </c>
      <c r="I1211" s="100" t="s">
        <v>81</v>
      </c>
      <c r="J1211" s="94" t="s">
        <v>3137</v>
      </c>
      <c r="K1211" s="95" t="s">
        <v>4</v>
      </c>
      <c r="L1211" s="84"/>
      <c r="M1211" s="72" t="str">
        <f>IF(Main[[#This Row],[Tech Start Date]]&lt;1/1/1990,"",IF(Main[[#This Row],[Class]]="C",WORKDAY(Main[[#This Row],[Tech Start Date]],9),IF(Main[[#This Row],[Class]]="B", WORKDAY(Main[[#This Row],[Tech Start Date]],6),IF(Main[[#This Row],[Class]]="A",WORKDAY(Main[[#This Row],[Tech Start Date]],2),""))))</f>
        <v/>
      </c>
      <c r="N1211" s="72" t="str">
        <f>IF(Main[[#This Row],[Tech Start Date]]&lt;1/1/1990,"",IF(Main[[#This Row],[Class]]="C",WORKDAY(Main[[#This Row],[Tech Start Date]],19),IF(Main[[#This Row],[Class]]="B", WORKDAY(Main[[#This Row],[Tech Start Date]],12),IF(Main[[#This Row],[Class]]="A",WORKDAY(Main[[#This Row],[Tech Start Date]],4),""))))</f>
        <v/>
      </c>
      <c r="O1211" s="72" t="str">
        <f>IF(Main[[#This Row],[Tech Start Date]]&lt;1/1/1990,"",IF(Main[[#This Row],[Class]]="C",WORKDAY(Main[[#This Row],[Tech Start Date]],23),IF(Main[[#This Row],[Class]]="B", WORKDAY(Main[[#This Row],[Tech Start Date]],15),IF(Main[[#This Row],[Class]]="A",WORKDAY(Main[[#This Row],[Tech Start Date]],5),""))))</f>
        <v/>
      </c>
      <c r="P1211" s="72" t="str">
        <f>IF(Main[[#This Row],[Tech Start Date]]&lt;1/1/1990,"",IF(Main[[#This Row],[Class]]="C",WORKDAY(Main[[#This Row],[Tech Start Date]],28),IF(Main[[#This Row],[Class]]="B", WORKDAY(Main[[#This Row],[Tech Start Date]],19),IF(Main[[#This Row],[Class]]="A",WORKDAY(Main[[#This Row],[Tech Start Date]],9),""))))</f>
        <v/>
      </c>
      <c r="Q1211" s="84">
        <v>41061</v>
      </c>
      <c r="R1211" s="110"/>
      <c r="S1211" s="94" t="s">
        <v>6</v>
      </c>
      <c r="T1211" s="73" t="s">
        <v>4</v>
      </c>
      <c r="U1211" s="94" t="s">
        <v>29</v>
      </c>
      <c r="V1211" s="94" t="s">
        <v>1899</v>
      </c>
      <c r="W1211" s="94" t="s">
        <v>1900</v>
      </c>
      <c r="X1211" s="94" t="s">
        <v>2806</v>
      </c>
      <c r="Y1211" s="71" t="s">
        <v>3909</v>
      </c>
      <c r="Z1211" s="71" t="s">
        <v>2025</v>
      </c>
      <c r="AA1211" s="94" t="s">
        <v>2806</v>
      </c>
      <c r="AB1211" s="128"/>
      <c r="AC1211" s="128"/>
      <c r="AD1211" s="128"/>
      <c r="AE1211" s="62"/>
      <c r="AF1211" s="62"/>
      <c r="AG1211" s="62"/>
      <c r="BB1211" s="60" t="str">
        <f>IF(AND(isFlagged(Main[[#This Row],[Comments]], "AIS++"),Main[ [#This Row],[In Stock Date] ]&lt;&gt;""),TEXT(Main[[#This Row],[In Stock Date]]-1, "M/d/yyyy"), TEXT("1/1/1990", "M/d/yyyy"))</f>
        <v>1/1/1990</v>
      </c>
    </row>
    <row r="1212" spans="1:54" ht="17.25" customHeight="1">
      <c r="A1212" s="63" t="str">
        <f>IF(priority(Main[[#This Row],[Comments]])&lt;&gt;0, priority(Main[[#This Row],[Comments]]),"")</f>
        <v/>
      </c>
      <c r="B1212" s="151" t="s">
        <v>4198</v>
      </c>
      <c r="C1212" s="71" t="s">
        <v>4</v>
      </c>
      <c r="D1212" s="59" t="s">
        <v>4199</v>
      </c>
      <c r="E1212" s="84">
        <v>41050.207048611112</v>
      </c>
      <c r="F1212" s="84"/>
      <c r="G1212" s="63" t="str">
        <f>IF(stdProdLT(Main[[#This Row],[Comments]])=0.1,"N/A",IF(stdProdLT(Main[[#This Row],[Comments]])=0,"",stdProdLT(Main[[#This Row],[Comments]])))</f>
        <v/>
      </c>
      <c r="H1212" s="93" t="str">
        <f>IF(OR(Main[[#This Row],[Std. Prod. Lead Time]]="N/A",Main[[#This Row],[Std. Prod. Lead Time]]=""), "",IF(AND(Main[[#This Row],[In Stock Date]]&lt;&gt;"",Main[[#This Row],[Revised Due Date]]&lt;&gt;"",Main[[#This Row],[In Stock Date]]&lt;&gt;""),Main[[#This Row],[In Stock Date]]-Main[[#This Row],[Revised Due Date]],""))</f>
        <v/>
      </c>
      <c r="I1212" s="100" t="s">
        <v>69</v>
      </c>
      <c r="J1212" s="94" t="s">
        <v>1953</v>
      </c>
      <c r="K1212" s="94" t="s">
        <v>1905</v>
      </c>
      <c r="L1212" s="84"/>
      <c r="M1212" s="72" t="str">
        <f>IF(Main[[#This Row],[Tech Start Date]]&lt;1/1/1990,"",IF(Main[[#This Row],[Class]]="C",WORKDAY(Main[[#This Row],[Tech Start Date]],9),IF(Main[[#This Row],[Class]]="B", WORKDAY(Main[[#This Row],[Tech Start Date]],6),IF(Main[[#This Row],[Class]]="A",WORKDAY(Main[[#This Row],[Tech Start Date]],2),""))))</f>
        <v/>
      </c>
      <c r="N1212" s="72" t="str">
        <f>IF(Main[[#This Row],[Tech Start Date]]&lt;1/1/1990,"",IF(Main[[#This Row],[Class]]="C",WORKDAY(Main[[#This Row],[Tech Start Date]],19),IF(Main[[#This Row],[Class]]="B", WORKDAY(Main[[#This Row],[Tech Start Date]],12),IF(Main[[#This Row],[Class]]="A",WORKDAY(Main[[#This Row],[Tech Start Date]],4),""))))</f>
        <v/>
      </c>
      <c r="O1212" s="72" t="str">
        <f>IF(Main[[#This Row],[Tech Start Date]]&lt;1/1/1990,"",IF(Main[[#This Row],[Class]]="C",WORKDAY(Main[[#This Row],[Tech Start Date]],23),IF(Main[[#This Row],[Class]]="B", WORKDAY(Main[[#This Row],[Tech Start Date]],15),IF(Main[[#This Row],[Class]]="A",WORKDAY(Main[[#This Row],[Tech Start Date]],5),""))))</f>
        <v/>
      </c>
      <c r="P1212" s="72" t="str">
        <f>IF(Main[[#This Row],[Tech Start Date]]&lt;1/1/1990,"",IF(Main[[#This Row],[Class]]="C",WORKDAY(Main[[#This Row],[Tech Start Date]],28),IF(Main[[#This Row],[Class]]="B", WORKDAY(Main[[#This Row],[Tech Start Date]],19),IF(Main[[#This Row],[Class]]="A",WORKDAY(Main[[#This Row],[Tech Start Date]],9),""))))</f>
        <v/>
      </c>
      <c r="Q1212" s="84"/>
      <c r="R1212" s="110"/>
      <c r="S1212" s="94" t="s">
        <v>6</v>
      </c>
      <c r="T1212" s="73" t="s">
        <v>4</v>
      </c>
      <c r="U1212" s="94" t="s">
        <v>29</v>
      </c>
      <c r="V1212" s="94" t="s">
        <v>1899</v>
      </c>
      <c r="W1212" s="94" t="s">
        <v>1900</v>
      </c>
      <c r="X1212" s="94" t="s">
        <v>2754</v>
      </c>
      <c r="Y1212" s="71" t="s">
        <v>3881</v>
      </c>
      <c r="Z1212" s="71" t="s">
        <v>30</v>
      </c>
      <c r="AA1212" s="94" t="s">
        <v>2754</v>
      </c>
      <c r="AB1212" s="128"/>
      <c r="AC1212" s="128"/>
      <c r="AD1212" s="128"/>
      <c r="AE1212" s="62"/>
      <c r="AF1212" s="62"/>
      <c r="AG1212" s="62"/>
      <c r="BB1212" s="60" t="str">
        <f>IF(AND(isFlagged(Main[[#This Row],[Comments]], "AIS++"),Main[ [#This Row],[In Stock Date] ]&lt;&gt;""),TEXT(Main[[#This Row],[In Stock Date]]-1, "M/d/yyyy"), TEXT("1/1/1990", "M/d/yyyy"))</f>
        <v>1/1/1990</v>
      </c>
    </row>
    <row r="1213" spans="1:54" ht="17.25" customHeight="1">
      <c r="A1213" s="63" t="str">
        <f>IF(priority(Main[[#This Row],[Comments]])&lt;&gt;0, priority(Main[[#This Row],[Comments]]),"")</f>
        <v/>
      </c>
      <c r="B1213" s="151" t="s">
        <v>2098</v>
      </c>
      <c r="C1213" s="71" t="s">
        <v>4</v>
      </c>
      <c r="D1213" s="59" t="s">
        <v>2378</v>
      </c>
      <c r="E1213" s="84"/>
      <c r="F1213" s="84"/>
      <c r="G1213" s="63" t="str">
        <f>IF(stdProdLT(Main[[#This Row],[Comments]])=0.1,"N/A",IF(stdProdLT(Main[[#This Row],[Comments]])=0,"",stdProdLT(Main[[#This Row],[Comments]])))</f>
        <v/>
      </c>
      <c r="H1213" s="93" t="str">
        <f>IF(OR(Main[[#This Row],[Std. Prod. Lead Time]]="N/A",Main[[#This Row],[Std. Prod. Lead Time]]=""), "",IF(AND(Main[[#This Row],[In Stock Date]]&lt;&gt;"",Main[[#This Row],[Revised Due Date]]&lt;&gt;"",Main[[#This Row],[In Stock Date]]&lt;&gt;""),Main[[#This Row],[In Stock Date]]-Main[[#This Row],[Revised Due Date]],""))</f>
        <v/>
      </c>
      <c r="I1213" s="100" t="s">
        <v>2025</v>
      </c>
      <c r="J1213" s="94" t="s">
        <v>28</v>
      </c>
      <c r="K1213" s="94" t="s">
        <v>1905</v>
      </c>
      <c r="L1213" s="84"/>
      <c r="M1213" s="72" t="str">
        <f>IF(Main[[#This Row],[Tech Start Date]]&lt;1/1/1990,"",IF(Main[[#This Row],[Class]]="C",WORKDAY(Main[[#This Row],[Tech Start Date]],9),IF(Main[[#This Row],[Class]]="B", WORKDAY(Main[[#This Row],[Tech Start Date]],6),IF(Main[[#This Row],[Class]]="A",WORKDAY(Main[[#This Row],[Tech Start Date]],2),""))))</f>
        <v/>
      </c>
      <c r="N1213" s="72" t="str">
        <f>IF(Main[[#This Row],[Tech Start Date]]&lt;1/1/1990,"",IF(Main[[#This Row],[Class]]="C",WORKDAY(Main[[#This Row],[Tech Start Date]],19),IF(Main[[#This Row],[Class]]="B", WORKDAY(Main[[#This Row],[Tech Start Date]],12),IF(Main[[#This Row],[Class]]="A",WORKDAY(Main[[#This Row],[Tech Start Date]],4),""))))</f>
        <v/>
      </c>
      <c r="O1213" s="72" t="str">
        <f>IF(Main[[#This Row],[Tech Start Date]]&lt;1/1/1990,"",IF(Main[[#This Row],[Class]]="C",WORKDAY(Main[[#This Row],[Tech Start Date]],23),IF(Main[[#This Row],[Class]]="B", WORKDAY(Main[[#This Row],[Tech Start Date]],15),IF(Main[[#This Row],[Class]]="A",WORKDAY(Main[[#This Row],[Tech Start Date]],5),""))))</f>
        <v/>
      </c>
      <c r="P1213" s="72" t="str">
        <f>IF(Main[[#This Row],[Tech Start Date]]&lt;1/1/1990,"",IF(Main[[#This Row],[Class]]="C",WORKDAY(Main[[#This Row],[Tech Start Date]],28),IF(Main[[#This Row],[Class]]="B", WORKDAY(Main[[#This Row],[Tech Start Date]],19),IF(Main[[#This Row],[Class]]="A",WORKDAY(Main[[#This Row],[Tech Start Date]],9),""))))</f>
        <v/>
      </c>
      <c r="Q1213" s="84">
        <v>40816</v>
      </c>
      <c r="R1213" s="110"/>
      <c r="S1213" s="94" t="s">
        <v>6</v>
      </c>
      <c r="T1213" s="73" t="s">
        <v>4</v>
      </c>
      <c r="U1213" s="94" t="s">
        <v>14</v>
      </c>
      <c r="V1213" s="94" t="s">
        <v>1906</v>
      </c>
      <c r="W1213" s="94" t="s">
        <v>1900</v>
      </c>
      <c r="X1213" s="94" t="s">
        <v>2806</v>
      </c>
      <c r="Y1213" s="71" t="s">
        <v>2983</v>
      </c>
      <c r="Z1213" s="71" t="s">
        <v>44</v>
      </c>
      <c r="AA1213" s="94" t="s">
        <v>2806</v>
      </c>
      <c r="AB1213" s="128"/>
      <c r="AC1213" s="128"/>
      <c r="AD1213" s="128"/>
      <c r="AE1213" s="62"/>
      <c r="AF1213" s="62"/>
      <c r="AG1213" s="62"/>
      <c r="BB1213" s="60" t="str">
        <f>IF(AND(isFlagged(Main[[#This Row],[Comments]], "AIS++"),Main[ [#This Row],[In Stock Date] ]&lt;&gt;""),TEXT(Main[[#This Row],[In Stock Date]]-1, "M/d/yyyy"), TEXT("1/1/1990", "M/d/yyyy"))</f>
        <v>1/1/1990</v>
      </c>
    </row>
    <row r="1214" spans="1:54" ht="17.25" customHeight="1">
      <c r="A1214" s="63" t="str">
        <f>IF(priority(Main[[#This Row],[Comments]])&lt;&gt;0, priority(Main[[#This Row],[Comments]]),"")</f>
        <v/>
      </c>
      <c r="B1214" s="151" t="s">
        <v>2073</v>
      </c>
      <c r="C1214" s="71" t="s">
        <v>4</v>
      </c>
      <c r="D1214" s="59" t="s">
        <v>3136</v>
      </c>
      <c r="E1214" s="84">
        <v>40763.171296296299</v>
      </c>
      <c r="F1214" s="84"/>
      <c r="G1214" s="63" t="str">
        <f>IF(stdProdLT(Main[[#This Row],[Comments]])=0.1,"N/A",IF(stdProdLT(Main[[#This Row],[Comments]])=0,"",stdProdLT(Main[[#This Row],[Comments]])))</f>
        <v/>
      </c>
      <c r="H1214" s="93" t="str">
        <f>IF(OR(Main[[#This Row],[Std. Prod. Lead Time]]="N/A",Main[[#This Row],[Std. Prod. Lead Time]]=""), "",IF(AND(Main[[#This Row],[In Stock Date]]&lt;&gt;"",Main[[#This Row],[Revised Due Date]]&lt;&gt;"",Main[[#This Row],[In Stock Date]]&lt;&gt;""),Main[[#This Row],[In Stock Date]]-Main[[#This Row],[Revised Due Date]],""))</f>
        <v/>
      </c>
      <c r="I1214" s="100" t="s">
        <v>763</v>
      </c>
      <c r="J1214" s="94" t="s">
        <v>3137</v>
      </c>
      <c r="K1214" s="94" t="s">
        <v>1905</v>
      </c>
      <c r="L1214" s="84"/>
      <c r="M1214" s="72" t="str">
        <f>IF(Main[[#This Row],[Tech Start Date]]&lt;1/1/1990,"",IF(Main[[#This Row],[Class]]="C",WORKDAY(Main[[#This Row],[Tech Start Date]],9),IF(Main[[#This Row],[Class]]="B", WORKDAY(Main[[#This Row],[Tech Start Date]],6),IF(Main[[#This Row],[Class]]="A",WORKDAY(Main[[#This Row],[Tech Start Date]],2),""))))</f>
        <v/>
      </c>
      <c r="N1214" s="72" t="str">
        <f>IF(Main[[#This Row],[Tech Start Date]]&lt;1/1/1990,"",IF(Main[[#This Row],[Class]]="C",WORKDAY(Main[[#This Row],[Tech Start Date]],19),IF(Main[[#This Row],[Class]]="B", WORKDAY(Main[[#This Row],[Tech Start Date]],12),IF(Main[[#This Row],[Class]]="A",WORKDAY(Main[[#This Row],[Tech Start Date]],4),""))))</f>
        <v/>
      </c>
      <c r="O1214" s="72" t="str">
        <f>IF(Main[[#This Row],[Tech Start Date]]&lt;1/1/1990,"",IF(Main[[#This Row],[Class]]="C",WORKDAY(Main[[#This Row],[Tech Start Date]],23),IF(Main[[#This Row],[Class]]="B", WORKDAY(Main[[#This Row],[Tech Start Date]],15),IF(Main[[#This Row],[Class]]="A",WORKDAY(Main[[#This Row],[Tech Start Date]],5),""))))</f>
        <v/>
      </c>
      <c r="P1214" s="72" t="str">
        <f>IF(Main[[#This Row],[Tech Start Date]]&lt;1/1/1990,"",IF(Main[[#This Row],[Class]]="C",WORKDAY(Main[[#This Row],[Tech Start Date]],28),IF(Main[[#This Row],[Class]]="B", WORKDAY(Main[[#This Row],[Tech Start Date]],19),IF(Main[[#This Row],[Class]]="A",WORKDAY(Main[[#This Row],[Tech Start Date]],9),""))))</f>
        <v/>
      </c>
      <c r="Q1214" s="84">
        <v>40784</v>
      </c>
      <c r="R1214" s="110"/>
      <c r="S1214" s="94" t="s">
        <v>6</v>
      </c>
      <c r="T1214" s="73" t="s">
        <v>4</v>
      </c>
      <c r="U1214" s="94" t="s">
        <v>29</v>
      </c>
      <c r="V1214" s="94" t="s">
        <v>1899</v>
      </c>
      <c r="W1214" s="94" t="s">
        <v>1900</v>
      </c>
      <c r="X1214" s="94" t="s">
        <v>2754</v>
      </c>
      <c r="Y1214" s="71" t="s">
        <v>2886</v>
      </c>
      <c r="Z1214" s="71" t="s">
        <v>30</v>
      </c>
      <c r="AA1214" s="94" t="s">
        <v>2754</v>
      </c>
      <c r="AB1214" s="128"/>
      <c r="AC1214" s="128"/>
      <c r="AD1214" s="128"/>
      <c r="AE1214" s="62"/>
      <c r="AF1214" s="62"/>
      <c r="AG1214" s="62"/>
      <c r="BB1214" s="60" t="str">
        <f>IF(AND(isFlagged(Main[[#This Row],[Comments]], "AIS++"),Main[ [#This Row],[In Stock Date] ]&lt;&gt;""),TEXT(Main[[#This Row],[In Stock Date]]-1, "M/d/yyyy"), TEXT("1/1/1990", "M/d/yyyy"))</f>
        <v>1/1/1990</v>
      </c>
    </row>
    <row r="1215" spans="1:54" ht="17.25" customHeight="1">
      <c r="A1215" s="63" t="str">
        <f>IF(priority(Main[[#This Row],[Comments]])&lt;&gt;0, priority(Main[[#This Row],[Comments]]),"")</f>
        <v/>
      </c>
      <c r="B1215" s="151" t="s">
        <v>1162</v>
      </c>
      <c r="C1215" s="71" t="s">
        <v>4</v>
      </c>
      <c r="D1215" s="59" t="s">
        <v>226</v>
      </c>
      <c r="E1215" s="84"/>
      <c r="F1215" s="84">
        <v>40574</v>
      </c>
      <c r="G1215" s="63" t="str">
        <f>IF(stdProdLT(Main[[#This Row],[Comments]])=0.1,"N/A",IF(stdProdLT(Main[[#This Row],[Comments]])=0,"",stdProdLT(Main[[#This Row],[Comments]])))</f>
        <v/>
      </c>
      <c r="H1215" s="93" t="str">
        <f>IF(OR(Main[[#This Row],[Std. Prod. Lead Time]]="N/A",Main[[#This Row],[Std. Prod. Lead Time]]=""), "",IF(AND(Main[[#This Row],[In Stock Date]]&lt;&gt;"",Main[[#This Row],[Revised Due Date]]&lt;&gt;"",Main[[#This Row],[In Stock Date]]&lt;&gt;""),Main[[#This Row],[In Stock Date]]-Main[[#This Row],[Revised Due Date]],""))</f>
        <v/>
      </c>
      <c r="I1215" s="100" t="s">
        <v>4</v>
      </c>
      <c r="J1215" s="94" t="s">
        <v>28</v>
      </c>
      <c r="K1215" s="94" t="s">
        <v>1905</v>
      </c>
      <c r="L1215" s="84"/>
      <c r="M1215" s="72" t="str">
        <f>IF(Main[[#This Row],[Tech Start Date]]&lt;1/1/1990,"",IF(Main[[#This Row],[Class]]="C",WORKDAY(Main[[#This Row],[Tech Start Date]],9),IF(Main[[#This Row],[Class]]="B", WORKDAY(Main[[#This Row],[Tech Start Date]],6),IF(Main[[#This Row],[Class]]="A",WORKDAY(Main[[#This Row],[Tech Start Date]],2),""))))</f>
        <v/>
      </c>
      <c r="N1215" s="72" t="str">
        <f>IF(Main[[#This Row],[Tech Start Date]]&lt;1/1/1990,"",IF(Main[[#This Row],[Class]]="C",WORKDAY(Main[[#This Row],[Tech Start Date]],19),IF(Main[[#This Row],[Class]]="B", WORKDAY(Main[[#This Row],[Tech Start Date]],12),IF(Main[[#This Row],[Class]]="A",WORKDAY(Main[[#This Row],[Tech Start Date]],4),""))))</f>
        <v/>
      </c>
      <c r="O1215" s="72" t="str">
        <f>IF(Main[[#This Row],[Tech Start Date]]&lt;1/1/1990,"",IF(Main[[#This Row],[Class]]="C",WORKDAY(Main[[#This Row],[Tech Start Date]],23),IF(Main[[#This Row],[Class]]="B", WORKDAY(Main[[#This Row],[Tech Start Date]],15),IF(Main[[#This Row],[Class]]="A",WORKDAY(Main[[#This Row],[Tech Start Date]],5),""))))</f>
        <v/>
      </c>
      <c r="P1215" s="72" t="str">
        <f>IF(Main[[#This Row],[Tech Start Date]]&lt;1/1/1990,"",IF(Main[[#This Row],[Class]]="C",WORKDAY(Main[[#This Row],[Tech Start Date]],28),IF(Main[[#This Row],[Class]]="B", WORKDAY(Main[[#This Row],[Tech Start Date]],19),IF(Main[[#This Row],[Class]]="A",WORKDAY(Main[[#This Row],[Tech Start Date]],9),""))))</f>
        <v/>
      </c>
      <c r="Q1215" s="84">
        <v>40574</v>
      </c>
      <c r="R1215" s="110"/>
      <c r="S1215" s="94" t="s">
        <v>6</v>
      </c>
      <c r="T1215" s="73" t="s">
        <v>4</v>
      </c>
      <c r="U1215" s="94" t="s">
        <v>14</v>
      </c>
      <c r="V1215" s="94" t="s">
        <v>1899</v>
      </c>
      <c r="W1215" s="94" t="s">
        <v>1900</v>
      </c>
      <c r="X1215" s="94" t="s">
        <v>2725</v>
      </c>
      <c r="Y1215" s="71" t="s">
        <v>2838</v>
      </c>
      <c r="Z1215" s="71" t="s">
        <v>529</v>
      </c>
      <c r="AA1215" s="94" t="s">
        <v>2725</v>
      </c>
      <c r="AB1215" s="128"/>
      <c r="AC1215" s="128"/>
      <c r="AD1215" s="128"/>
      <c r="AE1215" s="62"/>
      <c r="AF1215" s="62"/>
      <c r="AG1215" s="62"/>
      <c r="BB1215" s="60" t="str">
        <f>IF(AND(isFlagged(Main[[#This Row],[Comments]], "AIS++"),Main[ [#This Row],[In Stock Date] ]&lt;&gt;""),TEXT(Main[[#This Row],[In Stock Date]]-1, "M/d/yyyy"), TEXT("1/1/1990", "M/d/yyyy"))</f>
        <v>1/1/1990</v>
      </c>
    </row>
    <row r="1216" spans="1:54" ht="17.25" customHeight="1">
      <c r="A1216" s="63" t="str">
        <f>IF(priority(Main[[#This Row],[Comments]])&lt;&gt;0, priority(Main[[#This Row],[Comments]]),"")</f>
        <v/>
      </c>
      <c r="B1216" s="151" t="s">
        <v>1108</v>
      </c>
      <c r="C1216" s="71" t="s">
        <v>4</v>
      </c>
      <c r="D1216" s="59" t="s">
        <v>164</v>
      </c>
      <c r="E1216" s="84">
        <v>40315.288738425923</v>
      </c>
      <c r="F1216" s="84"/>
      <c r="G1216" s="63" t="str">
        <f>IF(stdProdLT(Main[[#This Row],[Comments]])=0.1,"N/A",IF(stdProdLT(Main[[#This Row],[Comments]])=0,"",stdProdLT(Main[[#This Row],[Comments]])))</f>
        <v/>
      </c>
      <c r="H1216" s="93" t="str">
        <f>IF(OR(Main[[#This Row],[Std. Prod. Lead Time]]="N/A",Main[[#This Row],[Std. Prod. Lead Time]]=""), "",IF(AND(Main[[#This Row],[In Stock Date]]&lt;&gt;"",Main[[#This Row],[Revised Due Date]]&lt;&gt;"",Main[[#This Row],[In Stock Date]]&lt;&gt;""),Main[[#This Row],[In Stock Date]]-Main[[#This Row],[Revised Due Date]],""))</f>
        <v/>
      </c>
      <c r="I1216" s="100" t="s">
        <v>129</v>
      </c>
      <c r="J1216" s="94" t="s">
        <v>4</v>
      </c>
      <c r="K1216" s="94" t="s">
        <v>4</v>
      </c>
      <c r="L1216" s="84"/>
      <c r="M1216" s="72" t="str">
        <f>IF(Main[[#This Row],[Tech Start Date]]&lt;1/1/1990,"",IF(Main[[#This Row],[Class]]="C",WORKDAY(Main[[#This Row],[Tech Start Date]],9),IF(Main[[#This Row],[Class]]="B", WORKDAY(Main[[#This Row],[Tech Start Date]],6),IF(Main[[#This Row],[Class]]="A",WORKDAY(Main[[#This Row],[Tech Start Date]],2),""))))</f>
        <v/>
      </c>
      <c r="N1216" s="72" t="str">
        <f>IF(Main[[#This Row],[Tech Start Date]]&lt;1/1/1990,"",IF(Main[[#This Row],[Class]]="C",WORKDAY(Main[[#This Row],[Tech Start Date]],19),IF(Main[[#This Row],[Class]]="B", WORKDAY(Main[[#This Row],[Tech Start Date]],12),IF(Main[[#This Row],[Class]]="A",WORKDAY(Main[[#This Row],[Tech Start Date]],4),""))))</f>
        <v/>
      </c>
      <c r="O1216" s="72" t="str">
        <f>IF(Main[[#This Row],[Tech Start Date]]&lt;1/1/1990,"",IF(Main[[#This Row],[Class]]="C",WORKDAY(Main[[#This Row],[Tech Start Date]],23),IF(Main[[#This Row],[Class]]="B", WORKDAY(Main[[#This Row],[Tech Start Date]],15),IF(Main[[#This Row],[Class]]="A",WORKDAY(Main[[#This Row],[Tech Start Date]],5),""))))</f>
        <v/>
      </c>
      <c r="P1216" s="72" t="str">
        <f>IF(Main[[#This Row],[Tech Start Date]]&lt;1/1/1990,"",IF(Main[[#This Row],[Class]]="C",WORKDAY(Main[[#This Row],[Tech Start Date]],28),IF(Main[[#This Row],[Class]]="B", WORKDAY(Main[[#This Row],[Tech Start Date]],19),IF(Main[[#This Row],[Class]]="A",WORKDAY(Main[[#This Row],[Tech Start Date]],9),""))))</f>
        <v/>
      </c>
      <c r="Q1216" s="84">
        <v>40359</v>
      </c>
      <c r="R1216" s="110"/>
      <c r="S1216" s="94" t="s">
        <v>6</v>
      </c>
      <c r="T1216" s="73" t="s">
        <v>4</v>
      </c>
      <c r="U1216" s="94" t="s">
        <v>7</v>
      </c>
      <c r="V1216" s="94" t="s">
        <v>1896</v>
      </c>
      <c r="W1216" s="94" t="s">
        <v>4</v>
      </c>
      <c r="X1216" s="94" t="s">
        <v>2725</v>
      </c>
      <c r="Y1216" s="71" t="s">
        <v>2838</v>
      </c>
      <c r="Z1216" s="71" t="s">
        <v>4</v>
      </c>
      <c r="AA1216" s="94" t="s">
        <v>2725</v>
      </c>
      <c r="AB1216" s="128"/>
      <c r="AC1216" s="128"/>
      <c r="AD1216" s="128"/>
      <c r="AE1216" s="62"/>
      <c r="AF1216" s="62"/>
      <c r="AG1216" s="62"/>
      <c r="BB1216" s="60" t="str">
        <f>IF(AND(isFlagged(Main[[#This Row],[Comments]], "AIS++"),Main[ [#This Row],[In Stock Date] ]&lt;&gt;""),TEXT(Main[[#This Row],[In Stock Date]]-1, "M/d/yyyy"), TEXT("1/1/1990", "M/d/yyyy"))</f>
        <v>1/1/1990</v>
      </c>
    </row>
    <row r="1217" spans="1:54" ht="17.25" customHeight="1">
      <c r="A1217" s="63" t="str">
        <f>IF(priority(Main[[#This Row],[Comments]])&lt;&gt;0, priority(Main[[#This Row],[Comments]]),"")</f>
        <v/>
      </c>
      <c r="B1217" s="151" t="s">
        <v>3708</v>
      </c>
      <c r="C1217" s="71" t="s">
        <v>4</v>
      </c>
      <c r="D1217" s="59" t="s">
        <v>3709</v>
      </c>
      <c r="E1217" s="84">
        <v>40996.1719212963</v>
      </c>
      <c r="F1217" s="84"/>
      <c r="G1217" s="63" t="str">
        <f>IF(stdProdLT(Main[[#This Row],[Comments]])=0.1,"N/A",IF(stdProdLT(Main[[#This Row],[Comments]])=0,"",stdProdLT(Main[[#This Row],[Comments]])))</f>
        <v/>
      </c>
      <c r="H1217" s="93" t="str">
        <f>IF(OR(Main[[#This Row],[Std. Prod. Lead Time]]="N/A",Main[[#This Row],[Std. Prod. Lead Time]]=""), "",IF(AND(Main[[#This Row],[In Stock Date]]&lt;&gt;"",Main[[#This Row],[Revised Due Date]]&lt;&gt;"",Main[[#This Row],[In Stock Date]]&lt;&gt;""),Main[[#This Row],[In Stock Date]]-Main[[#This Row],[Revised Due Date]],""))</f>
        <v/>
      </c>
      <c r="I1217" s="100" t="s">
        <v>4</v>
      </c>
      <c r="J1217" s="94" t="s">
        <v>4</v>
      </c>
      <c r="K1217" s="94" t="s">
        <v>4</v>
      </c>
      <c r="L1217" s="84"/>
      <c r="M1217" s="72" t="str">
        <f>IF(Main[[#This Row],[Tech Start Date]]&lt;1/1/1990,"",IF(Main[[#This Row],[Class]]="C",WORKDAY(Main[[#This Row],[Tech Start Date]],9),IF(Main[[#This Row],[Class]]="B", WORKDAY(Main[[#This Row],[Tech Start Date]],6),IF(Main[[#This Row],[Class]]="A",WORKDAY(Main[[#This Row],[Tech Start Date]],2),""))))</f>
        <v/>
      </c>
      <c r="N1217" s="72" t="str">
        <f>IF(Main[[#This Row],[Tech Start Date]]&lt;1/1/1990,"",IF(Main[[#This Row],[Class]]="C",WORKDAY(Main[[#This Row],[Tech Start Date]],19),IF(Main[[#This Row],[Class]]="B", WORKDAY(Main[[#This Row],[Tech Start Date]],12),IF(Main[[#This Row],[Class]]="A",WORKDAY(Main[[#This Row],[Tech Start Date]],4),""))))</f>
        <v/>
      </c>
      <c r="O1217" s="72" t="str">
        <f>IF(Main[[#This Row],[Tech Start Date]]&lt;1/1/1990,"",IF(Main[[#This Row],[Class]]="C",WORKDAY(Main[[#This Row],[Tech Start Date]],23),IF(Main[[#This Row],[Class]]="B", WORKDAY(Main[[#This Row],[Tech Start Date]],15),IF(Main[[#This Row],[Class]]="A",WORKDAY(Main[[#This Row],[Tech Start Date]],5),""))))</f>
        <v/>
      </c>
      <c r="P1217" s="72" t="str">
        <f>IF(Main[[#This Row],[Tech Start Date]]&lt;1/1/1990,"",IF(Main[[#This Row],[Class]]="C",WORKDAY(Main[[#This Row],[Tech Start Date]],28),IF(Main[[#This Row],[Class]]="B", WORKDAY(Main[[#This Row],[Tech Start Date]],19),IF(Main[[#This Row],[Class]]="A",WORKDAY(Main[[#This Row],[Tech Start Date]],9),""))))</f>
        <v/>
      </c>
      <c r="Q1217" s="84"/>
      <c r="R1217" s="110"/>
      <c r="S1217" s="94" t="s">
        <v>23</v>
      </c>
      <c r="T1217" s="73" t="s">
        <v>4</v>
      </c>
      <c r="U1217" s="94" t="s">
        <v>29</v>
      </c>
      <c r="V1217" s="94" t="s">
        <v>1896</v>
      </c>
      <c r="W1217" s="94" t="s">
        <v>1900</v>
      </c>
      <c r="X1217" s="94" t="s">
        <v>2806</v>
      </c>
      <c r="Y1217" s="71" t="s">
        <v>2983</v>
      </c>
      <c r="Z1217" s="71" t="s">
        <v>4</v>
      </c>
      <c r="AA1217" s="94" t="s">
        <v>2806</v>
      </c>
      <c r="AB1217" s="128"/>
      <c r="AC1217" s="128"/>
      <c r="AD1217" s="128"/>
      <c r="AE1217" s="62"/>
      <c r="AF1217" s="62"/>
      <c r="AG1217" s="62"/>
      <c r="BB1217" s="60" t="str">
        <f>IF(AND(isFlagged(Main[[#This Row],[Comments]], "AIS++"),Main[ [#This Row],[In Stock Date] ]&lt;&gt;""),TEXT(Main[[#This Row],[In Stock Date]]-1, "M/d/yyyy"), TEXT("1/1/1990", "M/d/yyyy"))</f>
        <v>1/1/1990</v>
      </c>
    </row>
    <row r="1218" spans="1:54" ht="17.25" customHeight="1">
      <c r="A1218" s="63" t="str">
        <f>IF(priority(Main[[#This Row],[Comments]])&lt;&gt;0, priority(Main[[#This Row],[Comments]]),"")</f>
        <v/>
      </c>
      <c r="B1218" s="151" t="s">
        <v>3910</v>
      </c>
      <c r="C1218" s="71" t="s">
        <v>4</v>
      </c>
      <c r="D1218" s="59" t="s">
        <v>3911</v>
      </c>
      <c r="E1218" s="84">
        <v>41022.161446759259</v>
      </c>
      <c r="F1218" s="84"/>
      <c r="G1218" s="63" t="str">
        <f>IF(stdProdLT(Main[[#This Row],[Comments]])=0.1,"N/A",IF(stdProdLT(Main[[#This Row],[Comments]])=0,"",stdProdLT(Main[[#This Row],[Comments]])))</f>
        <v/>
      </c>
      <c r="H1218" s="93" t="str">
        <f>IF(OR(Main[[#This Row],[Std. Prod. Lead Time]]="N/A",Main[[#This Row],[Std. Prod. Lead Time]]=""), "",IF(AND(Main[[#This Row],[In Stock Date]]&lt;&gt;"",Main[[#This Row],[Revised Due Date]]&lt;&gt;"",Main[[#This Row],[In Stock Date]]&lt;&gt;""),Main[[#This Row],[In Stock Date]]-Main[[#This Row],[Revised Due Date]],""))</f>
        <v/>
      </c>
      <c r="I1218" s="100" t="s">
        <v>4</v>
      </c>
      <c r="J1218" s="94" t="s">
        <v>4</v>
      </c>
      <c r="K1218" s="95" t="s">
        <v>4</v>
      </c>
      <c r="L1218" s="84"/>
      <c r="M1218" s="72" t="str">
        <f>IF(Main[[#This Row],[Tech Start Date]]&lt;1/1/1990,"",IF(Main[[#This Row],[Class]]="C",WORKDAY(Main[[#This Row],[Tech Start Date]],9),IF(Main[[#This Row],[Class]]="B", WORKDAY(Main[[#This Row],[Tech Start Date]],6),IF(Main[[#This Row],[Class]]="A",WORKDAY(Main[[#This Row],[Tech Start Date]],2),""))))</f>
        <v/>
      </c>
      <c r="N1218" s="72" t="str">
        <f>IF(Main[[#This Row],[Tech Start Date]]&lt;1/1/1990,"",IF(Main[[#This Row],[Class]]="C",WORKDAY(Main[[#This Row],[Tech Start Date]],19),IF(Main[[#This Row],[Class]]="B", WORKDAY(Main[[#This Row],[Tech Start Date]],12),IF(Main[[#This Row],[Class]]="A",WORKDAY(Main[[#This Row],[Tech Start Date]],4),""))))</f>
        <v/>
      </c>
      <c r="O1218" s="72" t="str">
        <f>IF(Main[[#This Row],[Tech Start Date]]&lt;1/1/1990,"",IF(Main[[#This Row],[Class]]="C",WORKDAY(Main[[#This Row],[Tech Start Date]],23),IF(Main[[#This Row],[Class]]="B", WORKDAY(Main[[#This Row],[Tech Start Date]],15),IF(Main[[#This Row],[Class]]="A",WORKDAY(Main[[#This Row],[Tech Start Date]],5),""))))</f>
        <v/>
      </c>
      <c r="P1218" s="72" t="str">
        <f>IF(Main[[#This Row],[Tech Start Date]]&lt;1/1/1990,"",IF(Main[[#This Row],[Class]]="C",WORKDAY(Main[[#This Row],[Tech Start Date]],28),IF(Main[[#This Row],[Class]]="B", WORKDAY(Main[[#This Row],[Tech Start Date]],19),IF(Main[[#This Row],[Class]]="A",WORKDAY(Main[[#This Row],[Tech Start Date]],9),""))))</f>
        <v/>
      </c>
      <c r="Q1218" s="84"/>
      <c r="R1218" s="110"/>
      <c r="S1218" s="94" t="s">
        <v>23</v>
      </c>
      <c r="T1218" s="73" t="s">
        <v>4</v>
      </c>
      <c r="U1218" s="94" t="s">
        <v>7</v>
      </c>
      <c r="V1218" s="94" t="s">
        <v>1896</v>
      </c>
      <c r="W1218" s="94" t="s">
        <v>4</v>
      </c>
      <c r="X1218" s="94" t="s">
        <v>2754</v>
      </c>
      <c r="Y1218" s="71" t="s">
        <v>3881</v>
      </c>
      <c r="Z1218" s="71" t="s">
        <v>4</v>
      </c>
      <c r="AA1218" s="94" t="s">
        <v>2754</v>
      </c>
      <c r="AB1218" s="128"/>
      <c r="AC1218" s="128"/>
      <c r="AD1218" s="128"/>
      <c r="AE1218" s="62"/>
      <c r="AF1218" s="62"/>
      <c r="AG1218" s="62"/>
      <c r="BB1218" s="60" t="str">
        <f>IF(AND(isFlagged(Main[[#This Row],[Comments]], "AIS++"),Main[ [#This Row],[In Stock Date] ]&lt;&gt;""),TEXT(Main[[#This Row],[In Stock Date]]-1, "M/d/yyyy"), TEXT("1/1/1990", "M/d/yyyy"))</f>
        <v>1/1/1990</v>
      </c>
    </row>
    <row r="1219" spans="1:54" ht="17.25" customHeight="1">
      <c r="A1219" s="63" t="str">
        <f>IF(priority(Main[[#This Row],[Comments]])&lt;&gt;0, priority(Main[[#This Row],[Comments]]),"")</f>
        <v/>
      </c>
      <c r="B1219" s="151" t="s">
        <v>3438</v>
      </c>
      <c r="C1219" s="71" t="s">
        <v>4</v>
      </c>
      <c r="D1219" s="59" t="s">
        <v>3439</v>
      </c>
      <c r="E1219" s="84">
        <v>40963.259918981479</v>
      </c>
      <c r="F1219" s="84"/>
      <c r="G1219" s="63" t="str">
        <f>IF(stdProdLT(Main[[#This Row],[Comments]])=0.1,"N/A",IF(stdProdLT(Main[[#This Row],[Comments]])=0,"",stdProdLT(Main[[#This Row],[Comments]])))</f>
        <v/>
      </c>
      <c r="H1219" s="93" t="str">
        <f>IF(OR(Main[[#This Row],[Std. Prod. Lead Time]]="N/A",Main[[#This Row],[Std. Prod. Lead Time]]=""), "",IF(AND(Main[[#This Row],[In Stock Date]]&lt;&gt;"",Main[[#This Row],[Revised Due Date]]&lt;&gt;"",Main[[#This Row],[In Stock Date]]&lt;&gt;""),Main[[#This Row],[In Stock Date]]-Main[[#This Row],[Revised Due Date]],""))</f>
        <v/>
      </c>
      <c r="I1219" s="100" t="s">
        <v>4</v>
      </c>
      <c r="J1219" s="94" t="s">
        <v>4</v>
      </c>
      <c r="K1219" s="94" t="s">
        <v>4</v>
      </c>
      <c r="L1219" s="84"/>
      <c r="M1219" s="72" t="str">
        <f>IF(Main[[#This Row],[Tech Start Date]]&lt;1/1/1990,"",IF(Main[[#This Row],[Class]]="C",WORKDAY(Main[[#This Row],[Tech Start Date]],9),IF(Main[[#This Row],[Class]]="B", WORKDAY(Main[[#This Row],[Tech Start Date]],6),IF(Main[[#This Row],[Class]]="A",WORKDAY(Main[[#This Row],[Tech Start Date]],2),""))))</f>
        <v/>
      </c>
      <c r="N1219" s="72" t="str">
        <f>IF(Main[[#This Row],[Tech Start Date]]&lt;1/1/1990,"",IF(Main[[#This Row],[Class]]="C",WORKDAY(Main[[#This Row],[Tech Start Date]],19),IF(Main[[#This Row],[Class]]="B", WORKDAY(Main[[#This Row],[Tech Start Date]],12),IF(Main[[#This Row],[Class]]="A",WORKDAY(Main[[#This Row],[Tech Start Date]],4),""))))</f>
        <v/>
      </c>
      <c r="O1219" s="72" t="str">
        <f>IF(Main[[#This Row],[Tech Start Date]]&lt;1/1/1990,"",IF(Main[[#This Row],[Class]]="C",WORKDAY(Main[[#This Row],[Tech Start Date]],23),IF(Main[[#This Row],[Class]]="B", WORKDAY(Main[[#This Row],[Tech Start Date]],15),IF(Main[[#This Row],[Class]]="A",WORKDAY(Main[[#This Row],[Tech Start Date]],5),""))))</f>
        <v/>
      </c>
      <c r="P1219" s="72" t="str">
        <f>IF(Main[[#This Row],[Tech Start Date]]&lt;1/1/1990,"",IF(Main[[#This Row],[Class]]="C",WORKDAY(Main[[#This Row],[Tech Start Date]],28),IF(Main[[#This Row],[Class]]="B", WORKDAY(Main[[#This Row],[Tech Start Date]],19),IF(Main[[#This Row],[Class]]="A",WORKDAY(Main[[#This Row],[Tech Start Date]],9),""))))</f>
        <v/>
      </c>
      <c r="Q1219" s="84">
        <v>40977</v>
      </c>
      <c r="R1219" s="110"/>
      <c r="S1219" s="94" t="s">
        <v>6</v>
      </c>
      <c r="T1219" s="73" t="s">
        <v>4</v>
      </c>
      <c r="U1219" s="94" t="s">
        <v>7</v>
      </c>
      <c r="V1219" s="94" t="s">
        <v>1896</v>
      </c>
      <c r="W1219" s="94" t="s">
        <v>4</v>
      </c>
      <c r="X1219" s="94" t="s">
        <v>2754</v>
      </c>
      <c r="Y1219" s="71" t="s">
        <v>2886</v>
      </c>
      <c r="Z1219" s="71" t="s">
        <v>4</v>
      </c>
      <c r="AA1219" s="94" t="s">
        <v>2754</v>
      </c>
      <c r="AB1219" s="128"/>
      <c r="AC1219" s="128"/>
      <c r="AD1219" s="128"/>
      <c r="AE1219" s="62"/>
      <c r="AF1219" s="62"/>
      <c r="AG1219" s="62"/>
      <c r="BB1219" s="60" t="str">
        <f>IF(AND(isFlagged(Main[[#This Row],[Comments]], "AIS++"),Main[ [#This Row],[In Stock Date] ]&lt;&gt;""),TEXT(Main[[#This Row],[In Stock Date]]-1, "M/d/yyyy"), TEXT("1/1/1990", "M/d/yyyy"))</f>
        <v>1/1/1990</v>
      </c>
    </row>
    <row r="1220" spans="1:54" ht="17.25" customHeight="1">
      <c r="A1220" s="63" t="str">
        <f>IF(priority(Main[[#This Row],[Comments]])&lt;&gt;0, priority(Main[[#This Row],[Comments]]),"")</f>
        <v/>
      </c>
      <c r="B1220" s="151" t="s">
        <v>2045</v>
      </c>
      <c r="C1220" s="71" t="s">
        <v>4</v>
      </c>
      <c r="D1220" s="59" t="s">
        <v>2046</v>
      </c>
      <c r="E1220" s="84">
        <v>40774.330196759256</v>
      </c>
      <c r="F1220" s="84"/>
      <c r="G1220" s="63" t="str">
        <f>IF(stdProdLT(Main[[#This Row],[Comments]])=0.1,"N/A",IF(stdProdLT(Main[[#This Row],[Comments]])=0,"",stdProdLT(Main[[#This Row],[Comments]])))</f>
        <v/>
      </c>
      <c r="H1220" s="93" t="str">
        <f>IF(OR(Main[[#This Row],[Std. Prod. Lead Time]]="N/A",Main[[#This Row],[Std. Prod. Lead Time]]=""), "",IF(AND(Main[[#This Row],[In Stock Date]]&lt;&gt;"",Main[[#This Row],[Revised Due Date]]&lt;&gt;"",Main[[#This Row],[In Stock Date]]&lt;&gt;""),Main[[#This Row],[In Stock Date]]-Main[[#This Row],[Revised Due Date]],""))</f>
        <v/>
      </c>
      <c r="I1220" s="100" t="s">
        <v>4</v>
      </c>
      <c r="J1220" s="94" t="s">
        <v>4</v>
      </c>
      <c r="K1220" s="94" t="s">
        <v>4</v>
      </c>
      <c r="L1220" s="84"/>
      <c r="M1220" s="72" t="str">
        <f>IF(Main[[#This Row],[Tech Start Date]]&lt;1/1/1990,"",IF(Main[[#This Row],[Class]]="C",WORKDAY(Main[[#This Row],[Tech Start Date]],9),IF(Main[[#This Row],[Class]]="B", WORKDAY(Main[[#This Row],[Tech Start Date]],6),IF(Main[[#This Row],[Class]]="A",WORKDAY(Main[[#This Row],[Tech Start Date]],2),""))))</f>
        <v/>
      </c>
      <c r="N1220" s="72" t="str">
        <f>IF(Main[[#This Row],[Tech Start Date]]&lt;1/1/1990,"",IF(Main[[#This Row],[Class]]="C",WORKDAY(Main[[#This Row],[Tech Start Date]],19),IF(Main[[#This Row],[Class]]="B", WORKDAY(Main[[#This Row],[Tech Start Date]],12),IF(Main[[#This Row],[Class]]="A",WORKDAY(Main[[#This Row],[Tech Start Date]],4),""))))</f>
        <v/>
      </c>
      <c r="O1220" s="72" t="str">
        <f>IF(Main[[#This Row],[Tech Start Date]]&lt;1/1/1990,"",IF(Main[[#This Row],[Class]]="C",WORKDAY(Main[[#This Row],[Tech Start Date]],23),IF(Main[[#This Row],[Class]]="B", WORKDAY(Main[[#This Row],[Tech Start Date]],15),IF(Main[[#This Row],[Class]]="A",WORKDAY(Main[[#This Row],[Tech Start Date]],5),""))))</f>
        <v/>
      </c>
      <c r="P1220" s="72" t="str">
        <f>IF(Main[[#This Row],[Tech Start Date]]&lt;1/1/1990,"",IF(Main[[#This Row],[Class]]="C",WORKDAY(Main[[#This Row],[Tech Start Date]],28),IF(Main[[#This Row],[Class]]="B", WORKDAY(Main[[#This Row],[Tech Start Date]],19),IF(Main[[#This Row],[Class]]="A",WORKDAY(Main[[#This Row],[Tech Start Date]],9),""))))</f>
        <v/>
      </c>
      <c r="Q1220" s="84">
        <v>40788</v>
      </c>
      <c r="R1220" s="110"/>
      <c r="S1220" s="94" t="s">
        <v>6</v>
      </c>
      <c r="T1220" s="73" t="s">
        <v>4</v>
      </c>
      <c r="U1220" s="94" t="s">
        <v>7</v>
      </c>
      <c r="V1220" s="94" t="s">
        <v>1896</v>
      </c>
      <c r="W1220" s="94" t="s">
        <v>4</v>
      </c>
      <c r="X1220" s="94" t="s">
        <v>2754</v>
      </c>
      <c r="Y1220" s="71" t="s">
        <v>2886</v>
      </c>
      <c r="Z1220" s="71" t="s">
        <v>4</v>
      </c>
      <c r="AA1220" s="94" t="s">
        <v>2754</v>
      </c>
      <c r="AB1220" s="128"/>
      <c r="AC1220" s="128"/>
      <c r="AD1220" s="128"/>
      <c r="AE1220" s="62"/>
      <c r="AF1220" s="62"/>
      <c r="AG1220" s="62"/>
      <c r="BB1220" s="60" t="str">
        <f>IF(AND(isFlagged(Main[[#This Row],[Comments]], "AIS++"),Main[ [#This Row],[In Stock Date] ]&lt;&gt;""),TEXT(Main[[#This Row],[In Stock Date]]-1, "M/d/yyyy"), TEXT("1/1/1990", "M/d/yyyy"))</f>
        <v>1/1/1990</v>
      </c>
    </row>
    <row r="1221" spans="1:54" ht="17.25" customHeight="1">
      <c r="A1221" s="63" t="str">
        <f>IF(priority(Main[[#This Row],[Comments]])&lt;&gt;0, priority(Main[[#This Row],[Comments]]),"")</f>
        <v/>
      </c>
      <c r="B1221" s="151" t="s">
        <v>1091</v>
      </c>
      <c r="C1221" s="71" t="s">
        <v>4</v>
      </c>
      <c r="D1221" s="59" t="s">
        <v>147</v>
      </c>
      <c r="E1221" s="84">
        <v>40666.180879629632</v>
      </c>
      <c r="F1221" s="84"/>
      <c r="G1221" s="63" t="str">
        <f>IF(stdProdLT(Main[[#This Row],[Comments]])=0.1,"N/A",IF(stdProdLT(Main[[#This Row],[Comments]])=0,"",stdProdLT(Main[[#This Row],[Comments]])))</f>
        <v/>
      </c>
      <c r="H1221" s="93" t="str">
        <f>IF(OR(Main[[#This Row],[Std. Prod. Lead Time]]="N/A",Main[[#This Row],[Std. Prod. Lead Time]]=""), "",IF(AND(Main[[#This Row],[In Stock Date]]&lt;&gt;"",Main[[#This Row],[Revised Due Date]]&lt;&gt;"",Main[[#This Row],[In Stock Date]]&lt;&gt;""),Main[[#This Row],[In Stock Date]]-Main[[#This Row],[Revised Due Date]],""))</f>
        <v/>
      </c>
      <c r="I1221" s="100" t="s">
        <v>4</v>
      </c>
      <c r="J1221" s="94" t="s">
        <v>4</v>
      </c>
      <c r="K1221" s="95" t="s">
        <v>4</v>
      </c>
      <c r="L1221" s="84"/>
      <c r="M1221" s="72" t="str">
        <f>IF(Main[[#This Row],[Tech Start Date]]&lt;1/1/1990,"",IF(Main[[#This Row],[Class]]="C",WORKDAY(Main[[#This Row],[Tech Start Date]],9),IF(Main[[#This Row],[Class]]="B", WORKDAY(Main[[#This Row],[Tech Start Date]],6),IF(Main[[#This Row],[Class]]="A",WORKDAY(Main[[#This Row],[Tech Start Date]],2),""))))</f>
        <v/>
      </c>
      <c r="N1221" s="72" t="str">
        <f>IF(Main[[#This Row],[Tech Start Date]]&lt;1/1/1990,"",IF(Main[[#This Row],[Class]]="C",WORKDAY(Main[[#This Row],[Tech Start Date]],19),IF(Main[[#This Row],[Class]]="B", WORKDAY(Main[[#This Row],[Tech Start Date]],12),IF(Main[[#This Row],[Class]]="A",WORKDAY(Main[[#This Row],[Tech Start Date]],4),""))))</f>
        <v/>
      </c>
      <c r="O1221" s="72" t="str">
        <f>IF(Main[[#This Row],[Tech Start Date]]&lt;1/1/1990,"",IF(Main[[#This Row],[Class]]="C",WORKDAY(Main[[#This Row],[Tech Start Date]],23),IF(Main[[#This Row],[Class]]="B", WORKDAY(Main[[#This Row],[Tech Start Date]],15),IF(Main[[#This Row],[Class]]="A",WORKDAY(Main[[#This Row],[Tech Start Date]],5),""))))</f>
        <v/>
      </c>
      <c r="P1221" s="72" t="str">
        <f>IF(Main[[#This Row],[Tech Start Date]]&lt;1/1/1990,"",IF(Main[[#This Row],[Class]]="C",WORKDAY(Main[[#This Row],[Tech Start Date]],28),IF(Main[[#This Row],[Class]]="B", WORKDAY(Main[[#This Row],[Tech Start Date]],19),IF(Main[[#This Row],[Class]]="A",WORKDAY(Main[[#This Row],[Tech Start Date]],9),""))))</f>
        <v/>
      </c>
      <c r="Q1221" s="84">
        <v>40687</v>
      </c>
      <c r="R1221" s="110"/>
      <c r="S1221" s="94" t="s">
        <v>6</v>
      </c>
      <c r="T1221" s="73" t="s">
        <v>4</v>
      </c>
      <c r="U1221" s="94" t="s">
        <v>7</v>
      </c>
      <c r="V1221" s="94" t="s">
        <v>1896</v>
      </c>
      <c r="W1221" s="94" t="s">
        <v>4</v>
      </c>
      <c r="X1221" s="94" t="s">
        <v>2754</v>
      </c>
      <c r="Y1221" s="71" t="s">
        <v>2886</v>
      </c>
      <c r="Z1221" s="71" t="s">
        <v>4</v>
      </c>
      <c r="AA1221" s="94" t="s">
        <v>2754</v>
      </c>
      <c r="AB1221" s="128"/>
      <c r="AC1221" s="128"/>
      <c r="AD1221" s="128"/>
      <c r="AE1221" s="62"/>
      <c r="AF1221" s="62"/>
      <c r="AG1221" s="62"/>
      <c r="BB1221" s="60" t="str">
        <f>IF(AND(isFlagged(Main[[#This Row],[Comments]], "AIS++"),Main[ [#This Row],[In Stock Date] ]&lt;&gt;""),TEXT(Main[[#This Row],[In Stock Date]]-1, "M/d/yyyy"), TEXT("1/1/1990", "M/d/yyyy"))</f>
        <v>1/1/1990</v>
      </c>
    </row>
    <row r="1222" spans="1:54" ht="17.25" customHeight="1">
      <c r="A1222" s="63" t="str">
        <f>IF(priority(Main[[#This Row],[Comments]])&lt;&gt;0, priority(Main[[#This Row],[Comments]]),"")</f>
        <v/>
      </c>
      <c r="B1222" s="151" t="s">
        <v>1742</v>
      </c>
      <c r="C1222" s="71" t="s">
        <v>4</v>
      </c>
      <c r="D1222" s="59" t="s">
        <v>2371</v>
      </c>
      <c r="E1222" s="84">
        <v>40616.425347222219</v>
      </c>
      <c r="F1222" s="84"/>
      <c r="G1222" s="63" t="str">
        <f>IF(stdProdLT(Main[[#This Row],[Comments]])=0.1,"N/A",IF(stdProdLT(Main[[#This Row],[Comments]])=0,"",stdProdLT(Main[[#This Row],[Comments]])))</f>
        <v/>
      </c>
      <c r="H1222" s="93" t="str">
        <f>IF(OR(Main[[#This Row],[Std. Prod. Lead Time]]="N/A",Main[[#This Row],[Std. Prod. Lead Time]]=""), "",IF(AND(Main[[#This Row],[In Stock Date]]&lt;&gt;"",Main[[#This Row],[Revised Due Date]]&lt;&gt;"",Main[[#This Row],[In Stock Date]]&lt;&gt;""),Main[[#This Row],[In Stock Date]]-Main[[#This Row],[Revised Due Date]],""))</f>
        <v/>
      </c>
      <c r="I1222" s="100" t="s">
        <v>909</v>
      </c>
      <c r="J1222" s="94" t="s">
        <v>52</v>
      </c>
      <c r="K1222" s="94" t="s">
        <v>1905</v>
      </c>
      <c r="L1222" s="84"/>
      <c r="M1222" s="72" t="str">
        <f>IF(Main[[#This Row],[Tech Start Date]]&lt;1/1/1990,"",IF(Main[[#This Row],[Class]]="C",WORKDAY(Main[[#This Row],[Tech Start Date]],9),IF(Main[[#This Row],[Class]]="B", WORKDAY(Main[[#This Row],[Tech Start Date]],6),IF(Main[[#This Row],[Class]]="A",WORKDAY(Main[[#This Row],[Tech Start Date]],2),""))))</f>
        <v/>
      </c>
      <c r="N1222" s="72" t="str">
        <f>IF(Main[[#This Row],[Tech Start Date]]&lt;1/1/1990,"",IF(Main[[#This Row],[Class]]="C",WORKDAY(Main[[#This Row],[Tech Start Date]],19),IF(Main[[#This Row],[Class]]="B", WORKDAY(Main[[#This Row],[Tech Start Date]],12),IF(Main[[#This Row],[Class]]="A",WORKDAY(Main[[#This Row],[Tech Start Date]],4),""))))</f>
        <v/>
      </c>
      <c r="O1222" s="72" t="str">
        <f>IF(Main[[#This Row],[Tech Start Date]]&lt;1/1/1990,"",IF(Main[[#This Row],[Class]]="C",WORKDAY(Main[[#This Row],[Tech Start Date]],23),IF(Main[[#This Row],[Class]]="B", WORKDAY(Main[[#This Row],[Tech Start Date]],15),IF(Main[[#This Row],[Class]]="A",WORKDAY(Main[[#This Row],[Tech Start Date]],5),""))))</f>
        <v/>
      </c>
      <c r="P1222" s="72" t="str">
        <f>IF(Main[[#This Row],[Tech Start Date]]&lt;1/1/1990,"",IF(Main[[#This Row],[Class]]="C",WORKDAY(Main[[#This Row],[Tech Start Date]],28),IF(Main[[#This Row],[Class]]="B", WORKDAY(Main[[#This Row],[Tech Start Date]],19),IF(Main[[#This Row],[Class]]="A",WORKDAY(Main[[#This Row],[Tech Start Date]],9),""))))</f>
        <v/>
      </c>
      <c r="Q1222" s="84"/>
      <c r="R1222" s="110"/>
      <c r="S1222" s="94" t="s">
        <v>6</v>
      </c>
      <c r="T1222" s="73" t="s">
        <v>4</v>
      </c>
      <c r="U1222" s="94" t="s">
        <v>29</v>
      </c>
      <c r="V1222" s="94" t="s">
        <v>1896</v>
      </c>
      <c r="W1222" s="94" t="s">
        <v>1900</v>
      </c>
      <c r="X1222" s="94" t="s">
        <v>2806</v>
      </c>
      <c r="Y1222" s="71" t="s">
        <v>2983</v>
      </c>
      <c r="Z1222" s="71" t="s">
        <v>529</v>
      </c>
      <c r="AA1222" s="94" t="s">
        <v>2806</v>
      </c>
      <c r="AB1222" s="128"/>
      <c r="AC1222" s="128"/>
      <c r="AD1222" s="128"/>
      <c r="AE1222" s="62"/>
      <c r="AF1222" s="62"/>
      <c r="AG1222" s="62"/>
      <c r="BB1222" s="60" t="str">
        <f>IF(AND(isFlagged(Main[[#This Row],[Comments]], "AIS++"),Main[ [#This Row],[In Stock Date] ]&lt;&gt;""),TEXT(Main[[#This Row],[In Stock Date]]-1, "M/d/yyyy"), TEXT("1/1/1990", "M/d/yyyy"))</f>
        <v>1/1/1990</v>
      </c>
    </row>
    <row r="1223" spans="1:54" ht="17.25" customHeight="1">
      <c r="A1223" s="63" t="str">
        <f>IF(priority(Main[[#This Row],[Comments]])&lt;&gt;0, priority(Main[[#This Row],[Comments]]),"")</f>
        <v/>
      </c>
      <c r="B1223" s="151" t="s">
        <v>2216</v>
      </c>
      <c r="C1223" s="71" t="s">
        <v>4</v>
      </c>
      <c r="D1223" s="59" t="s">
        <v>2217</v>
      </c>
      <c r="E1223" s="84">
        <v>40806.34847222222</v>
      </c>
      <c r="F1223" s="84"/>
      <c r="G1223" s="63" t="str">
        <f>IF(stdProdLT(Main[[#This Row],[Comments]])=0.1,"N/A",IF(stdProdLT(Main[[#This Row],[Comments]])=0,"",stdProdLT(Main[[#This Row],[Comments]])))</f>
        <v/>
      </c>
      <c r="H1223" s="93" t="str">
        <f>IF(OR(Main[[#This Row],[Std. Prod. Lead Time]]="N/A",Main[[#This Row],[Std. Prod. Lead Time]]=""), "",IF(AND(Main[[#This Row],[In Stock Date]]&lt;&gt;"",Main[[#This Row],[Revised Due Date]]&lt;&gt;"",Main[[#This Row],[In Stock Date]]&lt;&gt;""),Main[[#This Row],[In Stock Date]]-Main[[#This Row],[Revised Due Date]],""))</f>
        <v/>
      </c>
      <c r="I1223" s="100" t="s">
        <v>4</v>
      </c>
      <c r="J1223" s="94" t="s">
        <v>4</v>
      </c>
      <c r="K1223" s="94" t="s">
        <v>4</v>
      </c>
      <c r="L1223" s="84"/>
      <c r="M1223" s="72" t="str">
        <f>IF(Main[[#This Row],[Tech Start Date]]&lt;1/1/1990,"",IF(Main[[#This Row],[Class]]="C",WORKDAY(Main[[#This Row],[Tech Start Date]],9),IF(Main[[#This Row],[Class]]="B", WORKDAY(Main[[#This Row],[Tech Start Date]],6),IF(Main[[#This Row],[Class]]="A",WORKDAY(Main[[#This Row],[Tech Start Date]],2),""))))</f>
        <v/>
      </c>
      <c r="N1223" s="72" t="str">
        <f>IF(Main[[#This Row],[Tech Start Date]]&lt;1/1/1990,"",IF(Main[[#This Row],[Class]]="C",WORKDAY(Main[[#This Row],[Tech Start Date]],19),IF(Main[[#This Row],[Class]]="B", WORKDAY(Main[[#This Row],[Tech Start Date]],12),IF(Main[[#This Row],[Class]]="A",WORKDAY(Main[[#This Row],[Tech Start Date]],4),""))))</f>
        <v/>
      </c>
      <c r="O1223" s="72" t="str">
        <f>IF(Main[[#This Row],[Tech Start Date]]&lt;1/1/1990,"",IF(Main[[#This Row],[Class]]="C",WORKDAY(Main[[#This Row],[Tech Start Date]],23),IF(Main[[#This Row],[Class]]="B", WORKDAY(Main[[#This Row],[Tech Start Date]],15),IF(Main[[#This Row],[Class]]="A",WORKDAY(Main[[#This Row],[Tech Start Date]],5),""))))</f>
        <v/>
      </c>
      <c r="P1223" s="72" t="str">
        <f>IF(Main[[#This Row],[Tech Start Date]]&lt;1/1/1990,"",IF(Main[[#This Row],[Class]]="C",WORKDAY(Main[[#This Row],[Tech Start Date]],28),IF(Main[[#This Row],[Class]]="B", WORKDAY(Main[[#This Row],[Tech Start Date]],19),IF(Main[[#This Row],[Class]]="A",WORKDAY(Main[[#This Row],[Tech Start Date]],9),""))))</f>
        <v/>
      </c>
      <c r="Q1223" s="84">
        <v>40820</v>
      </c>
      <c r="R1223" s="110"/>
      <c r="S1223" s="94" t="s">
        <v>6</v>
      </c>
      <c r="T1223" s="73" t="s">
        <v>4</v>
      </c>
      <c r="U1223" s="94" t="s">
        <v>7</v>
      </c>
      <c r="V1223" s="94" t="s">
        <v>1896</v>
      </c>
      <c r="W1223" s="94" t="s">
        <v>4</v>
      </c>
      <c r="X1223" s="94" t="s">
        <v>2754</v>
      </c>
      <c r="Y1223" s="71" t="s">
        <v>2886</v>
      </c>
      <c r="Z1223" s="71" t="s">
        <v>4</v>
      </c>
      <c r="AA1223" s="94" t="s">
        <v>2754</v>
      </c>
      <c r="AB1223" s="128"/>
      <c r="AC1223" s="128"/>
      <c r="AD1223" s="128"/>
      <c r="AE1223" s="62"/>
      <c r="AF1223" s="62"/>
      <c r="AG1223" s="62"/>
      <c r="BB1223" s="60" t="str">
        <f>IF(AND(isFlagged(Main[[#This Row],[Comments]], "AIS++"),Main[ [#This Row],[In Stock Date] ]&lt;&gt;""),TEXT(Main[[#This Row],[In Stock Date]]-1, "M/d/yyyy"), TEXT("1/1/1990", "M/d/yyyy"))</f>
        <v>1/1/1990</v>
      </c>
    </row>
    <row r="1224" spans="1:54" ht="17.25" customHeight="1">
      <c r="A1224" s="63" t="str">
        <f>IF(priority(Main[[#This Row],[Comments]])&lt;&gt;0, priority(Main[[#This Row],[Comments]]),"")</f>
        <v/>
      </c>
      <c r="B1224" s="151" t="s">
        <v>3703</v>
      </c>
      <c r="C1224" s="71" t="s">
        <v>4</v>
      </c>
      <c r="D1224" s="59" t="s">
        <v>3704</v>
      </c>
      <c r="E1224" s="84">
        <v>40998.115555555552</v>
      </c>
      <c r="F1224" s="84"/>
      <c r="G1224" s="63" t="str">
        <f>IF(stdProdLT(Main[[#This Row],[Comments]])=0.1,"N/A",IF(stdProdLT(Main[[#This Row],[Comments]])=0,"",stdProdLT(Main[[#This Row],[Comments]])))</f>
        <v/>
      </c>
      <c r="H1224" s="93" t="str">
        <f>IF(OR(Main[[#This Row],[Std. Prod. Lead Time]]="N/A",Main[[#This Row],[Std. Prod. Lead Time]]=""), "",IF(AND(Main[[#This Row],[In Stock Date]]&lt;&gt;"",Main[[#This Row],[Revised Due Date]]&lt;&gt;"",Main[[#This Row],[In Stock Date]]&lt;&gt;""),Main[[#This Row],[In Stock Date]]-Main[[#This Row],[Revised Due Date]],""))</f>
        <v/>
      </c>
      <c r="I1224" s="100" t="s">
        <v>2025</v>
      </c>
      <c r="J1224" s="94" t="s">
        <v>70</v>
      </c>
      <c r="K1224" s="94" t="s">
        <v>4</v>
      </c>
      <c r="L1224" s="84"/>
      <c r="M1224" s="72" t="str">
        <f>IF(Main[[#This Row],[Tech Start Date]]&lt;1/1/1990,"",IF(Main[[#This Row],[Class]]="C",WORKDAY(Main[[#This Row],[Tech Start Date]],9),IF(Main[[#This Row],[Class]]="B", WORKDAY(Main[[#This Row],[Tech Start Date]],6),IF(Main[[#This Row],[Class]]="A",WORKDAY(Main[[#This Row],[Tech Start Date]],2),""))))</f>
        <v/>
      </c>
      <c r="N1224" s="72" t="str">
        <f>IF(Main[[#This Row],[Tech Start Date]]&lt;1/1/1990,"",IF(Main[[#This Row],[Class]]="C",WORKDAY(Main[[#This Row],[Tech Start Date]],19),IF(Main[[#This Row],[Class]]="B", WORKDAY(Main[[#This Row],[Tech Start Date]],12),IF(Main[[#This Row],[Class]]="A",WORKDAY(Main[[#This Row],[Tech Start Date]],4),""))))</f>
        <v/>
      </c>
      <c r="O1224" s="72" t="str">
        <f>IF(Main[[#This Row],[Tech Start Date]]&lt;1/1/1990,"",IF(Main[[#This Row],[Class]]="C",WORKDAY(Main[[#This Row],[Tech Start Date]],23),IF(Main[[#This Row],[Class]]="B", WORKDAY(Main[[#This Row],[Tech Start Date]],15),IF(Main[[#This Row],[Class]]="A",WORKDAY(Main[[#This Row],[Tech Start Date]],5),""))))</f>
        <v/>
      </c>
      <c r="P1224" s="72" t="str">
        <f>IF(Main[[#This Row],[Tech Start Date]]&lt;1/1/1990,"",IF(Main[[#This Row],[Class]]="C",WORKDAY(Main[[#This Row],[Tech Start Date]],28),IF(Main[[#This Row],[Class]]="B", WORKDAY(Main[[#This Row],[Tech Start Date]],19),IF(Main[[#This Row],[Class]]="A",WORKDAY(Main[[#This Row],[Tech Start Date]],9),""))))</f>
        <v/>
      </c>
      <c r="Q1224" s="84">
        <v>41029</v>
      </c>
      <c r="R1224" s="110"/>
      <c r="S1224" s="94" t="s">
        <v>6</v>
      </c>
      <c r="T1224" s="73" t="s">
        <v>4</v>
      </c>
      <c r="U1224" s="94" t="s">
        <v>29</v>
      </c>
      <c r="V1224" s="94" t="s">
        <v>1899</v>
      </c>
      <c r="W1224" s="94" t="s">
        <v>1900</v>
      </c>
      <c r="X1224" s="94" t="s">
        <v>2806</v>
      </c>
      <c r="Y1224" s="71" t="s">
        <v>2983</v>
      </c>
      <c r="Z1224" s="71" t="s">
        <v>2025</v>
      </c>
      <c r="AA1224" s="94" t="s">
        <v>2806</v>
      </c>
      <c r="AB1224" s="128"/>
      <c r="AC1224" s="128"/>
      <c r="AD1224" s="128"/>
      <c r="AE1224" s="62"/>
      <c r="AF1224" s="62"/>
      <c r="AG1224" s="62"/>
      <c r="BB1224" s="60" t="str">
        <f>IF(AND(isFlagged(Main[[#This Row],[Comments]], "AIS++"),Main[ [#This Row],[In Stock Date] ]&lt;&gt;""),TEXT(Main[[#This Row],[In Stock Date]]-1, "M/d/yyyy"), TEXT("1/1/1990", "M/d/yyyy"))</f>
        <v>1/1/1990</v>
      </c>
    </row>
    <row r="1225" spans="1:54" ht="17.25" customHeight="1">
      <c r="A1225" s="63" t="str">
        <f>IF(priority(Main[[#This Row],[Comments]])&lt;&gt;0, priority(Main[[#This Row],[Comments]]),"")</f>
        <v/>
      </c>
      <c r="B1225" s="151" t="s">
        <v>3140</v>
      </c>
      <c r="C1225" s="71" t="s">
        <v>4</v>
      </c>
      <c r="D1225" s="59" t="s">
        <v>3474</v>
      </c>
      <c r="E1225" s="84">
        <v>40932.302083333336</v>
      </c>
      <c r="F1225" s="84"/>
      <c r="G1225" s="63" t="str">
        <f>IF(stdProdLT(Main[[#This Row],[Comments]])=0.1,"N/A",IF(stdProdLT(Main[[#This Row],[Comments]])=0,"",stdProdLT(Main[[#This Row],[Comments]])))</f>
        <v/>
      </c>
      <c r="H1225" s="93" t="str">
        <f>IF(OR(Main[[#This Row],[Std. Prod. Lead Time]]="N/A",Main[[#This Row],[Std. Prod. Lead Time]]=""), "",IF(AND(Main[[#This Row],[In Stock Date]]&lt;&gt;"",Main[[#This Row],[Revised Due Date]]&lt;&gt;"",Main[[#This Row],[In Stock Date]]&lt;&gt;""),Main[[#This Row],[In Stock Date]]-Main[[#This Row],[Revised Due Date]],""))</f>
        <v/>
      </c>
      <c r="I1225" s="100" t="s">
        <v>69</v>
      </c>
      <c r="J1225" s="94" t="s">
        <v>70</v>
      </c>
      <c r="K1225" s="94" t="s">
        <v>1905</v>
      </c>
      <c r="L1225" s="84"/>
      <c r="M1225" s="72" t="str">
        <f>IF(Main[[#This Row],[Tech Start Date]]&lt;1/1/1990,"",IF(Main[[#This Row],[Class]]="C",WORKDAY(Main[[#This Row],[Tech Start Date]],9),IF(Main[[#This Row],[Class]]="B", WORKDAY(Main[[#This Row],[Tech Start Date]],6),IF(Main[[#This Row],[Class]]="A",WORKDAY(Main[[#This Row],[Tech Start Date]],2),""))))</f>
        <v/>
      </c>
      <c r="N1225" s="72" t="str">
        <f>IF(Main[[#This Row],[Tech Start Date]]&lt;1/1/1990,"",IF(Main[[#This Row],[Class]]="C",WORKDAY(Main[[#This Row],[Tech Start Date]],19),IF(Main[[#This Row],[Class]]="B", WORKDAY(Main[[#This Row],[Tech Start Date]],12),IF(Main[[#This Row],[Class]]="A",WORKDAY(Main[[#This Row],[Tech Start Date]],4),""))))</f>
        <v/>
      </c>
      <c r="O1225" s="72" t="str">
        <f>IF(Main[[#This Row],[Tech Start Date]]&lt;1/1/1990,"",IF(Main[[#This Row],[Class]]="C",WORKDAY(Main[[#This Row],[Tech Start Date]],23),IF(Main[[#This Row],[Class]]="B", WORKDAY(Main[[#This Row],[Tech Start Date]],15),IF(Main[[#This Row],[Class]]="A",WORKDAY(Main[[#This Row],[Tech Start Date]],5),""))))</f>
        <v/>
      </c>
      <c r="P1225" s="72" t="str">
        <f>IF(Main[[#This Row],[Tech Start Date]]&lt;1/1/1990,"",IF(Main[[#This Row],[Class]]="C",WORKDAY(Main[[#This Row],[Tech Start Date]],28),IF(Main[[#This Row],[Class]]="B", WORKDAY(Main[[#This Row],[Tech Start Date]],19),IF(Main[[#This Row],[Class]]="A",WORKDAY(Main[[#This Row],[Tech Start Date]],9),""))))</f>
        <v/>
      </c>
      <c r="Q1225" s="84">
        <v>40999</v>
      </c>
      <c r="R1225" s="110"/>
      <c r="S1225" s="94" t="s">
        <v>6</v>
      </c>
      <c r="T1225" s="73" t="s">
        <v>4</v>
      </c>
      <c r="U1225" s="94" t="s">
        <v>29</v>
      </c>
      <c r="V1225" s="94" t="s">
        <v>1899</v>
      </c>
      <c r="W1225" s="94" t="s">
        <v>1900</v>
      </c>
      <c r="X1225" s="94" t="s">
        <v>2806</v>
      </c>
      <c r="Y1225" s="71" t="s">
        <v>2983</v>
      </c>
      <c r="Z1225" s="71" t="s">
        <v>30</v>
      </c>
      <c r="AA1225" s="94" t="s">
        <v>2806</v>
      </c>
      <c r="AB1225" s="128"/>
      <c r="AC1225" s="128"/>
      <c r="AD1225" s="128"/>
      <c r="AE1225" s="62"/>
      <c r="AF1225" s="62"/>
      <c r="AG1225" s="62"/>
      <c r="BB1225" s="60" t="str">
        <f>IF(AND(isFlagged(Main[[#This Row],[Comments]], "AIS++"),Main[ [#This Row],[In Stock Date] ]&lt;&gt;""),TEXT(Main[[#This Row],[In Stock Date]]-1, "M/d/yyyy"), TEXT("1/1/1990", "M/d/yyyy"))</f>
        <v>1/1/1990</v>
      </c>
    </row>
    <row r="1226" spans="1:54" ht="17.25" customHeight="1">
      <c r="A1226" s="63" t="str">
        <f>IF(priority(Main[[#This Row],[Comments]])&lt;&gt;0, priority(Main[[#This Row],[Comments]]),"")</f>
        <v/>
      </c>
      <c r="B1226" s="151" t="s">
        <v>2453</v>
      </c>
      <c r="C1226" s="71" t="s">
        <v>4</v>
      </c>
      <c r="D1226" s="59" t="s">
        <v>2454</v>
      </c>
      <c r="E1226" s="84"/>
      <c r="F1226" s="84"/>
      <c r="G1226" s="63" t="str">
        <f>IF(stdProdLT(Main[[#This Row],[Comments]])=0.1,"N/A",IF(stdProdLT(Main[[#This Row],[Comments]])=0,"",stdProdLT(Main[[#This Row],[Comments]])))</f>
        <v/>
      </c>
      <c r="H1226" s="93" t="str">
        <f>IF(OR(Main[[#This Row],[Std. Prod. Lead Time]]="N/A",Main[[#This Row],[Std. Prod. Lead Time]]=""), "",IF(AND(Main[[#This Row],[In Stock Date]]&lt;&gt;"",Main[[#This Row],[Revised Due Date]]&lt;&gt;"",Main[[#This Row],[In Stock Date]]&lt;&gt;""),Main[[#This Row],[In Stock Date]]-Main[[#This Row],[Revised Due Date]],""))</f>
        <v/>
      </c>
      <c r="I1226" s="100" t="s">
        <v>69</v>
      </c>
      <c r="J1226" s="94" t="s">
        <v>70</v>
      </c>
      <c r="K1226" s="94" t="s">
        <v>1905</v>
      </c>
      <c r="L1226" s="84"/>
      <c r="M1226" s="72" t="str">
        <f>IF(Main[[#This Row],[Tech Start Date]]&lt;1/1/1990,"",IF(Main[[#This Row],[Class]]="C",WORKDAY(Main[[#This Row],[Tech Start Date]],9),IF(Main[[#This Row],[Class]]="B", WORKDAY(Main[[#This Row],[Tech Start Date]],6),IF(Main[[#This Row],[Class]]="A",WORKDAY(Main[[#This Row],[Tech Start Date]],2),""))))</f>
        <v/>
      </c>
      <c r="N1226" s="72" t="str">
        <f>IF(Main[[#This Row],[Tech Start Date]]&lt;1/1/1990,"",IF(Main[[#This Row],[Class]]="C",WORKDAY(Main[[#This Row],[Tech Start Date]],19),IF(Main[[#This Row],[Class]]="B", WORKDAY(Main[[#This Row],[Tech Start Date]],12),IF(Main[[#This Row],[Class]]="A",WORKDAY(Main[[#This Row],[Tech Start Date]],4),""))))</f>
        <v/>
      </c>
      <c r="O1226" s="72" t="str">
        <f>IF(Main[[#This Row],[Tech Start Date]]&lt;1/1/1990,"",IF(Main[[#This Row],[Class]]="C",WORKDAY(Main[[#This Row],[Tech Start Date]],23),IF(Main[[#This Row],[Class]]="B", WORKDAY(Main[[#This Row],[Tech Start Date]],15),IF(Main[[#This Row],[Class]]="A",WORKDAY(Main[[#This Row],[Tech Start Date]],5),""))))</f>
        <v/>
      </c>
      <c r="P1226" s="72" t="str">
        <f>IF(Main[[#This Row],[Tech Start Date]]&lt;1/1/1990,"",IF(Main[[#This Row],[Class]]="C",WORKDAY(Main[[#This Row],[Tech Start Date]],28),IF(Main[[#This Row],[Class]]="B", WORKDAY(Main[[#This Row],[Tech Start Date]],19),IF(Main[[#This Row],[Class]]="A",WORKDAY(Main[[#This Row],[Tech Start Date]],9),""))))</f>
        <v/>
      </c>
      <c r="Q1226" s="84">
        <v>40879</v>
      </c>
      <c r="R1226" s="110"/>
      <c r="S1226" s="94" t="s">
        <v>6</v>
      </c>
      <c r="T1226" s="73" t="s">
        <v>4</v>
      </c>
      <c r="U1226" s="94" t="s">
        <v>14</v>
      </c>
      <c r="V1226" s="94" t="s">
        <v>1899</v>
      </c>
      <c r="W1226" s="94" t="s">
        <v>1900</v>
      </c>
      <c r="X1226" s="94" t="s">
        <v>2806</v>
      </c>
      <c r="Y1226" s="71" t="s">
        <v>2983</v>
      </c>
      <c r="Z1226" s="71" t="s">
        <v>30</v>
      </c>
      <c r="AA1226" s="94" t="s">
        <v>2806</v>
      </c>
      <c r="AB1226" s="128"/>
      <c r="AC1226" s="128"/>
      <c r="AD1226" s="128"/>
      <c r="AE1226" s="62"/>
      <c r="AF1226" s="62"/>
      <c r="AG1226" s="62"/>
      <c r="BB1226" s="60" t="str">
        <f>IF(AND(isFlagged(Main[[#This Row],[Comments]], "AIS++"),Main[ [#This Row],[In Stock Date] ]&lt;&gt;""),TEXT(Main[[#This Row],[In Stock Date]]-1, "M/d/yyyy"), TEXT("1/1/1990", "M/d/yyyy"))</f>
        <v>1/1/1990</v>
      </c>
    </row>
    <row r="1227" spans="1:54" ht="17.25" customHeight="1">
      <c r="A1227" s="63" t="str">
        <f>IF(priority(Main[[#This Row],[Comments]])&lt;&gt;0, priority(Main[[#This Row],[Comments]]),"")</f>
        <v/>
      </c>
      <c r="B1227" s="151" t="s">
        <v>3907</v>
      </c>
      <c r="C1227" s="71" t="s">
        <v>4</v>
      </c>
      <c r="D1227" s="59" t="s">
        <v>3908</v>
      </c>
      <c r="E1227" s="84">
        <v>41023.111979166664</v>
      </c>
      <c r="F1227" s="84"/>
      <c r="G1227" s="63" t="str">
        <f>IF(stdProdLT(Main[[#This Row],[Comments]])=0.1,"N/A",IF(stdProdLT(Main[[#This Row],[Comments]])=0,"",stdProdLT(Main[[#This Row],[Comments]])))</f>
        <v/>
      </c>
      <c r="H1227" s="93" t="str">
        <f>IF(OR(Main[[#This Row],[Std. Prod. Lead Time]]="N/A",Main[[#This Row],[Std. Prod. Lead Time]]=""), "",IF(AND(Main[[#This Row],[In Stock Date]]&lt;&gt;"",Main[[#This Row],[Revised Due Date]]&lt;&gt;"",Main[[#This Row],[In Stock Date]]&lt;&gt;""),Main[[#This Row],[In Stock Date]]-Main[[#This Row],[Revised Due Date]],""))</f>
        <v/>
      </c>
      <c r="I1227" s="100" t="s">
        <v>414</v>
      </c>
      <c r="J1227" s="94" t="s">
        <v>1953</v>
      </c>
      <c r="K1227" s="94" t="s">
        <v>1905</v>
      </c>
      <c r="L1227" s="84"/>
      <c r="M1227" s="72" t="str">
        <f>IF(Main[[#This Row],[Tech Start Date]]&lt;1/1/1990,"",IF(Main[[#This Row],[Class]]="C",WORKDAY(Main[[#This Row],[Tech Start Date]],9),IF(Main[[#This Row],[Class]]="B", WORKDAY(Main[[#This Row],[Tech Start Date]],6),IF(Main[[#This Row],[Class]]="A",WORKDAY(Main[[#This Row],[Tech Start Date]],2),""))))</f>
        <v/>
      </c>
      <c r="N1227" s="72" t="str">
        <f>IF(Main[[#This Row],[Tech Start Date]]&lt;1/1/1990,"",IF(Main[[#This Row],[Class]]="C",WORKDAY(Main[[#This Row],[Tech Start Date]],19),IF(Main[[#This Row],[Class]]="B", WORKDAY(Main[[#This Row],[Tech Start Date]],12),IF(Main[[#This Row],[Class]]="A",WORKDAY(Main[[#This Row],[Tech Start Date]],4),""))))</f>
        <v/>
      </c>
      <c r="O1227" s="72" t="str">
        <f>IF(Main[[#This Row],[Tech Start Date]]&lt;1/1/1990,"",IF(Main[[#This Row],[Class]]="C",WORKDAY(Main[[#This Row],[Tech Start Date]],23),IF(Main[[#This Row],[Class]]="B", WORKDAY(Main[[#This Row],[Tech Start Date]],15),IF(Main[[#This Row],[Class]]="A",WORKDAY(Main[[#This Row],[Tech Start Date]],5),""))))</f>
        <v/>
      </c>
      <c r="P1227" s="72" t="str">
        <f>IF(Main[[#This Row],[Tech Start Date]]&lt;1/1/1990,"",IF(Main[[#This Row],[Class]]="C",WORKDAY(Main[[#This Row],[Tech Start Date]],28),IF(Main[[#This Row],[Class]]="B", WORKDAY(Main[[#This Row],[Tech Start Date]],19),IF(Main[[#This Row],[Class]]="A",WORKDAY(Main[[#This Row],[Tech Start Date]],9),""))))</f>
        <v/>
      </c>
      <c r="Q1227" s="84">
        <v>41040</v>
      </c>
      <c r="R1227" s="110"/>
      <c r="S1227" s="94" t="s">
        <v>6</v>
      </c>
      <c r="T1227" s="73" t="s">
        <v>4</v>
      </c>
      <c r="U1227" s="94" t="s">
        <v>29</v>
      </c>
      <c r="V1227" s="94" t="s">
        <v>1899</v>
      </c>
      <c r="W1227" s="94" t="s">
        <v>1900</v>
      </c>
      <c r="X1227" s="94" t="s">
        <v>2806</v>
      </c>
      <c r="Y1227" s="71" t="s">
        <v>3909</v>
      </c>
      <c r="Z1227" s="71" t="s">
        <v>414</v>
      </c>
      <c r="AA1227" s="94" t="s">
        <v>2806</v>
      </c>
      <c r="AB1227" s="128"/>
      <c r="AC1227" s="128"/>
      <c r="AD1227" s="128"/>
      <c r="AE1227" s="62"/>
      <c r="AF1227" s="62"/>
      <c r="AG1227" s="62"/>
      <c r="BB1227" s="60" t="str">
        <f>IF(AND(isFlagged(Main[[#This Row],[Comments]], "AIS++"),Main[ [#This Row],[In Stock Date] ]&lt;&gt;""),TEXT(Main[[#This Row],[In Stock Date]]-1, "M/d/yyyy"), TEXT("1/1/1990", "M/d/yyyy"))</f>
        <v>1/1/1990</v>
      </c>
    </row>
    <row r="1228" spans="1:54" ht="17.25" customHeight="1">
      <c r="A1228" s="63" t="str">
        <f>IF(priority(Main[[#This Row],[Comments]])&lt;&gt;0, priority(Main[[#This Row],[Comments]]),"")</f>
        <v/>
      </c>
      <c r="B1228" s="151" t="s">
        <v>1756</v>
      </c>
      <c r="C1228" s="71" t="s">
        <v>4</v>
      </c>
      <c r="D1228" s="59" t="s">
        <v>2094</v>
      </c>
      <c r="E1228" s="84"/>
      <c r="F1228" s="84"/>
      <c r="G1228" s="63" t="str">
        <f>IF(stdProdLT(Main[[#This Row],[Comments]])=0.1,"N/A",IF(stdProdLT(Main[[#This Row],[Comments]])=0,"",stdProdLT(Main[[#This Row],[Comments]])))</f>
        <v/>
      </c>
      <c r="H1228" s="93" t="str">
        <f>IF(OR(Main[[#This Row],[Std. Prod. Lead Time]]="N/A",Main[[#This Row],[Std. Prod. Lead Time]]=""), "",IF(AND(Main[[#This Row],[In Stock Date]]&lt;&gt;"",Main[[#This Row],[Revised Due Date]]&lt;&gt;"",Main[[#This Row],[In Stock Date]]&lt;&gt;""),Main[[#This Row],[In Stock Date]]-Main[[#This Row],[Revised Due Date]],""))</f>
        <v/>
      </c>
      <c r="I1228" s="100" t="s">
        <v>428</v>
      </c>
      <c r="J1228" s="94" t="s">
        <v>70</v>
      </c>
      <c r="K1228" s="94" t="s">
        <v>1905</v>
      </c>
      <c r="L1228" s="84"/>
      <c r="M1228" s="72" t="str">
        <f>IF(Main[[#This Row],[Tech Start Date]]&lt;1/1/1990,"",IF(Main[[#This Row],[Class]]="C",WORKDAY(Main[[#This Row],[Tech Start Date]],9),IF(Main[[#This Row],[Class]]="B", WORKDAY(Main[[#This Row],[Tech Start Date]],6),IF(Main[[#This Row],[Class]]="A",WORKDAY(Main[[#This Row],[Tech Start Date]],2),""))))</f>
        <v/>
      </c>
      <c r="N1228" s="72" t="str">
        <f>IF(Main[[#This Row],[Tech Start Date]]&lt;1/1/1990,"",IF(Main[[#This Row],[Class]]="C",WORKDAY(Main[[#This Row],[Tech Start Date]],19),IF(Main[[#This Row],[Class]]="B", WORKDAY(Main[[#This Row],[Tech Start Date]],12),IF(Main[[#This Row],[Class]]="A",WORKDAY(Main[[#This Row],[Tech Start Date]],4),""))))</f>
        <v/>
      </c>
      <c r="O1228" s="72" t="str">
        <f>IF(Main[[#This Row],[Tech Start Date]]&lt;1/1/1990,"",IF(Main[[#This Row],[Class]]="C",WORKDAY(Main[[#This Row],[Tech Start Date]],23),IF(Main[[#This Row],[Class]]="B", WORKDAY(Main[[#This Row],[Tech Start Date]],15),IF(Main[[#This Row],[Class]]="A",WORKDAY(Main[[#This Row],[Tech Start Date]],5),""))))</f>
        <v/>
      </c>
      <c r="P1228" s="72" t="str">
        <f>IF(Main[[#This Row],[Tech Start Date]]&lt;1/1/1990,"",IF(Main[[#This Row],[Class]]="C",WORKDAY(Main[[#This Row],[Tech Start Date]],28),IF(Main[[#This Row],[Class]]="B", WORKDAY(Main[[#This Row],[Tech Start Date]],19),IF(Main[[#This Row],[Class]]="A",WORKDAY(Main[[#This Row],[Tech Start Date]],9),""))))</f>
        <v/>
      </c>
      <c r="Q1228" s="84">
        <v>40714</v>
      </c>
      <c r="R1228" s="110"/>
      <c r="S1228" s="94" t="s">
        <v>6</v>
      </c>
      <c r="T1228" s="73" t="s">
        <v>4</v>
      </c>
      <c r="U1228" s="94" t="s">
        <v>14</v>
      </c>
      <c r="V1228" s="94" t="s">
        <v>1899</v>
      </c>
      <c r="W1228" s="94" t="s">
        <v>1900</v>
      </c>
      <c r="X1228" s="94" t="s">
        <v>2806</v>
      </c>
      <c r="Y1228" s="71" t="s">
        <v>2983</v>
      </c>
      <c r="Z1228" s="71" t="s">
        <v>30</v>
      </c>
      <c r="AA1228" s="94" t="s">
        <v>2806</v>
      </c>
      <c r="AB1228" s="128"/>
      <c r="AC1228" s="128"/>
      <c r="AD1228" s="128"/>
      <c r="AE1228" s="62"/>
      <c r="AF1228" s="62"/>
      <c r="AG1228" s="62"/>
      <c r="BB1228" s="60" t="str">
        <f>IF(AND(isFlagged(Main[[#This Row],[Comments]], "AIS++"),Main[ [#This Row],[In Stock Date] ]&lt;&gt;""),TEXT(Main[[#This Row],[In Stock Date]]-1, "M/d/yyyy"), TEXT("1/1/1990", "M/d/yyyy"))</f>
        <v>1/1/1990</v>
      </c>
    </row>
    <row r="1229" spans="1:54" ht="17.25" customHeight="1">
      <c r="A1229" s="63" t="str">
        <f>IF(priority(Main[[#This Row],[Comments]])&lt;&gt;0, priority(Main[[#This Row],[Comments]]),"")</f>
        <v/>
      </c>
      <c r="B1229" s="151" t="s">
        <v>3876</v>
      </c>
      <c r="C1229" s="71" t="s">
        <v>4</v>
      </c>
      <c r="D1229" s="59" t="s">
        <v>3877</v>
      </c>
      <c r="E1229" s="84">
        <v>41015.209803240738</v>
      </c>
      <c r="F1229" s="84"/>
      <c r="G1229" s="63" t="str">
        <f>IF(stdProdLT(Main[[#This Row],[Comments]])=0.1,"N/A",IF(stdProdLT(Main[[#This Row],[Comments]])=0,"",stdProdLT(Main[[#This Row],[Comments]])))</f>
        <v/>
      </c>
      <c r="H1229" s="93" t="str">
        <f>IF(OR(Main[[#This Row],[Std. Prod. Lead Time]]="N/A",Main[[#This Row],[Std. Prod. Lead Time]]=""), "",IF(AND(Main[[#This Row],[In Stock Date]]&lt;&gt;"",Main[[#This Row],[Revised Due Date]]&lt;&gt;"",Main[[#This Row],[In Stock Date]]&lt;&gt;""),Main[[#This Row],[In Stock Date]]-Main[[#This Row],[Revised Due Date]],""))</f>
        <v/>
      </c>
      <c r="I1229" s="100" t="s">
        <v>2025</v>
      </c>
      <c r="J1229" s="94" t="s">
        <v>52</v>
      </c>
      <c r="K1229" s="95" t="s">
        <v>1905</v>
      </c>
      <c r="L1229" s="84"/>
      <c r="M1229" s="72" t="str">
        <f>IF(Main[[#This Row],[Tech Start Date]]&lt;1/1/1990,"",IF(Main[[#This Row],[Class]]="C",WORKDAY(Main[[#This Row],[Tech Start Date]],9),IF(Main[[#This Row],[Class]]="B", WORKDAY(Main[[#This Row],[Tech Start Date]],6),IF(Main[[#This Row],[Class]]="A",WORKDAY(Main[[#This Row],[Tech Start Date]],2),""))))</f>
        <v/>
      </c>
      <c r="N1229" s="72" t="str">
        <f>IF(Main[[#This Row],[Tech Start Date]]&lt;1/1/1990,"",IF(Main[[#This Row],[Class]]="C",WORKDAY(Main[[#This Row],[Tech Start Date]],19),IF(Main[[#This Row],[Class]]="B", WORKDAY(Main[[#This Row],[Tech Start Date]],12),IF(Main[[#This Row],[Class]]="A",WORKDAY(Main[[#This Row],[Tech Start Date]],4),""))))</f>
        <v/>
      </c>
      <c r="O1229" s="72" t="str">
        <f>IF(Main[[#This Row],[Tech Start Date]]&lt;1/1/1990,"",IF(Main[[#This Row],[Class]]="C",WORKDAY(Main[[#This Row],[Tech Start Date]],23),IF(Main[[#This Row],[Class]]="B", WORKDAY(Main[[#This Row],[Tech Start Date]],15),IF(Main[[#This Row],[Class]]="A",WORKDAY(Main[[#This Row],[Tech Start Date]],5),""))))</f>
        <v/>
      </c>
      <c r="P1229" s="72" t="str">
        <f>IF(Main[[#This Row],[Tech Start Date]]&lt;1/1/1990,"",IF(Main[[#This Row],[Class]]="C",WORKDAY(Main[[#This Row],[Tech Start Date]],28),IF(Main[[#This Row],[Class]]="B", WORKDAY(Main[[#This Row],[Tech Start Date]],19),IF(Main[[#This Row],[Class]]="A",WORKDAY(Main[[#This Row],[Tech Start Date]],9),""))))</f>
        <v/>
      </c>
      <c r="Q1229" s="84">
        <v>41047</v>
      </c>
      <c r="R1229" s="110"/>
      <c r="S1229" s="94" t="s">
        <v>6</v>
      </c>
      <c r="T1229" s="73" t="s">
        <v>4</v>
      </c>
      <c r="U1229" s="94" t="s">
        <v>29</v>
      </c>
      <c r="V1229" s="94" t="s">
        <v>1899</v>
      </c>
      <c r="W1229" s="94" t="s">
        <v>1900</v>
      </c>
      <c r="X1229" s="94" t="s">
        <v>2806</v>
      </c>
      <c r="Y1229" s="71" t="s">
        <v>2983</v>
      </c>
      <c r="Z1229" s="71" t="s">
        <v>2025</v>
      </c>
      <c r="AA1229" s="94" t="s">
        <v>2806</v>
      </c>
      <c r="AB1229" s="128"/>
      <c r="AC1229" s="128"/>
      <c r="AD1229" s="128"/>
      <c r="AE1229" s="62"/>
      <c r="AF1229" s="62"/>
      <c r="AG1229" s="62"/>
      <c r="BB1229" s="60" t="str">
        <f>IF(AND(isFlagged(Main[[#This Row],[Comments]], "AIS++"),Main[ [#This Row],[In Stock Date] ]&lt;&gt;""),TEXT(Main[[#This Row],[In Stock Date]]-1, "M/d/yyyy"), TEXT("1/1/1990", "M/d/yyyy"))</f>
        <v>1/1/1990</v>
      </c>
    </row>
    <row r="1230" spans="1:54" ht="17.25" customHeight="1">
      <c r="A1230" s="63" t="str">
        <f>IF(priority(Main[[#This Row],[Comments]])&lt;&gt;0, priority(Main[[#This Row],[Comments]]),"")</f>
        <v/>
      </c>
      <c r="B1230" s="151" t="s">
        <v>3380</v>
      </c>
      <c r="C1230" s="71" t="s">
        <v>4</v>
      </c>
      <c r="D1230" s="59" t="s">
        <v>4020</v>
      </c>
      <c r="E1230" s="84"/>
      <c r="F1230" s="84"/>
      <c r="G1230" s="63" t="str">
        <f>IF(stdProdLT(Main[[#This Row],[Comments]])=0.1,"N/A",IF(stdProdLT(Main[[#This Row],[Comments]])=0,"",stdProdLT(Main[[#This Row],[Comments]])))</f>
        <v/>
      </c>
      <c r="H1230" s="93" t="str">
        <f>IF(OR(Main[[#This Row],[Std. Prod. Lead Time]]="N/A",Main[[#This Row],[Std. Prod. Lead Time]]=""), "",IF(AND(Main[[#This Row],[In Stock Date]]&lt;&gt;"",Main[[#This Row],[Revised Due Date]]&lt;&gt;"",Main[[#This Row],[In Stock Date]]&lt;&gt;""),Main[[#This Row],[In Stock Date]]-Main[[#This Row],[Revised Due Date]],""))</f>
        <v/>
      </c>
      <c r="I1230" s="100" t="s">
        <v>69</v>
      </c>
      <c r="J1230" s="94" t="s">
        <v>70</v>
      </c>
      <c r="K1230" s="94" t="s">
        <v>1905</v>
      </c>
      <c r="L1230" s="84"/>
      <c r="M1230" s="72" t="str">
        <f>IF(Main[[#This Row],[Tech Start Date]]&lt;1/1/1990,"",IF(Main[[#This Row],[Class]]="C",WORKDAY(Main[[#This Row],[Tech Start Date]],9),IF(Main[[#This Row],[Class]]="B", WORKDAY(Main[[#This Row],[Tech Start Date]],6),IF(Main[[#This Row],[Class]]="A",WORKDAY(Main[[#This Row],[Tech Start Date]],2),""))))</f>
        <v/>
      </c>
      <c r="N1230" s="72" t="str">
        <f>IF(Main[[#This Row],[Tech Start Date]]&lt;1/1/1990,"",IF(Main[[#This Row],[Class]]="C",WORKDAY(Main[[#This Row],[Tech Start Date]],19),IF(Main[[#This Row],[Class]]="B", WORKDAY(Main[[#This Row],[Tech Start Date]],12),IF(Main[[#This Row],[Class]]="A",WORKDAY(Main[[#This Row],[Tech Start Date]],4),""))))</f>
        <v/>
      </c>
      <c r="O1230" s="72" t="str">
        <f>IF(Main[[#This Row],[Tech Start Date]]&lt;1/1/1990,"",IF(Main[[#This Row],[Class]]="C",WORKDAY(Main[[#This Row],[Tech Start Date]],23),IF(Main[[#This Row],[Class]]="B", WORKDAY(Main[[#This Row],[Tech Start Date]],15),IF(Main[[#This Row],[Class]]="A",WORKDAY(Main[[#This Row],[Tech Start Date]],5),""))))</f>
        <v/>
      </c>
      <c r="P1230" s="72" t="str">
        <f>IF(Main[[#This Row],[Tech Start Date]]&lt;1/1/1990,"",IF(Main[[#This Row],[Class]]="C",WORKDAY(Main[[#This Row],[Tech Start Date]],28),IF(Main[[#This Row],[Class]]="B", WORKDAY(Main[[#This Row],[Tech Start Date]],19),IF(Main[[#This Row],[Class]]="A",WORKDAY(Main[[#This Row],[Tech Start Date]],9),""))))</f>
        <v/>
      </c>
      <c r="Q1230" s="84">
        <v>40984</v>
      </c>
      <c r="R1230" s="110"/>
      <c r="S1230" s="94" t="s">
        <v>6</v>
      </c>
      <c r="T1230" s="73" t="s">
        <v>4</v>
      </c>
      <c r="U1230" s="94" t="s">
        <v>14</v>
      </c>
      <c r="V1230" s="94" t="s">
        <v>1899</v>
      </c>
      <c r="W1230" s="94" t="s">
        <v>1900</v>
      </c>
      <c r="X1230" s="94" t="s">
        <v>2806</v>
      </c>
      <c r="Y1230" s="71" t="s">
        <v>2983</v>
      </c>
      <c r="Z1230" s="71" t="s">
        <v>30</v>
      </c>
      <c r="AA1230" s="94" t="s">
        <v>2806</v>
      </c>
      <c r="AB1230" s="128"/>
      <c r="AC1230" s="128"/>
      <c r="AD1230" s="128"/>
      <c r="AE1230" s="62"/>
      <c r="AF1230" s="62"/>
      <c r="AG1230" s="62"/>
      <c r="BB1230" s="60" t="str">
        <f>IF(AND(isFlagged(Main[[#This Row],[Comments]], "AIS++"),Main[ [#This Row],[In Stock Date] ]&lt;&gt;""),TEXT(Main[[#This Row],[In Stock Date]]-1, "M/d/yyyy"), TEXT("1/1/1990", "M/d/yyyy"))</f>
        <v>1/1/1990</v>
      </c>
    </row>
    <row r="1231" spans="1:54" ht="17.25" customHeight="1">
      <c r="A1231" s="63" t="str">
        <f>IF(priority(Main[[#This Row],[Comments]])&lt;&gt;0, priority(Main[[#This Row],[Comments]]),"")</f>
        <v/>
      </c>
      <c r="B1231" s="151" t="s">
        <v>3879</v>
      </c>
      <c r="C1231" s="71" t="s">
        <v>4</v>
      </c>
      <c r="D1231" s="59" t="s">
        <v>3880</v>
      </c>
      <c r="E1231" s="84">
        <v>41023.130266203705</v>
      </c>
      <c r="F1231" s="84"/>
      <c r="G1231" s="63" t="str">
        <f>IF(stdProdLT(Main[[#This Row],[Comments]])=0.1,"N/A",IF(stdProdLT(Main[[#This Row],[Comments]])=0,"",stdProdLT(Main[[#This Row],[Comments]])))</f>
        <v/>
      </c>
      <c r="H1231" s="93" t="str">
        <f>IF(OR(Main[[#This Row],[Std. Prod. Lead Time]]="N/A",Main[[#This Row],[Std. Prod. Lead Time]]=""), "",IF(AND(Main[[#This Row],[In Stock Date]]&lt;&gt;"",Main[[#This Row],[Revised Due Date]]&lt;&gt;"",Main[[#This Row],[In Stock Date]]&lt;&gt;""),Main[[#This Row],[In Stock Date]]-Main[[#This Row],[Revised Due Date]],""))</f>
        <v/>
      </c>
      <c r="I1231" s="100" t="s">
        <v>2025</v>
      </c>
      <c r="J1231" s="94" t="s">
        <v>28</v>
      </c>
      <c r="K1231" s="94" t="s">
        <v>4</v>
      </c>
      <c r="L1231" s="84"/>
      <c r="M1231" s="72" t="str">
        <f>IF(Main[[#This Row],[Tech Start Date]]&lt;1/1/1990,"",IF(Main[[#This Row],[Class]]="C",WORKDAY(Main[[#This Row],[Tech Start Date]],9),IF(Main[[#This Row],[Class]]="B", WORKDAY(Main[[#This Row],[Tech Start Date]],6),IF(Main[[#This Row],[Class]]="A",WORKDAY(Main[[#This Row],[Tech Start Date]],2),""))))</f>
        <v/>
      </c>
      <c r="N1231" s="72" t="str">
        <f>IF(Main[[#This Row],[Tech Start Date]]&lt;1/1/1990,"",IF(Main[[#This Row],[Class]]="C",WORKDAY(Main[[#This Row],[Tech Start Date]],19),IF(Main[[#This Row],[Class]]="B", WORKDAY(Main[[#This Row],[Tech Start Date]],12),IF(Main[[#This Row],[Class]]="A",WORKDAY(Main[[#This Row],[Tech Start Date]],4),""))))</f>
        <v/>
      </c>
      <c r="O1231" s="72" t="str">
        <f>IF(Main[[#This Row],[Tech Start Date]]&lt;1/1/1990,"",IF(Main[[#This Row],[Class]]="C",WORKDAY(Main[[#This Row],[Tech Start Date]],23),IF(Main[[#This Row],[Class]]="B", WORKDAY(Main[[#This Row],[Tech Start Date]],15),IF(Main[[#This Row],[Class]]="A",WORKDAY(Main[[#This Row],[Tech Start Date]],5),""))))</f>
        <v/>
      </c>
      <c r="P1231" s="72" t="str">
        <f>IF(Main[[#This Row],[Tech Start Date]]&lt;1/1/1990,"",IF(Main[[#This Row],[Class]]="C",WORKDAY(Main[[#This Row],[Tech Start Date]],28),IF(Main[[#This Row],[Class]]="B", WORKDAY(Main[[#This Row],[Tech Start Date]],19),IF(Main[[#This Row],[Class]]="A",WORKDAY(Main[[#This Row],[Tech Start Date]],9),""))))</f>
        <v/>
      </c>
      <c r="Q1231" s="84">
        <v>41053</v>
      </c>
      <c r="R1231" s="110"/>
      <c r="S1231" s="94" t="s">
        <v>6</v>
      </c>
      <c r="T1231" s="73" t="s">
        <v>4</v>
      </c>
      <c r="U1231" s="94" t="s">
        <v>29</v>
      </c>
      <c r="V1231" s="94" t="s">
        <v>1899</v>
      </c>
      <c r="W1231" s="94" t="s">
        <v>4</v>
      </c>
      <c r="X1231" s="94" t="s">
        <v>2754</v>
      </c>
      <c r="Y1231" s="71" t="s">
        <v>3881</v>
      </c>
      <c r="Z1231" s="71" t="s">
        <v>2025</v>
      </c>
      <c r="AA1231" s="94" t="s">
        <v>2754</v>
      </c>
      <c r="AB1231" s="128"/>
      <c r="AC1231" s="128"/>
      <c r="AD1231" s="128"/>
      <c r="AE1231" s="62"/>
      <c r="AF1231" s="62"/>
      <c r="AG1231" s="62"/>
      <c r="BB1231" s="60" t="str">
        <f>IF(AND(isFlagged(Main[[#This Row],[Comments]], "AIS++"),Main[ [#This Row],[In Stock Date] ]&lt;&gt;""),TEXT(Main[[#This Row],[In Stock Date]]-1, "M/d/yyyy"), TEXT("1/1/1990", "M/d/yyyy"))</f>
        <v>1/1/1990</v>
      </c>
    </row>
    <row r="1232" spans="1:54" ht="17.25" customHeight="1">
      <c r="A1232" s="63" t="str">
        <f>IF(priority(Main[[#This Row],[Comments]])&lt;&gt;0, priority(Main[[#This Row],[Comments]]),"")</f>
        <v/>
      </c>
      <c r="B1232" s="151" t="s">
        <v>2524</v>
      </c>
      <c r="C1232" s="71" t="s">
        <v>4</v>
      </c>
      <c r="D1232" s="59" t="s">
        <v>2525</v>
      </c>
      <c r="E1232" s="84"/>
      <c r="F1232" s="84"/>
      <c r="G1232" s="63" t="str">
        <f>IF(stdProdLT(Main[[#This Row],[Comments]])=0.1,"N/A",IF(stdProdLT(Main[[#This Row],[Comments]])=0,"",stdProdLT(Main[[#This Row],[Comments]])))</f>
        <v/>
      </c>
      <c r="H1232" s="93" t="str">
        <f>IF(OR(Main[[#This Row],[Std. Prod. Lead Time]]="N/A",Main[[#This Row],[Std. Prod. Lead Time]]=""), "",IF(AND(Main[[#This Row],[In Stock Date]]&lt;&gt;"",Main[[#This Row],[Revised Due Date]]&lt;&gt;"",Main[[#This Row],[In Stock Date]]&lt;&gt;""),Main[[#This Row],[In Stock Date]]-Main[[#This Row],[Revised Due Date]],""))</f>
        <v/>
      </c>
      <c r="I1232" s="100" t="s">
        <v>4</v>
      </c>
      <c r="J1232" s="94" t="s">
        <v>4</v>
      </c>
      <c r="K1232" s="94" t="s">
        <v>4</v>
      </c>
      <c r="L1232" s="84"/>
      <c r="M1232" s="72" t="str">
        <f>IF(Main[[#This Row],[Tech Start Date]]&lt;1/1/1990,"",IF(Main[[#This Row],[Class]]="C",WORKDAY(Main[[#This Row],[Tech Start Date]],9),IF(Main[[#This Row],[Class]]="B", WORKDAY(Main[[#This Row],[Tech Start Date]],6),IF(Main[[#This Row],[Class]]="A",WORKDAY(Main[[#This Row],[Tech Start Date]],2),""))))</f>
        <v/>
      </c>
      <c r="N1232" s="72" t="str">
        <f>IF(Main[[#This Row],[Tech Start Date]]&lt;1/1/1990,"",IF(Main[[#This Row],[Class]]="C",WORKDAY(Main[[#This Row],[Tech Start Date]],19),IF(Main[[#This Row],[Class]]="B", WORKDAY(Main[[#This Row],[Tech Start Date]],12),IF(Main[[#This Row],[Class]]="A",WORKDAY(Main[[#This Row],[Tech Start Date]],4),""))))</f>
        <v/>
      </c>
      <c r="O1232" s="72" t="str">
        <f>IF(Main[[#This Row],[Tech Start Date]]&lt;1/1/1990,"",IF(Main[[#This Row],[Class]]="C",WORKDAY(Main[[#This Row],[Tech Start Date]],23),IF(Main[[#This Row],[Class]]="B", WORKDAY(Main[[#This Row],[Tech Start Date]],15),IF(Main[[#This Row],[Class]]="A",WORKDAY(Main[[#This Row],[Tech Start Date]],5),""))))</f>
        <v/>
      </c>
      <c r="P1232" s="72" t="str">
        <f>IF(Main[[#This Row],[Tech Start Date]]&lt;1/1/1990,"",IF(Main[[#This Row],[Class]]="C",WORKDAY(Main[[#This Row],[Tech Start Date]],28),IF(Main[[#This Row],[Class]]="B", WORKDAY(Main[[#This Row],[Tech Start Date]],19),IF(Main[[#This Row],[Class]]="A",WORKDAY(Main[[#This Row],[Tech Start Date]],9),""))))</f>
        <v/>
      </c>
      <c r="Q1232" s="84"/>
      <c r="R1232" s="110"/>
      <c r="S1232" s="94" t="s">
        <v>6</v>
      </c>
      <c r="T1232" s="73" t="s">
        <v>4</v>
      </c>
      <c r="U1232" s="94" t="s">
        <v>12</v>
      </c>
      <c r="V1232" s="94" t="s">
        <v>1899</v>
      </c>
      <c r="W1232" s="94" t="s">
        <v>1901</v>
      </c>
      <c r="X1232" s="94" t="s">
        <v>2744</v>
      </c>
      <c r="Y1232" s="71" t="s">
        <v>2871</v>
      </c>
      <c r="Z1232" s="71" t="s">
        <v>4</v>
      </c>
      <c r="AA1232" s="94" t="s">
        <v>2744</v>
      </c>
      <c r="AB1232" s="128"/>
      <c r="AC1232" s="128"/>
      <c r="AD1232" s="128"/>
      <c r="AE1232" s="62"/>
      <c r="AF1232" s="62"/>
      <c r="AG1232" s="62"/>
      <c r="BB1232" s="60" t="str">
        <f>IF(AND(isFlagged(Main[[#This Row],[Comments]], "AIS++"),Main[ [#This Row],[In Stock Date] ]&lt;&gt;""),TEXT(Main[[#This Row],[In Stock Date]]-1, "M/d/yyyy"), TEXT("1/1/1990", "M/d/yyyy"))</f>
        <v>1/1/1990</v>
      </c>
    </row>
    <row r="1233" spans="1:54" ht="17.25" customHeight="1">
      <c r="A1233" s="63" t="str">
        <f>IF(priority(Main[[#This Row],[Comments]])&lt;&gt;0, priority(Main[[#This Row],[Comments]]),"")</f>
        <v/>
      </c>
      <c r="B1233" s="151" t="s">
        <v>3654</v>
      </c>
      <c r="C1233" s="71" t="s">
        <v>47</v>
      </c>
      <c r="D1233" s="59" t="s">
        <v>3655</v>
      </c>
      <c r="E1233" s="84">
        <v>40982.884722222225</v>
      </c>
      <c r="F1233" s="84"/>
      <c r="G1233" s="63" t="str">
        <f>IF(stdProdLT(Main[[#This Row],[Comments]])=0.1,"N/A",IF(stdProdLT(Main[[#This Row],[Comments]])=0,"",stdProdLT(Main[[#This Row],[Comments]])))</f>
        <v/>
      </c>
      <c r="H1233" s="93" t="str">
        <f>IF(OR(Main[[#This Row],[Std. Prod. Lead Time]]="N/A",Main[[#This Row],[Std. Prod. Lead Time]]=""), "",IF(AND(Main[[#This Row],[In Stock Date]]&lt;&gt;"",Main[[#This Row],[Revised Due Date]]&lt;&gt;"",Main[[#This Row],[In Stock Date]]&lt;&gt;""),Main[[#This Row],[In Stock Date]]-Main[[#This Row],[Revised Due Date]],""))</f>
        <v/>
      </c>
      <c r="I1233" s="100" t="s">
        <v>4</v>
      </c>
      <c r="J1233" s="94" t="s">
        <v>4</v>
      </c>
      <c r="K1233" s="94" t="s">
        <v>4</v>
      </c>
      <c r="L1233" s="84"/>
      <c r="M1233" s="72" t="str">
        <f>IF(Main[[#This Row],[Tech Start Date]]&lt;1/1/1990,"",IF(Main[[#This Row],[Class]]="C",WORKDAY(Main[[#This Row],[Tech Start Date]],9),IF(Main[[#This Row],[Class]]="B", WORKDAY(Main[[#This Row],[Tech Start Date]],6),IF(Main[[#This Row],[Class]]="A",WORKDAY(Main[[#This Row],[Tech Start Date]],2),""))))</f>
        <v/>
      </c>
      <c r="N1233" s="72" t="str">
        <f>IF(Main[[#This Row],[Tech Start Date]]&lt;1/1/1990,"",IF(Main[[#This Row],[Class]]="C",WORKDAY(Main[[#This Row],[Tech Start Date]],19),IF(Main[[#This Row],[Class]]="B", WORKDAY(Main[[#This Row],[Tech Start Date]],12),IF(Main[[#This Row],[Class]]="A",WORKDAY(Main[[#This Row],[Tech Start Date]],4),""))))</f>
        <v/>
      </c>
      <c r="O1233" s="72" t="str">
        <f>IF(Main[[#This Row],[Tech Start Date]]&lt;1/1/1990,"",IF(Main[[#This Row],[Class]]="C",WORKDAY(Main[[#This Row],[Tech Start Date]],23),IF(Main[[#This Row],[Class]]="B", WORKDAY(Main[[#This Row],[Tech Start Date]],15),IF(Main[[#This Row],[Class]]="A",WORKDAY(Main[[#This Row],[Tech Start Date]],5),""))))</f>
        <v/>
      </c>
      <c r="P1233" s="72" t="str">
        <f>IF(Main[[#This Row],[Tech Start Date]]&lt;1/1/1990,"",IF(Main[[#This Row],[Class]]="C",WORKDAY(Main[[#This Row],[Tech Start Date]],28),IF(Main[[#This Row],[Class]]="B", WORKDAY(Main[[#This Row],[Tech Start Date]],19),IF(Main[[#This Row],[Class]]="A",WORKDAY(Main[[#This Row],[Tech Start Date]],9),""))))</f>
        <v/>
      </c>
      <c r="Q1233" s="84">
        <v>40991</v>
      </c>
      <c r="R1233" s="110"/>
      <c r="S1233" s="94" t="s">
        <v>6</v>
      </c>
      <c r="T1233" s="73" t="s">
        <v>4</v>
      </c>
      <c r="U1233" s="94" t="s">
        <v>29</v>
      </c>
      <c r="V1233" s="94" t="s">
        <v>2247</v>
      </c>
      <c r="W1233" s="94" t="s">
        <v>1898</v>
      </c>
      <c r="X1233" s="94" t="s">
        <v>2768</v>
      </c>
      <c r="Y1233" s="71" t="s">
        <v>2910</v>
      </c>
      <c r="Z1233" s="71" t="s">
        <v>2768</v>
      </c>
      <c r="AA1233" s="94" t="s">
        <v>2768</v>
      </c>
      <c r="AB1233" s="128"/>
      <c r="AC1233" s="128"/>
      <c r="AD1233" s="128"/>
      <c r="AE1233" s="62"/>
      <c r="AF1233" s="62"/>
      <c r="AG1233" s="62"/>
      <c r="BB1233" s="60" t="str">
        <f>IF(AND(isFlagged(Main[[#This Row],[Comments]], "AIS++"),Main[ [#This Row],[In Stock Date] ]&lt;&gt;""),TEXT(Main[[#This Row],[In Stock Date]]-1, "M/d/yyyy"), TEXT("1/1/1990", "M/d/yyyy"))</f>
        <v>1/1/1990</v>
      </c>
    </row>
    <row r="1234" spans="1:54" ht="17.25" customHeight="1">
      <c r="A1234" s="63" t="str">
        <f>IF(priority(Main[[#This Row],[Comments]])&lt;&gt;0, priority(Main[[#This Row],[Comments]]),"")</f>
        <v/>
      </c>
      <c r="B1234" s="151" t="s">
        <v>3639</v>
      </c>
      <c r="C1234" s="71" t="s">
        <v>47</v>
      </c>
      <c r="D1234" s="59" t="s">
        <v>3640</v>
      </c>
      <c r="E1234" s="84">
        <v>40988.399224537039</v>
      </c>
      <c r="F1234" s="84"/>
      <c r="G1234" s="63" t="str">
        <f>IF(stdProdLT(Main[[#This Row],[Comments]])=0.1,"N/A",IF(stdProdLT(Main[[#This Row],[Comments]])=0,"",stdProdLT(Main[[#This Row],[Comments]])))</f>
        <v/>
      </c>
      <c r="H1234" s="93" t="str">
        <f>IF(OR(Main[[#This Row],[Std. Prod. Lead Time]]="N/A",Main[[#This Row],[Std. Prod. Lead Time]]=""), "",IF(AND(Main[[#This Row],[In Stock Date]]&lt;&gt;"",Main[[#This Row],[Revised Due Date]]&lt;&gt;"",Main[[#This Row],[In Stock Date]]&lt;&gt;""),Main[[#This Row],[In Stock Date]]-Main[[#This Row],[Revised Due Date]],""))</f>
        <v/>
      </c>
      <c r="I1234" s="100" t="s">
        <v>4</v>
      </c>
      <c r="J1234" s="94" t="s">
        <v>4</v>
      </c>
      <c r="K1234" s="94" t="s">
        <v>4</v>
      </c>
      <c r="L1234" s="84"/>
      <c r="M1234" s="72" t="str">
        <f>IF(Main[[#This Row],[Tech Start Date]]&lt;1/1/1990,"",IF(Main[[#This Row],[Class]]="C",WORKDAY(Main[[#This Row],[Tech Start Date]],9),IF(Main[[#This Row],[Class]]="B", WORKDAY(Main[[#This Row],[Tech Start Date]],6),IF(Main[[#This Row],[Class]]="A",WORKDAY(Main[[#This Row],[Tech Start Date]],2),""))))</f>
        <v/>
      </c>
      <c r="N1234" s="72" t="str">
        <f>IF(Main[[#This Row],[Tech Start Date]]&lt;1/1/1990,"",IF(Main[[#This Row],[Class]]="C",WORKDAY(Main[[#This Row],[Tech Start Date]],19),IF(Main[[#This Row],[Class]]="B", WORKDAY(Main[[#This Row],[Tech Start Date]],12),IF(Main[[#This Row],[Class]]="A",WORKDAY(Main[[#This Row],[Tech Start Date]],4),""))))</f>
        <v/>
      </c>
      <c r="O1234" s="72" t="str">
        <f>IF(Main[[#This Row],[Tech Start Date]]&lt;1/1/1990,"",IF(Main[[#This Row],[Class]]="C",WORKDAY(Main[[#This Row],[Tech Start Date]],23),IF(Main[[#This Row],[Class]]="B", WORKDAY(Main[[#This Row],[Tech Start Date]],15),IF(Main[[#This Row],[Class]]="A",WORKDAY(Main[[#This Row],[Tech Start Date]],5),""))))</f>
        <v/>
      </c>
      <c r="P1234" s="72" t="str">
        <f>IF(Main[[#This Row],[Tech Start Date]]&lt;1/1/1990,"",IF(Main[[#This Row],[Class]]="C",WORKDAY(Main[[#This Row],[Tech Start Date]],28),IF(Main[[#This Row],[Class]]="B", WORKDAY(Main[[#This Row],[Tech Start Date]],19),IF(Main[[#This Row],[Class]]="A",WORKDAY(Main[[#This Row],[Tech Start Date]],9),""))))</f>
        <v/>
      </c>
      <c r="Q1234" s="84">
        <v>40990</v>
      </c>
      <c r="R1234" s="110"/>
      <c r="S1234" s="94" t="s">
        <v>6</v>
      </c>
      <c r="T1234" s="73" t="s">
        <v>4</v>
      </c>
      <c r="U1234" s="94" t="s">
        <v>29</v>
      </c>
      <c r="V1234" s="94" t="s">
        <v>2247</v>
      </c>
      <c r="W1234" s="94" t="s">
        <v>1900</v>
      </c>
      <c r="X1234" s="94" t="s">
        <v>2744</v>
      </c>
      <c r="Y1234" s="71" t="s">
        <v>2871</v>
      </c>
      <c r="Z1234" s="71" t="s">
        <v>2768</v>
      </c>
      <c r="AA1234" s="94" t="s">
        <v>2744</v>
      </c>
      <c r="AB1234" s="128"/>
      <c r="AC1234" s="128"/>
      <c r="AD1234" s="128"/>
      <c r="AE1234" s="62"/>
      <c r="AF1234" s="62"/>
      <c r="AG1234" s="62"/>
      <c r="BB1234" s="60" t="str">
        <f>IF(AND(isFlagged(Main[[#This Row],[Comments]], "AIS++"),Main[ [#This Row],[In Stock Date] ]&lt;&gt;""),TEXT(Main[[#This Row],[In Stock Date]]-1, "M/d/yyyy"), TEXT("1/1/1990", "M/d/yyyy"))</f>
        <v>1/1/1990</v>
      </c>
    </row>
    <row r="1235" spans="1:54" ht="17.25" customHeight="1">
      <c r="A1235" s="63" t="str">
        <f>IF(priority(Main[[#This Row],[Comments]])&lt;&gt;0, priority(Main[[#This Row],[Comments]]),"")</f>
        <v/>
      </c>
      <c r="B1235" s="151" t="s">
        <v>1476</v>
      </c>
      <c r="C1235" s="71" t="s">
        <v>4</v>
      </c>
      <c r="D1235" s="59" t="s">
        <v>570</v>
      </c>
      <c r="E1235" s="84">
        <v>40422.460902777777</v>
      </c>
      <c r="F1235" s="84"/>
      <c r="G1235" s="63" t="str">
        <f>IF(stdProdLT(Main[[#This Row],[Comments]])=0.1,"N/A",IF(stdProdLT(Main[[#This Row],[Comments]])=0,"",stdProdLT(Main[[#This Row],[Comments]])))</f>
        <v/>
      </c>
      <c r="H1235" s="93" t="str">
        <f>IF(OR(Main[[#This Row],[Std. Prod. Lead Time]]="N/A",Main[[#This Row],[Std. Prod. Lead Time]]=""), "",IF(AND(Main[[#This Row],[In Stock Date]]&lt;&gt;"",Main[[#This Row],[Revised Due Date]]&lt;&gt;"",Main[[#This Row],[In Stock Date]]&lt;&gt;""),Main[[#This Row],[In Stock Date]]-Main[[#This Row],[Revised Due Date]],""))</f>
        <v/>
      </c>
      <c r="I1235" s="100" t="s">
        <v>4</v>
      </c>
      <c r="J1235" s="94" t="s">
        <v>28</v>
      </c>
      <c r="K1235" s="94" t="s">
        <v>4</v>
      </c>
      <c r="L1235" s="84"/>
      <c r="M1235" s="72" t="str">
        <f>IF(Main[[#This Row],[Tech Start Date]]&lt;1/1/1990,"",IF(Main[[#This Row],[Class]]="C",WORKDAY(Main[[#This Row],[Tech Start Date]],9),IF(Main[[#This Row],[Class]]="B", WORKDAY(Main[[#This Row],[Tech Start Date]],6),IF(Main[[#This Row],[Class]]="A",WORKDAY(Main[[#This Row],[Tech Start Date]],2),""))))</f>
        <v/>
      </c>
      <c r="N1235" s="72" t="str">
        <f>IF(Main[[#This Row],[Tech Start Date]]&lt;1/1/1990,"",IF(Main[[#This Row],[Class]]="C",WORKDAY(Main[[#This Row],[Tech Start Date]],19),IF(Main[[#This Row],[Class]]="B", WORKDAY(Main[[#This Row],[Tech Start Date]],12),IF(Main[[#This Row],[Class]]="A",WORKDAY(Main[[#This Row],[Tech Start Date]],4),""))))</f>
        <v/>
      </c>
      <c r="O1235" s="72" t="str">
        <f>IF(Main[[#This Row],[Tech Start Date]]&lt;1/1/1990,"",IF(Main[[#This Row],[Class]]="C",WORKDAY(Main[[#This Row],[Tech Start Date]],23),IF(Main[[#This Row],[Class]]="B", WORKDAY(Main[[#This Row],[Tech Start Date]],15),IF(Main[[#This Row],[Class]]="A",WORKDAY(Main[[#This Row],[Tech Start Date]],5),""))))</f>
        <v/>
      </c>
      <c r="P1235" s="72" t="str">
        <f>IF(Main[[#This Row],[Tech Start Date]]&lt;1/1/1990,"",IF(Main[[#This Row],[Class]]="C",WORKDAY(Main[[#This Row],[Tech Start Date]],28),IF(Main[[#This Row],[Class]]="B", WORKDAY(Main[[#This Row],[Tech Start Date]],19),IF(Main[[#This Row],[Class]]="A",WORKDAY(Main[[#This Row],[Tech Start Date]],9),""))))</f>
        <v/>
      </c>
      <c r="Q1235" s="84"/>
      <c r="R1235" s="110"/>
      <c r="S1235" s="94" t="s">
        <v>6</v>
      </c>
      <c r="T1235" s="73" t="s">
        <v>4</v>
      </c>
      <c r="U1235" s="94" t="s">
        <v>29</v>
      </c>
      <c r="V1235" s="94" t="s">
        <v>1896</v>
      </c>
      <c r="W1235" s="94" t="s">
        <v>1904</v>
      </c>
      <c r="X1235" s="94" t="s">
        <v>2026</v>
      </c>
      <c r="Y1235" s="71" t="s">
        <v>2872</v>
      </c>
      <c r="Z1235" s="71" t="s">
        <v>129</v>
      </c>
      <c r="AA1235" s="94" t="s">
        <v>2026</v>
      </c>
      <c r="AB1235" s="128"/>
      <c r="AC1235" s="128"/>
      <c r="AD1235" s="128"/>
      <c r="AE1235" s="62"/>
      <c r="AF1235" s="62"/>
      <c r="AG1235" s="62"/>
      <c r="BB1235" s="60" t="str">
        <f>IF(AND(isFlagged(Main[[#This Row],[Comments]], "AIS++"),Main[ [#This Row],[In Stock Date] ]&lt;&gt;""),TEXT(Main[[#This Row],[In Stock Date]]-1, "M/d/yyyy"), TEXT("1/1/1990", "M/d/yyyy"))</f>
        <v>1/1/1990</v>
      </c>
    </row>
    <row r="1236" spans="1:54" ht="17.25" customHeight="1">
      <c r="A1236" s="63" t="str">
        <f>IF(priority(Main[[#This Row],[Comments]])&lt;&gt;0, priority(Main[[#This Row],[Comments]]),"")</f>
        <v/>
      </c>
      <c r="B1236" s="151" t="s">
        <v>2166</v>
      </c>
      <c r="C1236" s="71" t="s">
        <v>4</v>
      </c>
      <c r="D1236" s="59" t="s">
        <v>2167</v>
      </c>
      <c r="E1236" s="84">
        <v>40784.953148148146</v>
      </c>
      <c r="F1236" s="84"/>
      <c r="G1236" s="63" t="str">
        <f>IF(stdProdLT(Main[[#This Row],[Comments]])=0.1,"N/A",IF(stdProdLT(Main[[#This Row],[Comments]])=0,"",stdProdLT(Main[[#This Row],[Comments]])))</f>
        <v/>
      </c>
      <c r="H1236" s="93" t="str">
        <f>IF(OR(Main[[#This Row],[Std. Prod. Lead Time]]="N/A",Main[[#This Row],[Std. Prod. Lead Time]]=""), "",IF(AND(Main[[#This Row],[In Stock Date]]&lt;&gt;"",Main[[#This Row],[Revised Due Date]]&lt;&gt;"",Main[[#This Row],[In Stock Date]]&lt;&gt;""),Main[[#This Row],[In Stock Date]]-Main[[#This Row],[Revised Due Date]],""))</f>
        <v/>
      </c>
      <c r="I1236" s="100" t="s">
        <v>428</v>
      </c>
      <c r="J1236" s="94" t="s">
        <v>1953</v>
      </c>
      <c r="K1236" s="94" t="s">
        <v>1905</v>
      </c>
      <c r="L1236" s="84"/>
      <c r="M1236" s="72" t="str">
        <f>IF(Main[[#This Row],[Tech Start Date]]&lt;1/1/1990,"",IF(Main[[#This Row],[Class]]="C",WORKDAY(Main[[#This Row],[Tech Start Date]],9),IF(Main[[#This Row],[Class]]="B", WORKDAY(Main[[#This Row],[Tech Start Date]],6),IF(Main[[#This Row],[Class]]="A",WORKDAY(Main[[#This Row],[Tech Start Date]],2),""))))</f>
        <v/>
      </c>
      <c r="N1236" s="72" t="str">
        <f>IF(Main[[#This Row],[Tech Start Date]]&lt;1/1/1990,"",IF(Main[[#This Row],[Class]]="C",WORKDAY(Main[[#This Row],[Tech Start Date]],19),IF(Main[[#This Row],[Class]]="B", WORKDAY(Main[[#This Row],[Tech Start Date]],12),IF(Main[[#This Row],[Class]]="A",WORKDAY(Main[[#This Row],[Tech Start Date]],4),""))))</f>
        <v/>
      </c>
      <c r="O1236" s="72" t="str">
        <f>IF(Main[[#This Row],[Tech Start Date]]&lt;1/1/1990,"",IF(Main[[#This Row],[Class]]="C",WORKDAY(Main[[#This Row],[Tech Start Date]],23),IF(Main[[#This Row],[Class]]="B", WORKDAY(Main[[#This Row],[Tech Start Date]],15),IF(Main[[#This Row],[Class]]="A",WORKDAY(Main[[#This Row],[Tech Start Date]],5),""))))</f>
        <v/>
      </c>
      <c r="P1236" s="72" t="str">
        <f>IF(Main[[#This Row],[Tech Start Date]]&lt;1/1/1990,"",IF(Main[[#This Row],[Class]]="C",WORKDAY(Main[[#This Row],[Tech Start Date]],28),IF(Main[[#This Row],[Class]]="B", WORKDAY(Main[[#This Row],[Tech Start Date]],19),IF(Main[[#This Row],[Class]]="A",WORKDAY(Main[[#This Row],[Tech Start Date]],9),""))))</f>
        <v/>
      </c>
      <c r="Q1236" s="84">
        <v>40847</v>
      </c>
      <c r="R1236" s="110"/>
      <c r="S1236" s="94" t="s">
        <v>6</v>
      </c>
      <c r="T1236" s="73" t="s">
        <v>4</v>
      </c>
      <c r="U1236" s="94" t="s">
        <v>29</v>
      </c>
      <c r="V1236" s="94" t="s">
        <v>1899</v>
      </c>
      <c r="W1236" s="94" t="s">
        <v>1900</v>
      </c>
      <c r="X1236" s="94" t="s">
        <v>30</v>
      </c>
      <c r="Y1236" s="71" t="s">
        <v>3012</v>
      </c>
      <c r="Z1236" s="71" t="s">
        <v>30</v>
      </c>
      <c r="AA1236" s="94" t="s">
        <v>3286</v>
      </c>
      <c r="AB1236" s="128"/>
      <c r="AC1236" s="128"/>
      <c r="AD1236" s="128"/>
      <c r="AE1236" s="62"/>
      <c r="AF1236" s="62"/>
      <c r="AG1236" s="62"/>
      <c r="BB1236" s="60" t="str">
        <f>IF(AND(isFlagged(Main[[#This Row],[Comments]], "AIS++"),Main[ [#This Row],[In Stock Date] ]&lt;&gt;""),TEXT(Main[[#This Row],[In Stock Date]]-1, "M/d/yyyy"), TEXT("1/1/1990", "M/d/yyyy"))</f>
        <v>1/1/1990</v>
      </c>
    </row>
    <row r="1237" spans="1:54" ht="17.25" customHeight="1">
      <c r="A1237" s="137" t="str">
        <f>IF(priority(Main[[#This Row],[Comments]])&lt;&gt;0, priority(Main[[#This Row],[Comments]]),"")</f>
        <v/>
      </c>
      <c r="B1237" s="152" t="s">
        <v>1544</v>
      </c>
      <c r="C1237" s="138" t="s">
        <v>4</v>
      </c>
      <c r="D1237" s="139" t="s">
        <v>634</v>
      </c>
      <c r="E1237" s="140">
        <v>40413.550520833334</v>
      </c>
      <c r="F1237" s="140"/>
      <c r="G1237" s="137" t="str">
        <f>IF(stdProdLT(Main[[#This Row],[Comments]])=0.1,"N/A",IF(stdProdLT(Main[[#This Row],[Comments]])=0,"",stdProdLT(Main[[#This Row],[Comments]])))</f>
        <v/>
      </c>
      <c r="H1237" s="141" t="str">
        <f>IF(OR(Main[[#This Row],[Std. Prod. Lead Time]]="N/A",Main[[#This Row],[Std. Prod. Lead Time]]=""), "",IF(AND(Main[[#This Row],[In Stock Date]]&lt;&gt;"",Main[[#This Row],[Revised Due Date]]&lt;&gt;"",Main[[#This Row],[In Stock Date]]&lt;&gt;""),Main[[#This Row],[In Stock Date]]-Main[[#This Row],[Revised Due Date]],""))</f>
        <v/>
      </c>
      <c r="I1237" s="142" t="s">
        <v>4</v>
      </c>
      <c r="J1237" s="143" t="s">
        <v>28</v>
      </c>
      <c r="K1237" s="144" t="s">
        <v>4</v>
      </c>
      <c r="L1237" s="140"/>
      <c r="M1237" s="145" t="str">
        <f>IF(Main[[#This Row],[Tech Start Date]]&lt;1/1/1990,"",IF(Main[[#This Row],[Class]]="C",WORKDAY(Main[[#This Row],[Tech Start Date]],9),IF(Main[[#This Row],[Class]]="B", WORKDAY(Main[[#This Row],[Tech Start Date]],6),IF(Main[[#This Row],[Class]]="A",WORKDAY(Main[[#This Row],[Tech Start Date]],2),""))))</f>
        <v/>
      </c>
      <c r="N1237" s="145" t="str">
        <f>IF(Main[[#This Row],[Tech Start Date]]&lt;1/1/1990,"",IF(Main[[#This Row],[Class]]="C",WORKDAY(Main[[#This Row],[Tech Start Date]],19),IF(Main[[#This Row],[Class]]="B", WORKDAY(Main[[#This Row],[Tech Start Date]],12),IF(Main[[#This Row],[Class]]="A",WORKDAY(Main[[#This Row],[Tech Start Date]],4),""))))</f>
        <v/>
      </c>
      <c r="O1237" s="145" t="str">
        <f>IF(Main[[#This Row],[Tech Start Date]]&lt;1/1/1990,"",IF(Main[[#This Row],[Class]]="C",WORKDAY(Main[[#This Row],[Tech Start Date]],23),IF(Main[[#This Row],[Class]]="B", WORKDAY(Main[[#This Row],[Tech Start Date]],15),IF(Main[[#This Row],[Class]]="A",WORKDAY(Main[[#This Row],[Tech Start Date]],5),""))))</f>
        <v/>
      </c>
      <c r="P1237" s="145" t="str">
        <f>IF(Main[[#This Row],[Tech Start Date]]&lt;1/1/1990,"",IF(Main[[#This Row],[Class]]="C",WORKDAY(Main[[#This Row],[Tech Start Date]],28),IF(Main[[#This Row],[Class]]="B", WORKDAY(Main[[#This Row],[Tech Start Date]],19),IF(Main[[#This Row],[Class]]="A",WORKDAY(Main[[#This Row],[Tech Start Date]],9),""))))</f>
        <v/>
      </c>
      <c r="Q1237" s="140">
        <v>40451</v>
      </c>
      <c r="R1237" s="146"/>
      <c r="S1237" s="143" t="s">
        <v>6</v>
      </c>
      <c r="T1237" s="147" t="s">
        <v>4</v>
      </c>
      <c r="U1237" s="143" t="s">
        <v>7</v>
      </c>
      <c r="V1237" s="143" t="s">
        <v>1896</v>
      </c>
      <c r="W1237" s="143" t="s">
        <v>1898</v>
      </c>
      <c r="X1237" s="143" t="s">
        <v>2790</v>
      </c>
      <c r="Y1237" s="138" t="s">
        <v>2943</v>
      </c>
      <c r="Z1237" s="138" t="s">
        <v>129</v>
      </c>
      <c r="AA1237" s="143" t="s">
        <v>2790</v>
      </c>
      <c r="AB1237" s="148"/>
      <c r="AC1237" s="148"/>
      <c r="AD1237" s="148"/>
      <c r="AE1237" s="62"/>
      <c r="AF1237" s="62"/>
      <c r="AG1237" s="62"/>
      <c r="BB1237" s="60" t="str">
        <f>IF(AND(isFlagged(Main[[#This Row],[Comments]], "AIS++"),Main[ [#This Row],[In Stock Date] ]&lt;&gt;""),TEXT(Main[[#This Row],[In Stock Date]]-1, "M/d/yyyy"), TEXT("1/1/1990", "M/d/yyyy"))</f>
        <v>1/1/1990</v>
      </c>
    </row>
    <row r="1238" spans="1:54" ht="17.25" customHeight="1">
      <c r="A1238" s="63" t="str">
        <f>IF(priority(Main[[#This Row],[Comments]])&lt;&gt;0, priority(Main[[#This Row],[Comments]]),"")</f>
        <v/>
      </c>
      <c r="B1238" s="151" t="s">
        <v>1458</v>
      </c>
      <c r="C1238" s="71" t="s">
        <v>4</v>
      </c>
      <c r="D1238" s="59" t="s">
        <v>548</v>
      </c>
      <c r="E1238" s="84"/>
      <c r="F1238" s="84"/>
      <c r="G1238" s="63" t="str">
        <f>IF(stdProdLT(Main[[#This Row],[Comments]])=0.1,"N/A",IF(stdProdLT(Main[[#This Row],[Comments]])=0,"",stdProdLT(Main[[#This Row],[Comments]])))</f>
        <v/>
      </c>
      <c r="H1238" s="93" t="str">
        <f>IF(OR(Main[[#This Row],[Std. Prod. Lead Time]]="N/A",Main[[#This Row],[Std. Prod. Lead Time]]=""), "",IF(AND(Main[[#This Row],[In Stock Date]]&lt;&gt;"",Main[[#This Row],[Revised Due Date]]&lt;&gt;"",Main[[#This Row],[In Stock Date]]&lt;&gt;""),Main[[#This Row],[In Stock Date]]-Main[[#This Row],[Revised Due Date]],""))</f>
        <v/>
      </c>
      <c r="I1238" s="100" t="s">
        <v>4</v>
      </c>
      <c r="J1238" s="94" t="s">
        <v>4</v>
      </c>
      <c r="K1238" s="94" t="s">
        <v>4</v>
      </c>
      <c r="L1238" s="84"/>
      <c r="M1238" s="72" t="str">
        <f>IF(Main[[#This Row],[Tech Start Date]]&lt;1/1/1990,"",IF(Main[[#This Row],[Class]]="C",WORKDAY(Main[[#This Row],[Tech Start Date]],9),IF(Main[[#This Row],[Class]]="B", WORKDAY(Main[[#This Row],[Tech Start Date]],6),IF(Main[[#This Row],[Class]]="A",WORKDAY(Main[[#This Row],[Tech Start Date]],2),""))))</f>
        <v/>
      </c>
      <c r="N1238" s="72" t="str">
        <f>IF(Main[[#This Row],[Tech Start Date]]&lt;1/1/1990,"",IF(Main[[#This Row],[Class]]="C",WORKDAY(Main[[#This Row],[Tech Start Date]],19),IF(Main[[#This Row],[Class]]="B", WORKDAY(Main[[#This Row],[Tech Start Date]],12),IF(Main[[#This Row],[Class]]="A",WORKDAY(Main[[#This Row],[Tech Start Date]],4),""))))</f>
        <v/>
      </c>
      <c r="O1238" s="72" t="str">
        <f>IF(Main[[#This Row],[Tech Start Date]]&lt;1/1/1990,"",IF(Main[[#This Row],[Class]]="C",WORKDAY(Main[[#This Row],[Tech Start Date]],23),IF(Main[[#This Row],[Class]]="B", WORKDAY(Main[[#This Row],[Tech Start Date]],15),IF(Main[[#This Row],[Class]]="A",WORKDAY(Main[[#This Row],[Tech Start Date]],5),""))))</f>
        <v/>
      </c>
      <c r="P1238" s="72" t="str">
        <f>IF(Main[[#This Row],[Tech Start Date]]&lt;1/1/1990,"",IF(Main[[#This Row],[Class]]="C",WORKDAY(Main[[#This Row],[Tech Start Date]],28),IF(Main[[#This Row],[Class]]="B", WORKDAY(Main[[#This Row],[Tech Start Date]],19),IF(Main[[#This Row],[Class]]="A",WORKDAY(Main[[#This Row],[Tech Start Date]],9),""))))</f>
        <v/>
      </c>
      <c r="Q1238" s="84"/>
      <c r="R1238" s="110"/>
      <c r="S1238" s="94" t="s">
        <v>6</v>
      </c>
      <c r="T1238" s="73" t="s">
        <v>4</v>
      </c>
      <c r="U1238" s="94" t="s">
        <v>14</v>
      </c>
      <c r="V1238" s="94" t="s">
        <v>1899</v>
      </c>
      <c r="W1238" s="94" t="s">
        <v>4</v>
      </c>
      <c r="X1238" s="94" t="s">
        <v>2790</v>
      </c>
      <c r="Y1238" s="71" t="s">
        <v>2943</v>
      </c>
      <c r="Z1238" s="71" t="s">
        <v>4</v>
      </c>
      <c r="AA1238" s="94" t="s">
        <v>2790</v>
      </c>
      <c r="AB1238" s="128"/>
      <c r="AC1238" s="128"/>
      <c r="AD1238" s="128"/>
      <c r="AE1238" s="62"/>
      <c r="AF1238" s="62"/>
      <c r="AG1238" s="62"/>
      <c r="BB1238" s="60" t="str">
        <f>IF(AND(isFlagged(Main[[#This Row],[Comments]], "AIS++"),Main[ [#This Row],[In Stock Date] ]&lt;&gt;""),TEXT(Main[[#This Row],[In Stock Date]]-1, "M/d/yyyy"), TEXT("1/1/1990", "M/d/yyyy"))</f>
        <v>1/1/1990</v>
      </c>
    </row>
    <row r="1239" spans="1:54" ht="17.25" customHeight="1">
      <c r="A1239" s="137" t="str">
        <f>IF(priority(Main[[#This Row],[Comments]])&lt;&gt;0, priority(Main[[#This Row],[Comments]]),"")</f>
        <v/>
      </c>
      <c r="B1239" s="152" t="s">
        <v>1860</v>
      </c>
      <c r="C1239" s="138" t="s">
        <v>4</v>
      </c>
      <c r="D1239" s="139" t="s">
        <v>926</v>
      </c>
      <c r="E1239" s="140"/>
      <c r="F1239" s="140"/>
      <c r="G1239" s="137" t="str">
        <f>IF(stdProdLT(Main[[#This Row],[Comments]])=0.1,"N/A",IF(stdProdLT(Main[[#This Row],[Comments]])=0,"",stdProdLT(Main[[#This Row],[Comments]])))</f>
        <v/>
      </c>
      <c r="H1239" s="141" t="str">
        <f>IF(OR(Main[[#This Row],[Std. Prod. Lead Time]]="N/A",Main[[#This Row],[Std. Prod. Lead Time]]=""), "",IF(AND(Main[[#This Row],[In Stock Date]]&lt;&gt;"",Main[[#This Row],[Revised Due Date]]&lt;&gt;"",Main[[#This Row],[In Stock Date]]&lt;&gt;""),Main[[#This Row],[In Stock Date]]-Main[[#This Row],[Revised Due Date]],""))</f>
        <v/>
      </c>
      <c r="I1239" s="142" t="s">
        <v>44</v>
      </c>
      <c r="J1239" s="143" t="s">
        <v>28</v>
      </c>
      <c r="K1239" s="144" t="s">
        <v>1905</v>
      </c>
      <c r="L1239" s="140">
        <v>40651</v>
      </c>
      <c r="M1239" s="145">
        <f>IF(Main[[#This Row],[Tech Start Date]]&lt;1/1/1990,"",IF(Main[[#This Row],[Class]]="C",WORKDAY(Main[[#This Row],[Tech Start Date]],9),IF(Main[[#This Row],[Class]]="B", WORKDAY(Main[[#This Row],[Tech Start Date]],6),IF(Main[[#This Row],[Class]]="A",WORKDAY(Main[[#This Row],[Tech Start Date]],2),""))))</f>
        <v>40653</v>
      </c>
      <c r="N1239" s="145">
        <f>IF(Main[[#This Row],[Tech Start Date]]&lt;1/1/1990,"",IF(Main[[#This Row],[Class]]="C",WORKDAY(Main[[#This Row],[Tech Start Date]],19),IF(Main[[#This Row],[Class]]="B", WORKDAY(Main[[#This Row],[Tech Start Date]],12),IF(Main[[#This Row],[Class]]="A",WORKDAY(Main[[#This Row],[Tech Start Date]],4),""))))</f>
        <v>40655</v>
      </c>
      <c r="O1239" s="145">
        <f>IF(Main[[#This Row],[Tech Start Date]]&lt;1/1/1990,"",IF(Main[[#This Row],[Class]]="C",WORKDAY(Main[[#This Row],[Tech Start Date]],23),IF(Main[[#This Row],[Class]]="B", WORKDAY(Main[[#This Row],[Tech Start Date]],15),IF(Main[[#This Row],[Class]]="A",WORKDAY(Main[[#This Row],[Tech Start Date]],5),""))))</f>
        <v>40658</v>
      </c>
      <c r="P1239" s="145">
        <f>IF(Main[[#This Row],[Tech Start Date]]&lt;1/1/1990,"",IF(Main[[#This Row],[Class]]="C",WORKDAY(Main[[#This Row],[Tech Start Date]],28),IF(Main[[#This Row],[Class]]="B", WORKDAY(Main[[#This Row],[Tech Start Date]],19),IF(Main[[#This Row],[Class]]="A",WORKDAY(Main[[#This Row],[Tech Start Date]],9),""))))</f>
        <v>40662</v>
      </c>
      <c r="Q1239" s="140">
        <v>40494</v>
      </c>
      <c r="R1239" s="146">
        <v>40689</v>
      </c>
      <c r="S1239" s="143" t="s">
        <v>6</v>
      </c>
      <c r="T1239" s="147" t="s">
        <v>4</v>
      </c>
      <c r="U1239" s="143" t="s">
        <v>14</v>
      </c>
      <c r="V1239" s="143" t="s">
        <v>1899</v>
      </c>
      <c r="W1239" s="143" t="s">
        <v>1900</v>
      </c>
      <c r="X1239" s="143" t="s">
        <v>2722</v>
      </c>
      <c r="Y1239" s="138" t="s">
        <v>2833</v>
      </c>
      <c r="Z1239" s="138" t="s">
        <v>44</v>
      </c>
      <c r="AA1239" s="143" t="s">
        <v>2722</v>
      </c>
      <c r="AB1239" s="148"/>
      <c r="AC1239" s="148"/>
      <c r="AD1239" s="148"/>
      <c r="AE1239" s="62"/>
      <c r="AF1239" s="62"/>
      <c r="AG1239" s="62"/>
      <c r="BB1239" s="60" t="str">
        <f>IF(AND(isFlagged(Main[[#This Row],[Comments]], "AIS++"),Main[ [#This Row],[In Stock Date] ]&lt;&gt;""),TEXT(Main[[#This Row],[In Stock Date]]-1, "M/d/yyyy"), TEXT("1/1/1990", "M/d/yyyy"))</f>
        <v>1/1/1990</v>
      </c>
    </row>
    <row r="1240" spans="1:54" ht="17.25" customHeight="1">
      <c r="A1240" s="63" t="str">
        <f>IF(priority(Main[[#This Row],[Comments]])&lt;&gt;0, priority(Main[[#This Row],[Comments]]),"")</f>
        <v/>
      </c>
      <c r="B1240" s="151" t="s">
        <v>1197</v>
      </c>
      <c r="C1240" s="71" t="s">
        <v>4</v>
      </c>
      <c r="D1240" s="59" t="s">
        <v>263</v>
      </c>
      <c r="E1240" s="84">
        <v>40609.588946759257</v>
      </c>
      <c r="F1240" s="84"/>
      <c r="G1240" s="63" t="str">
        <f>IF(stdProdLT(Main[[#This Row],[Comments]])=0.1,"N/A",IF(stdProdLT(Main[[#This Row],[Comments]])=0,"",stdProdLT(Main[[#This Row],[Comments]])))</f>
        <v/>
      </c>
      <c r="H1240" s="93" t="str">
        <f>IF(OR(Main[[#This Row],[Std. Prod. Lead Time]]="N/A",Main[[#This Row],[Std. Prod. Lead Time]]=""), "",IF(AND(Main[[#This Row],[In Stock Date]]&lt;&gt;"",Main[[#This Row],[Revised Due Date]]&lt;&gt;"",Main[[#This Row],[In Stock Date]]&lt;&gt;""),Main[[#This Row],[In Stock Date]]-Main[[#This Row],[Revised Due Date]],""))</f>
        <v/>
      </c>
      <c r="I1240" s="100" t="s">
        <v>4</v>
      </c>
      <c r="J1240" s="94" t="s">
        <v>28</v>
      </c>
      <c r="K1240" s="94" t="s">
        <v>1905</v>
      </c>
      <c r="L1240" s="84"/>
      <c r="M1240" s="72" t="str">
        <f>IF(Main[[#This Row],[Tech Start Date]]&lt;1/1/1990,"",IF(Main[[#This Row],[Class]]="C",WORKDAY(Main[[#This Row],[Tech Start Date]],9),IF(Main[[#This Row],[Class]]="B", WORKDAY(Main[[#This Row],[Tech Start Date]],6),IF(Main[[#This Row],[Class]]="A",WORKDAY(Main[[#This Row],[Tech Start Date]],2),""))))</f>
        <v/>
      </c>
      <c r="N1240" s="72" t="str">
        <f>IF(Main[[#This Row],[Tech Start Date]]&lt;1/1/1990,"",IF(Main[[#This Row],[Class]]="C",WORKDAY(Main[[#This Row],[Tech Start Date]],19),IF(Main[[#This Row],[Class]]="B", WORKDAY(Main[[#This Row],[Tech Start Date]],12),IF(Main[[#This Row],[Class]]="A",WORKDAY(Main[[#This Row],[Tech Start Date]],4),""))))</f>
        <v/>
      </c>
      <c r="O1240" s="72" t="str">
        <f>IF(Main[[#This Row],[Tech Start Date]]&lt;1/1/1990,"",IF(Main[[#This Row],[Class]]="C",WORKDAY(Main[[#This Row],[Tech Start Date]],23),IF(Main[[#This Row],[Class]]="B", WORKDAY(Main[[#This Row],[Tech Start Date]],15),IF(Main[[#This Row],[Class]]="A",WORKDAY(Main[[#This Row],[Tech Start Date]],5),""))))</f>
        <v/>
      </c>
      <c r="P1240" s="72" t="str">
        <f>IF(Main[[#This Row],[Tech Start Date]]&lt;1/1/1990,"",IF(Main[[#This Row],[Class]]="C",WORKDAY(Main[[#This Row],[Tech Start Date]],28),IF(Main[[#This Row],[Class]]="B", WORKDAY(Main[[#This Row],[Tech Start Date]],19),IF(Main[[#This Row],[Class]]="A",WORKDAY(Main[[#This Row],[Tech Start Date]],9),""))))</f>
        <v/>
      </c>
      <c r="Q1240" s="84">
        <v>40640</v>
      </c>
      <c r="R1240" s="110"/>
      <c r="S1240" s="94" t="s">
        <v>6</v>
      </c>
      <c r="T1240" s="73" t="s">
        <v>4</v>
      </c>
      <c r="U1240" s="94" t="s">
        <v>7</v>
      </c>
      <c r="V1240" s="94" t="s">
        <v>1896</v>
      </c>
      <c r="W1240" s="94" t="s">
        <v>1898</v>
      </c>
      <c r="X1240" s="94" t="s">
        <v>2722</v>
      </c>
      <c r="Y1240" s="71" t="s">
        <v>2833</v>
      </c>
      <c r="Z1240" s="71" t="s">
        <v>129</v>
      </c>
      <c r="AA1240" s="94" t="s">
        <v>2722</v>
      </c>
      <c r="AB1240" s="128"/>
      <c r="AC1240" s="128"/>
      <c r="AD1240" s="128"/>
      <c r="AE1240" s="62"/>
      <c r="AF1240" s="62"/>
      <c r="AG1240" s="62"/>
      <c r="BB1240" s="60" t="str">
        <f>IF(AND(isFlagged(Main[[#This Row],[Comments]], "AIS++"),Main[ [#This Row],[In Stock Date] ]&lt;&gt;""),TEXT(Main[[#This Row],[In Stock Date]]-1, "M/d/yyyy"), TEXT("1/1/1990", "M/d/yyyy"))</f>
        <v>1/1/1990</v>
      </c>
    </row>
    <row r="1241" spans="1:54" ht="17.25" customHeight="1">
      <c r="A1241" s="63" t="str">
        <f>IF(priority(Main[[#This Row],[Comments]])&lt;&gt;0, priority(Main[[#This Row],[Comments]]),"")</f>
        <v/>
      </c>
      <c r="B1241" s="151" t="s">
        <v>1913</v>
      </c>
      <c r="C1241" s="71" t="s">
        <v>4</v>
      </c>
      <c r="D1241" s="59" t="s">
        <v>5</v>
      </c>
      <c r="E1241" s="84">
        <v>40485.386250000003</v>
      </c>
      <c r="F1241" s="84"/>
      <c r="G1241" s="63" t="str">
        <f>IF(stdProdLT(Main[[#This Row],[Comments]])=0.1,"N/A",IF(stdProdLT(Main[[#This Row],[Comments]])=0,"",stdProdLT(Main[[#This Row],[Comments]])))</f>
        <v/>
      </c>
      <c r="H1241" s="93" t="str">
        <f>IF(OR(Main[[#This Row],[Std. Prod. Lead Time]]="N/A",Main[[#This Row],[Std. Prod. Lead Time]]=""), "",IF(AND(Main[[#This Row],[In Stock Date]]&lt;&gt;"",Main[[#This Row],[Revised Due Date]]&lt;&gt;"",Main[[#This Row],[In Stock Date]]&lt;&gt;""),Main[[#This Row],[In Stock Date]]-Main[[#This Row],[Revised Due Date]],""))</f>
        <v/>
      </c>
      <c r="I1241" s="100" t="s">
        <v>4</v>
      </c>
      <c r="J1241" s="94" t="s">
        <v>4</v>
      </c>
      <c r="K1241" s="94" t="s">
        <v>4</v>
      </c>
      <c r="L1241" s="84"/>
      <c r="M1241" s="72" t="str">
        <f>IF(Main[[#This Row],[Tech Start Date]]&lt;1/1/1990,"",IF(Main[[#This Row],[Class]]="C",WORKDAY(Main[[#This Row],[Tech Start Date]],9),IF(Main[[#This Row],[Class]]="B", WORKDAY(Main[[#This Row],[Tech Start Date]],6),IF(Main[[#This Row],[Class]]="A",WORKDAY(Main[[#This Row],[Tech Start Date]],2),""))))</f>
        <v/>
      </c>
      <c r="N1241" s="72" t="str">
        <f>IF(Main[[#This Row],[Tech Start Date]]&lt;1/1/1990,"",IF(Main[[#This Row],[Class]]="C",WORKDAY(Main[[#This Row],[Tech Start Date]],19),IF(Main[[#This Row],[Class]]="B", WORKDAY(Main[[#This Row],[Tech Start Date]],12),IF(Main[[#This Row],[Class]]="A",WORKDAY(Main[[#This Row],[Tech Start Date]],4),""))))</f>
        <v/>
      </c>
      <c r="O1241" s="72" t="str">
        <f>IF(Main[[#This Row],[Tech Start Date]]&lt;1/1/1990,"",IF(Main[[#This Row],[Class]]="C",WORKDAY(Main[[#This Row],[Tech Start Date]],23),IF(Main[[#This Row],[Class]]="B", WORKDAY(Main[[#This Row],[Tech Start Date]],15),IF(Main[[#This Row],[Class]]="A",WORKDAY(Main[[#This Row],[Tech Start Date]],5),""))))</f>
        <v/>
      </c>
      <c r="P1241" s="72" t="str">
        <f>IF(Main[[#This Row],[Tech Start Date]]&lt;1/1/1990,"",IF(Main[[#This Row],[Class]]="C",WORKDAY(Main[[#This Row],[Tech Start Date]],28),IF(Main[[#This Row],[Class]]="B", WORKDAY(Main[[#This Row],[Tech Start Date]],19),IF(Main[[#This Row],[Class]]="A",WORKDAY(Main[[#This Row],[Tech Start Date]],9),""))))</f>
        <v/>
      </c>
      <c r="Q1241" s="84">
        <v>40508</v>
      </c>
      <c r="R1241" s="110"/>
      <c r="S1241" s="94" t="s">
        <v>6</v>
      </c>
      <c r="T1241" s="73" t="s">
        <v>4</v>
      </c>
      <c r="U1241" s="94" t="s">
        <v>7</v>
      </c>
      <c r="V1241" s="94" t="s">
        <v>1896</v>
      </c>
      <c r="W1241" s="94" t="s">
        <v>4</v>
      </c>
      <c r="X1241" s="94" t="s">
        <v>2722</v>
      </c>
      <c r="Y1241" s="71" t="s">
        <v>2833</v>
      </c>
      <c r="Z1241" s="71" t="s">
        <v>4</v>
      </c>
      <c r="AA1241" s="94" t="s">
        <v>2722</v>
      </c>
      <c r="AB1241" s="128"/>
      <c r="AC1241" s="128"/>
      <c r="AD1241" s="128"/>
      <c r="AE1241" s="62"/>
      <c r="AF1241" s="62"/>
      <c r="AG1241" s="62"/>
      <c r="BB1241" s="60" t="str">
        <f>IF(AND(isFlagged(Main[[#This Row],[Comments]], "AIS++"),Main[ [#This Row],[In Stock Date] ]&lt;&gt;""),TEXT(Main[[#This Row],[In Stock Date]]-1, "M/d/yyyy"), TEXT("1/1/1990", "M/d/yyyy"))</f>
        <v>1/1/1990</v>
      </c>
    </row>
    <row r="1242" spans="1:54" ht="17.25" customHeight="1">
      <c r="A1242" s="63" t="str">
        <f>IF(priority(Main[[#This Row],[Comments]])&lt;&gt;0, priority(Main[[#This Row],[Comments]]),"")</f>
        <v/>
      </c>
      <c r="B1242" s="151" t="s">
        <v>1364</v>
      </c>
      <c r="C1242" s="71" t="s">
        <v>4</v>
      </c>
      <c r="D1242" s="59" t="s">
        <v>466</v>
      </c>
      <c r="E1242" s="84">
        <v>40701.70579861111</v>
      </c>
      <c r="F1242" s="84"/>
      <c r="G1242" s="63" t="str">
        <f>IF(stdProdLT(Main[[#This Row],[Comments]])=0.1,"N/A",IF(stdProdLT(Main[[#This Row],[Comments]])=0,"",stdProdLT(Main[[#This Row],[Comments]])))</f>
        <v/>
      </c>
      <c r="H1242" s="93" t="str">
        <f>IF(OR(Main[[#This Row],[Std. Prod. Lead Time]]="N/A",Main[[#This Row],[Std. Prod. Lead Time]]=""), "",IF(AND(Main[[#This Row],[In Stock Date]]&lt;&gt;"",Main[[#This Row],[Revised Due Date]]&lt;&gt;"",Main[[#This Row],[In Stock Date]]&lt;&gt;""),Main[[#This Row],[In Stock Date]]-Main[[#This Row],[Revised Due Date]],""))</f>
        <v/>
      </c>
      <c r="I1242" s="100" t="s">
        <v>4</v>
      </c>
      <c r="J1242" s="94" t="s">
        <v>4</v>
      </c>
      <c r="K1242" s="94" t="s">
        <v>4</v>
      </c>
      <c r="L1242" s="84"/>
      <c r="M1242" s="72" t="str">
        <f>IF(Main[[#This Row],[Tech Start Date]]&lt;1/1/1990,"",IF(Main[[#This Row],[Class]]="C",WORKDAY(Main[[#This Row],[Tech Start Date]],9),IF(Main[[#This Row],[Class]]="B", WORKDAY(Main[[#This Row],[Tech Start Date]],6),IF(Main[[#This Row],[Class]]="A",WORKDAY(Main[[#This Row],[Tech Start Date]],2),""))))</f>
        <v/>
      </c>
      <c r="N1242" s="72" t="str">
        <f>IF(Main[[#This Row],[Tech Start Date]]&lt;1/1/1990,"",IF(Main[[#This Row],[Class]]="C",WORKDAY(Main[[#This Row],[Tech Start Date]],19),IF(Main[[#This Row],[Class]]="B", WORKDAY(Main[[#This Row],[Tech Start Date]],12),IF(Main[[#This Row],[Class]]="A",WORKDAY(Main[[#This Row],[Tech Start Date]],4),""))))</f>
        <v/>
      </c>
      <c r="O1242" s="72" t="str">
        <f>IF(Main[[#This Row],[Tech Start Date]]&lt;1/1/1990,"",IF(Main[[#This Row],[Class]]="C",WORKDAY(Main[[#This Row],[Tech Start Date]],23),IF(Main[[#This Row],[Class]]="B", WORKDAY(Main[[#This Row],[Tech Start Date]],15),IF(Main[[#This Row],[Class]]="A",WORKDAY(Main[[#This Row],[Tech Start Date]],5),""))))</f>
        <v/>
      </c>
      <c r="P1242" s="72" t="str">
        <f>IF(Main[[#This Row],[Tech Start Date]]&lt;1/1/1990,"",IF(Main[[#This Row],[Class]]="C",WORKDAY(Main[[#This Row],[Tech Start Date]],28),IF(Main[[#This Row],[Class]]="B", WORKDAY(Main[[#This Row],[Tech Start Date]],19),IF(Main[[#This Row],[Class]]="A",WORKDAY(Main[[#This Row],[Tech Start Date]],9),""))))</f>
        <v/>
      </c>
      <c r="Q1242" s="84">
        <v>40732</v>
      </c>
      <c r="R1242" s="110"/>
      <c r="S1242" s="94" t="s">
        <v>6</v>
      </c>
      <c r="T1242" s="73" t="s">
        <v>4</v>
      </c>
      <c r="U1242" s="94" t="s">
        <v>7</v>
      </c>
      <c r="V1242" s="94" t="s">
        <v>1896</v>
      </c>
      <c r="W1242" s="94" t="s">
        <v>4</v>
      </c>
      <c r="X1242" s="94" t="s">
        <v>2722</v>
      </c>
      <c r="Y1242" s="71" t="s">
        <v>2833</v>
      </c>
      <c r="Z1242" s="71" t="s">
        <v>4</v>
      </c>
      <c r="AA1242" s="94" t="s">
        <v>2722</v>
      </c>
      <c r="AB1242" s="128"/>
      <c r="AC1242" s="128"/>
      <c r="AD1242" s="128"/>
      <c r="AE1242" s="62"/>
      <c r="AF1242" s="62"/>
      <c r="AG1242" s="62"/>
      <c r="BB1242" s="60" t="str">
        <f>IF(AND(isFlagged(Main[[#This Row],[Comments]], "AIS++"),Main[ [#This Row],[In Stock Date] ]&lt;&gt;""),TEXT(Main[[#This Row],[In Stock Date]]-1, "M/d/yyyy"), TEXT("1/1/1990", "M/d/yyyy"))</f>
        <v>1/1/1990</v>
      </c>
    </row>
    <row r="1243" spans="1:54" ht="17.25" customHeight="1">
      <c r="A1243" s="63" t="str">
        <f>IF(priority(Main[[#This Row],[Comments]])&lt;&gt;0, priority(Main[[#This Row],[Comments]]),"")</f>
        <v/>
      </c>
      <c r="B1243" s="151" t="s">
        <v>3487</v>
      </c>
      <c r="C1243" s="71" t="s">
        <v>47</v>
      </c>
      <c r="D1243" s="59" t="s">
        <v>3488</v>
      </c>
      <c r="E1243" s="84">
        <v>40961.495104166665</v>
      </c>
      <c r="F1243" s="84"/>
      <c r="G1243" s="63" t="str">
        <f>IF(stdProdLT(Main[[#This Row],[Comments]])=0.1,"N/A",IF(stdProdLT(Main[[#This Row],[Comments]])=0,"",stdProdLT(Main[[#This Row],[Comments]])))</f>
        <v/>
      </c>
      <c r="H1243" s="93" t="str">
        <f>IF(OR(Main[[#This Row],[Std. Prod. Lead Time]]="N/A",Main[[#This Row],[Std. Prod. Lead Time]]=""), "",IF(AND(Main[[#This Row],[In Stock Date]]&lt;&gt;"",Main[[#This Row],[Revised Due Date]]&lt;&gt;"",Main[[#This Row],[In Stock Date]]&lt;&gt;""),Main[[#This Row],[In Stock Date]]-Main[[#This Row],[Revised Due Date]],""))</f>
        <v/>
      </c>
      <c r="I1243" s="100" t="s">
        <v>4</v>
      </c>
      <c r="J1243" s="94" t="s">
        <v>4</v>
      </c>
      <c r="K1243" s="94" t="s">
        <v>4</v>
      </c>
      <c r="L1243" s="84"/>
      <c r="M1243" s="72" t="str">
        <f>IF(Main[[#This Row],[Tech Start Date]]&lt;1/1/1990,"",IF(Main[[#This Row],[Class]]="C",WORKDAY(Main[[#This Row],[Tech Start Date]],9),IF(Main[[#This Row],[Class]]="B", WORKDAY(Main[[#This Row],[Tech Start Date]],6),IF(Main[[#This Row],[Class]]="A",WORKDAY(Main[[#This Row],[Tech Start Date]],2),""))))</f>
        <v/>
      </c>
      <c r="N1243" s="72" t="str">
        <f>IF(Main[[#This Row],[Tech Start Date]]&lt;1/1/1990,"",IF(Main[[#This Row],[Class]]="C",WORKDAY(Main[[#This Row],[Tech Start Date]],19),IF(Main[[#This Row],[Class]]="B", WORKDAY(Main[[#This Row],[Tech Start Date]],12),IF(Main[[#This Row],[Class]]="A",WORKDAY(Main[[#This Row],[Tech Start Date]],4),""))))</f>
        <v/>
      </c>
      <c r="O1243" s="72" t="str">
        <f>IF(Main[[#This Row],[Tech Start Date]]&lt;1/1/1990,"",IF(Main[[#This Row],[Class]]="C",WORKDAY(Main[[#This Row],[Tech Start Date]],23),IF(Main[[#This Row],[Class]]="B", WORKDAY(Main[[#This Row],[Tech Start Date]],15),IF(Main[[#This Row],[Class]]="A",WORKDAY(Main[[#This Row],[Tech Start Date]],5),""))))</f>
        <v/>
      </c>
      <c r="P1243" s="72" t="str">
        <f>IF(Main[[#This Row],[Tech Start Date]]&lt;1/1/1990,"",IF(Main[[#This Row],[Class]]="C",WORKDAY(Main[[#This Row],[Tech Start Date]],28),IF(Main[[#This Row],[Class]]="B", WORKDAY(Main[[#This Row],[Tech Start Date]],19),IF(Main[[#This Row],[Class]]="A",WORKDAY(Main[[#This Row],[Tech Start Date]],9),""))))</f>
        <v/>
      </c>
      <c r="Q1243" s="84"/>
      <c r="R1243" s="110"/>
      <c r="S1243" s="94" t="s">
        <v>6</v>
      </c>
      <c r="T1243" s="73" t="s">
        <v>4</v>
      </c>
      <c r="U1243" s="94" t="s">
        <v>29</v>
      </c>
      <c r="V1243" s="94" t="s">
        <v>2247</v>
      </c>
      <c r="W1243" s="94" t="s">
        <v>1900</v>
      </c>
      <c r="X1243" s="94" t="s">
        <v>2744</v>
      </c>
      <c r="Y1243" s="71" t="s">
        <v>2871</v>
      </c>
      <c r="Z1243" s="71" t="s">
        <v>4</v>
      </c>
      <c r="AA1243" s="94" t="s">
        <v>2744</v>
      </c>
      <c r="AB1243" s="128"/>
      <c r="AC1243" s="128"/>
      <c r="AD1243" s="128"/>
      <c r="AE1243" s="62"/>
      <c r="AF1243" s="62"/>
      <c r="AG1243" s="62"/>
      <c r="BB1243" s="60" t="str">
        <f>IF(AND(isFlagged(Main[[#This Row],[Comments]], "AIS++"),Main[ [#This Row],[In Stock Date] ]&lt;&gt;""),TEXT(Main[[#This Row],[In Stock Date]]-1, "M/d/yyyy"), TEXT("1/1/1990", "M/d/yyyy"))</f>
        <v>1/1/1990</v>
      </c>
    </row>
    <row r="1244" spans="1:54" ht="17.25" customHeight="1">
      <c r="A1244" s="63" t="str">
        <f>IF(priority(Main[[#This Row],[Comments]])&lt;&gt;0, priority(Main[[#This Row],[Comments]]),"")</f>
        <v/>
      </c>
      <c r="B1244" s="151" t="s">
        <v>2236</v>
      </c>
      <c r="C1244" s="71" t="s">
        <v>4</v>
      </c>
      <c r="D1244" s="59" t="s">
        <v>2237</v>
      </c>
      <c r="E1244" s="84">
        <v>40809.888067129628</v>
      </c>
      <c r="F1244" s="84"/>
      <c r="G1244" s="63" t="str">
        <f>IF(stdProdLT(Main[[#This Row],[Comments]])=0.1,"N/A",IF(stdProdLT(Main[[#This Row],[Comments]])=0,"",stdProdLT(Main[[#This Row],[Comments]])))</f>
        <v/>
      </c>
      <c r="H1244" s="93" t="str">
        <f>IF(OR(Main[[#This Row],[Std. Prod. Lead Time]]="N/A",Main[[#This Row],[Std. Prod. Lead Time]]=""), "",IF(AND(Main[[#This Row],[In Stock Date]]&lt;&gt;"",Main[[#This Row],[Revised Due Date]]&lt;&gt;"",Main[[#This Row],[In Stock Date]]&lt;&gt;""),Main[[#This Row],[In Stock Date]]-Main[[#This Row],[Revised Due Date]],""))</f>
        <v/>
      </c>
      <c r="I1244" s="100" t="s">
        <v>81</v>
      </c>
      <c r="J1244" s="94" t="s">
        <v>52</v>
      </c>
      <c r="K1244" s="94" t="s">
        <v>1905</v>
      </c>
      <c r="L1244" s="84"/>
      <c r="M1244" s="72" t="str">
        <f>IF(Main[[#This Row],[Tech Start Date]]&lt;1/1/1990,"",IF(Main[[#This Row],[Class]]="C",WORKDAY(Main[[#This Row],[Tech Start Date]],9),IF(Main[[#This Row],[Class]]="B", WORKDAY(Main[[#This Row],[Tech Start Date]],6),IF(Main[[#This Row],[Class]]="A",WORKDAY(Main[[#This Row],[Tech Start Date]],2),""))))</f>
        <v/>
      </c>
      <c r="N1244" s="72" t="str">
        <f>IF(Main[[#This Row],[Tech Start Date]]&lt;1/1/1990,"",IF(Main[[#This Row],[Class]]="C",WORKDAY(Main[[#This Row],[Tech Start Date]],19),IF(Main[[#This Row],[Class]]="B", WORKDAY(Main[[#This Row],[Tech Start Date]],12),IF(Main[[#This Row],[Class]]="A",WORKDAY(Main[[#This Row],[Tech Start Date]],4),""))))</f>
        <v/>
      </c>
      <c r="O1244" s="72" t="str">
        <f>IF(Main[[#This Row],[Tech Start Date]]&lt;1/1/1990,"",IF(Main[[#This Row],[Class]]="C",WORKDAY(Main[[#This Row],[Tech Start Date]],23),IF(Main[[#This Row],[Class]]="B", WORKDAY(Main[[#This Row],[Tech Start Date]],15),IF(Main[[#This Row],[Class]]="A",WORKDAY(Main[[#This Row],[Tech Start Date]],5),""))))</f>
        <v/>
      </c>
      <c r="P1244" s="72" t="str">
        <f>IF(Main[[#This Row],[Tech Start Date]]&lt;1/1/1990,"",IF(Main[[#This Row],[Class]]="C",WORKDAY(Main[[#This Row],[Tech Start Date]],28),IF(Main[[#This Row],[Class]]="B", WORKDAY(Main[[#This Row],[Tech Start Date]],19),IF(Main[[#This Row],[Class]]="A",WORKDAY(Main[[#This Row],[Tech Start Date]],9),""))))</f>
        <v/>
      </c>
      <c r="Q1244" s="84"/>
      <c r="R1244" s="110"/>
      <c r="S1244" s="94" t="s">
        <v>6</v>
      </c>
      <c r="T1244" s="73" t="s">
        <v>4</v>
      </c>
      <c r="U1244" s="94" t="s">
        <v>29</v>
      </c>
      <c r="V1244" s="94" t="s">
        <v>1906</v>
      </c>
      <c r="W1244" s="94" t="s">
        <v>1900</v>
      </c>
      <c r="X1244" s="94" t="s">
        <v>2768</v>
      </c>
      <c r="Y1244" s="71" t="s">
        <v>2910</v>
      </c>
      <c r="Z1244" s="71" t="s">
        <v>30</v>
      </c>
      <c r="AA1244" s="94" t="s">
        <v>2768</v>
      </c>
      <c r="AB1244" s="128"/>
      <c r="AC1244" s="128"/>
      <c r="AD1244" s="128"/>
      <c r="AE1244" s="62"/>
      <c r="AF1244" s="62"/>
      <c r="AG1244" s="62"/>
      <c r="BB1244" s="60" t="str">
        <f>IF(AND(isFlagged(Main[[#This Row],[Comments]], "AIS++"),Main[ [#This Row],[In Stock Date] ]&lt;&gt;""),TEXT(Main[[#This Row],[In Stock Date]]-1, "M/d/yyyy"), TEXT("1/1/1990", "M/d/yyyy"))</f>
        <v>1/1/1990</v>
      </c>
    </row>
    <row r="1245" spans="1:54" ht="17.25" customHeight="1">
      <c r="A1245" s="63" t="str">
        <f>IF(priority(Main[[#This Row],[Comments]])&lt;&gt;0, priority(Main[[#This Row],[Comments]]),"")</f>
        <v/>
      </c>
      <c r="B1245" s="151" t="s">
        <v>1507</v>
      </c>
      <c r="C1245" s="71" t="s">
        <v>4</v>
      </c>
      <c r="D1245" s="59" t="s">
        <v>593</v>
      </c>
      <c r="E1245" s="84">
        <v>40270.342719907407</v>
      </c>
      <c r="F1245" s="84"/>
      <c r="G1245" s="63" t="str">
        <f>IF(stdProdLT(Main[[#This Row],[Comments]])=0.1,"N/A",IF(stdProdLT(Main[[#This Row],[Comments]])=0,"",stdProdLT(Main[[#This Row],[Comments]])))</f>
        <v/>
      </c>
      <c r="H1245" s="93" t="str">
        <f>IF(OR(Main[[#This Row],[Std. Prod. Lead Time]]="N/A",Main[[#This Row],[Std. Prod. Lead Time]]=""), "",IF(AND(Main[[#This Row],[In Stock Date]]&lt;&gt;"",Main[[#This Row],[Revised Due Date]]&lt;&gt;"",Main[[#This Row],[In Stock Date]]&lt;&gt;""),Main[[#This Row],[In Stock Date]]-Main[[#This Row],[Revised Due Date]],""))</f>
        <v/>
      </c>
      <c r="I1245" s="100" t="s">
        <v>4</v>
      </c>
      <c r="J1245" s="94" t="s">
        <v>4</v>
      </c>
      <c r="K1245" s="94" t="s">
        <v>4</v>
      </c>
      <c r="L1245" s="84"/>
      <c r="M1245" s="72" t="str">
        <f>IF(Main[[#This Row],[Tech Start Date]]&lt;1/1/1990,"",IF(Main[[#This Row],[Class]]="C",WORKDAY(Main[[#This Row],[Tech Start Date]],9),IF(Main[[#This Row],[Class]]="B", WORKDAY(Main[[#This Row],[Tech Start Date]],6),IF(Main[[#This Row],[Class]]="A",WORKDAY(Main[[#This Row],[Tech Start Date]],2),""))))</f>
        <v/>
      </c>
      <c r="N1245" s="72" t="str">
        <f>IF(Main[[#This Row],[Tech Start Date]]&lt;1/1/1990,"",IF(Main[[#This Row],[Class]]="C",WORKDAY(Main[[#This Row],[Tech Start Date]],19),IF(Main[[#This Row],[Class]]="B", WORKDAY(Main[[#This Row],[Tech Start Date]],12),IF(Main[[#This Row],[Class]]="A",WORKDAY(Main[[#This Row],[Tech Start Date]],4),""))))</f>
        <v/>
      </c>
      <c r="O1245" s="72" t="str">
        <f>IF(Main[[#This Row],[Tech Start Date]]&lt;1/1/1990,"",IF(Main[[#This Row],[Class]]="C",WORKDAY(Main[[#This Row],[Tech Start Date]],23),IF(Main[[#This Row],[Class]]="B", WORKDAY(Main[[#This Row],[Tech Start Date]],15),IF(Main[[#This Row],[Class]]="A",WORKDAY(Main[[#This Row],[Tech Start Date]],5),""))))</f>
        <v/>
      </c>
      <c r="P1245" s="72" t="str">
        <f>IF(Main[[#This Row],[Tech Start Date]]&lt;1/1/1990,"",IF(Main[[#This Row],[Class]]="C",WORKDAY(Main[[#This Row],[Tech Start Date]],28),IF(Main[[#This Row],[Class]]="B", WORKDAY(Main[[#This Row],[Tech Start Date]],19),IF(Main[[#This Row],[Class]]="A",WORKDAY(Main[[#This Row],[Tech Start Date]],9),""))))</f>
        <v/>
      </c>
      <c r="Q1245" s="84">
        <v>40359</v>
      </c>
      <c r="R1245" s="110"/>
      <c r="S1245" s="94" t="s">
        <v>6</v>
      </c>
      <c r="T1245" s="73" t="s">
        <v>4</v>
      </c>
      <c r="U1245" s="94" t="s">
        <v>7</v>
      </c>
      <c r="V1245" s="94" t="s">
        <v>1896</v>
      </c>
      <c r="W1245" s="94" t="s">
        <v>4</v>
      </c>
      <c r="X1245" s="94" t="s">
        <v>2790</v>
      </c>
      <c r="Y1245" s="71" t="s">
        <v>2943</v>
      </c>
      <c r="Z1245" s="71" t="s">
        <v>4</v>
      </c>
      <c r="AA1245" s="94" t="s">
        <v>2790</v>
      </c>
      <c r="AB1245" s="128"/>
      <c r="AC1245" s="128"/>
      <c r="AD1245" s="128"/>
      <c r="AE1245" s="62"/>
      <c r="AF1245" s="62"/>
      <c r="AG1245" s="62"/>
      <c r="BB1245" s="60" t="str">
        <f>IF(AND(isFlagged(Main[[#This Row],[Comments]], "AIS++"),Main[ [#This Row],[In Stock Date] ]&lt;&gt;""),TEXT(Main[[#This Row],[In Stock Date]]-1, "M/d/yyyy"), TEXT("1/1/1990", "M/d/yyyy"))</f>
        <v>1/1/1990</v>
      </c>
    </row>
    <row r="1246" spans="1:54" ht="17.25" customHeight="1">
      <c r="A1246" s="63" t="str">
        <f>IF(priority(Main[[#This Row],[Comments]])&lt;&gt;0, priority(Main[[#This Row],[Comments]]),"")</f>
        <v/>
      </c>
      <c r="B1246" s="151" t="s">
        <v>1824</v>
      </c>
      <c r="C1246" s="71" t="s">
        <v>4</v>
      </c>
      <c r="D1246" s="59" t="s">
        <v>894</v>
      </c>
      <c r="E1246" s="84">
        <v>40080.410775462966</v>
      </c>
      <c r="F1246" s="84"/>
      <c r="G1246" s="63" t="str">
        <f>IF(stdProdLT(Main[[#This Row],[Comments]])=0.1,"N/A",IF(stdProdLT(Main[[#This Row],[Comments]])=0,"",stdProdLT(Main[[#This Row],[Comments]])))</f>
        <v/>
      </c>
      <c r="H1246" s="93" t="str">
        <f>IF(OR(Main[[#This Row],[Std. Prod. Lead Time]]="N/A",Main[[#This Row],[Std. Prod. Lead Time]]=""), "",IF(AND(Main[[#This Row],[In Stock Date]]&lt;&gt;"",Main[[#This Row],[Revised Due Date]]&lt;&gt;"",Main[[#This Row],[In Stock Date]]&lt;&gt;""),Main[[#This Row],[In Stock Date]]-Main[[#This Row],[Revised Due Date]],""))</f>
        <v/>
      </c>
      <c r="I1246" s="100" t="s">
        <v>895</v>
      </c>
      <c r="J1246" s="94" t="s">
        <v>28</v>
      </c>
      <c r="K1246" s="94" t="s">
        <v>1905</v>
      </c>
      <c r="L1246" s="84"/>
      <c r="M1246" s="72" t="str">
        <f>IF(Main[[#This Row],[Tech Start Date]]&lt;1/1/1990,"",IF(Main[[#This Row],[Class]]="C",WORKDAY(Main[[#This Row],[Tech Start Date]],9),IF(Main[[#This Row],[Class]]="B", WORKDAY(Main[[#This Row],[Tech Start Date]],6),IF(Main[[#This Row],[Class]]="A",WORKDAY(Main[[#This Row],[Tech Start Date]],2),""))))</f>
        <v/>
      </c>
      <c r="N1246" s="72" t="str">
        <f>IF(Main[[#This Row],[Tech Start Date]]&lt;1/1/1990,"",IF(Main[[#This Row],[Class]]="C",WORKDAY(Main[[#This Row],[Tech Start Date]],19),IF(Main[[#This Row],[Class]]="B", WORKDAY(Main[[#This Row],[Tech Start Date]],12),IF(Main[[#This Row],[Class]]="A",WORKDAY(Main[[#This Row],[Tech Start Date]],4),""))))</f>
        <v/>
      </c>
      <c r="O1246" s="72" t="str">
        <f>IF(Main[[#This Row],[Tech Start Date]]&lt;1/1/1990,"",IF(Main[[#This Row],[Class]]="C",WORKDAY(Main[[#This Row],[Tech Start Date]],23),IF(Main[[#This Row],[Class]]="B", WORKDAY(Main[[#This Row],[Tech Start Date]],15),IF(Main[[#This Row],[Class]]="A",WORKDAY(Main[[#This Row],[Tech Start Date]],5),""))))</f>
        <v/>
      </c>
      <c r="P1246" s="72" t="str">
        <f>IF(Main[[#This Row],[Tech Start Date]]&lt;1/1/1990,"",IF(Main[[#This Row],[Class]]="C",WORKDAY(Main[[#This Row],[Tech Start Date]],28),IF(Main[[#This Row],[Class]]="B", WORKDAY(Main[[#This Row],[Tech Start Date]],19),IF(Main[[#This Row],[Class]]="A",WORKDAY(Main[[#This Row],[Tech Start Date]],9),""))))</f>
        <v/>
      </c>
      <c r="Q1246" s="84"/>
      <c r="R1246" s="110">
        <v>40494</v>
      </c>
      <c r="S1246" s="94" t="s">
        <v>6</v>
      </c>
      <c r="T1246" s="73" t="s">
        <v>4</v>
      </c>
      <c r="U1246" s="94" t="s">
        <v>29</v>
      </c>
      <c r="V1246" s="94" t="s">
        <v>1899</v>
      </c>
      <c r="W1246" s="94" t="s">
        <v>1900</v>
      </c>
      <c r="X1246" s="94" t="s">
        <v>2790</v>
      </c>
      <c r="Y1246" s="71" t="s">
        <v>2943</v>
      </c>
      <c r="Z1246" s="71" t="s">
        <v>414</v>
      </c>
      <c r="AA1246" s="94" t="s">
        <v>2790</v>
      </c>
      <c r="AB1246" s="128"/>
      <c r="AC1246" s="128"/>
      <c r="AD1246" s="128"/>
      <c r="AE1246" s="62"/>
      <c r="AF1246" s="62"/>
      <c r="AG1246" s="62"/>
      <c r="BB1246" s="60" t="str">
        <f>IF(AND(isFlagged(Main[[#This Row],[Comments]], "AIS++"),Main[ [#This Row],[In Stock Date] ]&lt;&gt;""),TEXT(Main[[#This Row],[In Stock Date]]-1, "M/d/yyyy"), TEXT("1/1/1990", "M/d/yyyy"))</f>
        <v>1/1/1990</v>
      </c>
    </row>
    <row r="1247" spans="1:54" ht="17.25" customHeight="1">
      <c r="A1247" s="63" t="str">
        <f>IF(priority(Main[[#This Row],[Comments]])&lt;&gt;0, priority(Main[[#This Row],[Comments]]),"")</f>
        <v/>
      </c>
      <c r="B1247" s="151" t="s">
        <v>1795</v>
      </c>
      <c r="C1247" s="71" t="s">
        <v>4</v>
      </c>
      <c r="D1247" s="59" t="s">
        <v>858</v>
      </c>
      <c r="E1247" s="84"/>
      <c r="F1247" s="84"/>
      <c r="G1247" s="63" t="str">
        <f>IF(stdProdLT(Main[[#This Row],[Comments]])=0.1,"N/A",IF(stdProdLT(Main[[#This Row],[Comments]])=0,"",stdProdLT(Main[[#This Row],[Comments]])))</f>
        <v/>
      </c>
      <c r="H1247" s="93" t="str">
        <f>IF(OR(Main[[#This Row],[Std. Prod. Lead Time]]="N/A",Main[[#This Row],[Std. Prod. Lead Time]]=""), "",IF(AND(Main[[#This Row],[In Stock Date]]&lt;&gt;"",Main[[#This Row],[Revised Due Date]]&lt;&gt;"",Main[[#This Row],[In Stock Date]]&lt;&gt;""),Main[[#This Row],[In Stock Date]]-Main[[#This Row],[Revised Due Date]],""))</f>
        <v/>
      </c>
      <c r="I1247" s="100" t="s">
        <v>30</v>
      </c>
      <c r="J1247" s="94" t="s">
        <v>28</v>
      </c>
      <c r="K1247" s="94" t="s">
        <v>1903</v>
      </c>
      <c r="L1247" s="84">
        <v>40231</v>
      </c>
      <c r="M1247" s="72">
        <f>IF(Main[[#This Row],[Tech Start Date]]&lt;1/1/1990,"",IF(Main[[#This Row],[Class]]="C",WORKDAY(Main[[#This Row],[Tech Start Date]],9),IF(Main[[#This Row],[Class]]="B", WORKDAY(Main[[#This Row],[Tech Start Date]],6),IF(Main[[#This Row],[Class]]="A",WORKDAY(Main[[#This Row],[Tech Start Date]],2),""))))</f>
        <v>40239</v>
      </c>
      <c r="N1247" s="72">
        <f>IF(Main[[#This Row],[Tech Start Date]]&lt;1/1/1990,"",IF(Main[[#This Row],[Class]]="C",WORKDAY(Main[[#This Row],[Tech Start Date]],19),IF(Main[[#This Row],[Class]]="B", WORKDAY(Main[[#This Row],[Tech Start Date]],12),IF(Main[[#This Row],[Class]]="A",WORKDAY(Main[[#This Row],[Tech Start Date]],4),""))))</f>
        <v>40247</v>
      </c>
      <c r="O1247" s="72">
        <f>IF(Main[[#This Row],[Tech Start Date]]&lt;1/1/1990,"",IF(Main[[#This Row],[Class]]="C",WORKDAY(Main[[#This Row],[Tech Start Date]],23),IF(Main[[#This Row],[Class]]="B", WORKDAY(Main[[#This Row],[Tech Start Date]],15),IF(Main[[#This Row],[Class]]="A",WORKDAY(Main[[#This Row],[Tech Start Date]],5),""))))</f>
        <v>40252</v>
      </c>
      <c r="P1247" s="72">
        <f>IF(Main[[#This Row],[Tech Start Date]]&lt;1/1/1990,"",IF(Main[[#This Row],[Class]]="C",WORKDAY(Main[[#This Row],[Tech Start Date]],28),IF(Main[[#This Row],[Class]]="B", WORKDAY(Main[[#This Row],[Tech Start Date]],19),IF(Main[[#This Row],[Class]]="A",WORKDAY(Main[[#This Row],[Tech Start Date]],9),""))))</f>
        <v>40256</v>
      </c>
      <c r="Q1247" s="84">
        <v>40269</v>
      </c>
      <c r="R1247" s="110">
        <v>40246</v>
      </c>
      <c r="S1247" s="94" t="s">
        <v>6</v>
      </c>
      <c r="T1247" s="73" t="s">
        <v>4</v>
      </c>
      <c r="U1247" s="94" t="s">
        <v>14</v>
      </c>
      <c r="V1247" s="94" t="s">
        <v>1899</v>
      </c>
      <c r="W1247" s="94" t="s">
        <v>1898</v>
      </c>
      <c r="X1247" s="94" t="s">
        <v>2790</v>
      </c>
      <c r="Y1247" s="71" t="s">
        <v>2943</v>
      </c>
      <c r="Z1247" s="71" t="s">
        <v>4</v>
      </c>
      <c r="AA1247" s="94" t="s">
        <v>2790</v>
      </c>
      <c r="AB1247" s="128"/>
      <c r="AC1247" s="128"/>
      <c r="AD1247" s="128"/>
      <c r="AE1247" s="62"/>
      <c r="AF1247" s="62"/>
      <c r="AG1247" s="62"/>
      <c r="BB1247" s="60" t="str">
        <f>IF(AND(isFlagged(Main[[#This Row],[Comments]], "AIS++"),Main[ [#This Row],[In Stock Date] ]&lt;&gt;""),TEXT(Main[[#This Row],[In Stock Date]]-1, "M/d/yyyy"), TEXT("1/1/1990", "M/d/yyyy"))</f>
        <v>1/1/1990</v>
      </c>
    </row>
    <row r="1248" spans="1:54" ht="17.25" customHeight="1">
      <c r="A1248" s="63" t="str">
        <f>IF(priority(Main[[#This Row],[Comments]])&lt;&gt;0, priority(Main[[#This Row],[Comments]]),"")</f>
        <v/>
      </c>
      <c r="B1248" s="151" t="s">
        <v>2623</v>
      </c>
      <c r="C1248" s="71" t="s">
        <v>4</v>
      </c>
      <c r="D1248" s="59" t="s">
        <v>3149</v>
      </c>
      <c r="E1248" s="84">
        <v>40917.540925925925</v>
      </c>
      <c r="F1248" s="84"/>
      <c r="G1248" s="63" t="str">
        <f>IF(stdProdLT(Main[[#This Row],[Comments]])=0.1,"N/A",IF(stdProdLT(Main[[#This Row],[Comments]])=0,"",stdProdLT(Main[[#This Row],[Comments]])))</f>
        <v/>
      </c>
      <c r="H1248" s="93" t="str">
        <f>IF(OR(Main[[#This Row],[Std. Prod. Lead Time]]="N/A",Main[[#This Row],[Std. Prod. Lead Time]]=""), "",IF(AND(Main[[#This Row],[In Stock Date]]&lt;&gt;"",Main[[#This Row],[Revised Due Date]]&lt;&gt;"",Main[[#This Row],[In Stock Date]]&lt;&gt;""),Main[[#This Row],[In Stock Date]]-Main[[#This Row],[Revised Due Date]],""))</f>
        <v/>
      </c>
      <c r="I1248" s="100" t="s">
        <v>2025</v>
      </c>
      <c r="J1248" s="94" t="s">
        <v>21</v>
      </c>
      <c r="K1248" s="94" t="s">
        <v>1905</v>
      </c>
      <c r="L1248" s="84"/>
      <c r="M1248" s="72" t="str">
        <f>IF(Main[[#This Row],[Tech Start Date]]&lt;1/1/1990,"",IF(Main[[#This Row],[Class]]="C",WORKDAY(Main[[#This Row],[Tech Start Date]],9),IF(Main[[#This Row],[Class]]="B", WORKDAY(Main[[#This Row],[Tech Start Date]],6),IF(Main[[#This Row],[Class]]="A",WORKDAY(Main[[#This Row],[Tech Start Date]],2),""))))</f>
        <v/>
      </c>
      <c r="N1248" s="72" t="str">
        <f>IF(Main[[#This Row],[Tech Start Date]]&lt;1/1/1990,"",IF(Main[[#This Row],[Class]]="C",WORKDAY(Main[[#This Row],[Tech Start Date]],19),IF(Main[[#This Row],[Class]]="B", WORKDAY(Main[[#This Row],[Tech Start Date]],12),IF(Main[[#This Row],[Class]]="A",WORKDAY(Main[[#This Row],[Tech Start Date]],4),""))))</f>
        <v/>
      </c>
      <c r="O1248" s="72" t="str">
        <f>IF(Main[[#This Row],[Tech Start Date]]&lt;1/1/1990,"",IF(Main[[#This Row],[Class]]="C",WORKDAY(Main[[#This Row],[Tech Start Date]],23),IF(Main[[#This Row],[Class]]="B", WORKDAY(Main[[#This Row],[Tech Start Date]],15),IF(Main[[#This Row],[Class]]="A",WORKDAY(Main[[#This Row],[Tech Start Date]],5),""))))</f>
        <v/>
      </c>
      <c r="P1248" s="72" t="str">
        <f>IF(Main[[#This Row],[Tech Start Date]]&lt;1/1/1990,"",IF(Main[[#This Row],[Class]]="C",WORKDAY(Main[[#This Row],[Tech Start Date]],28),IF(Main[[#This Row],[Class]]="B", WORKDAY(Main[[#This Row],[Tech Start Date]],19),IF(Main[[#This Row],[Class]]="A",WORKDAY(Main[[#This Row],[Tech Start Date]],9),""))))</f>
        <v/>
      </c>
      <c r="Q1248" s="84">
        <v>40949</v>
      </c>
      <c r="R1248" s="110"/>
      <c r="S1248" s="94" t="s">
        <v>6</v>
      </c>
      <c r="T1248" s="73" t="s">
        <v>4</v>
      </c>
      <c r="U1248" s="94" t="s">
        <v>29</v>
      </c>
      <c r="V1248" s="94" t="s">
        <v>1899</v>
      </c>
      <c r="W1248" s="94" t="s">
        <v>1900</v>
      </c>
      <c r="X1248" s="94" t="s">
        <v>2722</v>
      </c>
      <c r="Y1248" s="71" t="s">
        <v>2833</v>
      </c>
      <c r="Z1248" s="71" t="s">
        <v>30</v>
      </c>
      <c r="AA1248" s="94" t="s">
        <v>2722</v>
      </c>
      <c r="AB1248" s="128"/>
      <c r="AC1248" s="128"/>
      <c r="AD1248" s="128"/>
      <c r="AE1248" s="62"/>
      <c r="AF1248" s="62"/>
      <c r="AG1248" s="62"/>
      <c r="BB1248" s="60" t="str">
        <f>IF(AND(isFlagged(Main[[#This Row],[Comments]], "AIS++"),Main[ [#This Row],[In Stock Date] ]&lt;&gt;""),TEXT(Main[[#This Row],[In Stock Date]]-1, "M/d/yyyy"), TEXT("1/1/1990", "M/d/yyyy"))</f>
        <v>1/1/1990</v>
      </c>
    </row>
    <row r="1249" spans="1:54" ht="17.25" customHeight="1">
      <c r="A1249" s="63" t="str">
        <f>IF(priority(Main[[#This Row],[Comments]])&lt;&gt;0, priority(Main[[#This Row],[Comments]]),"")</f>
        <v/>
      </c>
      <c r="B1249" s="151" t="s">
        <v>3656</v>
      </c>
      <c r="C1249" s="71" t="s">
        <v>47</v>
      </c>
      <c r="D1249" s="59" t="s">
        <v>3187</v>
      </c>
      <c r="E1249" s="84"/>
      <c r="F1249" s="84"/>
      <c r="G1249" s="63" t="str">
        <f>IF(stdProdLT(Main[[#This Row],[Comments]])=0.1,"N/A",IF(stdProdLT(Main[[#This Row],[Comments]])=0,"",stdProdLT(Main[[#This Row],[Comments]])))</f>
        <v/>
      </c>
      <c r="H1249" s="93" t="str">
        <f>IF(OR(Main[[#This Row],[Std. Prod. Lead Time]]="N/A",Main[[#This Row],[Std. Prod. Lead Time]]=""), "",IF(AND(Main[[#This Row],[In Stock Date]]&lt;&gt;"",Main[[#This Row],[Revised Due Date]]&lt;&gt;"",Main[[#This Row],[In Stock Date]]&lt;&gt;""),Main[[#This Row],[In Stock Date]]-Main[[#This Row],[Revised Due Date]],""))</f>
        <v/>
      </c>
      <c r="I1249" s="100" t="s">
        <v>4</v>
      </c>
      <c r="J1249" s="94" t="s">
        <v>4</v>
      </c>
      <c r="K1249" s="94" t="s">
        <v>4</v>
      </c>
      <c r="L1249" s="84"/>
      <c r="M1249" s="72" t="str">
        <f>IF(Main[[#This Row],[Tech Start Date]]&lt;1/1/1990,"",IF(Main[[#This Row],[Class]]="C",WORKDAY(Main[[#This Row],[Tech Start Date]],9),IF(Main[[#This Row],[Class]]="B", WORKDAY(Main[[#This Row],[Tech Start Date]],6),IF(Main[[#This Row],[Class]]="A",WORKDAY(Main[[#This Row],[Tech Start Date]],2),""))))</f>
        <v/>
      </c>
      <c r="N1249" s="72" t="str">
        <f>IF(Main[[#This Row],[Tech Start Date]]&lt;1/1/1990,"",IF(Main[[#This Row],[Class]]="C",WORKDAY(Main[[#This Row],[Tech Start Date]],19),IF(Main[[#This Row],[Class]]="B", WORKDAY(Main[[#This Row],[Tech Start Date]],12),IF(Main[[#This Row],[Class]]="A",WORKDAY(Main[[#This Row],[Tech Start Date]],4),""))))</f>
        <v/>
      </c>
      <c r="O1249" s="72" t="str">
        <f>IF(Main[[#This Row],[Tech Start Date]]&lt;1/1/1990,"",IF(Main[[#This Row],[Class]]="C",WORKDAY(Main[[#This Row],[Tech Start Date]],23),IF(Main[[#This Row],[Class]]="B", WORKDAY(Main[[#This Row],[Tech Start Date]],15),IF(Main[[#This Row],[Class]]="A",WORKDAY(Main[[#This Row],[Tech Start Date]],5),""))))</f>
        <v/>
      </c>
      <c r="P1249" s="72" t="str">
        <f>IF(Main[[#This Row],[Tech Start Date]]&lt;1/1/1990,"",IF(Main[[#This Row],[Class]]="C",WORKDAY(Main[[#This Row],[Tech Start Date]],28),IF(Main[[#This Row],[Class]]="B", WORKDAY(Main[[#This Row],[Tech Start Date]],19),IF(Main[[#This Row],[Class]]="A",WORKDAY(Main[[#This Row],[Tech Start Date]],9),""))))</f>
        <v/>
      </c>
      <c r="Q1249" s="84">
        <v>41005</v>
      </c>
      <c r="R1249" s="110"/>
      <c r="S1249" s="94" t="s">
        <v>6</v>
      </c>
      <c r="T1249" s="73" t="s">
        <v>4</v>
      </c>
      <c r="U1249" s="94" t="s">
        <v>12</v>
      </c>
      <c r="V1249" s="94" t="s">
        <v>2247</v>
      </c>
      <c r="W1249" s="94" t="s">
        <v>4</v>
      </c>
      <c r="X1249" s="94" t="s">
        <v>2768</v>
      </c>
      <c r="Y1249" s="71" t="s">
        <v>2910</v>
      </c>
      <c r="Z1249" s="71" t="s">
        <v>4</v>
      </c>
      <c r="AA1249" s="94" t="s">
        <v>2768</v>
      </c>
      <c r="AB1249" s="128"/>
      <c r="AC1249" s="128"/>
      <c r="AD1249" s="128"/>
      <c r="AE1249" s="62"/>
      <c r="AF1249" s="62"/>
      <c r="AG1249" s="62"/>
      <c r="BB1249" s="60" t="str">
        <f>IF(AND(isFlagged(Main[[#This Row],[Comments]], "AIS++"),Main[ [#This Row],[In Stock Date] ]&lt;&gt;""),TEXT(Main[[#This Row],[In Stock Date]]-1, "M/d/yyyy"), TEXT("1/1/1990", "M/d/yyyy"))</f>
        <v>1/1/1990</v>
      </c>
    </row>
    <row r="1250" spans="1:54" ht="17.25" customHeight="1">
      <c r="A1250" s="63" t="str">
        <f>IF(priority(Main[[#This Row],[Comments]])&lt;&gt;0, priority(Main[[#This Row],[Comments]]),"")</f>
        <v/>
      </c>
      <c r="B1250" s="151" t="s">
        <v>3203</v>
      </c>
      <c r="C1250" s="71" t="s">
        <v>47</v>
      </c>
      <c r="D1250" s="59" t="s">
        <v>3858</v>
      </c>
      <c r="E1250" s="84">
        <v>41009.473032407404</v>
      </c>
      <c r="F1250" s="84"/>
      <c r="G1250" s="63" t="str">
        <f>IF(stdProdLT(Main[[#This Row],[Comments]])=0.1,"N/A",IF(stdProdLT(Main[[#This Row],[Comments]])=0,"",stdProdLT(Main[[#This Row],[Comments]])))</f>
        <v/>
      </c>
      <c r="H1250" s="93" t="str">
        <f>IF(OR(Main[[#This Row],[Std. Prod. Lead Time]]="N/A",Main[[#This Row],[Std. Prod. Lead Time]]=""), "",IF(AND(Main[[#This Row],[In Stock Date]]&lt;&gt;"",Main[[#This Row],[Revised Due Date]]&lt;&gt;"",Main[[#This Row],[In Stock Date]]&lt;&gt;""),Main[[#This Row],[In Stock Date]]-Main[[#This Row],[Revised Due Date]],""))</f>
        <v/>
      </c>
      <c r="I1250" s="100" t="s">
        <v>4</v>
      </c>
      <c r="J1250" s="94" t="s">
        <v>4</v>
      </c>
      <c r="K1250" s="94" t="s">
        <v>4</v>
      </c>
      <c r="L1250" s="84"/>
      <c r="M1250" s="72" t="str">
        <f>IF(Main[[#This Row],[Tech Start Date]]&lt;1/1/1990,"",IF(Main[[#This Row],[Class]]="C",WORKDAY(Main[[#This Row],[Tech Start Date]],9),IF(Main[[#This Row],[Class]]="B", WORKDAY(Main[[#This Row],[Tech Start Date]],6),IF(Main[[#This Row],[Class]]="A",WORKDAY(Main[[#This Row],[Tech Start Date]],2),""))))</f>
        <v/>
      </c>
      <c r="N1250" s="72" t="str">
        <f>IF(Main[[#This Row],[Tech Start Date]]&lt;1/1/1990,"",IF(Main[[#This Row],[Class]]="C",WORKDAY(Main[[#This Row],[Tech Start Date]],19),IF(Main[[#This Row],[Class]]="B", WORKDAY(Main[[#This Row],[Tech Start Date]],12),IF(Main[[#This Row],[Class]]="A",WORKDAY(Main[[#This Row],[Tech Start Date]],4),""))))</f>
        <v/>
      </c>
      <c r="O1250" s="72" t="str">
        <f>IF(Main[[#This Row],[Tech Start Date]]&lt;1/1/1990,"",IF(Main[[#This Row],[Class]]="C",WORKDAY(Main[[#This Row],[Tech Start Date]],23),IF(Main[[#This Row],[Class]]="B", WORKDAY(Main[[#This Row],[Tech Start Date]],15),IF(Main[[#This Row],[Class]]="A",WORKDAY(Main[[#This Row],[Tech Start Date]],5),""))))</f>
        <v/>
      </c>
      <c r="P1250" s="72" t="str">
        <f>IF(Main[[#This Row],[Tech Start Date]]&lt;1/1/1990,"",IF(Main[[#This Row],[Class]]="C",WORKDAY(Main[[#This Row],[Tech Start Date]],28),IF(Main[[#This Row],[Class]]="B", WORKDAY(Main[[#This Row],[Tech Start Date]],19),IF(Main[[#This Row],[Class]]="A",WORKDAY(Main[[#This Row],[Tech Start Date]],9),""))))</f>
        <v/>
      </c>
      <c r="Q1250" s="84">
        <v>40964</v>
      </c>
      <c r="R1250" s="110"/>
      <c r="S1250" s="94" t="s">
        <v>6</v>
      </c>
      <c r="T1250" s="73" t="s">
        <v>3859</v>
      </c>
      <c r="U1250" s="94" t="s">
        <v>29</v>
      </c>
      <c r="V1250" s="94" t="s">
        <v>2247</v>
      </c>
      <c r="W1250" s="94" t="s">
        <v>4</v>
      </c>
      <c r="X1250" s="94" t="s">
        <v>2768</v>
      </c>
      <c r="Y1250" s="71" t="s">
        <v>4</v>
      </c>
      <c r="Z1250" s="71" t="s">
        <v>4</v>
      </c>
      <c r="AA1250" s="94" t="s">
        <v>2768</v>
      </c>
      <c r="AB1250" s="128"/>
      <c r="AC1250" s="128"/>
      <c r="AD1250" s="128"/>
      <c r="AE1250" s="62"/>
      <c r="AF1250" s="62"/>
      <c r="AG1250" s="62"/>
      <c r="BB1250" s="60" t="str">
        <f>IF(AND(isFlagged(Main[[#This Row],[Comments]], "AIS++"),Main[ [#This Row],[In Stock Date] ]&lt;&gt;""),TEXT(Main[[#This Row],[In Stock Date]]-1, "M/d/yyyy"), TEXT("1/1/1990", "M/d/yyyy"))</f>
        <v>1/1/1990</v>
      </c>
    </row>
    <row r="1251" spans="1:54" ht="17.25" customHeight="1">
      <c r="A1251" s="63" t="str">
        <f>IF(priority(Main[[#This Row],[Comments]])&lt;&gt;0, priority(Main[[#This Row],[Comments]]),"")</f>
        <v/>
      </c>
      <c r="B1251" s="151" t="s">
        <v>3814</v>
      </c>
      <c r="C1251" s="71" t="s">
        <v>3724</v>
      </c>
      <c r="D1251" s="59" t="s">
        <v>3815</v>
      </c>
      <c r="E1251" s="84">
        <v>41014.706909722219</v>
      </c>
      <c r="F1251" s="84"/>
      <c r="G1251" s="63" t="str">
        <f>IF(stdProdLT(Main[[#This Row],[Comments]])=0.1,"N/A",IF(stdProdLT(Main[[#This Row],[Comments]])=0,"",stdProdLT(Main[[#This Row],[Comments]])))</f>
        <v/>
      </c>
      <c r="H1251" s="93" t="str">
        <f>IF(OR(Main[[#This Row],[Std. Prod. Lead Time]]="N/A",Main[[#This Row],[Std. Prod. Lead Time]]=""), "",IF(AND(Main[[#This Row],[In Stock Date]]&lt;&gt;"",Main[[#This Row],[Revised Due Date]]&lt;&gt;"",Main[[#This Row],[In Stock Date]]&lt;&gt;""),Main[[#This Row],[In Stock Date]]-Main[[#This Row],[Revised Due Date]],""))</f>
        <v/>
      </c>
      <c r="I1251" s="100" t="s">
        <v>4</v>
      </c>
      <c r="J1251" s="94" t="s">
        <v>4</v>
      </c>
      <c r="K1251" s="94" t="s">
        <v>4</v>
      </c>
      <c r="L1251" s="84"/>
      <c r="M1251" s="72" t="str">
        <f>IF(Main[[#This Row],[Tech Start Date]]&lt;1/1/1990,"",IF(Main[[#This Row],[Class]]="C",WORKDAY(Main[[#This Row],[Tech Start Date]],9),IF(Main[[#This Row],[Class]]="B", WORKDAY(Main[[#This Row],[Tech Start Date]],6),IF(Main[[#This Row],[Class]]="A",WORKDAY(Main[[#This Row],[Tech Start Date]],2),""))))</f>
        <v/>
      </c>
      <c r="N1251" s="72" t="str">
        <f>IF(Main[[#This Row],[Tech Start Date]]&lt;1/1/1990,"",IF(Main[[#This Row],[Class]]="C",WORKDAY(Main[[#This Row],[Tech Start Date]],19),IF(Main[[#This Row],[Class]]="B", WORKDAY(Main[[#This Row],[Tech Start Date]],12),IF(Main[[#This Row],[Class]]="A",WORKDAY(Main[[#This Row],[Tech Start Date]],4),""))))</f>
        <v/>
      </c>
      <c r="O1251" s="72" t="str">
        <f>IF(Main[[#This Row],[Tech Start Date]]&lt;1/1/1990,"",IF(Main[[#This Row],[Class]]="C",WORKDAY(Main[[#This Row],[Tech Start Date]],23),IF(Main[[#This Row],[Class]]="B", WORKDAY(Main[[#This Row],[Tech Start Date]],15),IF(Main[[#This Row],[Class]]="A",WORKDAY(Main[[#This Row],[Tech Start Date]],5),""))))</f>
        <v/>
      </c>
      <c r="P1251" s="72" t="str">
        <f>IF(Main[[#This Row],[Tech Start Date]]&lt;1/1/1990,"",IF(Main[[#This Row],[Class]]="C",WORKDAY(Main[[#This Row],[Tech Start Date]],28),IF(Main[[#This Row],[Class]]="B", WORKDAY(Main[[#This Row],[Tech Start Date]],19),IF(Main[[#This Row],[Class]]="A",WORKDAY(Main[[#This Row],[Tech Start Date]],9),""))))</f>
        <v/>
      </c>
      <c r="Q1251" s="84">
        <v>41040</v>
      </c>
      <c r="R1251" s="110"/>
      <c r="S1251" s="94" t="s">
        <v>6</v>
      </c>
      <c r="T1251" s="73" t="s">
        <v>4</v>
      </c>
      <c r="U1251" s="94" t="s">
        <v>29</v>
      </c>
      <c r="V1251" s="94" t="s">
        <v>2247</v>
      </c>
      <c r="W1251" s="94" t="s">
        <v>4</v>
      </c>
      <c r="X1251" s="94" t="s">
        <v>2768</v>
      </c>
      <c r="Y1251" s="71" t="s">
        <v>2910</v>
      </c>
      <c r="Z1251" s="71" t="s">
        <v>4</v>
      </c>
      <c r="AA1251" s="94" t="s">
        <v>2768</v>
      </c>
      <c r="AB1251" s="128"/>
      <c r="AC1251" s="128"/>
      <c r="AD1251" s="128"/>
      <c r="AE1251" s="62"/>
      <c r="AF1251" s="62"/>
      <c r="AG1251" s="62"/>
      <c r="BB1251" s="60" t="str">
        <f>IF(AND(isFlagged(Main[[#This Row],[Comments]], "AIS++"),Main[ [#This Row],[In Stock Date] ]&lt;&gt;""),TEXT(Main[[#This Row],[In Stock Date]]-1, "M/d/yyyy"), TEXT("1/1/1990", "M/d/yyyy"))</f>
        <v>1/1/1990</v>
      </c>
    </row>
    <row r="1252" spans="1:54" ht="17.25" customHeight="1">
      <c r="A1252" s="137" t="str">
        <f>IF(priority(Main[[#This Row],[Comments]])&lt;&gt;0, priority(Main[[#This Row],[Comments]]),"")</f>
        <v/>
      </c>
      <c r="B1252" s="152" t="s">
        <v>1864</v>
      </c>
      <c r="C1252" s="138" t="s">
        <v>4</v>
      </c>
      <c r="D1252" s="139" t="s">
        <v>930</v>
      </c>
      <c r="E1252" s="140"/>
      <c r="F1252" s="140"/>
      <c r="G1252" s="137" t="str">
        <f>IF(stdProdLT(Main[[#This Row],[Comments]])=0.1,"N/A",IF(stdProdLT(Main[[#This Row],[Comments]])=0,"",stdProdLT(Main[[#This Row],[Comments]])))</f>
        <v/>
      </c>
      <c r="H1252" s="141" t="str">
        <f>IF(OR(Main[[#This Row],[Std. Prod. Lead Time]]="N/A",Main[[#This Row],[Std. Prod. Lead Time]]=""), "",IF(AND(Main[[#This Row],[In Stock Date]]&lt;&gt;"",Main[[#This Row],[Revised Due Date]]&lt;&gt;"",Main[[#This Row],[In Stock Date]]&lt;&gt;""),Main[[#This Row],[In Stock Date]]-Main[[#This Row],[Revised Due Date]],""))</f>
        <v/>
      </c>
      <c r="I1252" s="142" t="s">
        <v>30</v>
      </c>
      <c r="J1252" s="143" t="s">
        <v>28</v>
      </c>
      <c r="K1252" s="144" t="s">
        <v>1905</v>
      </c>
      <c r="L1252" s="140">
        <v>40686</v>
      </c>
      <c r="M1252" s="145">
        <f>IF(Main[[#This Row],[Tech Start Date]]&lt;1/1/1990,"",IF(Main[[#This Row],[Class]]="C",WORKDAY(Main[[#This Row],[Tech Start Date]],9),IF(Main[[#This Row],[Class]]="B", WORKDAY(Main[[#This Row],[Tech Start Date]],6),IF(Main[[#This Row],[Class]]="A",WORKDAY(Main[[#This Row],[Tech Start Date]],2),""))))</f>
        <v>40688</v>
      </c>
      <c r="N1252" s="145">
        <f>IF(Main[[#This Row],[Tech Start Date]]&lt;1/1/1990,"",IF(Main[[#This Row],[Class]]="C",WORKDAY(Main[[#This Row],[Tech Start Date]],19),IF(Main[[#This Row],[Class]]="B", WORKDAY(Main[[#This Row],[Tech Start Date]],12),IF(Main[[#This Row],[Class]]="A",WORKDAY(Main[[#This Row],[Tech Start Date]],4),""))))</f>
        <v>40690</v>
      </c>
      <c r="O1252" s="145">
        <f>IF(Main[[#This Row],[Tech Start Date]]&lt;1/1/1990,"",IF(Main[[#This Row],[Class]]="C",WORKDAY(Main[[#This Row],[Tech Start Date]],23),IF(Main[[#This Row],[Class]]="B", WORKDAY(Main[[#This Row],[Tech Start Date]],15),IF(Main[[#This Row],[Class]]="A",WORKDAY(Main[[#This Row],[Tech Start Date]],5),""))))</f>
        <v>40693</v>
      </c>
      <c r="P1252" s="145">
        <f>IF(Main[[#This Row],[Tech Start Date]]&lt;1/1/1990,"",IF(Main[[#This Row],[Class]]="C",WORKDAY(Main[[#This Row],[Tech Start Date]],28),IF(Main[[#This Row],[Class]]="B", WORKDAY(Main[[#This Row],[Tech Start Date]],19),IF(Main[[#This Row],[Class]]="A",WORKDAY(Main[[#This Row],[Tech Start Date]],9),""))))</f>
        <v>40697</v>
      </c>
      <c r="Q1252" s="140">
        <v>40669</v>
      </c>
      <c r="R1252" s="146">
        <v>40700</v>
      </c>
      <c r="S1252" s="143" t="s">
        <v>6</v>
      </c>
      <c r="T1252" s="147" t="s">
        <v>4</v>
      </c>
      <c r="U1252" s="143" t="s">
        <v>14</v>
      </c>
      <c r="V1252" s="143" t="s">
        <v>1899</v>
      </c>
      <c r="W1252" s="143" t="s">
        <v>1898</v>
      </c>
      <c r="X1252" s="143" t="s">
        <v>2722</v>
      </c>
      <c r="Y1252" s="138" t="s">
        <v>2833</v>
      </c>
      <c r="Z1252" s="138" t="s">
        <v>529</v>
      </c>
      <c r="AA1252" s="143" t="s">
        <v>2722</v>
      </c>
      <c r="AB1252" s="148"/>
      <c r="AC1252" s="148"/>
      <c r="AD1252" s="148"/>
      <c r="AE1252" s="62"/>
      <c r="AF1252" s="62"/>
      <c r="AG1252" s="62"/>
      <c r="BB1252" s="60" t="str">
        <f>IF(AND(isFlagged(Main[[#This Row],[Comments]], "AIS++"),Main[ [#This Row],[In Stock Date] ]&lt;&gt;""),TEXT(Main[[#This Row],[In Stock Date]]-1, "M/d/yyyy"), TEXT("1/1/1990", "M/d/yyyy"))</f>
        <v>1/1/1990</v>
      </c>
    </row>
    <row r="1253" spans="1:54" ht="17.25" customHeight="1">
      <c r="A1253" s="63" t="str">
        <f>IF(priority(Main[[#This Row],[Comments]])&lt;&gt;0, priority(Main[[#This Row],[Comments]]),"")</f>
        <v/>
      </c>
      <c r="B1253" s="151" t="s">
        <v>3746</v>
      </c>
      <c r="C1253" s="71" t="s">
        <v>4</v>
      </c>
      <c r="D1253" s="59" t="s">
        <v>3747</v>
      </c>
      <c r="E1253" s="84">
        <v>41003.481828703705</v>
      </c>
      <c r="F1253" s="84"/>
      <c r="G1253" s="63" t="str">
        <f>IF(stdProdLT(Main[[#This Row],[Comments]])=0.1,"N/A",IF(stdProdLT(Main[[#This Row],[Comments]])=0,"",stdProdLT(Main[[#This Row],[Comments]])))</f>
        <v/>
      </c>
      <c r="H1253" s="93" t="str">
        <f>IF(OR(Main[[#This Row],[Std. Prod. Lead Time]]="N/A",Main[[#This Row],[Std. Prod. Lead Time]]=""), "",IF(AND(Main[[#This Row],[In Stock Date]]&lt;&gt;"",Main[[#This Row],[Revised Due Date]]&lt;&gt;"",Main[[#This Row],[In Stock Date]]&lt;&gt;""),Main[[#This Row],[In Stock Date]]-Main[[#This Row],[Revised Due Date]],""))</f>
        <v/>
      </c>
      <c r="I1253" s="100" t="s">
        <v>2025</v>
      </c>
      <c r="J1253" s="94" t="s">
        <v>28</v>
      </c>
      <c r="K1253" s="94" t="s">
        <v>4</v>
      </c>
      <c r="L1253" s="84"/>
      <c r="M1253" s="72" t="str">
        <f>IF(Main[[#This Row],[Tech Start Date]]&lt;1/1/1990,"",IF(Main[[#This Row],[Class]]="C",WORKDAY(Main[[#This Row],[Tech Start Date]],9),IF(Main[[#This Row],[Class]]="B", WORKDAY(Main[[#This Row],[Tech Start Date]],6),IF(Main[[#This Row],[Class]]="A",WORKDAY(Main[[#This Row],[Tech Start Date]],2),""))))</f>
        <v/>
      </c>
      <c r="N1253" s="72" t="str">
        <f>IF(Main[[#This Row],[Tech Start Date]]&lt;1/1/1990,"",IF(Main[[#This Row],[Class]]="C",WORKDAY(Main[[#This Row],[Tech Start Date]],19),IF(Main[[#This Row],[Class]]="B", WORKDAY(Main[[#This Row],[Tech Start Date]],12),IF(Main[[#This Row],[Class]]="A",WORKDAY(Main[[#This Row],[Tech Start Date]],4),""))))</f>
        <v/>
      </c>
      <c r="O1253" s="72" t="str">
        <f>IF(Main[[#This Row],[Tech Start Date]]&lt;1/1/1990,"",IF(Main[[#This Row],[Class]]="C",WORKDAY(Main[[#This Row],[Tech Start Date]],23),IF(Main[[#This Row],[Class]]="B", WORKDAY(Main[[#This Row],[Tech Start Date]],15),IF(Main[[#This Row],[Class]]="A",WORKDAY(Main[[#This Row],[Tech Start Date]],5),""))))</f>
        <v/>
      </c>
      <c r="P1253" s="72" t="str">
        <f>IF(Main[[#This Row],[Tech Start Date]]&lt;1/1/1990,"",IF(Main[[#This Row],[Class]]="C",WORKDAY(Main[[#This Row],[Tech Start Date]],28),IF(Main[[#This Row],[Class]]="B", WORKDAY(Main[[#This Row],[Tech Start Date]],19),IF(Main[[#This Row],[Class]]="A",WORKDAY(Main[[#This Row],[Tech Start Date]],9),""))))</f>
        <v/>
      </c>
      <c r="Q1253" s="84">
        <v>41033</v>
      </c>
      <c r="R1253" s="110"/>
      <c r="S1253" s="94" t="s">
        <v>6</v>
      </c>
      <c r="T1253" s="73" t="s">
        <v>4</v>
      </c>
      <c r="U1253" s="94" t="s">
        <v>29</v>
      </c>
      <c r="V1253" s="94" t="s">
        <v>1899</v>
      </c>
      <c r="W1253" s="94" t="s">
        <v>4</v>
      </c>
      <c r="X1253" s="94" t="s">
        <v>2722</v>
      </c>
      <c r="Y1253" s="71" t="s">
        <v>2833</v>
      </c>
      <c r="Z1253" s="71" t="s">
        <v>2025</v>
      </c>
      <c r="AA1253" s="94" t="s">
        <v>2722</v>
      </c>
      <c r="AB1253" s="128"/>
      <c r="AC1253" s="128"/>
      <c r="AD1253" s="128"/>
      <c r="AE1253" s="62"/>
      <c r="AF1253" s="62"/>
      <c r="AG1253" s="62"/>
      <c r="BB1253" s="60" t="str">
        <f>IF(AND(isFlagged(Main[[#This Row],[Comments]], "AIS++"),Main[ [#This Row],[In Stock Date] ]&lt;&gt;""),TEXT(Main[[#This Row],[In Stock Date]]-1, "M/d/yyyy"), TEXT("1/1/1990", "M/d/yyyy"))</f>
        <v>1/1/1990</v>
      </c>
    </row>
    <row r="1254" spans="1:54" ht="17.25" customHeight="1">
      <c r="A1254" s="63" t="str">
        <f>IF(priority(Main[[#This Row],[Comments]])&lt;&gt;0, priority(Main[[#This Row],[Comments]]),"")</f>
        <v/>
      </c>
      <c r="B1254" s="151" t="s">
        <v>3734</v>
      </c>
      <c r="C1254" s="71" t="s">
        <v>4</v>
      </c>
      <c r="D1254" s="59" t="s">
        <v>3735</v>
      </c>
      <c r="E1254" s="84">
        <v>41002.40724537037</v>
      </c>
      <c r="F1254" s="84"/>
      <c r="G1254" s="63" t="str">
        <f>IF(stdProdLT(Main[[#This Row],[Comments]])=0.1,"N/A",IF(stdProdLT(Main[[#This Row],[Comments]])=0,"",stdProdLT(Main[[#This Row],[Comments]])))</f>
        <v/>
      </c>
      <c r="H1254" s="93" t="str">
        <f>IF(OR(Main[[#This Row],[Std. Prod. Lead Time]]="N/A",Main[[#This Row],[Std. Prod. Lead Time]]=""), "",IF(AND(Main[[#This Row],[In Stock Date]]&lt;&gt;"",Main[[#This Row],[Revised Due Date]]&lt;&gt;"",Main[[#This Row],[In Stock Date]]&lt;&gt;""),Main[[#This Row],[In Stock Date]]-Main[[#This Row],[Revised Due Date]],""))</f>
        <v/>
      </c>
      <c r="I1254" s="100" t="s">
        <v>2025</v>
      </c>
      <c r="J1254" s="94" t="s">
        <v>28</v>
      </c>
      <c r="K1254" s="94" t="s">
        <v>4</v>
      </c>
      <c r="L1254" s="84"/>
      <c r="M1254" s="72" t="str">
        <f>IF(Main[[#This Row],[Tech Start Date]]&lt;1/1/1990,"",IF(Main[[#This Row],[Class]]="C",WORKDAY(Main[[#This Row],[Tech Start Date]],9),IF(Main[[#This Row],[Class]]="B", WORKDAY(Main[[#This Row],[Tech Start Date]],6),IF(Main[[#This Row],[Class]]="A",WORKDAY(Main[[#This Row],[Tech Start Date]],2),""))))</f>
        <v/>
      </c>
      <c r="N1254" s="72" t="str">
        <f>IF(Main[[#This Row],[Tech Start Date]]&lt;1/1/1990,"",IF(Main[[#This Row],[Class]]="C",WORKDAY(Main[[#This Row],[Tech Start Date]],19),IF(Main[[#This Row],[Class]]="B", WORKDAY(Main[[#This Row],[Tech Start Date]],12),IF(Main[[#This Row],[Class]]="A",WORKDAY(Main[[#This Row],[Tech Start Date]],4),""))))</f>
        <v/>
      </c>
      <c r="O1254" s="72" t="str">
        <f>IF(Main[[#This Row],[Tech Start Date]]&lt;1/1/1990,"",IF(Main[[#This Row],[Class]]="C",WORKDAY(Main[[#This Row],[Tech Start Date]],23),IF(Main[[#This Row],[Class]]="B", WORKDAY(Main[[#This Row],[Tech Start Date]],15),IF(Main[[#This Row],[Class]]="A",WORKDAY(Main[[#This Row],[Tech Start Date]],5),""))))</f>
        <v/>
      </c>
      <c r="P1254" s="72" t="str">
        <f>IF(Main[[#This Row],[Tech Start Date]]&lt;1/1/1990,"",IF(Main[[#This Row],[Class]]="C",WORKDAY(Main[[#This Row],[Tech Start Date]],28),IF(Main[[#This Row],[Class]]="B", WORKDAY(Main[[#This Row],[Tech Start Date]],19),IF(Main[[#This Row],[Class]]="A",WORKDAY(Main[[#This Row],[Tech Start Date]],9),""))))</f>
        <v/>
      </c>
      <c r="Q1254" s="84">
        <v>41029</v>
      </c>
      <c r="R1254" s="110"/>
      <c r="S1254" s="94" t="s">
        <v>6</v>
      </c>
      <c r="T1254" s="73" t="s">
        <v>4</v>
      </c>
      <c r="U1254" s="94" t="s">
        <v>29</v>
      </c>
      <c r="V1254" s="94" t="s">
        <v>1899</v>
      </c>
      <c r="W1254" s="94" t="s">
        <v>4</v>
      </c>
      <c r="X1254" s="94" t="s">
        <v>2722</v>
      </c>
      <c r="Y1254" s="71" t="s">
        <v>2833</v>
      </c>
      <c r="Z1254" s="71" t="s">
        <v>2025</v>
      </c>
      <c r="AA1254" s="94" t="s">
        <v>2722</v>
      </c>
      <c r="AB1254" s="128"/>
      <c r="AC1254" s="128"/>
      <c r="AD1254" s="128"/>
      <c r="AE1254" s="62"/>
      <c r="AF1254" s="62"/>
      <c r="AG1254" s="62"/>
      <c r="BB1254" s="60" t="str">
        <f>IF(AND(isFlagged(Main[[#This Row],[Comments]], "AIS++"),Main[ [#This Row],[In Stock Date] ]&lt;&gt;""),TEXT(Main[[#This Row],[In Stock Date]]-1, "M/d/yyyy"), TEXT("1/1/1990", "M/d/yyyy"))</f>
        <v>1/1/1990</v>
      </c>
    </row>
    <row r="1255" spans="1:54" ht="17.25" customHeight="1">
      <c r="A1255" s="63" t="str">
        <f>IF(priority(Main[[#This Row],[Comments]])&lt;&gt;0, priority(Main[[#This Row],[Comments]]),"")</f>
        <v/>
      </c>
      <c r="B1255" s="151" t="s">
        <v>1578</v>
      </c>
      <c r="C1255" s="71" t="s">
        <v>4</v>
      </c>
      <c r="D1255" s="59" t="s">
        <v>666</v>
      </c>
      <c r="E1255" s="84"/>
      <c r="F1255" s="84"/>
      <c r="G1255" s="63" t="str">
        <f>IF(stdProdLT(Main[[#This Row],[Comments]])=0.1,"N/A",IF(stdProdLT(Main[[#This Row],[Comments]])=0,"",stdProdLT(Main[[#This Row],[Comments]])))</f>
        <v/>
      </c>
      <c r="H1255" s="93" t="str">
        <f>IF(OR(Main[[#This Row],[Std. Prod. Lead Time]]="N/A",Main[[#This Row],[Std. Prod. Lead Time]]=""), "",IF(AND(Main[[#This Row],[In Stock Date]]&lt;&gt;"",Main[[#This Row],[Revised Due Date]]&lt;&gt;"",Main[[#This Row],[In Stock Date]]&lt;&gt;""),Main[[#This Row],[In Stock Date]]-Main[[#This Row],[Revised Due Date]],""))</f>
        <v/>
      </c>
      <c r="I1255" s="100" t="s">
        <v>4</v>
      </c>
      <c r="J1255" s="94" t="s">
        <v>4</v>
      </c>
      <c r="K1255" s="94" t="s">
        <v>4</v>
      </c>
      <c r="L1255" s="84"/>
      <c r="M1255" s="72" t="str">
        <f>IF(Main[[#This Row],[Tech Start Date]]&lt;1/1/1990,"",IF(Main[[#This Row],[Class]]="C",WORKDAY(Main[[#This Row],[Tech Start Date]],9),IF(Main[[#This Row],[Class]]="B", WORKDAY(Main[[#This Row],[Tech Start Date]],6),IF(Main[[#This Row],[Class]]="A",WORKDAY(Main[[#This Row],[Tech Start Date]],2),""))))</f>
        <v/>
      </c>
      <c r="N1255" s="72" t="str">
        <f>IF(Main[[#This Row],[Tech Start Date]]&lt;1/1/1990,"",IF(Main[[#This Row],[Class]]="C",WORKDAY(Main[[#This Row],[Tech Start Date]],19),IF(Main[[#This Row],[Class]]="B", WORKDAY(Main[[#This Row],[Tech Start Date]],12),IF(Main[[#This Row],[Class]]="A",WORKDAY(Main[[#This Row],[Tech Start Date]],4),""))))</f>
        <v/>
      </c>
      <c r="O1255" s="72" t="str">
        <f>IF(Main[[#This Row],[Tech Start Date]]&lt;1/1/1990,"",IF(Main[[#This Row],[Class]]="C",WORKDAY(Main[[#This Row],[Tech Start Date]],23),IF(Main[[#This Row],[Class]]="B", WORKDAY(Main[[#This Row],[Tech Start Date]],15),IF(Main[[#This Row],[Class]]="A",WORKDAY(Main[[#This Row],[Tech Start Date]],5),""))))</f>
        <v/>
      </c>
      <c r="P1255" s="72" t="str">
        <f>IF(Main[[#This Row],[Tech Start Date]]&lt;1/1/1990,"",IF(Main[[#This Row],[Class]]="C",WORKDAY(Main[[#This Row],[Tech Start Date]],28),IF(Main[[#This Row],[Class]]="B", WORKDAY(Main[[#This Row],[Tech Start Date]],19),IF(Main[[#This Row],[Class]]="A",WORKDAY(Main[[#This Row],[Tech Start Date]],9),""))))</f>
        <v/>
      </c>
      <c r="Q1255" s="84"/>
      <c r="R1255" s="110"/>
      <c r="S1255" s="94" t="s">
        <v>6</v>
      </c>
      <c r="T1255" s="73" t="s">
        <v>4</v>
      </c>
      <c r="U1255" s="94" t="s">
        <v>14</v>
      </c>
      <c r="V1255" s="94" t="s">
        <v>1896</v>
      </c>
      <c r="W1255" s="94" t="s">
        <v>1904</v>
      </c>
      <c r="X1255" s="94" t="s">
        <v>2026</v>
      </c>
      <c r="Y1255" s="71" t="s">
        <v>2902</v>
      </c>
      <c r="Z1255" s="71" t="s">
        <v>4</v>
      </c>
      <c r="AA1255" s="94" t="s">
        <v>2026</v>
      </c>
      <c r="AB1255" s="128"/>
      <c r="AC1255" s="128"/>
      <c r="AD1255" s="128"/>
      <c r="AE1255" s="62"/>
      <c r="AF1255" s="62"/>
      <c r="AG1255" s="62"/>
      <c r="BB1255" s="60" t="str">
        <f>IF(AND(isFlagged(Main[[#This Row],[Comments]], "AIS++"),Main[ [#This Row],[In Stock Date] ]&lt;&gt;""),TEXT(Main[[#This Row],[In Stock Date]]-1, "M/d/yyyy"), TEXT("1/1/1990", "M/d/yyyy"))</f>
        <v>1/1/1990</v>
      </c>
    </row>
    <row r="1256" spans="1:54" ht="17.25" customHeight="1">
      <c r="A1256" s="63" t="str">
        <f>IF(priority(Main[[#This Row],[Comments]])&lt;&gt;0, priority(Main[[#This Row],[Comments]]),"")</f>
        <v/>
      </c>
      <c r="B1256" s="151" t="s">
        <v>2396</v>
      </c>
      <c r="C1256" s="71" t="s">
        <v>4</v>
      </c>
      <c r="D1256" s="59" t="s">
        <v>3868</v>
      </c>
      <c r="E1256" s="84">
        <v>40820.793587962966</v>
      </c>
      <c r="F1256" s="84"/>
      <c r="G1256" s="63" t="str">
        <f>IF(stdProdLT(Main[[#This Row],[Comments]])=0.1,"N/A",IF(stdProdLT(Main[[#This Row],[Comments]])=0,"",stdProdLT(Main[[#This Row],[Comments]])))</f>
        <v/>
      </c>
      <c r="H1256" s="93" t="str">
        <f>IF(OR(Main[[#This Row],[Std. Prod. Lead Time]]="N/A",Main[[#This Row],[Std. Prod. Lead Time]]=""), "",IF(AND(Main[[#This Row],[In Stock Date]]&lt;&gt;"",Main[[#This Row],[Revised Due Date]]&lt;&gt;"",Main[[#This Row],[In Stock Date]]&lt;&gt;""),Main[[#This Row],[In Stock Date]]-Main[[#This Row],[Revised Due Date]],""))</f>
        <v/>
      </c>
      <c r="I1256" s="100" t="s">
        <v>2025</v>
      </c>
      <c r="J1256" s="94" t="s">
        <v>28</v>
      </c>
      <c r="K1256" s="94" t="s">
        <v>1905</v>
      </c>
      <c r="L1256" s="84"/>
      <c r="M1256" s="72" t="str">
        <f>IF(Main[[#This Row],[Tech Start Date]]&lt;1/1/1990,"",IF(Main[[#This Row],[Class]]="C",WORKDAY(Main[[#This Row],[Tech Start Date]],9),IF(Main[[#This Row],[Class]]="B", WORKDAY(Main[[#This Row],[Tech Start Date]],6),IF(Main[[#This Row],[Class]]="A",WORKDAY(Main[[#This Row],[Tech Start Date]],2),""))))</f>
        <v/>
      </c>
      <c r="N1256" s="72" t="str">
        <f>IF(Main[[#This Row],[Tech Start Date]]&lt;1/1/1990,"",IF(Main[[#This Row],[Class]]="C",WORKDAY(Main[[#This Row],[Tech Start Date]],19),IF(Main[[#This Row],[Class]]="B", WORKDAY(Main[[#This Row],[Tech Start Date]],12),IF(Main[[#This Row],[Class]]="A",WORKDAY(Main[[#This Row],[Tech Start Date]],4),""))))</f>
        <v/>
      </c>
      <c r="O1256" s="72" t="str">
        <f>IF(Main[[#This Row],[Tech Start Date]]&lt;1/1/1990,"",IF(Main[[#This Row],[Class]]="C",WORKDAY(Main[[#This Row],[Tech Start Date]],23),IF(Main[[#This Row],[Class]]="B", WORKDAY(Main[[#This Row],[Tech Start Date]],15),IF(Main[[#This Row],[Class]]="A",WORKDAY(Main[[#This Row],[Tech Start Date]],5),""))))</f>
        <v/>
      </c>
      <c r="P1256" s="72" t="str">
        <f>IF(Main[[#This Row],[Tech Start Date]]&lt;1/1/1990,"",IF(Main[[#This Row],[Class]]="C",WORKDAY(Main[[#This Row],[Tech Start Date]],28),IF(Main[[#This Row],[Class]]="B", WORKDAY(Main[[#This Row],[Tech Start Date]],19),IF(Main[[#This Row],[Class]]="A",WORKDAY(Main[[#This Row],[Tech Start Date]],9),""))))</f>
        <v/>
      </c>
      <c r="Q1256" s="84">
        <v>40847</v>
      </c>
      <c r="R1256" s="110"/>
      <c r="S1256" s="94" t="s">
        <v>6</v>
      </c>
      <c r="T1256" s="73" t="s">
        <v>4</v>
      </c>
      <c r="U1256" s="94" t="s">
        <v>29</v>
      </c>
      <c r="V1256" s="94" t="s">
        <v>1899</v>
      </c>
      <c r="W1256" s="94" t="s">
        <v>1900</v>
      </c>
      <c r="X1256" s="94" t="s">
        <v>30</v>
      </c>
      <c r="Y1256" s="71" t="s">
        <v>3029</v>
      </c>
      <c r="Z1256" s="71" t="s">
        <v>30</v>
      </c>
      <c r="AA1256" s="94" t="s">
        <v>3283</v>
      </c>
      <c r="AB1256" s="128"/>
      <c r="AC1256" s="128"/>
      <c r="AD1256" s="128"/>
      <c r="AE1256" s="62"/>
      <c r="AF1256" s="62"/>
      <c r="AG1256" s="62"/>
      <c r="BB1256" s="60" t="str">
        <f>IF(AND(isFlagged(Main[[#This Row],[Comments]], "AIS++"),Main[ [#This Row],[In Stock Date] ]&lt;&gt;""),TEXT(Main[[#This Row],[In Stock Date]]-1, "M/d/yyyy"), TEXT("1/1/1990", "M/d/yyyy"))</f>
        <v>1/1/1990</v>
      </c>
    </row>
    <row r="1257" spans="1:54" ht="17.25" customHeight="1">
      <c r="A1257" s="137" t="str">
        <f>IF(priority(Main[[#This Row],[Comments]])&lt;&gt;0, priority(Main[[#This Row],[Comments]]),"")</f>
        <v/>
      </c>
      <c r="B1257" s="152" t="s">
        <v>2277</v>
      </c>
      <c r="C1257" s="138" t="s">
        <v>4</v>
      </c>
      <c r="D1257" s="139" t="s">
        <v>2278</v>
      </c>
      <c r="E1257" s="140">
        <v>40819.669872685183</v>
      </c>
      <c r="F1257" s="140"/>
      <c r="G1257" s="137" t="str">
        <f>IF(stdProdLT(Main[[#This Row],[Comments]])=0.1,"N/A",IF(stdProdLT(Main[[#This Row],[Comments]])=0,"",stdProdLT(Main[[#This Row],[Comments]])))</f>
        <v/>
      </c>
      <c r="H1257" s="141" t="str">
        <f>IF(OR(Main[[#This Row],[Std. Prod. Lead Time]]="N/A",Main[[#This Row],[Std. Prod. Lead Time]]=""), "",IF(AND(Main[[#This Row],[In Stock Date]]&lt;&gt;"",Main[[#This Row],[Revised Due Date]]&lt;&gt;"",Main[[#This Row],[In Stock Date]]&lt;&gt;""),Main[[#This Row],[In Stock Date]]-Main[[#This Row],[Revised Due Date]],""))</f>
        <v/>
      </c>
      <c r="I1257" s="142" t="s">
        <v>238</v>
      </c>
      <c r="J1257" s="143" t="s">
        <v>28</v>
      </c>
      <c r="K1257" s="144" t="s">
        <v>1905</v>
      </c>
      <c r="L1257" s="140"/>
      <c r="M1257" s="145" t="str">
        <f>IF(Main[[#This Row],[Tech Start Date]]&lt;1/1/1990,"",IF(Main[[#This Row],[Class]]="C",WORKDAY(Main[[#This Row],[Tech Start Date]],9),IF(Main[[#This Row],[Class]]="B", WORKDAY(Main[[#This Row],[Tech Start Date]],6),IF(Main[[#This Row],[Class]]="A",WORKDAY(Main[[#This Row],[Tech Start Date]],2),""))))</f>
        <v/>
      </c>
      <c r="N1257" s="145" t="str">
        <f>IF(Main[[#This Row],[Tech Start Date]]&lt;1/1/1990,"",IF(Main[[#This Row],[Class]]="C",WORKDAY(Main[[#This Row],[Tech Start Date]],19),IF(Main[[#This Row],[Class]]="B", WORKDAY(Main[[#This Row],[Tech Start Date]],12),IF(Main[[#This Row],[Class]]="A",WORKDAY(Main[[#This Row],[Tech Start Date]],4),""))))</f>
        <v/>
      </c>
      <c r="O1257" s="145" t="str">
        <f>IF(Main[[#This Row],[Tech Start Date]]&lt;1/1/1990,"",IF(Main[[#This Row],[Class]]="C",WORKDAY(Main[[#This Row],[Tech Start Date]],23),IF(Main[[#This Row],[Class]]="B", WORKDAY(Main[[#This Row],[Tech Start Date]],15),IF(Main[[#This Row],[Class]]="A",WORKDAY(Main[[#This Row],[Tech Start Date]],5),""))))</f>
        <v/>
      </c>
      <c r="P1257" s="145" t="str">
        <f>IF(Main[[#This Row],[Tech Start Date]]&lt;1/1/1990,"",IF(Main[[#This Row],[Class]]="C",WORKDAY(Main[[#This Row],[Tech Start Date]],28),IF(Main[[#This Row],[Class]]="B", WORKDAY(Main[[#This Row],[Tech Start Date]],19),IF(Main[[#This Row],[Class]]="A",WORKDAY(Main[[#This Row],[Tech Start Date]],9),""))))</f>
        <v/>
      </c>
      <c r="Q1257" s="140">
        <v>40847</v>
      </c>
      <c r="R1257" s="146"/>
      <c r="S1257" s="143" t="s">
        <v>6</v>
      </c>
      <c r="T1257" s="147" t="s">
        <v>4</v>
      </c>
      <c r="U1257" s="143" t="s">
        <v>29</v>
      </c>
      <c r="V1257" s="143" t="s">
        <v>1899</v>
      </c>
      <c r="W1257" s="143" t="s">
        <v>1900</v>
      </c>
      <c r="X1257" s="143" t="s">
        <v>30</v>
      </c>
      <c r="Y1257" s="138" t="s">
        <v>2840</v>
      </c>
      <c r="Z1257" s="138" t="s">
        <v>30</v>
      </c>
      <c r="AA1257" s="143" t="s">
        <v>30</v>
      </c>
      <c r="AB1257" s="148"/>
      <c r="AC1257" s="148"/>
      <c r="AD1257" s="148"/>
      <c r="AE1257" s="62"/>
      <c r="AF1257" s="62"/>
      <c r="AG1257" s="62"/>
      <c r="BB1257" s="60" t="str">
        <f>IF(AND(isFlagged(Main[[#This Row],[Comments]], "AIS++"),Main[ [#This Row],[In Stock Date] ]&lt;&gt;""),TEXT(Main[[#This Row],[In Stock Date]]-1, "M/d/yyyy"), TEXT("1/1/1990", "M/d/yyyy"))</f>
        <v>1/1/1990</v>
      </c>
    </row>
    <row r="1258" spans="1:54" ht="17.25" customHeight="1">
      <c r="A1258" s="63" t="str">
        <f>IF(priority(Main[[#This Row],[Comments]])&lt;&gt;0, priority(Main[[#This Row],[Comments]]),"")</f>
        <v/>
      </c>
      <c r="B1258" s="151" t="s">
        <v>2361</v>
      </c>
      <c r="C1258" s="71" t="s">
        <v>4</v>
      </c>
      <c r="D1258" s="59" t="s">
        <v>2362</v>
      </c>
      <c r="E1258" s="84">
        <v>40820.81591435185</v>
      </c>
      <c r="F1258" s="84"/>
      <c r="G1258" s="63" t="str">
        <f>IF(stdProdLT(Main[[#This Row],[Comments]])=0.1,"N/A",IF(stdProdLT(Main[[#This Row],[Comments]])=0,"",stdProdLT(Main[[#This Row],[Comments]])))</f>
        <v/>
      </c>
      <c r="H1258" s="93" t="str">
        <f>IF(OR(Main[[#This Row],[Std. Prod. Lead Time]]="N/A",Main[[#This Row],[Std. Prod. Lead Time]]=""), "",IF(AND(Main[[#This Row],[In Stock Date]]&lt;&gt;"",Main[[#This Row],[Revised Due Date]]&lt;&gt;"",Main[[#This Row],[In Stock Date]]&lt;&gt;""),Main[[#This Row],[In Stock Date]]-Main[[#This Row],[Revised Due Date]],""))</f>
        <v/>
      </c>
      <c r="I1258" s="100" t="s">
        <v>238</v>
      </c>
      <c r="J1258" s="94" t="s">
        <v>28</v>
      </c>
      <c r="K1258" s="94" t="s">
        <v>1905</v>
      </c>
      <c r="L1258" s="84"/>
      <c r="M1258" s="72" t="str">
        <f>IF(Main[[#This Row],[Tech Start Date]]&lt;1/1/1990,"",IF(Main[[#This Row],[Class]]="C",WORKDAY(Main[[#This Row],[Tech Start Date]],9),IF(Main[[#This Row],[Class]]="B", WORKDAY(Main[[#This Row],[Tech Start Date]],6),IF(Main[[#This Row],[Class]]="A",WORKDAY(Main[[#This Row],[Tech Start Date]],2),""))))</f>
        <v/>
      </c>
      <c r="N1258" s="72" t="str">
        <f>IF(Main[[#This Row],[Tech Start Date]]&lt;1/1/1990,"",IF(Main[[#This Row],[Class]]="C",WORKDAY(Main[[#This Row],[Tech Start Date]],19),IF(Main[[#This Row],[Class]]="B", WORKDAY(Main[[#This Row],[Tech Start Date]],12),IF(Main[[#This Row],[Class]]="A",WORKDAY(Main[[#This Row],[Tech Start Date]],4),""))))</f>
        <v/>
      </c>
      <c r="O1258" s="72" t="str">
        <f>IF(Main[[#This Row],[Tech Start Date]]&lt;1/1/1990,"",IF(Main[[#This Row],[Class]]="C",WORKDAY(Main[[#This Row],[Tech Start Date]],23),IF(Main[[#This Row],[Class]]="B", WORKDAY(Main[[#This Row],[Tech Start Date]],15),IF(Main[[#This Row],[Class]]="A",WORKDAY(Main[[#This Row],[Tech Start Date]],5),""))))</f>
        <v/>
      </c>
      <c r="P1258" s="72" t="str">
        <f>IF(Main[[#This Row],[Tech Start Date]]&lt;1/1/1990,"",IF(Main[[#This Row],[Class]]="C",WORKDAY(Main[[#This Row],[Tech Start Date]],28),IF(Main[[#This Row],[Class]]="B", WORKDAY(Main[[#This Row],[Tech Start Date]],19),IF(Main[[#This Row],[Class]]="A",WORKDAY(Main[[#This Row],[Tech Start Date]],9),""))))</f>
        <v/>
      </c>
      <c r="Q1258" s="84">
        <v>40847</v>
      </c>
      <c r="R1258" s="110"/>
      <c r="S1258" s="94" t="s">
        <v>6</v>
      </c>
      <c r="T1258" s="73" t="s">
        <v>4</v>
      </c>
      <c r="U1258" s="94" t="s">
        <v>29</v>
      </c>
      <c r="V1258" s="94" t="s">
        <v>1899</v>
      </c>
      <c r="W1258" s="94" t="s">
        <v>1900</v>
      </c>
      <c r="X1258" s="94" t="s">
        <v>30</v>
      </c>
      <c r="Y1258" s="71" t="s">
        <v>2840</v>
      </c>
      <c r="Z1258" s="71" t="s">
        <v>30</v>
      </c>
      <c r="AA1258" s="94" t="s">
        <v>30</v>
      </c>
      <c r="AB1258" s="128"/>
      <c r="AC1258" s="128"/>
      <c r="AD1258" s="128"/>
      <c r="AE1258" s="62"/>
      <c r="AF1258" s="62"/>
      <c r="AG1258" s="62"/>
      <c r="BB1258" s="60" t="str">
        <f>IF(AND(isFlagged(Main[[#This Row],[Comments]], "AIS++"),Main[ [#This Row],[In Stock Date] ]&lt;&gt;""),TEXT(Main[[#This Row],[In Stock Date]]-1, "M/d/yyyy"), TEXT("1/1/1990", "M/d/yyyy"))</f>
        <v>1/1/1990</v>
      </c>
    </row>
    <row r="1259" spans="1:54" ht="17.25" customHeight="1">
      <c r="A1259" s="137" t="str">
        <f>IF(priority(Main[[#This Row],[Comments]])&lt;&gt;0, priority(Main[[#This Row],[Comments]]),"")</f>
        <v/>
      </c>
      <c r="B1259" s="152" t="s">
        <v>3375</v>
      </c>
      <c r="C1259" s="138" t="s">
        <v>4</v>
      </c>
      <c r="D1259" s="139" t="s">
        <v>3376</v>
      </c>
      <c r="E1259" s="140">
        <v>40947.374143518522</v>
      </c>
      <c r="F1259" s="140"/>
      <c r="G1259" s="137" t="str">
        <f>IF(stdProdLT(Main[[#This Row],[Comments]])=0.1,"N/A",IF(stdProdLT(Main[[#This Row],[Comments]])=0,"",stdProdLT(Main[[#This Row],[Comments]])))</f>
        <v/>
      </c>
      <c r="H1259" s="141" t="str">
        <f>IF(OR(Main[[#This Row],[Std. Prod. Lead Time]]="N/A",Main[[#This Row],[Std. Prod. Lead Time]]=""), "",IF(AND(Main[[#This Row],[In Stock Date]]&lt;&gt;"",Main[[#This Row],[Revised Due Date]]&lt;&gt;"",Main[[#This Row],[In Stock Date]]&lt;&gt;""),Main[[#This Row],[In Stock Date]]-Main[[#This Row],[Revised Due Date]],""))</f>
        <v/>
      </c>
      <c r="I1259" s="142" t="s">
        <v>938</v>
      </c>
      <c r="J1259" s="143" t="s">
        <v>28</v>
      </c>
      <c r="K1259" s="144" t="s">
        <v>1903</v>
      </c>
      <c r="L1259" s="140">
        <v>40947</v>
      </c>
      <c r="M1259" s="145">
        <f>IF(Main[[#This Row],[Tech Start Date]]&lt;1/1/1990,"",IF(Main[[#This Row],[Class]]="C",WORKDAY(Main[[#This Row],[Tech Start Date]],9),IF(Main[[#This Row],[Class]]="B", WORKDAY(Main[[#This Row],[Tech Start Date]],6),IF(Main[[#This Row],[Class]]="A",WORKDAY(Main[[#This Row],[Tech Start Date]],2),""))))</f>
        <v>40955</v>
      </c>
      <c r="N1259" s="145">
        <f>IF(Main[[#This Row],[Tech Start Date]]&lt;1/1/1990,"",IF(Main[[#This Row],[Class]]="C",WORKDAY(Main[[#This Row],[Tech Start Date]],19),IF(Main[[#This Row],[Class]]="B", WORKDAY(Main[[#This Row],[Tech Start Date]],12),IF(Main[[#This Row],[Class]]="A",WORKDAY(Main[[#This Row],[Tech Start Date]],4),""))))</f>
        <v>40963</v>
      </c>
      <c r="O1259" s="145">
        <f>IF(Main[[#This Row],[Tech Start Date]]&lt;1/1/1990,"",IF(Main[[#This Row],[Class]]="C",WORKDAY(Main[[#This Row],[Tech Start Date]],23),IF(Main[[#This Row],[Class]]="B", WORKDAY(Main[[#This Row],[Tech Start Date]],15),IF(Main[[#This Row],[Class]]="A",WORKDAY(Main[[#This Row],[Tech Start Date]],5),""))))</f>
        <v>40968</v>
      </c>
      <c r="P1259" s="145">
        <f>IF(Main[[#This Row],[Tech Start Date]]&lt;1/1/1990,"",IF(Main[[#This Row],[Class]]="C",WORKDAY(Main[[#This Row],[Tech Start Date]],28),IF(Main[[#This Row],[Class]]="B", WORKDAY(Main[[#This Row],[Tech Start Date]],19),IF(Main[[#This Row],[Class]]="A",WORKDAY(Main[[#This Row],[Tech Start Date]],9),""))))</f>
        <v>40974</v>
      </c>
      <c r="Q1259" s="140"/>
      <c r="R1259" s="146">
        <v>40956</v>
      </c>
      <c r="S1259" s="143" t="s">
        <v>6</v>
      </c>
      <c r="T1259" s="147" t="s">
        <v>4</v>
      </c>
      <c r="U1259" s="143" t="s">
        <v>29</v>
      </c>
      <c r="V1259" s="143" t="s">
        <v>1897</v>
      </c>
      <c r="W1259" s="143" t="s">
        <v>1901</v>
      </c>
      <c r="X1259" s="143" t="s">
        <v>2027</v>
      </c>
      <c r="Y1259" s="138" t="s">
        <v>3049</v>
      </c>
      <c r="Z1259" s="138" t="s">
        <v>2027</v>
      </c>
      <c r="AA1259" s="143" t="s">
        <v>2027</v>
      </c>
      <c r="AB1259" s="148"/>
      <c r="AC1259" s="148"/>
      <c r="AD1259" s="148"/>
      <c r="AE1259" s="62"/>
      <c r="AF1259" s="62"/>
      <c r="AG1259" s="62"/>
      <c r="BB1259" s="60" t="str">
        <f>IF(AND(isFlagged(Main[[#This Row],[Comments]], "AIS++"),Main[ [#This Row],[In Stock Date] ]&lt;&gt;""),TEXT(Main[[#This Row],[In Stock Date]]-1, "M/d/yyyy"), TEXT("1/1/1990", "M/d/yyyy"))</f>
        <v>1/1/1990</v>
      </c>
    </row>
    <row r="1260" spans="1:54" ht="17.25" customHeight="1">
      <c r="A1260" s="63" t="str">
        <f>IF(priority(Main[[#This Row],[Comments]])&lt;&gt;0, priority(Main[[#This Row],[Comments]]),"")</f>
        <v/>
      </c>
      <c r="B1260" s="151" t="s">
        <v>3632</v>
      </c>
      <c r="C1260" s="71" t="s">
        <v>4</v>
      </c>
      <c r="D1260" s="59" t="s">
        <v>3633</v>
      </c>
      <c r="E1260" s="84">
        <v>40982.48646990741</v>
      </c>
      <c r="F1260" s="84"/>
      <c r="G1260" s="63" t="str">
        <f>IF(stdProdLT(Main[[#This Row],[Comments]])=0.1,"N/A",IF(stdProdLT(Main[[#This Row],[Comments]])=0,"",stdProdLT(Main[[#This Row],[Comments]])))</f>
        <v/>
      </c>
      <c r="H1260" s="93" t="str">
        <f>IF(OR(Main[[#This Row],[Std. Prod. Lead Time]]="N/A",Main[[#This Row],[Std. Prod. Lead Time]]=""), "",IF(AND(Main[[#This Row],[In Stock Date]]&lt;&gt;"",Main[[#This Row],[Revised Due Date]]&lt;&gt;"",Main[[#This Row],[In Stock Date]]&lt;&gt;""),Main[[#This Row],[In Stock Date]]-Main[[#This Row],[Revised Due Date]],""))</f>
        <v/>
      </c>
      <c r="I1260" s="100" t="s">
        <v>938</v>
      </c>
      <c r="J1260" s="94" t="s">
        <v>28</v>
      </c>
      <c r="K1260" s="94" t="s">
        <v>1903</v>
      </c>
      <c r="L1260" s="84"/>
      <c r="M1260" s="72" t="str">
        <f>IF(Main[[#This Row],[Tech Start Date]]&lt;1/1/1990,"",IF(Main[[#This Row],[Class]]="C",WORKDAY(Main[[#This Row],[Tech Start Date]],9),IF(Main[[#This Row],[Class]]="B", WORKDAY(Main[[#This Row],[Tech Start Date]],6),IF(Main[[#This Row],[Class]]="A",WORKDAY(Main[[#This Row],[Tech Start Date]],2),""))))</f>
        <v/>
      </c>
      <c r="N1260" s="72" t="str">
        <f>IF(Main[[#This Row],[Tech Start Date]]&lt;1/1/1990,"",IF(Main[[#This Row],[Class]]="C",WORKDAY(Main[[#This Row],[Tech Start Date]],19),IF(Main[[#This Row],[Class]]="B", WORKDAY(Main[[#This Row],[Tech Start Date]],12),IF(Main[[#This Row],[Class]]="A",WORKDAY(Main[[#This Row],[Tech Start Date]],4),""))))</f>
        <v/>
      </c>
      <c r="O1260" s="72" t="str">
        <f>IF(Main[[#This Row],[Tech Start Date]]&lt;1/1/1990,"",IF(Main[[#This Row],[Class]]="C",WORKDAY(Main[[#This Row],[Tech Start Date]],23),IF(Main[[#This Row],[Class]]="B", WORKDAY(Main[[#This Row],[Tech Start Date]],15),IF(Main[[#This Row],[Class]]="A",WORKDAY(Main[[#This Row],[Tech Start Date]],5),""))))</f>
        <v/>
      </c>
      <c r="P1260" s="72" t="str">
        <f>IF(Main[[#This Row],[Tech Start Date]]&lt;1/1/1990,"",IF(Main[[#This Row],[Class]]="C",WORKDAY(Main[[#This Row],[Tech Start Date]],28),IF(Main[[#This Row],[Class]]="B", WORKDAY(Main[[#This Row],[Tech Start Date]],19),IF(Main[[#This Row],[Class]]="A",WORKDAY(Main[[#This Row],[Tech Start Date]],9),""))))</f>
        <v/>
      </c>
      <c r="Q1260" s="84"/>
      <c r="R1260" s="110"/>
      <c r="S1260" s="94" t="s">
        <v>6</v>
      </c>
      <c r="T1260" s="73" t="s">
        <v>4</v>
      </c>
      <c r="U1260" s="94" t="s">
        <v>29</v>
      </c>
      <c r="V1260" s="94" t="s">
        <v>1897</v>
      </c>
      <c r="W1260" s="94" t="s">
        <v>1898</v>
      </c>
      <c r="X1260" s="94" t="s">
        <v>2027</v>
      </c>
      <c r="Y1260" s="71" t="s">
        <v>3049</v>
      </c>
      <c r="Z1260" s="71" t="s">
        <v>2027</v>
      </c>
      <c r="AA1260" s="94" t="s">
        <v>2027</v>
      </c>
      <c r="AB1260" s="128"/>
      <c r="AC1260" s="128"/>
      <c r="AD1260" s="128"/>
      <c r="AE1260" s="62"/>
      <c r="AF1260" s="62"/>
      <c r="AG1260" s="62"/>
      <c r="BB1260" s="60" t="str">
        <f>IF(AND(isFlagged(Main[[#This Row],[Comments]], "AIS++"),Main[ [#This Row],[In Stock Date] ]&lt;&gt;""),TEXT(Main[[#This Row],[In Stock Date]]-1, "M/d/yyyy"), TEXT("1/1/1990", "M/d/yyyy"))</f>
        <v>1/1/1990</v>
      </c>
    </row>
    <row r="1261" spans="1:54" ht="17.25" customHeight="1">
      <c r="A1261" s="63" t="str">
        <f>IF(priority(Main[[#This Row],[Comments]])&lt;&gt;0, priority(Main[[#This Row],[Comments]]),"")</f>
        <v/>
      </c>
      <c r="B1261" s="151" t="s">
        <v>3657</v>
      </c>
      <c r="C1261" s="71" t="s">
        <v>4</v>
      </c>
      <c r="D1261" s="59" t="s">
        <v>3658</v>
      </c>
      <c r="E1261" s="84">
        <v>40982.416192129633</v>
      </c>
      <c r="F1261" s="84"/>
      <c r="G1261" s="63" t="str">
        <f>IF(stdProdLT(Main[[#This Row],[Comments]])=0.1,"N/A",IF(stdProdLT(Main[[#This Row],[Comments]])=0,"",stdProdLT(Main[[#This Row],[Comments]])))</f>
        <v/>
      </c>
      <c r="H1261" s="93" t="str">
        <f>IF(OR(Main[[#This Row],[Std. Prod. Lead Time]]="N/A",Main[[#This Row],[Std. Prod. Lead Time]]=""), "",IF(AND(Main[[#This Row],[In Stock Date]]&lt;&gt;"",Main[[#This Row],[Revised Due Date]]&lt;&gt;"",Main[[#This Row],[In Stock Date]]&lt;&gt;""),Main[[#This Row],[In Stock Date]]-Main[[#This Row],[Revised Due Date]],""))</f>
        <v/>
      </c>
      <c r="I1261" s="100" t="s">
        <v>938</v>
      </c>
      <c r="J1261" s="94" t="s">
        <v>28</v>
      </c>
      <c r="K1261" s="95" t="s">
        <v>1903</v>
      </c>
      <c r="L1261" s="84"/>
      <c r="M1261" s="72" t="str">
        <f>IF(Main[[#This Row],[Tech Start Date]]&lt;1/1/1990,"",IF(Main[[#This Row],[Class]]="C",WORKDAY(Main[[#This Row],[Tech Start Date]],9),IF(Main[[#This Row],[Class]]="B", WORKDAY(Main[[#This Row],[Tech Start Date]],6),IF(Main[[#This Row],[Class]]="A",WORKDAY(Main[[#This Row],[Tech Start Date]],2),""))))</f>
        <v/>
      </c>
      <c r="N1261" s="72" t="str">
        <f>IF(Main[[#This Row],[Tech Start Date]]&lt;1/1/1990,"",IF(Main[[#This Row],[Class]]="C",WORKDAY(Main[[#This Row],[Tech Start Date]],19),IF(Main[[#This Row],[Class]]="B", WORKDAY(Main[[#This Row],[Tech Start Date]],12),IF(Main[[#This Row],[Class]]="A",WORKDAY(Main[[#This Row],[Tech Start Date]],4),""))))</f>
        <v/>
      </c>
      <c r="O1261" s="72" t="str">
        <f>IF(Main[[#This Row],[Tech Start Date]]&lt;1/1/1990,"",IF(Main[[#This Row],[Class]]="C",WORKDAY(Main[[#This Row],[Tech Start Date]],23),IF(Main[[#This Row],[Class]]="B", WORKDAY(Main[[#This Row],[Tech Start Date]],15),IF(Main[[#This Row],[Class]]="A",WORKDAY(Main[[#This Row],[Tech Start Date]],5),""))))</f>
        <v/>
      </c>
      <c r="P1261" s="72" t="str">
        <f>IF(Main[[#This Row],[Tech Start Date]]&lt;1/1/1990,"",IF(Main[[#This Row],[Class]]="C",WORKDAY(Main[[#This Row],[Tech Start Date]],28),IF(Main[[#This Row],[Class]]="B", WORKDAY(Main[[#This Row],[Tech Start Date]],19),IF(Main[[#This Row],[Class]]="A",WORKDAY(Main[[#This Row],[Tech Start Date]],9),""))))</f>
        <v/>
      </c>
      <c r="Q1261" s="84"/>
      <c r="R1261" s="110"/>
      <c r="S1261" s="94" t="s">
        <v>6</v>
      </c>
      <c r="T1261" s="73" t="s">
        <v>4</v>
      </c>
      <c r="U1261" s="94" t="s">
        <v>29</v>
      </c>
      <c r="V1261" s="94" t="s">
        <v>1897</v>
      </c>
      <c r="W1261" s="94" t="s">
        <v>1901</v>
      </c>
      <c r="X1261" s="94" t="s">
        <v>2027</v>
      </c>
      <c r="Y1261" s="71" t="s">
        <v>3049</v>
      </c>
      <c r="Z1261" s="71" t="s">
        <v>2027</v>
      </c>
      <c r="AA1261" s="94" t="s">
        <v>2027</v>
      </c>
      <c r="AB1261" s="128"/>
      <c r="AC1261" s="128"/>
      <c r="AD1261" s="128"/>
      <c r="AE1261" s="62"/>
      <c r="AF1261" s="62"/>
      <c r="AG1261" s="62"/>
      <c r="BB1261" s="60" t="str">
        <f>IF(AND(isFlagged(Main[[#This Row],[Comments]], "AIS++"),Main[ [#This Row],[In Stock Date] ]&lt;&gt;""),TEXT(Main[[#This Row],[In Stock Date]]-1, "M/d/yyyy"), TEXT("1/1/1990", "M/d/yyyy"))</f>
        <v>1/1/1990</v>
      </c>
    </row>
    <row r="1262" spans="1:54" ht="17.25" customHeight="1">
      <c r="A1262" s="63" t="str">
        <f>IF(priority(Main[[#This Row],[Comments]])&lt;&gt;0, priority(Main[[#This Row],[Comments]]),"")</f>
        <v/>
      </c>
      <c r="B1262" s="151" t="s">
        <v>4206</v>
      </c>
      <c r="C1262" s="71" t="s">
        <v>4</v>
      </c>
      <c r="D1262" s="59" t="s">
        <v>4207</v>
      </c>
      <c r="E1262" s="84">
        <v>41054.714884259258</v>
      </c>
      <c r="F1262" s="84"/>
      <c r="G1262" s="63" t="str">
        <f>IF(stdProdLT(Main[[#This Row],[Comments]])=0.1,"N/A",IF(stdProdLT(Main[[#This Row],[Comments]])=0,"",stdProdLT(Main[[#This Row],[Comments]])))</f>
        <v/>
      </c>
      <c r="H1262" s="93" t="str">
        <f>IF(OR(Main[[#This Row],[Std. Prod. Lead Time]]="N/A",Main[[#This Row],[Std. Prod. Lead Time]]=""), "",IF(AND(Main[[#This Row],[In Stock Date]]&lt;&gt;"",Main[[#This Row],[Revised Due Date]]&lt;&gt;"",Main[[#This Row],[In Stock Date]]&lt;&gt;""),Main[[#This Row],[In Stock Date]]-Main[[#This Row],[Revised Due Date]],""))</f>
        <v/>
      </c>
      <c r="I1262" s="100" t="s">
        <v>69</v>
      </c>
      <c r="J1262" s="94" t="s">
        <v>1953</v>
      </c>
      <c r="K1262" s="95" t="s">
        <v>1905</v>
      </c>
      <c r="L1262" s="84"/>
      <c r="M1262" s="72" t="str">
        <f>IF(Main[[#This Row],[Tech Start Date]]&lt;1/1/1990,"",IF(Main[[#This Row],[Class]]="C",WORKDAY(Main[[#This Row],[Tech Start Date]],9),IF(Main[[#This Row],[Class]]="B", WORKDAY(Main[[#This Row],[Tech Start Date]],6),IF(Main[[#This Row],[Class]]="A",WORKDAY(Main[[#This Row],[Tech Start Date]],2),""))))</f>
        <v/>
      </c>
      <c r="N1262" s="72" t="str">
        <f>IF(Main[[#This Row],[Tech Start Date]]&lt;1/1/1990,"",IF(Main[[#This Row],[Class]]="C",WORKDAY(Main[[#This Row],[Tech Start Date]],19),IF(Main[[#This Row],[Class]]="B", WORKDAY(Main[[#This Row],[Tech Start Date]],12),IF(Main[[#This Row],[Class]]="A",WORKDAY(Main[[#This Row],[Tech Start Date]],4),""))))</f>
        <v/>
      </c>
      <c r="O1262" s="72" t="str">
        <f>IF(Main[[#This Row],[Tech Start Date]]&lt;1/1/1990,"",IF(Main[[#This Row],[Class]]="C",WORKDAY(Main[[#This Row],[Tech Start Date]],23),IF(Main[[#This Row],[Class]]="B", WORKDAY(Main[[#This Row],[Tech Start Date]],15),IF(Main[[#This Row],[Class]]="A",WORKDAY(Main[[#This Row],[Tech Start Date]],5),""))))</f>
        <v/>
      </c>
      <c r="P1262" s="72" t="str">
        <f>IF(Main[[#This Row],[Tech Start Date]]&lt;1/1/1990,"",IF(Main[[#This Row],[Class]]="C",WORKDAY(Main[[#This Row],[Tech Start Date]],28),IF(Main[[#This Row],[Class]]="B", WORKDAY(Main[[#This Row],[Tech Start Date]],19),IF(Main[[#This Row],[Class]]="A",WORKDAY(Main[[#This Row],[Tech Start Date]],9),""))))</f>
        <v/>
      </c>
      <c r="Q1262" s="84">
        <v>41090</v>
      </c>
      <c r="R1262" s="110"/>
      <c r="S1262" s="94" t="s">
        <v>6</v>
      </c>
      <c r="T1262" s="73" t="s">
        <v>4</v>
      </c>
      <c r="U1262" s="94" t="s">
        <v>29</v>
      </c>
      <c r="V1262" s="94" t="s">
        <v>1906</v>
      </c>
      <c r="W1262" s="94" t="s">
        <v>1900</v>
      </c>
      <c r="X1262" s="94" t="s">
        <v>30</v>
      </c>
      <c r="Y1262" s="71" t="s">
        <v>2840</v>
      </c>
      <c r="Z1262" s="71" t="s">
        <v>30</v>
      </c>
      <c r="AA1262" s="94" t="s">
        <v>30</v>
      </c>
      <c r="AB1262" s="128"/>
      <c r="AC1262" s="128"/>
      <c r="AD1262" s="128"/>
      <c r="AE1262" s="62"/>
      <c r="AF1262" s="62"/>
      <c r="AG1262" s="62"/>
      <c r="BB1262" s="60" t="str">
        <f>IF(AND(isFlagged(Main[[#This Row],[Comments]], "AIS++"),Main[ [#This Row],[In Stock Date] ]&lt;&gt;""),TEXT(Main[[#This Row],[In Stock Date]]-1, "M/d/yyyy"), TEXT("1/1/1990", "M/d/yyyy"))</f>
        <v>1/1/1990</v>
      </c>
    </row>
    <row r="1263" spans="1:54" ht="17.25" customHeight="1">
      <c r="A1263" s="63" t="str">
        <f>IF(priority(Main[[#This Row],[Comments]])&lt;&gt;0, priority(Main[[#This Row],[Comments]]),"")</f>
        <v/>
      </c>
      <c r="B1263" s="151" t="s">
        <v>3866</v>
      </c>
      <c r="C1263" s="71" t="s">
        <v>4</v>
      </c>
      <c r="D1263" s="59" t="s">
        <v>3867</v>
      </c>
      <c r="E1263" s="84">
        <v>41017.634953703702</v>
      </c>
      <c r="F1263" s="84"/>
      <c r="G1263" s="63" t="str">
        <f>IF(stdProdLT(Main[[#This Row],[Comments]])=0.1,"N/A",IF(stdProdLT(Main[[#This Row],[Comments]])=0,"",stdProdLT(Main[[#This Row],[Comments]])))</f>
        <v/>
      </c>
      <c r="H1263" s="93" t="str">
        <f>IF(OR(Main[[#This Row],[Std. Prod. Lead Time]]="N/A",Main[[#This Row],[Std. Prod. Lead Time]]=""), "",IF(AND(Main[[#This Row],[In Stock Date]]&lt;&gt;"",Main[[#This Row],[Revised Due Date]]&lt;&gt;"",Main[[#This Row],[In Stock Date]]&lt;&gt;""),Main[[#This Row],[In Stock Date]]-Main[[#This Row],[Revised Due Date]],""))</f>
        <v/>
      </c>
      <c r="I1263" s="100" t="s">
        <v>238</v>
      </c>
      <c r="J1263" s="94" t="s">
        <v>28</v>
      </c>
      <c r="K1263" s="94" t="s">
        <v>1905</v>
      </c>
      <c r="L1263" s="84"/>
      <c r="M1263" s="72" t="str">
        <f>IF(Main[[#This Row],[Tech Start Date]]&lt;1/1/1990,"",IF(Main[[#This Row],[Class]]="C",WORKDAY(Main[[#This Row],[Tech Start Date]],9),IF(Main[[#This Row],[Class]]="B", WORKDAY(Main[[#This Row],[Tech Start Date]],6),IF(Main[[#This Row],[Class]]="A",WORKDAY(Main[[#This Row],[Tech Start Date]],2),""))))</f>
        <v/>
      </c>
      <c r="N1263" s="72" t="str">
        <f>IF(Main[[#This Row],[Tech Start Date]]&lt;1/1/1990,"",IF(Main[[#This Row],[Class]]="C",WORKDAY(Main[[#This Row],[Tech Start Date]],19),IF(Main[[#This Row],[Class]]="B", WORKDAY(Main[[#This Row],[Tech Start Date]],12),IF(Main[[#This Row],[Class]]="A",WORKDAY(Main[[#This Row],[Tech Start Date]],4),""))))</f>
        <v/>
      </c>
      <c r="O1263" s="72" t="str">
        <f>IF(Main[[#This Row],[Tech Start Date]]&lt;1/1/1990,"",IF(Main[[#This Row],[Class]]="C",WORKDAY(Main[[#This Row],[Tech Start Date]],23),IF(Main[[#This Row],[Class]]="B", WORKDAY(Main[[#This Row],[Tech Start Date]],15),IF(Main[[#This Row],[Class]]="A",WORKDAY(Main[[#This Row],[Tech Start Date]],5),""))))</f>
        <v/>
      </c>
      <c r="P1263" s="72" t="str">
        <f>IF(Main[[#This Row],[Tech Start Date]]&lt;1/1/1990,"",IF(Main[[#This Row],[Class]]="C",WORKDAY(Main[[#This Row],[Tech Start Date]],28),IF(Main[[#This Row],[Class]]="B", WORKDAY(Main[[#This Row],[Tech Start Date]],19),IF(Main[[#This Row],[Class]]="A",WORKDAY(Main[[#This Row],[Tech Start Date]],9),""))))</f>
        <v/>
      </c>
      <c r="Q1263" s="84">
        <v>41029</v>
      </c>
      <c r="R1263" s="110"/>
      <c r="S1263" s="94" t="s">
        <v>6</v>
      </c>
      <c r="T1263" s="73" t="s">
        <v>4</v>
      </c>
      <c r="U1263" s="94" t="s">
        <v>29</v>
      </c>
      <c r="V1263" s="94" t="s">
        <v>1899</v>
      </c>
      <c r="W1263" s="94" t="s">
        <v>1900</v>
      </c>
      <c r="X1263" s="94" t="s">
        <v>30</v>
      </c>
      <c r="Y1263" s="71" t="s">
        <v>2840</v>
      </c>
      <c r="Z1263" s="71" t="s">
        <v>30</v>
      </c>
      <c r="AA1263" s="94" t="s">
        <v>30</v>
      </c>
      <c r="AB1263" s="128"/>
      <c r="AC1263" s="128"/>
      <c r="AD1263" s="128"/>
      <c r="AE1263" s="62"/>
      <c r="AF1263" s="62"/>
      <c r="AG1263" s="62"/>
      <c r="BB1263" s="60" t="str">
        <f>IF(AND(isFlagged(Main[[#This Row],[Comments]], "AIS++"),Main[ [#This Row],[In Stock Date] ]&lt;&gt;""),TEXT(Main[[#This Row],[In Stock Date]]-1, "M/d/yyyy"), TEXT("1/1/1990", "M/d/yyyy"))</f>
        <v>1/1/1990</v>
      </c>
    </row>
    <row r="1264" spans="1:54" ht="17.25" customHeight="1">
      <c r="A1264" s="137" t="str">
        <f>IF(priority(Main[[#This Row],[Comments]])&lt;&gt;0, priority(Main[[#This Row],[Comments]]),"")</f>
        <v/>
      </c>
      <c r="B1264" s="152" t="s">
        <v>2340</v>
      </c>
      <c r="C1264" s="138" t="s">
        <v>4</v>
      </c>
      <c r="D1264" s="139" t="s">
        <v>2341</v>
      </c>
      <c r="E1264" s="140"/>
      <c r="F1264" s="140"/>
      <c r="G1264" s="137" t="str">
        <f>IF(stdProdLT(Main[[#This Row],[Comments]])=0.1,"N/A",IF(stdProdLT(Main[[#This Row],[Comments]])=0,"",stdProdLT(Main[[#This Row],[Comments]])))</f>
        <v/>
      </c>
      <c r="H1264" s="141" t="str">
        <f>IF(OR(Main[[#This Row],[Std. Prod. Lead Time]]="N/A",Main[[#This Row],[Std. Prod. Lead Time]]=""), "",IF(AND(Main[[#This Row],[In Stock Date]]&lt;&gt;"",Main[[#This Row],[Revised Due Date]]&lt;&gt;"",Main[[#This Row],[In Stock Date]]&lt;&gt;""),Main[[#This Row],[In Stock Date]]-Main[[#This Row],[Revised Due Date]],""))</f>
        <v/>
      </c>
      <c r="I1264" s="142" t="s">
        <v>4</v>
      </c>
      <c r="J1264" s="143" t="s">
        <v>70</v>
      </c>
      <c r="K1264" s="144" t="s">
        <v>4</v>
      </c>
      <c r="L1264" s="140"/>
      <c r="M1264" s="145" t="str">
        <f>IF(Main[[#This Row],[Tech Start Date]]&lt;1/1/1990,"",IF(Main[[#This Row],[Class]]="C",WORKDAY(Main[[#This Row],[Tech Start Date]],9),IF(Main[[#This Row],[Class]]="B", WORKDAY(Main[[#This Row],[Tech Start Date]],6),IF(Main[[#This Row],[Class]]="A",WORKDAY(Main[[#This Row],[Tech Start Date]],2),""))))</f>
        <v/>
      </c>
      <c r="N1264" s="145" t="str">
        <f>IF(Main[[#This Row],[Tech Start Date]]&lt;1/1/1990,"",IF(Main[[#This Row],[Class]]="C",WORKDAY(Main[[#This Row],[Tech Start Date]],19),IF(Main[[#This Row],[Class]]="B", WORKDAY(Main[[#This Row],[Tech Start Date]],12),IF(Main[[#This Row],[Class]]="A",WORKDAY(Main[[#This Row],[Tech Start Date]],4),""))))</f>
        <v/>
      </c>
      <c r="O1264" s="145" t="str">
        <f>IF(Main[[#This Row],[Tech Start Date]]&lt;1/1/1990,"",IF(Main[[#This Row],[Class]]="C",WORKDAY(Main[[#This Row],[Tech Start Date]],23),IF(Main[[#This Row],[Class]]="B", WORKDAY(Main[[#This Row],[Tech Start Date]],15),IF(Main[[#This Row],[Class]]="A",WORKDAY(Main[[#This Row],[Tech Start Date]],5),""))))</f>
        <v/>
      </c>
      <c r="P1264" s="145" t="str">
        <f>IF(Main[[#This Row],[Tech Start Date]]&lt;1/1/1990,"",IF(Main[[#This Row],[Class]]="C",WORKDAY(Main[[#This Row],[Tech Start Date]],28),IF(Main[[#This Row],[Class]]="B", WORKDAY(Main[[#This Row],[Tech Start Date]],19),IF(Main[[#This Row],[Class]]="A",WORKDAY(Main[[#This Row],[Tech Start Date]],9),""))))</f>
        <v/>
      </c>
      <c r="Q1264" s="140">
        <v>40877</v>
      </c>
      <c r="R1264" s="146"/>
      <c r="S1264" s="143" t="s">
        <v>6</v>
      </c>
      <c r="T1264" s="147" t="s">
        <v>4</v>
      </c>
      <c r="U1264" s="143" t="s">
        <v>14</v>
      </c>
      <c r="V1264" s="143" t="s">
        <v>1899</v>
      </c>
      <c r="W1264" s="143" t="s">
        <v>1900</v>
      </c>
      <c r="X1264" s="143" t="s">
        <v>30</v>
      </c>
      <c r="Y1264" s="138" t="s">
        <v>2990</v>
      </c>
      <c r="Z1264" s="138" t="s">
        <v>30</v>
      </c>
      <c r="AA1264" s="143" t="s">
        <v>74</v>
      </c>
      <c r="AB1264" s="148"/>
      <c r="AC1264" s="148"/>
      <c r="AD1264" s="148"/>
      <c r="AE1264" s="62"/>
      <c r="AF1264" s="62"/>
      <c r="AG1264" s="62"/>
      <c r="BB1264" s="60" t="str">
        <f>IF(AND(isFlagged(Main[[#This Row],[Comments]], "AIS++"),Main[ [#This Row],[In Stock Date] ]&lt;&gt;""),TEXT(Main[[#This Row],[In Stock Date]]-1, "M/d/yyyy"), TEXT("1/1/1990", "M/d/yyyy"))</f>
        <v>1/1/1990</v>
      </c>
    </row>
    <row r="1265" spans="1:54" ht="17.25" customHeight="1">
      <c r="A1265" s="137" t="str">
        <f>IF(priority(Main[[#This Row],[Comments]])&lt;&gt;0, priority(Main[[#This Row],[Comments]]),"")</f>
        <v/>
      </c>
      <c r="B1265" s="152" t="s">
        <v>1600</v>
      </c>
      <c r="C1265" s="138" t="s">
        <v>4</v>
      </c>
      <c r="D1265" s="139" t="s">
        <v>686</v>
      </c>
      <c r="E1265" s="140"/>
      <c r="F1265" s="140"/>
      <c r="G1265" s="137" t="str">
        <f>IF(stdProdLT(Main[[#This Row],[Comments]])=0.1,"N/A",IF(stdProdLT(Main[[#This Row],[Comments]])=0,"",stdProdLT(Main[[#This Row],[Comments]])))</f>
        <v/>
      </c>
      <c r="H1265" s="141" t="str">
        <f>IF(OR(Main[[#This Row],[Std. Prod. Lead Time]]="N/A",Main[[#This Row],[Std. Prod. Lead Time]]=""), "",IF(AND(Main[[#This Row],[In Stock Date]]&lt;&gt;"",Main[[#This Row],[Revised Due Date]]&lt;&gt;"",Main[[#This Row],[In Stock Date]]&lt;&gt;""),Main[[#This Row],[In Stock Date]]-Main[[#This Row],[Revised Due Date]],""))</f>
        <v/>
      </c>
      <c r="I1265" s="142" t="s">
        <v>4</v>
      </c>
      <c r="J1265" s="143" t="s">
        <v>4</v>
      </c>
      <c r="K1265" s="144" t="s">
        <v>4</v>
      </c>
      <c r="L1265" s="140"/>
      <c r="M1265" s="145" t="str">
        <f>IF(Main[[#This Row],[Tech Start Date]]&lt;1/1/1990,"",IF(Main[[#This Row],[Class]]="C",WORKDAY(Main[[#This Row],[Tech Start Date]],9),IF(Main[[#This Row],[Class]]="B", WORKDAY(Main[[#This Row],[Tech Start Date]],6),IF(Main[[#This Row],[Class]]="A",WORKDAY(Main[[#This Row],[Tech Start Date]],2),""))))</f>
        <v/>
      </c>
      <c r="N1265" s="145" t="str">
        <f>IF(Main[[#This Row],[Tech Start Date]]&lt;1/1/1990,"",IF(Main[[#This Row],[Class]]="C",WORKDAY(Main[[#This Row],[Tech Start Date]],19),IF(Main[[#This Row],[Class]]="B", WORKDAY(Main[[#This Row],[Tech Start Date]],12),IF(Main[[#This Row],[Class]]="A",WORKDAY(Main[[#This Row],[Tech Start Date]],4),""))))</f>
        <v/>
      </c>
      <c r="O1265" s="145" t="str">
        <f>IF(Main[[#This Row],[Tech Start Date]]&lt;1/1/1990,"",IF(Main[[#This Row],[Class]]="C",WORKDAY(Main[[#This Row],[Tech Start Date]],23),IF(Main[[#This Row],[Class]]="B", WORKDAY(Main[[#This Row],[Tech Start Date]],15),IF(Main[[#This Row],[Class]]="A",WORKDAY(Main[[#This Row],[Tech Start Date]],5),""))))</f>
        <v/>
      </c>
      <c r="P1265" s="145" t="str">
        <f>IF(Main[[#This Row],[Tech Start Date]]&lt;1/1/1990,"",IF(Main[[#This Row],[Class]]="C",WORKDAY(Main[[#This Row],[Tech Start Date]],28),IF(Main[[#This Row],[Class]]="B", WORKDAY(Main[[#This Row],[Tech Start Date]],19),IF(Main[[#This Row],[Class]]="A",WORKDAY(Main[[#This Row],[Tech Start Date]],9),""))))</f>
        <v/>
      </c>
      <c r="Q1265" s="140"/>
      <c r="R1265" s="146"/>
      <c r="S1265" s="143" t="s">
        <v>6</v>
      </c>
      <c r="T1265" s="147" t="s">
        <v>4</v>
      </c>
      <c r="U1265" s="143" t="s">
        <v>14</v>
      </c>
      <c r="V1265" s="143" t="s">
        <v>1896</v>
      </c>
      <c r="W1265" s="143" t="s">
        <v>1904</v>
      </c>
      <c r="X1265" s="143" t="s">
        <v>2026</v>
      </c>
      <c r="Y1265" s="138" t="s">
        <v>2902</v>
      </c>
      <c r="Z1265" s="138" t="s">
        <v>4</v>
      </c>
      <c r="AA1265" s="143" t="s">
        <v>2026</v>
      </c>
      <c r="AB1265" s="148"/>
      <c r="AC1265" s="148"/>
      <c r="AD1265" s="148"/>
      <c r="AE1265" s="62"/>
      <c r="AF1265" s="62"/>
      <c r="AG1265" s="62"/>
      <c r="BB1265" s="60" t="str">
        <f>IF(AND(isFlagged(Main[[#This Row],[Comments]], "AIS++"),Main[ [#This Row],[In Stock Date] ]&lt;&gt;""),TEXT(Main[[#This Row],[In Stock Date]]-1, "M/d/yyyy"), TEXT("1/1/1990", "M/d/yyyy"))</f>
        <v>1/1/1990</v>
      </c>
    </row>
    <row r="1266" spans="1:54" ht="17.25" customHeight="1">
      <c r="A1266" s="63" t="str">
        <f>IF(priority(Main[[#This Row],[Comments]])&lt;&gt;0, priority(Main[[#This Row],[Comments]]),"")</f>
        <v/>
      </c>
      <c r="B1266" s="151" t="s">
        <v>3340</v>
      </c>
      <c r="C1266" s="71" t="s">
        <v>4</v>
      </c>
      <c r="D1266" s="59" t="s">
        <v>3390</v>
      </c>
      <c r="E1266" s="84"/>
      <c r="F1266" s="84"/>
      <c r="G1266" s="63" t="str">
        <f>IF(stdProdLT(Main[[#This Row],[Comments]])=0.1,"N/A",IF(stdProdLT(Main[[#This Row],[Comments]])=0,"",stdProdLT(Main[[#This Row],[Comments]])))</f>
        <v/>
      </c>
      <c r="H1266" s="93" t="str">
        <f>IF(OR(Main[[#This Row],[Std. Prod. Lead Time]]="N/A",Main[[#This Row],[Std. Prod. Lead Time]]=""), "",IF(AND(Main[[#This Row],[In Stock Date]]&lt;&gt;"",Main[[#This Row],[Revised Due Date]]&lt;&gt;"",Main[[#This Row],[In Stock Date]]&lt;&gt;""),Main[[#This Row],[In Stock Date]]-Main[[#This Row],[Revised Due Date]],""))</f>
        <v/>
      </c>
      <c r="I1266" s="100" t="s">
        <v>4</v>
      </c>
      <c r="J1266" s="94" t="s">
        <v>4</v>
      </c>
      <c r="K1266" s="94" t="s">
        <v>4</v>
      </c>
      <c r="L1266" s="84"/>
      <c r="M1266" s="72" t="str">
        <f>IF(Main[[#This Row],[Tech Start Date]]&lt;1/1/1990,"",IF(Main[[#This Row],[Class]]="C",WORKDAY(Main[[#This Row],[Tech Start Date]],9),IF(Main[[#This Row],[Class]]="B", WORKDAY(Main[[#This Row],[Tech Start Date]],6),IF(Main[[#This Row],[Class]]="A",WORKDAY(Main[[#This Row],[Tech Start Date]],2),""))))</f>
        <v/>
      </c>
      <c r="N1266" s="72" t="str">
        <f>IF(Main[[#This Row],[Tech Start Date]]&lt;1/1/1990,"",IF(Main[[#This Row],[Class]]="C",WORKDAY(Main[[#This Row],[Tech Start Date]],19),IF(Main[[#This Row],[Class]]="B", WORKDAY(Main[[#This Row],[Tech Start Date]],12),IF(Main[[#This Row],[Class]]="A",WORKDAY(Main[[#This Row],[Tech Start Date]],4),""))))</f>
        <v/>
      </c>
      <c r="O1266" s="72" t="str">
        <f>IF(Main[[#This Row],[Tech Start Date]]&lt;1/1/1990,"",IF(Main[[#This Row],[Class]]="C",WORKDAY(Main[[#This Row],[Tech Start Date]],23),IF(Main[[#This Row],[Class]]="B", WORKDAY(Main[[#This Row],[Tech Start Date]],15),IF(Main[[#This Row],[Class]]="A",WORKDAY(Main[[#This Row],[Tech Start Date]],5),""))))</f>
        <v/>
      </c>
      <c r="P1266" s="72" t="str">
        <f>IF(Main[[#This Row],[Tech Start Date]]&lt;1/1/1990,"",IF(Main[[#This Row],[Class]]="C",WORKDAY(Main[[#This Row],[Tech Start Date]],28),IF(Main[[#This Row],[Class]]="B", WORKDAY(Main[[#This Row],[Tech Start Date]],19),IF(Main[[#This Row],[Class]]="A",WORKDAY(Main[[#This Row],[Tech Start Date]],9),""))))</f>
        <v/>
      </c>
      <c r="Q1266" s="84">
        <v>40970</v>
      </c>
      <c r="R1266" s="110"/>
      <c r="S1266" s="94" t="s">
        <v>6</v>
      </c>
      <c r="T1266" s="73" t="s">
        <v>4</v>
      </c>
      <c r="U1266" s="94" t="s">
        <v>14</v>
      </c>
      <c r="V1266" s="94" t="s">
        <v>1899</v>
      </c>
      <c r="W1266" s="94" t="s">
        <v>4</v>
      </c>
      <c r="X1266" s="94" t="s">
        <v>2722</v>
      </c>
      <c r="Y1266" s="71" t="s">
        <v>2833</v>
      </c>
      <c r="Z1266" s="71" t="s">
        <v>4</v>
      </c>
      <c r="AA1266" s="94" t="s">
        <v>2722</v>
      </c>
      <c r="AB1266" s="128"/>
      <c r="AC1266" s="128"/>
      <c r="AD1266" s="128"/>
      <c r="AE1266" s="62"/>
      <c r="AF1266" s="62"/>
      <c r="AG1266" s="62"/>
      <c r="BB1266" s="60" t="str">
        <f>IF(AND(isFlagged(Main[[#This Row],[Comments]], "AIS++"),Main[ [#This Row],[In Stock Date] ]&lt;&gt;""),TEXT(Main[[#This Row],[In Stock Date]]-1, "M/d/yyyy"), TEXT("1/1/1990", "M/d/yyyy"))</f>
        <v>1/1/1990</v>
      </c>
    </row>
    <row r="1267" spans="1:54" ht="17.25" customHeight="1">
      <c r="A1267" s="63" t="str">
        <f>IF(priority(Main[[#This Row],[Comments]])&lt;&gt;0, priority(Main[[#This Row],[Comments]]),"")</f>
        <v/>
      </c>
      <c r="B1267" s="151" t="s">
        <v>3337</v>
      </c>
      <c r="C1267" s="71" t="s">
        <v>4</v>
      </c>
      <c r="D1267" s="59" t="s">
        <v>3449</v>
      </c>
      <c r="E1267" s="84">
        <v>40942.690023148149</v>
      </c>
      <c r="F1267" s="84"/>
      <c r="G1267" s="63" t="str">
        <f>IF(stdProdLT(Main[[#This Row],[Comments]])=0.1,"N/A",IF(stdProdLT(Main[[#This Row],[Comments]])=0,"",stdProdLT(Main[[#This Row],[Comments]])))</f>
        <v/>
      </c>
      <c r="H1267" s="93" t="str">
        <f>IF(OR(Main[[#This Row],[Std. Prod. Lead Time]]="N/A",Main[[#This Row],[Std. Prod. Lead Time]]=""), "",IF(AND(Main[[#This Row],[In Stock Date]]&lt;&gt;"",Main[[#This Row],[Revised Due Date]]&lt;&gt;"",Main[[#This Row],[In Stock Date]]&lt;&gt;""),Main[[#This Row],[In Stock Date]]-Main[[#This Row],[Revised Due Date]],""))</f>
        <v/>
      </c>
      <c r="I1267" s="100" t="s">
        <v>69</v>
      </c>
      <c r="J1267" s="94" t="s">
        <v>70</v>
      </c>
      <c r="K1267" s="95" t="s">
        <v>1905</v>
      </c>
      <c r="L1267" s="84"/>
      <c r="M1267" s="72" t="str">
        <f>IF(Main[[#This Row],[Tech Start Date]]&lt;1/1/1990,"",IF(Main[[#This Row],[Class]]="C",WORKDAY(Main[[#This Row],[Tech Start Date]],9),IF(Main[[#This Row],[Class]]="B", WORKDAY(Main[[#This Row],[Tech Start Date]],6),IF(Main[[#This Row],[Class]]="A",WORKDAY(Main[[#This Row],[Tech Start Date]],2),""))))</f>
        <v/>
      </c>
      <c r="N1267" s="72" t="str">
        <f>IF(Main[[#This Row],[Tech Start Date]]&lt;1/1/1990,"",IF(Main[[#This Row],[Class]]="C",WORKDAY(Main[[#This Row],[Tech Start Date]],19),IF(Main[[#This Row],[Class]]="B", WORKDAY(Main[[#This Row],[Tech Start Date]],12),IF(Main[[#This Row],[Class]]="A",WORKDAY(Main[[#This Row],[Tech Start Date]],4),""))))</f>
        <v/>
      </c>
      <c r="O1267" s="72" t="str">
        <f>IF(Main[[#This Row],[Tech Start Date]]&lt;1/1/1990,"",IF(Main[[#This Row],[Class]]="C",WORKDAY(Main[[#This Row],[Tech Start Date]],23),IF(Main[[#This Row],[Class]]="B", WORKDAY(Main[[#This Row],[Tech Start Date]],15),IF(Main[[#This Row],[Class]]="A",WORKDAY(Main[[#This Row],[Tech Start Date]],5),""))))</f>
        <v/>
      </c>
      <c r="P1267" s="72" t="str">
        <f>IF(Main[[#This Row],[Tech Start Date]]&lt;1/1/1990,"",IF(Main[[#This Row],[Class]]="C",WORKDAY(Main[[#This Row],[Tech Start Date]],28),IF(Main[[#This Row],[Class]]="B", WORKDAY(Main[[#This Row],[Tech Start Date]],19),IF(Main[[#This Row],[Class]]="A",WORKDAY(Main[[#This Row],[Tech Start Date]],9),""))))</f>
        <v/>
      </c>
      <c r="Q1267" s="84">
        <v>40970</v>
      </c>
      <c r="R1267" s="110"/>
      <c r="S1267" s="94" t="s">
        <v>6</v>
      </c>
      <c r="T1267" s="73" t="s">
        <v>4</v>
      </c>
      <c r="U1267" s="94" t="s">
        <v>29</v>
      </c>
      <c r="V1267" s="94" t="s">
        <v>1899</v>
      </c>
      <c r="W1267" s="94" t="s">
        <v>1900</v>
      </c>
      <c r="X1267" s="94" t="s">
        <v>2722</v>
      </c>
      <c r="Y1267" s="71" t="s">
        <v>2833</v>
      </c>
      <c r="Z1267" s="71" t="s">
        <v>30</v>
      </c>
      <c r="AA1267" s="94" t="s">
        <v>2722</v>
      </c>
      <c r="AB1267" s="128"/>
      <c r="AC1267" s="128"/>
      <c r="AD1267" s="128"/>
      <c r="AE1267" s="62"/>
      <c r="AF1267" s="62"/>
      <c r="AG1267" s="62"/>
      <c r="BB1267" s="60" t="str">
        <f>IF(AND(isFlagged(Main[[#This Row],[Comments]], "AIS++"),Main[ [#This Row],[In Stock Date] ]&lt;&gt;""),TEXT(Main[[#This Row],[In Stock Date]]-1, "M/d/yyyy"), TEXT("1/1/1990", "M/d/yyyy"))</f>
        <v>1/1/1990</v>
      </c>
    </row>
    <row r="1268" spans="1:54" ht="17.25" customHeight="1">
      <c r="A1268" s="63" t="str">
        <f>IF(priority(Main[[#This Row],[Comments]])&lt;&gt;0, priority(Main[[#This Row],[Comments]]),"")</f>
        <v/>
      </c>
      <c r="B1268" s="151" t="s">
        <v>3147</v>
      </c>
      <c r="C1268" s="71" t="s">
        <v>4</v>
      </c>
      <c r="D1268" s="59" t="s">
        <v>3475</v>
      </c>
      <c r="E1268" s="84">
        <v>40932.643865740742</v>
      </c>
      <c r="F1268" s="84"/>
      <c r="G1268" s="63" t="str">
        <f>IF(stdProdLT(Main[[#This Row],[Comments]])=0.1,"N/A",IF(stdProdLT(Main[[#This Row],[Comments]])=0,"",stdProdLT(Main[[#This Row],[Comments]])))</f>
        <v/>
      </c>
      <c r="H1268" s="93" t="str">
        <f>IF(OR(Main[[#This Row],[Std. Prod. Lead Time]]="N/A",Main[[#This Row],[Std. Prod. Lead Time]]=""), "",IF(AND(Main[[#This Row],[In Stock Date]]&lt;&gt;"",Main[[#This Row],[Revised Due Date]]&lt;&gt;"",Main[[#This Row],[In Stock Date]]&lt;&gt;""),Main[[#This Row],[In Stock Date]]-Main[[#This Row],[Revised Due Date]],""))</f>
        <v/>
      </c>
      <c r="I1268" s="100" t="s">
        <v>69</v>
      </c>
      <c r="J1268" s="94" t="s">
        <v>4</v>
      </c>
      <c r="K1268" s="94" t="s">
        <v>4</v>
      </c>
      <c r="L1268" s="84"/>
      <c r="M1268" s="72" t="str">
        <f>IF(Main[[#This Row],[Tech Start Date]]&lt;1/1/1990,"",IF(Main[[#This Row],[Class]]="C",WORKDAY(Main[[#This Row],[Tech Start Date]],9),IF(Main[[#This Row],[Class]]="B", WORKDAY(Main[[#This Row],[Tech Start Date]],6),IF(Main[[#This Row],[Class]]="A",WORKDAY(Main[[#This Row],[Tech Start Date]],2),""))))</f>
        <v/>
      </c>
      <c r="N1268" s="72" t="str">
        <f>IF(Main[[#This Row],[Tech Start Date]]&lt;1/1/1990,"",IF(Main[[#This Row],[Class]]="C",WORKDAY(Main[[#This Row],[Tech Start Date]],19),IF(Main[[#This Row],[Class]]="B", WORKDAY(Main[[#This Row],[Tech Start Date]],12),IF(Main[[#This Row],[Class]]="A",WORKDAY(Main[[#This Row],[Tech Start Date]],4),""))))</f>
        <v/>
      </c>
      <c r="O1268" s="72" t="str">
        <f>IF(Main[[#This Row],[Tech Start Date]]&lt;1/1/1990,"",IF(Main[[#This Row],[Class]]="C",WORKDAY(Main[[#This Row],[Tech Start Date]],23),IF(Main[[#This Row],[Class]]="B", WORKDAY(Main[[#This Row],[Tech Start Date]],15),IF(Main[[#This Row],[Class]]="A",WORKDAY(Main[[#This Row],[Tech Start Date]],5),""))))</f>
        <v/>
      </c>
      <c r="P1268" s="72" t="str">
        <f>IF(Main[[#This Row],[Tech Start Date]]&lt;1/1/1990,"",IF(Main[[#This Row],[Class]]="C",WORKDAY(Main[[#This Row],[Tech Start Date]],28),IF(Main[[#This Row],[Class]]="B", WORKDAY(Main[[#This Row],[Tech Start Date]],19),IF(Main[[#This Row],[Class]]="A",WORKDAY(Main[[#This Row],[Tech Start Date]],9),""))))</f>
        <v/>
      </c>
      <c r="Q1268" s="84">
        <v>40968</v>
      </c>
      <c r="R1268" s="110"/>
      <c r="S1268" s="94" t="s">
        <v>6</v>
      </c>
      <c r="T1268" s="73" t="s">
        <v>4</v>
      </c>
      <c r="U1268" s="94" t="s">
        <v>29</v>
      </c>
      <c r="V1268" s="94" t="s">
        <v>1906</v>
      </c>
      <c r="W1268" s="94" t="s">
        <v>1900</v>
      </c>
      <c r="X1268" s="94" t="s">
        <v>2722</v>
      </c>
      <c r="Y1268" s="71" t="s">
        <v>2833</v>
      </c>
      <c r="Z1268" s="71" t="s">
        <v>30</v>
      </c>
      <c r="AA1268" s="94" t="s">
        <v>2722</v>
      </c>
      <c r="AB1268" s="128"/>
      <c r="AC1268" s="128"/>
      <c r="AD1268" s="128"/>
      <c r="AE1268" s="62"/>
      <c r="AF1268" s="62"/>
      <c r="AG1268" s="62"/>
      <c r="BB1268" s="60" t="str">
        <f>IF(AND(isFlagged(Main[[#This Row],[Comments]], "AIS++"),Main[ [#This Row],[In Stock Date] ]&lt;&gt;""),TEXT(Main[[#This Row],[In Stock Date]]-1, "M/d/yyyy"), TEXT("1/1/1990", "M/d/yyyy"))</f>
        <v>1/1/1990</v>
      </c>
    </row>
    <row r="1269" spans="1:54" ht="17.25" customHeight="1">
      <c r="A1269" s="63" t="str">
        <f>IF(priority(Main[[#This Row],[Comments]])&lt;&gt;0, priority(Main[[#This Row],[Comments]]),"")</f>
        <v/>
      </c>
      <c r="B1269" s="151" t="s">
        <v>3610</v>
      </c>
      <c r="C1269" s="71" t="s">
        <v>3579</v>
      </c>
      <c r="D1269" s="59" t="s">
        <v>3830</v>
      </c>
      <c r="E1269" s="84">
        <v>40988.609444444446</v>
      </c>
      <c r="F1269" s="84"/>
      <c r="G1269" s="63" t="str">
        <f>IF(stdProdLT(Main[[#This Row],[Comments]])=0.1,"N/A",IF(stdProdLT(Main[[#This Row],[Comments]])=0,"",stdProdLT(Main[[#This Row],[Comments]])))</f>
        <v/>
      </c>
      <c r="H1269" s="93" t="str">
        <f>IF(OR(Main[[#This Row],[Std. Prod. Lead Time]]="N/A",Main[[#This Row],[Std. Prod. Lead Time]]=""), "",IF(AND(Main[[#This Row],[In Stock Date]]&lt;&gt;"",Main[[#This Row],[Revised Due Date]]&lt;&gt;"",Main[[#This Row],[In Stock Date]]&lt;&gt;""),Main[[#This Row],[In Stock Date]]-Main[[#This Row],[Revised Due Date]],""))</f>
        <v/>
      </c>
      <c r="I1269" s="100" t="s">
        <v>414</v>
      </c>
      <c r="J1269" s="94" t="s">
        <v>1953</v>
      </c>
      <c r="K1269" s="94" t="s">
        <v>1905</v>
      </c>
      <c r="L1269" s="84"/>
      <c r="M1269" s="72" t="str">
        <f>IF(Main[[#This Row],[Tech Start Date]]&lt;1/1/1990,"",IF(Main[[#This Row],[Class]]="C",WORKDAY(Main[[#This Row],[Tech Start Date]],9),IF(Main[[#This Row],[Class]]="B", WORKDAY(Main[[#This Row],[Tech Start Date]],6),IF(Main[[#This Row],[Class]]="A",WORKDAY(Main[[#This Row],[Tech Start Date]],2),""))))</f>
        <v/>
      </c>
      <c r="N1269" s="72" t="str">
        <f>IF(Main[[#This Row],[Tech Start Date]]&lt;1/1/1990,"",IF(Main[[#This Row],[Class]]="C",WORKDAY(Main[[#This Row],[Tech Start Date]],19),IF(Main[[#This Row],[Class]]="B", WORKDAY(Main[[#This Row],[Tech Start Date]],12),IF(Main[[#This Row],[Class]]="A",WORKDAY(Main[[#This Row],[Tech Start Date]],4),""))))</f>
        <v/>
      </c>
      <c r="O1269" s="72" t="str">
        <f>IF(Main[[#This Row],[Tech Start Date]]&lt;1/1/1990,"",IF(Main[[#This Row],[Class]]="C",WORKDAY(Main[[#This Row],[Tech Start Date]],23),IF(Main[[#This Row],[Class]]="B", WORKDAY(Main[[#This Row],[Tech Start Date]],15),IF(Main[[#This Row],[Class]]="A",WORKDAY(Main[[#This Row],[Tech Start Date]],5),""))))</f>
        <v/>
      </c>
      <c r="P1269" s="72" t="str">
        <f>IF(Main[[#This Row],[Tech Start Date]]&lt;1/1/1990,"",IF(Main[[#This Row],[Class]]="C",WORKDAY(Main[[#This Row],[Tech Start Date]],28),IF(Main[[#This Row],[Class]]="B", WORKDAY(Main[[#This Row],[Tech Start Date]],19),IF(Main[[#This Row],[Class]]="A",WORKDAY(Main[[#This Row],[Tech Start Date]],9),""))))</f>
        <v/>
      </c>
      <c r="Q1269" s="84"/>
      <c r="R1269" s="110"/>
      <c r="S1269" s="94" t="s">
        <v>6</v>
      </c>
      <c r="T1269" s="73" t="s">
        <v>4</v>
      </c>
      <c r="U1269" s="94" t="s">
        <v>29</v>
      </c>
      <c r="V1269" s="94" t="s">
        <v>1899</v>
      </c>
      <c r="W1269" s="94" t="s">
        <v>1900</v>
      </c>
      <c r="X1269" s="94" t="s">
        <v>2744</v>
      </c>
      <c r="Y1269" s="71" t="s">
        <v>2871</v>
      </c>
      <c r="Z1269" s="71" t="s">
        <v>414</v>
      </c>
      <c r="AA1269" s="94" t="s">
        <v>2744</v>
      </c>
      <c r="AB1269" s="128"/>
      <c r="AC1269" s="128"/>
      <c r="AD1269" s="128"/>
      <c r="AE1269" s="62"/>
      <c r="AF1269" s="62"/>
      <c r="AG1269" s="62"/>
      <c r="BB1269" s="60" t="str">
        <f>IF(AND(isFlagged(Main[[#This Row],[Comments]], "AIS++"),Main[ [#This Row],[In Stock Date] ]&lt;&gt;""),TEXT(Main[[#This Row],[In Stock Date]]-1, "M/d/yyyy"), TEXT("1/1/1990", "M/d/yyyy"))</f>
        <v>1/1/1990</v>
      </c>
    </row>
    <row r="1270" spans="1:54" ht="17.25" customHeight="1">
      <c r="A1270" s="64" t="str">
        <f>IF(priority(Main[[#This Row],[Comments]])&lt;&gt;0, priority(Main[[#This Row],[Comments]]),"")</f>
        <v/>
      </c>
      <c r="B1270" s="151" t="s">
        <v>1581</v>
      </c>
      <c r="C1270" s="77" t="s">
        <v>4</v>
      </c>
      <c r="D1270" s="133" t="s">
        <v>2267</v>
      </c>
      <c r="E1270" s="86">
        <v>40515.590300925927</v>
      </c>
      <c r="F1270" s="86"/>
      <c r="G1270" s="64" t="str">
        <f>IF(stdProdLT(Main[[#This Row],[Comments]])=0.1,"N/A",IF(stdProdLT(Main[[#This Row],[Comments]])=0,"",stdProdLT(Main[[#This Row],[Comments]])))</f>
        <v/>
      </c>
      <c r="H1270" s="97" t="str">
        <f>IF(OR(Main[[#This Row],[Std. Prod. Lead Time]]="N/A",Main[[#This Row],[Std. Prod. Lead Time]]=""), "",IF(AND(Main[[#This Row],[In Stock Date]]&lt;&gt;"",Main[[#This Row],[Revised Due Date]]&lt;&gt;"",Main[[#This Row],[In Stock Date]]&lt;&gt;""),Main[[#This Row],[In Stock Date]]-Main[[#This Row],[Revised Due Date]],""))</f>
        <v/>
      </c>
      <c r="I1270" s="102" t="s">
        <v>909</v>
      </c>
      <c r="J1270" s="98" t="s">
        <v>52</v>
      </c>
      <c r="K1270" s="98" t="s">
        <v>1903</v>
      </c>
      <c r="L1270" s="86"/>
      <c r="M1270" s="78" t="str">
        <f>IF(Main[[#This Row],[Tech Start Date]]&lt;1/1/1990,"",IF(Main[[#This Row],[Class]]="C",WORKDAY(Main[[#This Row],[Tech Start Date]],9),IF(Main[[#This Row],[Class]]="B", WORKDAY(Main[[#This Row],[Tech Start Date]],6),IF(Main[[#This Row],[Class]]="A",WORKDAY(Main[[#This Row],[Tech Start Date]],2),""))))</f>
        <v/>
      </c>
      <c r="N1270" s="78" t="str">
        <f>IF(Main[[#This Row],[Tech Start Date]]&lt;1/1/1990,"",IF(Main[[#This Row],[Class]]="C",WORKDAY(Main[[#This Row],[Tech Start Date]],19),IF(Main[[#This Row],[Class]]="B", WORKDAY(Main[[#This Row],[Tech Start Date]],12),IF(Main[[#This Row],[Class]]="A",WORKDAY(Main[[#This Row],[Tech Start Date]],4),""))))</f>
        <v/>
      </c>
      <c r="O1270" s="78" t="str">
        <f>IF(Main[[#This Row],[Tech Start Date]]&lt;1/1/1990,"",IF(Main[[#This Row],[Class]]="C",WORKDAY(Main[[#This Row],[Tech Start Date]],23),IF(Main[[#This Row],[Class]]="B", WORKDAY(Main[[#This Row],[Tech Start Date]],15),IF(Main[[#This Row],[Class]]="A",WORKDAY(Main[[#This Row],[Tech Start Date]],5),""))))</f>
        <v/>
      </c>
      <c r="P1270" s="78" t="str">
        <f>IF(Main[[#This Row],[Tech Start Date]]&lt;1/1/1990,"",IF(Main[[#This Row],[Class]]="C",WORKDAY(Main[[#This Row],[Tech Start Date]],28),IF(Main[[#This Row],[Class]]="B", WORKDAY(Main[[#This Row],[Tech Start Date]],19),IF(Main[[#This Row],[Class]]="A",WORKDAY(Main[[#This Row],[Tech Start Date]],9),""))))</f>
        <v/>
      </c>
      <c r="Q1270" s="86">
        <v>40574</v>
      </c>
      <c r="R1270" s="111"/>
      <c r="S1270" s="98" t="s">
        <v>6</v>
      </c>
      <c r="T1270" s="79" t="s">
        <v>4</v>
      </c>
      <c r="U1270" s="98" t="s">
        <v>29</v>
      </c>
      <c r="V1270" s="98" t="s">
        <v>1896</v>
      </c>
      <c r="W1270" s="98" t="s">
        <v>1898</v>
      </c>
      <c r="X1270" s="98" t="s">
        <v>2790</v>
      </c>
      <c r="Y1270" s="77" t="s">
        <v>2943</v>
      </c>
      <c r="Z1270" s="77" t="s">
        <v>129</v>
      </c>
      <c r="AA1270" s="98" t="s">
        <v>2790</v>
      </c>
      <c r="AB1270" s="130"/>
      <c r="AC1270" s="130"/>
      <c r="AD1270" s="130"/>
      <c r="AE1270" s="62"/>
      <c r="AF1270" s="62"/>
      <c r="AG1270" s="62"/>
      <c r="BB1270" s="60" t="str">
        <f>IF(AND(isFlagged(Main[[#This Row],[Comments]], "AIS++"),Main[ [#This Row],[In Stock Date] ]&lt;&gt;""),TEXT(Main[[#This Row],[In Stock Date]]-1, "M/d/yyyy"), TEXT("1/1/1990", "M/d/yyyy"))</f>
        <v>1/1/1990</v>
      </c>
    </row>
    <row r="1271" spans="1:54" ht="17.25" customHeight="1">
      <c r="A1271" s="137" t="str">
        <f>IF(priority(Main[[#This Row],[Comments]])&lt;&gt;0, priority(Main[[#This Row],[Comments]]),"")</f>
        <v/>
      </c>
      <c r="B1271" s="152" t="s">
        <v>1709</v>
      </c>
      <c r="C1271" s="138" t="s">
        <v>4</v>
      </c>
      <c r="D1271" s="139" t="s">
        <v>2256</v>
      </c>
      <c r="E1271" s="140">
        <v>40462.421793981484</v>
      </c>
      <c r="F1271" s="140"/>
      <c r="G1271" s="137" t="str">
        <f>IF(stdProdLT(Main[[#This Row],[Comments]])=0.1,"N/A",IF(stdProdLT(Main[[#This Row],[Comments]])=0,"",stdProdLT(Main[[#This Row],[Comments]])))</f>
        <v/>
      </c>
      <c r="H1271" s="141" t="str">
        <f>IF(OR(Main[[#This Row],[Std. Prod. Lead Time]]="N/A",Main[[#This Row],[Std. Prod. Lead Time]]=""), "",IF(AND(Main[[#This Row],[In Stock Date]]&lt;&gt;"",Main[[#This Row],[Revised Due Date]]&lt;&gt;"",Main[[#This Row],[In Stock Date]]&lt;&gt;""),Main[[#This Row],[In Stock Date]]-Main[[#This Row],[Revised Due Date]],""))</f>
        <v/>
      </c>
      <c r="I1271" s="142" t="s">
        <v>891</v>
      </c>
      <c r="J1271" s="143" t="s">
        <v>52</v>
      </c>
      <c r="K1271" s="144" t="s">
        <v>1903</v>
      </c>
      <c r="L1271" s="140">
        <v>40486</v>
      </c>
      <c r="M1271" s="145">
        <f>IF(Main[[#This Row],[Tech Start Date]]&lt;1/1/1990,"",IF(Main[[#This Row],[Class]]="C",WORKDAY(Main[[#This Row],[Tech Start Date]],9),IF(Main[[#This Row],[Class]]="B", WORKDAY(Main[[#This Row],[Tech Start Date]],6),IF(Main[[#This Row],[Class]]="A",WORKDAY(Main[[#This Row],[Tech Start Date]],2),""))))</f>
        <v>40494</v>
      </c>
      <c r="N1271" s="145">
        <f>IF(Main[[#This Row],[Tech Start Date]]&lt;1/1/1990,"",IF(Main[[#This Row],[Class]]="C",WORKDAY(Main[[#This Row],[Tech Start Date]],19),IF(Main[[#This Row],[Class]]="B", WORKDAY(Main[[#This Row],[Tech Start Date]],12),IF(Main[[#This Row],[Class]]="A",WORKDAY(Main[[#This Row],[Tech Start Date]],4),""))))</f>
        <v>40504</v>
      </c>
      <c r="O1271" s="145">
        <f>IF(Main[[#This Row],[Tech Start Date]]&lt;1/1/1990,"",IF(Main[[#This Row],[Class]]="C",WORKDAY(Main[[#This Row],[Tech Start Date]],23),IF(Main[[#This Row],[Class]]="B", WORKDAY(Main[[#This Row],[Tech Start Date]],15),IF(Main[[#This Row],[Class]]="A",WORKDAY(Main[[#This Row],[Tech Start Date]],5),""))))</f>
        <v>40507</v>
      </c>
      <c r="P1271" s="145">
        <f>IF(Main[[#This Row],[Tech Start Date]]&lt;1/1/1990,"",IF(Main[[#This Row],[Class]]="C",WORKDAY(Main[[#This Row],[Tech Start Date]],28),IF(Main[[#This Row],[Class]]="B", WORKDAY(Main[[#This Row],[Tech Start Date]],19),IF(Main[[#This Row],[Class]]="A",WORKDAY(Main[[#This Row],[Tech Start Date]],9),""))))</f>
        <v>40513</v>
      </c>
      <c r="Q1271" s="140">
        <v>40543</v>
      </c>
      <c r="R1271" s="146"/>
      <c r="S1271" s="143" t="s">
        <v>6</v>
      </c>
      <c r="T1271" s="147" t="s">
        <v>4</v>
      </c>
      <c r="U1271" s="143" t="s">
        <v>29</v>
      </c>
      <c r="V1271" s="143" t="s">
        <v>1899</v>
      </c>
      <c r="W1271" s="143" t="s">
        <v>1900</v>
      </c>
      <c r="X1271" s="143" t="s">
        <v>2790</v>
      </c>
      <c r="Y1271" s="138" t="s">
        <v>2943</v>
      </c>
      <c r="Z1271" s="138" t="s">
        <v>30</v>
      </c>
      <c r="AA1271" s="143" t="s">
        <v>2790</v>
      </c>
      <c r="AB1271" s="148"/>
      <c r="AC1271" s="148"/>
      <c r="AD1271" s="148"/>
      <c r="AE1271" s="62"/>
      <c r="AF1271" s="62"/>
      <c r="AG1271" s="62"/>
      <c r="BB1271" s="60" t="str">
        <f>IF(AND(isFlagged(Main[[#This Row],[Comments]], "AIS++"),Main[ [#This Row],[In Stock Date] ]&lt;&gt;""),TEXT(Main[[#This Row],[In Stock Date]]-1, "M/d/yyyy"), TEXT("1/1/1990", "M/d/yyyy"))</f>
        <v>1/1/1990</v>
      </c>
    </row>
    <row r="1272" spans="1:54" ht="17.25" customHeight="1">
      <c r="A1272" s="63" t="str">
        <f>IF(priority(Main[[#This Row],[Comments]])&lt;&gt;0, priority(Main[[#This Row],[Comments]]),"")</f>
        <v/>
      </c>
      <c r="B1272" s="151" t="s">
        <v>1464</v>
      </c>
      <c r="C1272" s="71" t="s">
        <v>4</v>
      </c>
      <c r="D1272" s="59" t="s">
        <v>554</v>
      </c>
      <c r="E1272" s="84">
        <v>40382.376319444447</v>
      </c>
      <c r="F1272" s="84"/>
      <c r="G1272" s="63" t="str">
        <f>IF(stdProdLT(Main[[#This Row],[Comments]])=0.1,"N/A",IF(stdProdLT(Main[[#This Row],[Comments]])=0,"",stdProdLT(Main[[#This Row],[Comments]])))</f>
        <v/>
      </c>
      <c r="H1272" s="93" t="str">
        <f>IF(OR(Main[[#This Row],[Std. Prod. Lead Time]]="N/A",Main[[#This Row],[Std. Prod. Lead Time]]=""), "",IF(AND(Main[[#This Row],[In Stock Date]]&lt;&gt;"",Main[[#This Row],[Revised Due Date]]&lt;&gt;"",Main[[#This Row],[In Stock Date]]&lt;&gt;""),Main[[#This Row],[In Stock Date]]-Main[[#This Row],[Revised Due Date]],""))</f>
        <v/>
      </c>
      <c r="I1272" s="100" t="s">
        <v>4</v>
      </c>
      <c r="J1272" s="94" t="s">
        <v>4</v>
      </c>
      <c r="K1272" s="94" t="s">
        <v>4</v>
      </c>
      <c r="L1272" s="84"/>
      <c r="M1272" s="72" t="str">
        <f>IF(Main[[#This Row],[Tech Start Date]]&lt;1/1/1990,"",IF(Main[[#This Row],[Class]]="C",WORKDAY(Main[[#This Row],[Tech Start Date]],9),IF(Main[[#This Row],[Class]]="B", WORKDAY(Main[[#This Row],[Tech Start Date]],6),IF(Main[[#This Row],[Class]]="A",WORKDAY(Main[[#This Row],[Tech Start Date]],2),""))))</f>
        <v/>
      </c>
      <c r="N1272" s="72" t="str">
        <f>IF(Main[[#This Row],[Tech Start Date]]&lt;1/1/1990,"",IF(Main[[#This Row],[Class]]="C",WORKDAY(Main[[#This Row],[Tech Start Date]],19),IF(Main[[#This Row],[Class]]="B", WORKDAY(Main[[#This Row],[Tech Start Date]],12),IF(Main[[#This Row],[Class]]="A",WORKDAY(Main[[#This Row],[Tech Start Date]],4),""))))</f>
        <v/>
      </c>
      <c r="O1272" s="72" t="str">
        <f>IF(Main[[#This Row],[Tech Start Date]]&lt;1/1/1990,"",IF(Main[[#This Row],[Class]]="C",WORKDAY(Main[[#This Row],[Tech Start Date]],23),IF(Main[[#This Row],[Class]]="B", WORKDAY(Main[[#This Row],[Tech Start Date]],15),IF(Main[[#This Row],[Class]]="A",WORKDAY(Main[[#This Row],[Tech Start Date]],5),""))))</f>
        <v/>
      </c>
      <c r="P1272" s="72" t="str">
        <f>IF(Main[[#This Row],[Tech Start Date]]&lt;1/1/1990,"",IF(Main[[#This Row],[Class]]="C",WORKDAY(Main[[#This Row],[Tech Start Date]],28),IF(Main[[#This Row],[Class]]="B", WORKDAY(Main[[#This Row],[Tech Start Date]],19),IF(Main[[#This Row],[Class]]="A",WORKDAY(Main[[#This Row],[Tech Start Date]],9),""))))</f>
        <v/>
      </c>
      <c r="Q1272" s="84">
        <v>40451</v>
      </c>
      <c r="R1272" s="110"/>
      <c r="S1272" s="94" t="s">
        <v>6</v>
      </c>
      <c r="T1272" s="73" t="s">
        <v>4</v>
      </c>
      <c r="U1272" s="94" t="s">
        <v>7</v>
      </c>
      <c r="V1272" s="94" t="s">
        <v>1896</v>
      </c>
      <c r="W1272" s="94" t="s">
        <v>4</v>
      </c>
      <c r="X1272" s="94" t="s">
        <v>2790</v>
      </c>
      <c r="Y1272" s="71" t="s">
        <v>2943</v>
      </c>
      <c r="Z1272" s="71" t="s">
        <v>4</v>
      </c>
      <c r="AA1272" s="94" t="s">
        <v>2790</v>
      </c>
      <c r="AB1272" s="128"/>
      <c r="AC1272" s="128"/>
      <c r="AD1272" s="128"/>
      <c r="AE1272" s="62"/>
      <c r="AF1272" s="62"/>
      <c r="AG1272" s="62"/>
      <c r="BB1272" s="60" t="str">
        <f>IF(AND(isFlagged(Main[[#This Row],[Comments]], "AIS++"),Main[ [#This Row],[In Stock Date] ]&lt;&gt;""),TEXT(Main[[#This Row],[In Stock Date]]-1, "M/d/yyyy"), TEXT("1/1/1990", "M/d/yyyy"))</f>
        <v>1/1/1990</v>
      </c>
    </row>
    <row r="1273" spans="1:54" ht="17.25" customHeight="1">
      <c r="A1273" s="63" t="str">
        <f>IF(priority(Main[[#This Row],[Comments]])&lt;&gt;0, priority(Main[[#This Row],[Comments]]),"")</f>
        <v/>
      </c>
      <c r="B1273" s="151" t="s">
        <v>1484</v>
      </c>
      <c r="C1273" s="71" t="s">
        <v>4</v>
      </c>
      <c r="D1273" s="59" t="s">
        <v>597</v>
      </c>
      <c r="E1273" s="84"/>
      <c r="F1273" s="84"/>
      <c r="G1273" s="63" t="str">
        <f>IF(stdProdLT(Main[[#This Row],[Comments]])=0.1,"N/A",IF(stdProdLT(Main[[#This Row],[Comments]])=0,"",stdProdLT(Main[[#This Row],[Comments]])))</f>
        <v/>
      </c>
      <c r="H1273" s="93" t="str">
        <f>IF(OR(Main[[#This Row],[Std. Prod. Lead Time]]="N/A",Main[[#This Row],[Std. Prod. Lead Time]]=""), "",IF(AND(Main[[#This Row],[In Stock Date]]&lt;&gt;"",Main[[#This Row],[Revised Due Date]]&lt;&gt;"",Main[[#This Row],[In Stock Date]]&lt;&gt;""),Main[[#This Row],[In Stock Date]]-Main[[#This Row],[Revised Due Date]],""))</f>
        <v/>
      </c>
      <c r="I1273" s="100" t="s">
        <v>4</v>
      </c>
      <c r="J1273" s="94" t="s">
        <v>28</v>
      </c>
      <c r="K1273" s="94" t="s">
        <v>4</v>
      </c>
      <c r="L1273" s="84"/>
      <c r="M1273" s="72" t="str">
        <f>IF(Main[[#This Row],[Tech Start Date]]&lt;1/1/1990,"",IF(Main[[#This Row],[Class]]="C",WORKDAY(Main[[#This Row],[Tech Start Date]],9),IF(Main[[#This Row],[Class]]="B", WORKDAY(Main[[#This Row],[Tech Start Date]],6),IF(Main[[#This Row],[Class]]="A",WORKDAY(Main[[#This Row],[Tech Start Date]],2),""))))</f>
        <v/>
      </c>
      <c r="N1273" s="72" t="str">
        <f>IF(Main[[#This Row],[Tech Start Date]]&lt;1/1/1990,"",IF(Main[[#This Row],[Class]]="C",WORKDAY(Main[[#This Row],[Tech Start Date]],19),IF(Main[[#This Row],[Class]]="B", WORKDAY(Main[[#This Row],[Tech Start Date]],12),IF(Main[[#This Row],[Class]]="A",WORKDAY(Main[[#This Row],[Tech Start Date]],4),""))))</f>
        <v/>
      </c>
      <c r="O1273" s="72" t="str">
        <f>IF(Main[[#This Row],[Tech Start Date]]&lt;1/1/1990,"",IF(Main[[#This Row],[Class]]="C",WORKDAY(Main[[#This Row],[Tech Start Date]],23),IF(Main[[#This Row],[Class]]="B", WORKDAY(Main[[#This Row],[Tech Start Date]],15),IF(Main[[#This Row],[Class]]="A",WORKDAY(Main[[#This Row],[Tech Start Date]],5),""))))</f>
        <v/>
      </c>
      <c r="P1273" s="72" t="str">
        <f>IF(Main[[#This Row],[Tech Start Date]]&lt;1/1/1990,"",IF(Main[[#This Row],[Class]]="C",WORKDAY(Main[[#This Row],[Tech Start Date]],28),IF(Main[[#This Row],[Class]]="B", WORKDAY(Main[[#This Row],[Tech Start Date]],19),IF(Main[[#This Row],[Class]]="A",WORKDAY(Main[[#This Row],[Tech Start Date]],9),""))))</f>
        <v/>
      </c>
      <c r="Q1273" s="84">
        <v>40482</v>
      </c>
      <c r="R1273" s="110"/>
      <c r="S1273" s="94" t="s">
        <v>6</v>
      </c>
      <c r="T1273" s="73" t="s">
        <v>4</v>
      </c>
      <c r="U1273" s="94" t="s">
        <v>14</v>
      </c>
      <c r="V1273" s="94" t="s">
        <v>1899</v>
      </c>
      <c r="W1273" s="94" t="s">
        <v>1900</v>
      </c>
      <c r="X1273" s="94" t="s">
        <v>2790</v>
      </c>
      <c r="Y1273" s="71" t="s">
        <v>2943</v>
      </c>
      <c r="Z1273" s="71" t="s">
        <v>529</v>
      </c>
      <c r="AA1273" s="94" t="s">
        <v>2790</v>
      </c>
      <c r="AB1273" s="128"/>
      <c r="AC1273" s="128"/>
      <c r="AD1273" s="128"/>
      <c r="AE1273" s="62"/>
      <c r="AF1273" s="62"/>
      <c r="AG1273" s="62"/>
      <c r="BB1273" s="60" t="str">
        <f>IF(AND(isFlagged(Main[[#This Row],[Comments]], "AIS++"),Main[ [#This Row],[In Stock Date] ]&lt;&gt;""),TEXT(Main[[#This Row],[In Stock Date]]-1, "M/d/yyyy"), TEXT("1/1/1990", "M/d/yyyy"))</f>
        <v>1/1/1990</v>
      </c>
    </row>
    <row r="1274" spans="1:54" ht="17.25" customHeight="1">
      <c r="A1274" s="63" t="str">
        <f>IF(priority(Main[[#This Row],[Comments]])&lt;&gt;0, priority(Main[[#This Row],[Comments]]),"")</f>
        <v/>
      </c>
      <c r="B1274" s="151" t="s">
        <v>1399</v>
      </c>
      <c r="C1274" s="71" t="s">
        <v>4</v>
      </c>
      <c r="D1274" s="59" t="s">
        <v>490</v>
      </c>
      <c r="E1274" s="84">
        <v>40381.391886574071</v>
      </c>
      <c r="F1274" s="84"/>
      <c r="G1274" s="63" t="str">
        <f>IF(stdProdLT(Main[[#This Row],[Comments]])=0.1,"N/A",IF(stdProdLT(Main[[#This Row],[Comments]])=0,"",stdProdLT(Main[[#This Row],[Comments]])))</f>
        <v/>
      </c>
      <c r="H1274" s="93" t="str">
        <f>IF(OR(Main[[#This Row],[Std. Prod. Lead Time]]="N/A",Main[[#This Row],[Std. Prod. Lead Time]]=""), "",IF(AND(Main[[#This Row],[In Stock Date]]&lt;&gt;"",Main[[#This Row],[Revised Due Date]]&lt;&gt;"",Main[[#This Row],[In Stock Date]]&lt;&gt;""),Main[[#This Row],[In Stock Date]]-Main[[#This Row],[Revised Due Date]],""))</f>
        <v/>
      </c>
      <c r="I1274" s="100" t="s">
        <v>4</v>
      </c>
      <c r="J1274" s="94" t="s">
        <v>28</v>
      </c>
      <c r="K1274" s="94" t="s">
        <v>4</v>
      </c>
      <c r="L1274" s="84"/>
      <c r="M1274" s="72" t="str">
        <f>IF(Main[[#This Row],[Tech Start Date]]&lt;1/1/1990,"",IF(Main[[#This Row],[Class]]="C",WORKDAY(Main[[#This Row],[Tech Start Date]],9),IF(Main[[#This Row],[Class]]="B", WORKDAY(Main[[#This Row],[Tech Start Date]],6),IF(Main[[#This Row],[Class]]="A",WORKDAY(Main[[#This Row],[Tech Start Date]],2),""))))</f>
        <v/>
      </c>
      <c r="N1274" s="72" t="str">
        <f>IF(Main[[#This Row],[Tech Start Date]]&lt;1/1/1990,"",IF(Main[[#This Row],[Class]]="C",WORKDAY(Main[[#This Row],[Tech Start Date]],19),IF(Main[[#This Row],[Class]]="B", WORKDAY(Main[[#This Row],[Tech Start Date]],12),IF(Main[[#This Row],[Class]]="A",WORKDAY(Main[[#This Row],[Tech Start Date]],4),""))))</f>
        <v/>
      </c>
      <c r="O1274" s="72" t="str">
        <f>IF(Main[[#This Row],[Tech Start Date]]&lt;1/1/1990,"",IF(Main[[#This Row],[Class]]="C",WORKDAY(Main[[#This Row],[Tech Start Date]],23),IF(Main[[#This Row],[Class]]="B", WORKDAY(Main[[#This Row],[Tech Start Date]],15),IF(Main[[#This Row],[Class]]="A",WORKDAY(Main[[#This Row],[Tech Start Date]],5),""))))</f>
        <v/>
      </c>
      <c r="P1274" s="72" t="str">
        <f>IF(Main[[#This Row],[Tech Start Date]]&lt;1/1/1990,"",IF(Main[[#This Row],[Class]]="C",WORKDAY(Main[[#This Row],[Tech Start Date]],28),IF(Main[[#This Row],[Class]]="B", WORKDAY(Main[[#This Row],[Tech Start Date]],19),IF(Main[[#This Row],[Class]]="A",WORKDAY(Main[[#This Row],[Tech Start Date]],9),""))))</f>
        <v/>
      </c>
      <c r="Q1274" s="84">
        <v>40451</v>
      </c>
      <c r="R1274" s="110"/>
      <c r="S1274" s="94" t="s">
        <v>6</v>
      </c>
      <c r="T1274" s="73" t="s">
        <v>4</v>
      </c>
      <c r="U1274" s="94" t="s">
        <v>7</v>
      </c>
      <c r="V1274" s="94" t="s">
        <v>1896</v>
      </c>
      <c r="W1274" s="94" t="s">
        <v>1898</v>
      </c>
      <c r="X1274" s="94" t="s">
        <v>2790</v>
      </c>
      <c r="Y1274" s="71" t="s">
        <v>2943</v>
      </c>
      <c r="Z1274" s="71" t="s">
        <v>129</v>
      </c>
      <c r="AA1274" s="94" t="s">
        <v>2790</v>
      </c>
      <c r="AB1274" s="128"/>
      <c r="AC1274" s="128"/>
      <c r="AD1274" s="128"/>
      <c r="AE1274" s="62"/>
      <c r="AF1274" s="62"/>
      <c r="AG1274" s="62"/>
      <c r="BB1274" s="60" t="str">
        <f>IF(AND(isFlagged(Main[[#This Row],[Comments]], "AIS++"),Main[ [#This Row],[In Stock Date] ]&lt;&gt;""),TEXT(Main[[#This Row],[In Stock Date]]-1, "M/d/yyyy"), TEXT("1/1/1990", "M/d/yyyy"))</f>
        <v>1/1/1990</v>
      </c>
    </row>
    <row r="1275" spans="1:54" ht="17.25" customHeight="1">
      <c r="A1275" s="63" t="str">
        <f>IF(priority(Main[[#This Row],[Comments]])&lt;&gt;0, priority(Main[[#This Row],[Comments]]),"")</f>
        <v/>
      </c>
      <c r="B1275" s="151" t="s">
        <v>1435</v>
      </c>
      <c r="C1275" s="71" t="s">
        <v>4</v>
      </c>
      <c r="D1275" s="59" t="s">
        <v>535</v>
      </c>
      <c r="E1275" s="84"/>
      <c r="F1275" s="84"/>
      <c r="G1275" s="63" t="str">
        <f>IF(stdProdLT(Main[[#This Row],[Comments]])=0.1,"N/A",IF(stdProdLT(Main[[#This Row],[Comments]])=0,"",stdProdLT(Main[[#This Row],[Comments]])))</f>
        <v/>
      </c>
      <c r="H1275" s="93" t="str">
        <f>IF(OR(Main[[#This Row],[Std. Prod. Lead Time]]="N/A",Main[[#This Row],[Std. Prod. Lead Time]]=""), "",IF(AND(Main[[#This Row],[In Stock Date]]&lt;&gt;"",Main[[#This Row],[Revised Due Date]]&lt;&gt;"",Main[[#This Row],[In Stock Date]]&lt;&gt;""),Main[[#This Row],[In Stock Date]]-Main[[#This Row],[Revised Due Date]],""))</f>
        <v/>
      </c>
      <c r="I1275" s="100" t="s">
        <v>4</v>
      </c>
      <c r="J1275" s="94" t="s">
        <v>4</v>
      </c>
      <c r="K1275" s="94" t="s">
        <v>4</v>
      </c>
      <c r="L1275" s="84"/>
      <c r="M1275" s="72" t="str">
        <f>IF(Main[[#This Row],[Tech Start Date]]&lt;1/1/1990,"",IF(Main[[#This Row],[Class]]="C",WORKDAY(Main[[#This Row],[Tech Start Date]],9),IF(Main[[#This Row],[Class]]="B", WORKDAY(Main[[#This Row],[Tech Start Date]],6),IF(Main[[#This Row],[Class]]="A",WORKDAY(Main[[#This Row],[Tech Start Date]],2),""))))</f>
        <v/>
      </c>
      <c r="N1275" s="72" t="str">
        <f>IF(Main[[#This Row],[Tech Start Date]]&lt;1/1/1990,"",IF(Main[[#This Row],[Class]]="C",WORKDAY(Main[[#This Row],[Tech Start Date]],19),IF(Main[[#This Row],[Class]]="B", WORKDAY(Main[[#This Row],[Tech Start Date]],12),IF(Main[[#This Row],[Class]]="A",WORKDAY(Main[[#This Row],[Tech Start Date]],4),""))))</f>
        <v/>
      </c>
      <c r="O1275" s="72" t="str">
        <f>IF(Main[[#This Row],[Tech Start Date]]&lt;1/1/1990,"",IF(Main[[#This Row],[Class]]="C",WORKDAY(Main[[#This Row],[Tech Start Date]],23),IF(Main[[#This Row],[Class]]="B", WORKDAY(Main[[#This Row],[Tech Start Date]],15),IF(Main[[#This Row],[Class]]="A",WORKDAY(Main[[#This Row],[Tech Start Date]],5),""))))</f>
        <v/>
      </c>
      <c r="P1275" s="72" t="str">
        <f>IF(Main[[#This Row],[Tech Start Date]]&lt;1/1/1990,"",IF(Main[[#This Row],[Class]]="C",WORKDAY(Main[[#This Row],[Tech Start Date]],28),IF(Main[[#This Row],[Class]]="B", WORKDAY(Main[[#This Row],[Tech Start Date]],19),IF(Main[[#This Row],[Class]]="A",WORKDAY(Main[[#This Row],[Tech Start Date]],9),""))))</f>
        <v/>
      </c>
      <c r="Q1275" s="84"/>
      <c r="R1275" s="110"/>
      <c r="S1275" s="94" t="s">
        <v>6</v>
      </c>
      <c r="T1275" s="73" t="s">
        <v>4</v>
      </c>
      <c r="U1275" s="94" t="s">
        <v>14</v>
      </c>
      <c r="V1275" s="94" t="s">
        <v>1899</v>
      </c>
      <c r="W1275" s="94" t="s">
        <v>4</v>
      </c>
      <c r="X1275" s="94" t="s">
        <v>2790</v>
      </c>
      <c r="Y1275" s="71" t="s">
        <v>2943</v>
      </c>
      <c r="Z1275" s="71" t="s">
        <v>4</v>
      </c>
      <c r="AA1275" s="94" t="s">
        <v>2790</v>
      </c>
      <c r="AB1275" s="128"/>
      <c r="AC1275" s="128"/>
      <c r="AD1275" s="128"/>
      <c r="AE1275" s="62"/>
      <c r="AF1275" s="62"/>
      <c r="AG1275" s="62"/>
      <c r="BB1275" s="60" t="str">
        <f>IF(AND(isFlagged(Main[[#This Row],[Comments]], "AIS++"),Main[ [#This Row],[In Stock Date] ]&lt;&gt;""),TEXT(Main[[#This Row],[In Stock Date]]-1, "M/d/yyyy"), TEXT("1/1/1990", "M/d/yyyy"))</f>
        <v>1/1/1990</v>
      </c>
    </row>
    <row r="1276" spans="1:54" ht="17.25" customHeight="1">
      <c r="A1276" s="63" t="str">
        <f>IF(priority(Main[[#This Row],[Comments]])&lt;&gt;0, priority(Main[[#This Row],[Comments]]),"")</f>
        <v/>
      </c>
      <c r="B1276" s="151" t="s">
        <v>3578</v>
      </c>
      <c r="C1276" s="71" t="s">
        <v>3579</v>
      </c>
      <c r="D1276" s="59" t="s">
        <v>3580</v>
      </c>
      <c r="E1276" s="84">
        <v>40973.345370370371</v>
      </c>
      <c r="F1276" s="84"/>
      <c r="G1276" s="63" t="str">
        <f>IF(stdProdLT(Main[[#This Row],[Comments]])=0.1,"N/A",IF(stdProdLT(Main[[#This Row],[Comments]])=0,"",stdProdLT(Main[[#This Row],[Comments]])))</f>
        <v/>
      </c>
      <c r="H1276" s="93" t="str">
        <f>IF(OR(Main[[#This Row],[Std. Prod. Lead Time]]="N/A",Main[[#This Row],[Std. Prod. Lead Time]]=""), "",IF(AND(Main[[#This Row],[In Stock Date]]&lt;&gt;"",Main[[#This Row],[Revised Due Date]]&lt;&gt;"",Main[[#This Row],[In Stock Date]]&lt;&gt;""),Main[[#This Row],[In Stock Date]]-Main[[#This Row],[Revised Due Date]],""))</f>
        <v/>
      </c>
      <c r="I1276" s="100" t="s">
        <v>4</v>
      </c>
      <c r="J1276" s="94" t="s">
        <v>4</v>
      </c>
      <c r="K1276" s="94" t="s">
        <v>4</v>
      </c>
      <c r="L1276" s="84"/>
      <c r="M1276" s="72" t="str">
        <f>IF(Main[[#This Row],[Tech Start Date]]&lt;1/1/1990,"",IF(Main[[#This Row],[Class]]="C",WORKDAY(Main[[#This Row],[Tech Start Date]],9),IF(Main[[#This Row],[Class]]="B", WORKDAY(Main[[#This Row],[Tech Start Date]],6),IF(Main[[#This Row],[Class]]="A",WORKDAY(Main[[#This Row],[Tech Start Date]],2),""))))</f>
        <v/>
      </c>
      <c r="N1276" s="72" t="str">
        <f>IF(Main[[#This Row],[Tech Start Date]]&lt;1/1/1990,"",IF(Main[[#This Row],[Class]]="C",WORKDAY(Main[[#This Row],[Tech Start Date]],19),IF(Main[[#This Row],[Class]]="B", WORKDAY(Main[[#This Row],[Tech Start Date]],12),IF(Main[[#This Row],[Class]]="A",WORKDAY(Main[[#This Row],[Tech Start Date]],4),""))))</f>
        <v/>
      </c>
      <c r="O1276" s="72" t="str">
        <f>IF(Main[[#This Row],[Tech Start Date]]&lt;1/1/1990,"",IF(Main[[#This Row],[Class]]="C",WORKDAY(Main[[#This Row],[Tech Start Date]],23),IF(Main[[#This Row],[Class]]="B", WORKDAY(Main[[#This Row],[Tech Start Date]],15),IF(Main[[#This Row],[Class]]="A",WORKDAY(Main[[#This Row],[Tech Start Date]],5),""))))</f>
        <v/>
      </c>
      <c r="P1276" s="72" t="str">
        <f>IF(Main[[#This Row],[Tech Start Date]]&lt;1/1/1990,"",IF(Main[[#This Row],[Class]]="C",WORKDAY(Main[[#This Row],[Tech Start Date]],28),IF(Main[[#This Row],[Class]]="B", WORKDAY(Main[[#This Row],[Tech Start Date]],19),IF(Main[[#This Row],[Class]]="A",WORKDAY(Main[[#This Row],[Tech Start Date]],9),""))))</f>
        <v/>
      </c>
      <c r="Q1276" s="84"/>
      <c r="R1276" s="110"/>
      <c r="S1276" s="94" t="s">
        <v>6</v>
      </c>
      <c r="T1276" s="73" t="s">
        <v>4</v>
      </c>
      <c r="U1276" s="94" t="s">
        <v>29</v>
      </c>
      <c r="V1276" s="94" t="s">
        <v>2247</v>
      </c>
      <c r="W1276" s="94" t="s">
        <v>1900</v>
      </c>
      <c r="X1276" s="94" t="s">
        <v>2744</v>
      </c>
      <c r="Y1276" s="71" t="s">
        <v>2871</v>
      </c>
      <c r="Z1276" s="71" t="s">
        <v>4</v>
      </c>
      <c r="AA1276" s="94" t="s">
        <v>2744</v>
      </c>
      <c r="AB1276" s="128"/>
      <c r="AC1276" s="128"/>
      <c r="AD1276" s="128"/>
      <c r="AE1276" s="62"/>
      <c r="AF1276" s="62"/>
      <c r="AG1276" s="62"/>
      <c r="BB1276" s="60" t="str">
        <f>IF(AND(isFlagged(Main[[#This Row],[Comments]], "AIS++"),Main[ [#This Row],[In Stock Date] ]&lt;&gt;""),TEXT(Main[[#This Row],[In Stock Date]]-1, "M/d/yyyy"), TEXT("1/1/1990", "M/d/yyyy"))</f>
        <v>1/1/1990</v>
      </c>
    </row>
    <row r="1277" spans="1:54" ht="17.25" customHeight="1">
      <c r="A1277" s="63" t="str">
        <f>IF(priority(Main[[#This Row],[Comments]])&lt;&gt;0, priority(Main[[#This Row],[Comments]]),"")</f>
        <v/>
      </c>
      <c r="B1277" s="151" t="s">
        <v>3332</v>
      </c>
      <c r="C1277" s="71" t="s">
        <v>47</v>
      </c>
      <c r="D1277" s="59" t="s">
        <v>4019</v>
      </c>
      <c r="E1277" s="84">
        <v>40941.662106481483</v>
      </c>
      <c r="F1277" s="84"/>
      <c r="G1277" s="63" t="str">
        <f>IF(stdProdLT(Main[[#This Row],[Comments]])=0.1,"N/A",IF(stdProdLT(Main[[#This Row],[Comments]])=0,"",stdProdLT(Main[[#This Row],[Comments]])))</f>
        <v/>
      </c>
      <c r="H1277" s="93" t="str">
        <f>IF(OR(Main[[#This Row],[Std. Prod. Lead Time]]="N/A",Main[[#This Row],[Std. Prod. Lead Time]]=""), "",IF(AND(Main[[#This Row],[In Stock Date]]&lt;&gt;"",Main[[#This Row],[Revised Due Date]]&lt;&gt;"",Main[[#This Row],[In Stock Date]]&lt;&gt;""),Main[[#This Row],[In Stock Date]]-Main[[#This Row],[Revised Due Date]],""))</f>
        <v/>
      </c>
      <c r="I1277" s="100" t="s">
        <v>4</v>
      </c>
      <c r="J1277" s="94" t="s">
        <v>4</v>
      </c>
      <c r="K1277" s="94" t="s">
        <v>4</v>
      </c>
      <c r="L1277" s="84"/>
      <c r="M1277" s="72" t="str">
        <f>IF(Main[[#This Row],[Tech Start Date]]&lt;1/1/1990,"",IF(Main[[#This Row],[Class]]="C",WORKDAY(Main[[#This Row],[Tech Start Date]],9),IF(Main[[#This Row],[Class]]="B", WORKDAY(Main[[#This Row],[Tech Start Date]],6),IF(Main[[#This Row],[Class]]="A",WORKDAY(Main[[#This Row],[Tech Start Date]],2),""))))</f>
        <v/>
      </c>
      <c r="N1277" s="72" t="str">
        <f>IF(Main[[#This Row],[Tech Start Date]]&lt;1/1/1990,"",IF(Main[[#This Row],[Class]]="C",WORKDAY(Main[[#This Row],[Tech Start Date]],19),IF(Main[[#This Row],[Class]]="B", WORKDAY(Main[[#This Row],[Tech Start Date]],12),IF(Main[[#This Row],[Class]]="A",WORKDAY(Main[[#This Row],[Tech Start Date]],4),""))))</f>
        <v/>
      </c>
      <c r="O1277" s="72" t="str">
        <f>IF(Main[[#This Row],[Tech Start Date]]&lt;1/1/1990,"",IF(Main[[#This Row],[Class]]="C",WORKDAY(Main[[#This Row],[Tech Start Date]],23),IF(Main[[#This Row],[Class]]="B", WORKDAY(Main[[#This Row],[Tech Start Date]],15),IF(Main[[#This Row],[Class]]="A",WORKDAY(Main[[#This Row],[Tech Start Date]],5),""))))</f>
        <v/>
      </c>
      <c r="P1277" s="72" t="str">
        <f>IF(Main[[#This Row],[Tech Start Date]]&lt;1/1/1990,"",IF(Main[[#This Row],[Class]]="C",WORKDAY(Main[[#This Row],[Tech Start Date]],28),IF(Main[[#This Row],[Class]]="B", WORKDAY(Main[[#This Row],[Tech Start Date]],19),IF(Main[[#This Row],[Class]]="A",WORKDAY(Main[[#This Row],[Tech Start Date]],9),""))))</f>
        <v/>
      </c>
      <c r="Q1277" s="84">
        <v>40968</v>
      </c>
      <c r="R1277" s="110"/>
      <c r="S1277" s="94" t="s">
        <v>6</v>
      </c>
      <c r="T1277" s="73" t="s">
        <v>4</v>
      </c>
      <c r="U1277" s="94" t="s">
        <v>29</v>
      </c>
      <c r="V1277" s="94" t="s">
        <v>2247</v>
      </c>
      <c r="W1277" s="94" t="s">
        <v>4</v>
      </c>
      <c r="X1277" s="94" t="s">
        <v>2768</v>
      </c>
      <c r="Y1277" s="71" t="s">
        <v>2910</v>
      </c>
      <c r="Z1277" s="71" t="s">
        <v>4</v>
      </c>
      <c r="AA1277" s="94" t="s">
        <v>2768</v>
      </c>
      <c r="AB1277" s="128"/>
      <c r="AC1277" s="128"/>
      <c r="AD1277" s="128"/>
      <c r="AE1277" s="62"/>
      <c r="AF1277" s="62"/>
      <c r="AG1277" s="62"/>
      <c r="BB1277" s="60" t="str">
        <f>IF(AND(isFlagged(Main[[#This Row],[Comments]], "AIS++"),Main[ [#This Row],[In Stock Date] ]&lt;&gt;""),TEXT(Main[[#This Row],[In Stock Date]]-1, "M/d/yyyy"), TEXT("1/1/1990", "M/d/yyyy"))</f>
        <v>1/1/1990</v>
      </c>
    </row>
    <row r="1278" spans="1:54" ht="17.25" customHeight="1">
      <c r="A1278" s="63" t="str">
        <f>IF(priority(Main[[#This Row],[Comments]])&lt;&gt;0, priority(Main[[#This Row],[Comments]]),"")</f>
        <v/>
      </c>
      <c r="B1278" s="151" t="s">
        <v>2049</v>
      </c>
      <c r="C1278" s="71" t="s">
        <v>4</v>
      </c>
      <c r="D1278" s="59" t="s">
        <v>2039</v>
      </c>
      <c r="E1278" s="84"/>
      <c r="F1278" s="84"/>
      <c r="G1278" s="63" t="str">
        <f>IF(stdProdLT(Main[[#This Row],[Comments]])=0.1,"N/A",IF(stdProdLT(Main[[#This Row],[Comments]])=0,"",stdProdLT(Main[[#This Row],[Comments]])))</f>
        <v/>
      </c>
      <c r="H1278" s="93" t="str">
        <f>IF(OR(Main[[#This Row],[Std. Prod. Lead Time]]="N/A",Main[[#This Row],[Std. Prod. Lead Time]]=""), "",IF(AND(Main[[#This Row],[In Stock Date]]&lt;&gt;"",Main[[#This Row],[Revised Due Date]]&lt;&gt;"",Main[[#This Row],[In Stock Date]]&lt;&gt;""),Main[[#This Row],[In Stock Date]]-Main[[#This Row],[Revised Due Date]],""))</f>
        <v/>
      </c>
      <c r="I1278" s="100" t="s">
        <v>4</v>
      </c>
      <c r="J1278" s="94" t="s">
        <v>4</v>
      </c>
      <c r="K1278" s="94" t="s">
        <v>4</v>
      </c>
      <c r="L1278" s="84"/>
      <c r="M1278" s="72" t="str">
        <f>IF(Main[[#This Row],[Tech Start Date]]&lt;1/1/1990,"",IF(Main[[#This Row],[Class]]="C",WORKDAY(Main[[#This Row],[Tech Start Date]],9),IF(Main[[#This Row],[Class]]="B", WORKDAY(Main[[#This Row],[Tech Start Date]],6),IF(Main[[#This Row],[Class]]="A",WORKDAY(Main[[#This Row],[Tech Start Date]],2),""))))</f>
        <v/>
      </c>
      <c r="N1278" s="72" t="str">
        <f>IF(Main[[#This Row],[Tech Start Date]]&lt;1/1/1990,"",IF(Main[[#This Row],[Class]]="C",WORKDAY(Main[[#This Row],[Tech Start Date]],19),IF(Main[[#This Row],[Class]]="B", WORKDAY(Main[[#This Row],[Tech Start Date]],12),IF(Main[[#This Row],[Class]]="A",WORKDAY(Main[[#This Row],[Tech Start Date]],4),""))))</f>
        <v/>
      </c>
      <c r="O1278" s="72" t="str">
        <f>IF(Main[[#This Row],[Tech Start Date]]&lt;1/1/1990,"",IF(Main[[#This Row],[Class]]="C",WORKDAY(Main[[#This Row],[Tech Start Date]],23),IF(Main[[#This Row],[Class]]="B", WORKDAY(Main[[#This Row],[Tech Start Date]],15),IF(Main[[#This Row],[Class]]="A",WORKDAY(Main[[#This Row],[Tech Start Date]],5),""))))</f>
        <v/>
      </c>
      <c r="P1278" s="72" t="str">
        <f>IF(Main[[#This Row],[Tech Start Date]]&lt;1/1/1990,"",IF(Main[[#This Row],[Class]]="C",WORKDAY(Main[[#This Row],[Tech Start Date]],28),IF(Main[[#This Row],[Class]]="B", WORKDAY(Main[[#This Row],[Tech Start Date]],19),IF(Main[[#This Row],[Class]]="A",WORKDAY(Main[[#This Row],[Tech Start Date]],9),""))))</f>
        <v/>
      </c>
      <c r="Q1278" s="84">
        <v>40798</v>
      </c>
      <c r="R1278" s="110"/>
      <c r="S1278" s="94" t="s">
        <v>6</v>
      </c>
      <c r="T1278" s="73" t="s">
        <v>4</v>
      </c>
      <c r="U1278" s="94" t="s">
        <v>12</v>
      </c>
      <c r="V1278" s="94" t="s">
        <v>1899</v>
      </c>
      <c r="W1278" s="94" t="s">
        <v>4</v>
      </c>
      <c r="X1278" s="94" t="s">
        <v>2722</v>
      </c>
      <c r="Y1278" s="71" t="s">
        <v>2833</v>
      </c>
      <c r="Z1278" s="71" t="s">
        <v>4</v>
      </c>
      <c r="AA1278" s="94" t="s">
        <v>2722</v>
      </c>
      <c r="AB1278" s="128"/>
      <c r="AC1278" s="128"/>
      <c r="AD1278" s="128"/>
      <c r="AE1278" s="62"/>
      <c r="AF1278" s="62"/>
      <c r="AG1278" s="62"/>
      <c r="BB1278" s="60" t="str">
        <f>IF(AND(isFlagged(Main[[#This Row],[Comments]], "AIS++"),Main[ [#This Row],[In Stock Date] ]&lt;&gt;""),TEXT(Main[[#This Row],[In Stock Date]]-1, "M/d/yyyy"), TEXT("1/1/1990", "M/d/yyyy"))</f>
        <v>1/1/1990</v>
      </c>
    </row>
    <row r="1279" spans="1:54" ht="17.25" customHeight="1">
      <c r="A1279" s="63" t="str">
        <f>IF(priority(Main[[#This Row],[Comments]])&lt;&gt;0, priority(Main[[#This Row],[Comments]]),"")</f>
        <v/>
      </c>
      <c r="B1279" s="151" t="s">
        <v>1597</v>
      </c>
      <c r="C1279" s="71" t="s">
        <v>4</v>
      </c>
      <c r="D1279" s="59" t="s">
        <v>682</v>
      </c>
      <c r="E1279" s="84">
        <v>40464.400208333333</v>
      </c>
      <c r="F1279" s="84"/>
      <c r="G1279" s="63" t="str">
        <f>IF(stdProdLT(Main[[#This Row],[Comments]])=0.1,"N/A",IF(stdProdLT(Main[[#This Row],[Comments]])=0,"",stdProdLT(Main[[#This Row],[Comments]])))</f>
        <v/>
      </c>
      <c r="H1279" s="93" t="str">
        <f>IF(OR(Main[[#This Row],[Std. Prod. Lead Time]]="N/A",Main[[#This Row],[Std. Prod. Lead Time]]=""), "",IF(AND(Main[[#This Row],[In Stock Date]]&lt;&gt;"",Main[[#This Row],[Revised Due Date]]&lt;&gt;"",Main[[#This Row],[In Stock Date]]&lt;&gt;""),Main[[#This Row],[In Stock Date]]-Main[[#This Row],[Revised Due Date]],""))</f>
        <v/>
      </c>
      <c r="I1279" s="100" t="s">
        <v>4</v>
      </c>
      <c r="J1279" s="94" t="s">
        <v>4</v>
      </c>
      <c r="K1279" s="94" t="s">
        <v>4</v>
      </c>
      <c r="L1279" s="84"/>
      <c r="M1279" s="72" t="str">
        <f>IF(Main[[#This Row],[Tech Start Date]]&lt;1/1/1990,"",IF(Main[[#This Row],[Class]]="C",WORKDAY(Main[[#This Row],[Tech Start Date]],9),IF(Main[[#This Row],[Class]]="B", WORKDAY(Main[[#This Row],[Tech Start Date]],6),IF(Main[[#This Row],[Class]]="A",WORKDAY(Main[[#This Row],[Tech Start Date]],2),""))))</f>
        <v/>
      </c>
      <c r="N1279" s="72" t="str">
        <f>IF(Main[[#This Row],[Tech Start Date]]&lt;1/1/1990,"",IF(Main[[#This Row],[Class]]="C",WORKDAY(Main[[#This Row],[Tech Start Date]],19),IF(Main[[#This Row],[Class]]="B", WORKDAY(Main[[#This Row],[Tech Start Date]],12),IF(Main[[#This Row],[Class]]="A",WORKDAY(Main[[#This Row],[Tech Start Date]],4),""))))</f>
        <v/>
      </c>
      <c r="O1279" s="72" t="str">
        <f>IF(Main[[#This Row],[Tech Start Date]]&lt;1/1/1990,"",IF(Main[[#This Row],[Class]]="C",WORKDAY(Main[[#This Row],[Tech Start Date]],23),IF(Main[[#This Row],[Class]]="B", WORKDAY(Main[[#This Row],[Tech Start Date]],15),IF(Main[[#This Row],[Class]]="A",WORKDAY(Main[[#This Row],[Tech Start Date]],5),""))))</f>
        <v/>
      </c>
      <c r="P1279" s="72" t="str">
        <f>IF(Main[[#This Row],[Tech Start Date]]&lt;1/1/1990,"",IF(Main[[#This Row],[Class]]="C",WORKDAY(Main[[#This Row],[Tech Start Date]],28),IF(Main[[#This Row],[Class]]="B", WORKDAY(Main[[#This Row],[Tech Start Date]],19),IF(Main[[#This Row],[Class]]="A",WORKDAY(Main[[#This Row],[Tech Start Date]],9),""))))</f>
        <v/>
      </c>
      <c r="Q1279" s="84">
        <v>40512</v>
      </c>
      <c r="R1279" s="110"/>
      <c r="S1279" s="94" t="s">
        <v>6</v>
      </c>
      <c r="T1279" s="73" t="s">
        <v>4</v>
      </c>
      <c r="U1279" s="94" t="s">
        <v>7</v>
      </c>
      <c r="V1279" s="94" t="s">
        <v>1896</v>
      </c>
      <c r="W1279" s="94" t="s">
        <v>4</v>
      </c>
      <c r="X1279" s="94" t="s">
        <v>2722</v>
      </c>
      <c r="Y1279" s="71" t="s">
        <v>2833</v>
      </c>
      <c r="Z1279" s="71" t="s">
        <v>4</v>
      </c>
      <c r="AA1279" s="94" t="s">
        <v>2722</v>
      </c>
      <c r="AB1279" s="128"/>
      <c r="AC1279" s="128"/>
      <c r="AD1279" s="128"/>
      <c r="AE1279" s="62"/>
      <c r="AF1279" s="62"/>
      <c r="AG1279" s="62"/>
      <c r="BB1279" s="60" t="str">
        <f>IF(AND(isFlagged(Main[[#This Row],[Comments]], "AIS++"),Main[ [#This Row],[In Stock Date] ]&lt;&gt;""),TEXT(Main[[#This Row],[In Stock Date]]-1, "M/d/yyyy"), TEXT("1/1/1990", "M/d/yyyy"))</f>
        <v>1/1/1990</v>
      </c>
    </row>
    <row r="1280" spans="1:54" ht="17.25" customHeight="1">
      <c r="A1280" s="63" t="str">
        <f>IF(priority(Main[[#This Row],[Comments]])&lt;&gt;0, priority(Main[[#This Row],[Comments]]),"")</f>
        <v/>
      </c>
      <c r="B1280" s="151" t="s">
        <v>4218</v>
      </c>
      <c r="C1280" s="71" t="s">
        <v>3724</v>
      </c>
      <c r="D1280" s="59" t="s">
        <v>4219</v>
      </c>
      <c r="E1280" s="84">
        <v>41059.628865740742</v>
      </c>
      <c r="F1280" s="84"/>
      <c r="G1280" s="63" t="str">
        <f>IF(stdProdLT(Main[[#This Row],[Comments]])=0.1,"N/A",IF(stdProdLT(Main[[#This Row],[Comments]])=0,"",stdProdLT(Main[[#This Row],[Comments]])))</f>
        <v/>
      </c>
      <c r="H1280" s="93" t="str">
        <f>IF(OR(Main[[#This Row],[Std. Prod. Lead Time]]="N/A",Main[[#This Row],[Std. Prod. Lead Time]]=""), "",IF(AND(Main[[#This Row],[In Stock Date]]&lt;&gt;"",Main[[#This Row],[Revised Due Date]]&lt;&gt;"",Main[[#This Row],[In Stock Date]]&lt;&gt;""),Main[[#This Row],[In Stock Date]]-Main[[#This Row],[Revised Due Date]],""))</f>
        <v/>
      </c>
      <c r="I1280" s="100" t="s">
        <v>4</v>
      </c>
      <c r="J1280" s="94" t="s">
        <v>4</v>
      </c>
      <c r="K1280" s="94" t="s">
        <v>4</v>
      </c>
      <c r="L1280" s="84"/>
      <c r="M1280" s="72" t="str">
        <f>IF(Main[[#This Row],[Tech Start Date]]&lt;1/1/1990,"",IF(Main[[#This Row],[Class]]="C",WORKDAY(Main[[#This Row],[Tech Start Date]],9),IF(Main[[#This Row],[Class]]="B", WORKDAY(Main[[#This Row],[Tech Start Date]],6),IF(Main[[#This Row],[Class]]="A",WORKDAY(Main[[#This Row],[Tech Start Date]],2),""))))</f>
        <v/>
      </c>
      <c r="N1280" s="72" t="str">
        <f>IF(Main[[#This Row],[Tech Start Date]]&lt;1/1/1990,"",IF(Main[[#This Row],[Class]]="C",WORKDAY(Main[[#This Row],[Tech Start Date]],19),IF(Main[[#This Row],[Class]]="B", WORKDAY(Main[[#This Row],[Tech Start Date]],12),IF(Main[[#This Row],[Class]]="A",WORKDAY(Main[[#This Row],[Tech Start Date]],4),""))))</f>
        <v/>
      </c>
      <c r="O1280" s="72" t="str">
        <f>IF(Main[[#This Row],[Tech Start Date]]&lt;1/1/1990,"",IF(Main[[#This Row],[Class]]="C",WORKDAY(Main[[#This Row],[Tech Start Date]],23),IF(Main[[#This Row],[Class]]="B", WORKDAY(Main[[#This Row],[Tech Start Date]],15),IF(Main[[#This Row],[Class]]="A",WORKDAY(Main[[#This Row],[Tech Start Date]],5),""))))</f>
        <v/>
      </c>
      <c r="P1280" s="72" t="str">
        <f>IF(Main[[#This Row],[Tech Start Date]]&lt;1/1/1990,"",IF(Main[[#This Row],[Class]]="C",WORKDAY(Main[[#This Row],[Tech Start Date]],28),IF(Main[[#This Row],[Class]]="B", WORKDAY(Main[[#This Row],[Tech Start Date]],19),IF(Main[[#This Row],[Class]]="A",WORKDAY(Main[[#This Row],[Tech Start Date]],9),""))))</f>
        <v/>
      </c>
      <c r="Q1280" s="84">
        <v>41089</v>
      </c>
      <c r="R1280" s="110"/>
      <c r="S1280" s="94" t="s">
        <v>6</v>
      </c>
      <c r="T1280" s="73" t="s">
        <v>4</v>
      </c>
      <c r="U1280" s="94" t="s">
        <v>29</v>
      </c>
      <c r="V1280" s="94" t="s">
        <v>2247</v>
      </c>
      <c r="W1280" s="94" t="s">
        <v>1898</v>
      </c>
      <c r="X1280" s="94" t="s">
        <v>2768</v>
      </c>
      <c r="Y1280" s="71" t="s">
        <v>2910</v>
      </c>
      <c r="Z1280" s="71" t="s">
        <v>2768</v>
      </c>
      <c r="AA1280" s="94" t="s">
        <v>2768</v>
      </c>
      <c r="AB1280" s="128"/>
      <c r="AC1280" s="128"/>
      <c r="AD1280" s="128"/>
      <c r="AE1280" s="62"/>
      <c r="AF1280" s="62"/>
      <c r="AG1280" s="62"/>
      <c r="BB1280" s="60" t="str">
        <f>IF(AND(isFlagged(Main[[#This Row],[Comments]], "AIS++"),Main[ [#This Row],[In Stock Date] ]&lt;&gt;""),TEXT(Main[[#This Row],[In Stock Date]]-1, "M/d/yyyy"), TEXT("1/1/1990", "M/d/yyyy"))</f>
        <v>1/1/1990</v>
      </c>
    </row>
    <row r="1281" spans="1:54" ht="17.25" customHeight="1">
      <c r="A1281" s="63" t="str">
        <f>IF(priority(Main[[#This Row],[Comments]])&lt;&gt;0, priority(Main[[#This Row],[Comments]]),"")</f>
        <v/>
      </c>
      <c r="B1281" s="151" t="s">
        <v>3678</v>
      </c>
      <c r="C1281" s="71" t="s">
        <v>4</v>
      </c>
      <c r="D1281" s="59" t="s">
        <v>3679</v>
      </c>
      <c r="E1281" s="84">
        <v>40990.543981481482</v>
      </c>
      <c r="F1281" s="84"/>
      <c r="G1281" s="63" t="str">
        <f>IF(stdProdLT(Main[[#This Row],[Comments]])=0.1,"N/A",IF(stdProdLT(Main[[#This Row],[Comments]])=0,"",stdProdLT(Main[[#This Row],[Comments]])))</f>
        <v/>
      </c>
      <c r="H1281" s="93" t="str">
        <f>IF(OR(Main[[#This Row],[Std. Prod. Lead Time]]="N/A",Main[[#This Row],[Std. Prod. Lead Time]]=""), "",IF(AND(Main[[#This Row],[In Stock Date]]&lt;&gt;"",Main[[#This Row],[Revised Due Date]]&lt;&gt;"",Main[[#This Row],[In Stock Date]]&lt;&gt;""),Main[[#This Row],[In Stock Date]]-Main[[#This Row],[Revised Due Date]],""))</f>
        <v/>
      </c>
      <c r="I1281" s="100" t="s">
        <v>2025</v>
      </c>
      <c r="J1281" s="94" t="s">
        <v>28</v>
      </c>
      <c r="K1281" s="94" t="s">
        <v>4</v>
      </c>
      <c r="L1281" s="84"/>
      <c r="M1281" s="72" t="str">
        <f>IF(Main[[#This Row],[Tech Start Date]]&lt;1/1/1990,"",IF(Main[[#This Row],[Class]]="C",WORKDAY(Main[[#This Row],[Tech Start Date]],9),IF(Main[[#This Row],[Class]]="B", WORKDAY(Main[[#This Row],[Tech Start Date]],6),IF(Main[[#This Row],[Class]]="A",WORKDAY(Main[[#This Row],[Tech Start Date]],2),""))))</f>
        <v/>
      </c>
      <c r="N1281" s="72" t="str">
        <f>IF(Main[[#This Row],[Tech Start Date]]&lt;1/1/1990,"",IF(Main[[#This Row],[Class]]="C",WORKDAY(Main[[#This Row],[Tech Start Date]],19),IF(Main[[#This Row],[Class]]="B", WORKDAY(Main[[#This Row],[Tech Start Date]],12),IF(Main[[#This Row],[Class]]="A",WORKDAY(Main[[#This Row],[Tech Start Date]],4),""))))</f>
        <v/>
      </c>
      <c r="O1281" s="72" t="str">
        <f>IF(Main[[#This Row],[Tech Start Date]]&lt;1/1/1990,"",IF(Main[[#This Row],[Class]]="C",WORKDAY(Main[[#This Row],[Tech Start Date]],23),IF(Main[[#This Row],[Class]]="B", WORKDAY(Main[[#This Row],[Tech Start Date]],15),IF(Main[[#This Row],[Class]]="A",WORKDAY(Main[[#This Row],[Tech Start Date]],5),""))))</f>
        <v/>
      </c>
      <c r="P1281" s="72" t="str">
        <f>IF(Main[[#This Row],[Tech Start Date]]&lt;1/1/1990,"",IF(Main[[#This Row],[Class]]="C",WORKDAY(Main[[#This Row],[Tech Start Date]],28),IF(Main[[#This Row],[Class]]="B", WORKDAY(Main[[#This Row],[Tech Start Date]],19),IF(Main[[#This Row],[Class]]="A",WORKDAY(Main[[#This Row],[Tech Start Date]],9),""))))</f>
        <v/>
      </c>
      <c r="Q1281" s="84">
        <v>41026</v>
      </c>
      <c r="R1281" s="110"/>
      <c r="S1281" s="94" t="s">
        <v>6</v>
      </c>
      <c r="T1281" s="73" t="s">
        <v>4</v>
      </c>
      <c r="U1281" s="94" t="s">
        <v>29</v>
      </c>
      <c r="V1281" s="94" t="s">
        <v>1899</v>
      </c>
      <c r="W1281" s="94" t="s">
        <v>4</v>
      </c>
      <c r="X1281" s="94" t="s">
        <v>2722</v>
      </c>
      <c r="Y1281" s="71" t="s">
        <v>2833</v>
      </c>
      <c r="Z1281" s="71" t="s">
        <v>2025</v>
      </c>
      <c r="AA1281" s="94" t="s">
        <v>2722</v>
      </c>
      <c r="AB1281" s="128"/>
      <c r="AC1281" s="128"/>
      <c r="AD1281" s="128"/>
      <c r="AE1281" s="62"/>
      <c r="AF1281" s="62"/>
      <c r="AG1281" s="62"/>
      <c r="BB1281" s="60" t="str">
        <f>IF(AND(isFlagged(Main[[#This Row],[Comments]], "AIS++"),Main[ [#This Row],[In Stock Date] ]&lt;&gt;""),TEXT(Main[[#This Row],[In Stock Date]]-1, "M/d/yyyy"), TEXT("1/1/1990", "M/d/yyyy"))</f>
        <v>1/1/1990</v>
      </c>
    </row>
    <row r="1282" spans="1:54" ht="17.25" customHeight="1">
      <c r="A1282" s="63" t="str">
        <f>IF(priority(Main[[#This Row],[Comments]])&lt;&gt;0, priority(Main[[#This Row],[Comments]]),"")</f>
        <v/>
      </c>
      <c r="B1282" s="151" t="s">
        <v>3185</v>
      </c>
      <c r="C1282" s="71" t="s">
        <v>47</v>
      </c>
      <c r="D1282" s="59" t="s">
        <v>3186</v>
      </c>
      <c r="E1282" s="84">
        <v>40938.416261574072</v>
      </c>
      <c r="F1282" s="84"/>
      <c r="G1282" s="63" t="str">
        <f>IF(stdProdLT(Main[[#This Row],[Comments]])=0.1,"N/A",IF(stdProdLT(Main[[#This Row],[Comments]])=0,"",stdProdLT(Main[[#This Row],[Comments]])))</f>
        <v/>
      </c>
      <c r="H1282" s="93" t="str">
        <f>IF(OR(Main[[#This Row],[Std. Prod. Lead Time]]="N/A",Main[[#This Row],[Std. Prod. Lead Time]]=""), "",IF(AND(Main[[#This Row],[In Stock Date]]&lt;&gt;"",Main[[#This Row],[Revised Due Date]]&lt;&gt;"",Main[[#This Row],[In Stock Date]]&lt;&gt;""),Main[[#This Row],[In Stock Date]]-Main[[#This Row],[Revised Due Date]],""))</f>
        <v/>
      </c>
      <c r="I1282" s="100" t="s">
        <v>4</v>
      </c>
      <c r="J1282" s="94" t="s">
        <v>4</v>
      </c>
      <c r="K1282" s="94" t="s">
        <v>4</v>
      </c>
      <c r="L1282" s="84"/>
      <c r="M1282" s="72" t="str">
        <f>IF(Main[[#This Row],[Tech Start Date]]&lt;1/1/1990,"",IF(Main[[#This Row],[Class]]="C",WORKDAY(Main[[#This Row],[Tech Start Date]],9),IF(Main[[#This Row],[Class]]="B", WORKDAY(Main[[#This Row],[Tech Start Date]],6),IF(Main[[#This Row],[Class]]="A",WORKDAY(Main[[#This Row],[Tech Start Date]],2),""))))</f>
        <v/>
      </c>
      <c r="N1282" s="72" t="str">
        <f>IF(Main[[#This Row],[Tech Start Date]]&lt;1/1/1990,"",IF(Main[[#This Row],[Class]]="C",WORKDAY(Main[[#This Row],[Tech Start Date]],19),IF(Main[[#This Row],[Class]]="B", WORKDAY(Main[[#This Row],[Tech Start Date]],12),IF(Main[[#This Row],[Class]]="A",WORKDAY(Main[[#This Row],[Tech Start Date]],4),""))))</f>
        <v/>
      </c>
      <c r="O1282" s="72" t="str">
        <f>IF(Main[[#This Row],[Tech Start Date]]&lt;1/1/1990,"",IF(Main[[#This Row],[Class]]="C",WORKDAY(Main[[#This Row],[Tech Start Date]],23),IF(Main[[#This Row],[Class]]="B", WORKDAY(Main[[#This Row],[Tech Start Date]],15),IF(Main[[#This Row],[Class]]="A",WORKDAY(Main[[#This Row],[Tech Start Date]],5),""))))</f>
        <v/>
      </c>
      <c r="P1282" s="72" t="str">
        <f>IF(Main[[#This Row],[Tech Start Date]]&lt;1/1/1990,"",IF(Main[[#This Row],[Class]]="C",WORKDAY(Main[[#This Row],[Tech Start Date]],28),IF(Main[[#This Row],[Class]]="B", WORKDAY(Main[[#This Row],[Tech Start Date]],19),IF(Main[[#This Row],[Class]]="A",WORKDAY(Main[[#This Row],[Tech Start Date]],9),""))))</f>
        <v/>
      </c>
      <c r="Q1282" s="84">
        <v>40575</v>
      </c>
      <c r="R1282" s="110"/>
      <c r="S1282" s="94" t="s">
        <v>6</v>
      </c>
      <c r="T1282" s="73" t="s">
        <v>4</v>
      </c>
      <c r="U1282" s="94" t="s">
        <v>7</v>
      </c>
      <c r="V1282" s="94" t="s">
        <v>2247</v>
      </c>
      <c r="W1282" s="94" t="s">
        <v>4</v>
      </c>
      <c r="X1282" s="94" t="s">
        <v>2768</v>
      </c>
      <c r="Y1282" s="71" t="s">
        <v>2910</v>
      </c>
      <c r="Z1282" s="71" t="s">
        <v>4</v>
      </c>
      <c r="AA1282" s="94" t="s">
        <v>2768</v>
      </c>
      <c r="AB1282" s="128"/>
      <c r="AC1282" s="128"/>
      <c r="AD1282" s="128"/>
      <c r="AE1282" s="62"/>
      <c r="AF1282" s="62"/>
      <c r="AG1282" s="62"/>
      <c r="BB1282" s="60" t="str">
        <f>IF(AND(isFlagged(Main[[#This Row],[Comments]], "AIS++"),Main[ [#This Row],[In Stock Date] ]&lt;&gt;""),TEXT(Main[[#This Row],[In Stock Date]]-1, "M/d/yyyy"), TEXT("1/1/1990", "M/d/yyyy"))</f>
        <v>1/1/1990</v>
      </c>
    </row>
    <row r="1283" spans="1:54" ht="17.25" customHeight="1">
      <c r="A1283" s="63" t="str">
        <f>IF(priority(Main[[#This Row],[Comments]])&lt;&gt;0, priority(Main[[#This Row],[Comments]]),"")</f>
        <v/>
      </c>
      <c r="B1283" s="151" t="s">
        <v>2544</v>
      </c>
      <c r="C1283" s="71" t="s">
        <v>4</v>
      </c>
      <c r="D1283" s="59" t="s">
        <v>4459</v>
      </c>
      <c r="E1283" s="84">
        <v>40877.273229166669</v>
      </c>
      <c r="F1283" s="84"/>
      <c r="G1283" s="63" t="str">
        <f>IF(stdProdLT(Main[[#This Row],[Comments]])=0.1,"N/A",IF(stdProdLT(Main[[#This Row],[Comments]])=0,"",stdProdLT(Main[[#This Row],[Comments]])))</f>
        <v/>
      </c>
      <c r="H1283" s="93" t="str">
        <f>IF(OR(Main[[#This Row],[Std. Prod. Lead Time]]="N/A",Main[[#This Row],[Std. Prod. Lead Time]]=""), "",IF(AND(Main[[#This Row],[In Stock Date]]&lt;&gt;"",Main[[#This Row],[Revised Due Date]]&lt;&gt;"",Main[[#This Row],[In Stock Date]]&lt;&gt;""),Main[[#This Row],[In Stock Date]]-Main[[#This Row],[Revised Due Date]],""))</f>
        <v/>
      </c>
      <c r="I1283" s="100" t="s">
        <v>102</v>
      </c>
      <c r="J1283" s="94" t="s">
        <v>75</v>
      </c>
      <c r="K1283" s="94" t="s">
        <v>1905</v>
      </c>
      <c r="L1283" s="84"/>
      <c r="M1283" s="72" t="str">
        <f>IF(Main[[#This Row],[Tech Start Date]]&lt;1/1/1990,"",IF(Main[[#This Row],[Class]]="C",WORKDAY(Main[[#This Row],[Tech Start Date]],9),IF(Main[[#This Row],[Class]]="B", WORKDAY(Main[[#This Row],[Tech Start Date]],6),IF(Main[[#This Row],[Class]]="A",WORKDAY(Main[[#This Row],[Tech Start Date]],2),""))))</f>
        <v/>
      </c>
      <c r="N1283" s="72" t="str">
        <f>IF(Main[[#This Row],[Tech Start Date]]&lt;1/1/1990,"",IF(Main[[#This Row],[Class]]="C",WORKDAY(Main[[#This Row],[Tech Start Date]],19),IF(Main[[#This Row],[Class]]="B", WORKDAY(Main[[#This Row],[Tech Start Date]],12),IF(Main[[#This Row],[Class]]="A",WORKDAY(Main[[#This Row],[Tech Start Date]],4),""))))</f>
        <v/>
      </c>
      <c r="O1283" s="72" t="str">
        <f>IF(Main[[#This Row],[Tech Start Date]]&lt;1/1/1990,"",IF(Main[[#This Row],[Class]]="C",WORKDAY(Main[[#This Row],[Tech Start Date]],23),IF(Main[[#This Row],[Class]]="B", WORKDAY(Main[[#This Row],[Tech Start Date]],15),IF(Main[[#This Row],[Class]]="A",WORKDAY(Main[[#This Row],[Tech Start Date]],5),""))))</f>
        <v/>
      </c>
      <c r="P1283" s="72" t="str">
        <f>IF(Main[[#This Row],[Tech Start Date]]&lt;1/1/1990,"",IF(Main[[#This Row],[Class]]="C",WORKDAY(Main[[#This Row],[Tech Start Date]],28),IF(Main[[#This Row],[Class]]="B", WORKDAY(Main[[#This Row],[Tech Start Date]],19),IF(Main[[#This Row],[Class]]="A",WORKDAY(Main[[#This Row],[Tech Start Date]],9),""))))</f>
        <v/>
      </c>
      <c r="Q1283" s="84">
        <v>40906</v>
      </c>
      <c r="R1283" s="110"/>
      <c r="S1283" s="94" t="s">
        <v>6</v>
      </c>
      <c r="T1283" s="73" t="s">
        <v>4</v>
      </c>
      <c r="U1283" s="94" t="s">
        <v>29</v>
      </c>
      <c r="V1283" s="94" t="s">
        <v>1899</v>
      </c>
      <c r="W1283" s="94" t="s">
        <v>1900</v>
      </c>
      <c r="X1283" s="94" t="s">
        <v>30</v>
      </c>
      <c r="Y1283" s="71" t="s">
        <v>3035</v>
      </c>
      <c r="Z1283" s="71" t="s">
        <v>30</v>
      </c>
      <c r="AA1283" s="94" t="s">
        <v>3308</v>
      </c>
      <c r="AB1283" s="128">
        <v>41060</v>
      </c>
      <c r="AC1283" s="128">
        <v>41067</v>
      </c>
      <c r="AD1283" s="128"/>
      <c r="AE1283" s="62"/>
      <c r="AF1283" s="62"/>
      <c r="AG1283" s="62"/>
      <c r="BB1283" s="60" t="str">
        <f>IF(AND(isFlagged(Main[[#This Row],[Comments]], "AIS++"),Main[ [#This Row],[In Stock Date] ]&lt;&gt;""),TEXT(Main[[#This Row],[In Stock Date]]-1, "M/d/yyyy"), TEXT("1/1/1990", "M/d/yyyy"))</f>
        <v>1/1/1990</v>
      </c>
    </row>
    <row r="1284" spans="1:54" ht="17.25" customHeight="1">
      <c r="A1284" s="63" t="str">
        <f>IF(priority(Main[[#This Row],[Comments]])&lt;&gt;0, priority(Main[[#This Row],[Comments]]),"")</f>
        <v/>
      </c>
      <c r="B1284" s="151" t="s">
        <v>4257</v>
      </c>
      <c r="C1284" s="71" t="s">
        <v>4</v>
      </c>
      <c r="D1284" s="59" t="s">
        <v>4258</v>
      </c>
      <c r="E1284" s="84">
        <v>41047.723194444443</v>
      </c>
      <c r="F1284" s="84"/>
      <c r="G1284" s="63" t="str">
        <f>IF(stdProdLT(Main[[#This Row],[Comments]])=0.1,"N/A",IF(stdProdLT(Main[[#This Row],[Comments]])=0,"",stdProdLT(Main[[#This Row],[Comments]])))</f>
        <v/>
      </c>
      <c r="H1284" s="93" t="str">
        <f>IF(OR(Main[[#This Row],[Std. Prod. Lead Time]]="N/A",Main[[#This Row],[Std. Prod. Lead Time]]=""), "",IF(AND(Main[[#This Row],[In Stock Date]]&lt;&gt;"",Main[[#This Row],[Revised Due Date]]&lt;&gt;"",Main[[#This Row],[In Stock Date]]&lt;&gt;""),Main[[#This Row],[In Stock Date]]-Main[[#This Row],[Revised Due Date]],""))</f>
        <v/>
      </c>
      <c r="I1284" s="100" t="s">
        <v>30</v>
      </c>
      <c r="J1284" s="94" t="s">
        <v>28</v>
      </c>
      <c r="K1284" s="94" t="s">
        <v>1905</v>
      </c>
      <c r="L1284" s="84"/>
      <c r="M1284" s="72" t="str">
        <f>IF(Main[[#This Row],[Tech Start Date]]&lt;1/1/1990,"",IF(Main[[#This Row],[Class]]="C",WORKDAY(Main[[#This Row],[Tech Start Date]],9),IF(Main[[#This Row],[Class]]="B", WORKDAY(Main[[#This Row],[Tech Start Date]],6),IF(Main[[#This Row],[Class]]="A",WORKDAY(Main[[#This Row],[Tech Start Date]],2),""))))</f>
        <v/>
      </c>
      <c r="N1284" s="72" t="str">
        <f>IF(Main[[#This Row],[Tech Start Date]]&lt;1/1/1990,"",IF(Main[[#This Row],[Class]]="C",WORKDAY(Main[[#This Row],[Tech Start Date]],19),IF(Main[[#This Row],[Class]]="B", WORKDAY(Main[[#This Row],[Tech Start Date]],12),IF(Main[[#This Row],[Class]]="A",WORKDAY(Main[[#This Row],[Tech Start Date]],4),""))))</f>
        <v/>
      </c>
      <c r="O1284" s="72" t="str">
        <f>IF(Main[[#This Row],[Tech Start Date]]&lt;1/1/1990,"",IF(Main[[#This Row],[Class]]="C",WORKDAY(Main[[#This Row],[Tech Start Date]],23),IF(Main[[#This Row],[Class]]="B", WORKDAY(Main[[#This Row],[Tech Start Date]],15),IF(Main[[#This Row],[Class]]="A",WORKDAY(Main[[#This Row],[Tech Start Date]],5),""))))</f>
        <v/>
      </c>
      <c r="P1284" s="72" t="str">
        <f>IF(Main[[#This Row],[Tech Start Date]]&lt;1/1/1990,"",IF(Main[[#This Row],[Class]]="C",WORKDAY(Main[[#This Row],[Tech Start Date]],28),IF(Main[[#This Row],[Class]]="B", WORKDAY(Main[[#This Row],[Tech Start Date]],19),IF(Main[[#This Row],[Class]]="A",WORKDAY(Main[[#This Row],[Tech Start Date]],9),""))))</f>
        <v/>
      </c>
      <c r="Q1284" s="84">
        <v>41059</v>
      </c>
      <c r="R1284" s="110"/>
      <c r="S1284" s="94" t="s">
        <v>6</v>
      </c>
      <c r="T1284" s="73" t="s">
        <v>4</v>
      </c>
      <c r="U1284" s="94" t="s">
        <v>29</v>
      </c>
      <c r="V1284" s="94" t="s">
        <v>1899</v>
      </c>
      <c r="W1284" s="94" t="s">
        <v>1900</v>
      </c>
      <c r="X1284" s="94" t="s">
        <v>30</v>
      </c>
      <c r="Y1284" s="71" t="s">
        <v>2840</v>
      </c>
      <c r="Z1284" s="71" t="s">
        <v>30</v>
      </c>
      <c r="AA1284" s="94" t="s">
        <v>30</v>
      </c>
      <c r="AB1284" s="128"/>
      <c r="AC1284" s="128"/>
      <c r="AD1284" s="128"/>
      <c r="AE1284" s="62"/>
      <c r="AF1284" s="62"/>
      <c r="AG1284" s="62"/>
      <c r="BB1284" s="60" t="str">
        <f>IF(AND(isFlagged(Main[[#This Row],[Comments]], "AIS++"),Main[ [#This Row],[In Stock Date] ]&lt;&gt;""),TEXT(Main[[#This Row],[In Stock Date]]-1, "M/d/yyyy"), TEXT("1/1/1990", "M/d/yyyy"))</f>
        <v>1/1/1990</v>
      </c>
    </row>
    <row r="1285" spans="1:54" ht="17.25" customHeight="1">
      <c r="A1285" s="63" t="str">
        <f>IF(priority(Main[[#This Row],[Comments]])&lt;&gt;0, priority(Main[[#This Row],[Comments]]),"")</f>
        <v/>
      </c>
      <c r="B1285" s="151" t="s">
        <v>3920</v>
      </c>
      <c r="C1285" s="71" t="s">
        <v>4</v>
      </c>
      <c r="D1285" s="59" t="s">
        <v>3921</v>
      </c>
      <c r="E1285" s="84">
        <v>41016.56490740741</v>
      </c>
      <c r="F1285" s="84"/>
      <c r="G1285" s="63" t="str">
        <f>IF(stdProdLT(Main[[#This Row],[Comments]])=0.1,"N/A",IF(stdProdLT(Main[[#This Row],[Comments]])=0,"",stdProdLT(Main[[#This Row],[Comments]])))</f>
        <v/>
      </c>
      <c r="H1285" s="93" t="str">
        <f>IF(OR(Main[[#This Row],[Std. Prod. Lead Time]]="N/A",Main[[#This Row],[Std. Prod. Lead Time]]=""), "",IF(AND(Main[[#This Row],[In Stock Date]]&lt;&gt;"",Main[[#This Row],[Revised Due Date]]&lt;&gt;"",Main[[#This Row],[In Stock Date]]&lt;&gt;""),Main[[#This Row],[In Stock Date]]-Main[[#This Row],[Revised Due Date]],""))</f>
        <v/>
      </c>
      <c r="I1285" s="100" t="s">
        <v>238</v>
      </c>
      <c r="J1285" s="94" t="s">
        <v>28</v>
      </c>
      <c r="K1285" s="94" t="s">
        <v>1905</v>
      </c>
      <c r="L1285" s="84"/>
      <c r="M1285" s="72" t="str">
        <f>IF(Main[[#This Row],[Tech Start Date]]&lt;1/1/1990,"",IF(Main[[#This Row],[Class]]="C",WORKDAY(Main[[#This Row],[Tech Start Date]],9),IF(Main[[#This Row],[Class]]="B", WORKDAY(Main[[#This Row],[Tech Start Date]],6),IF(Main[[#This Row],[Class]]="A",WORKDAY(Main[[#This Row],[Tech Start Date]],2),""))))</f>
        <v/>
      </c>
      <c r="N1285" s="72" t="str">
        <f>IF(Main[[#This Row],[Tech Start Date]]&lt;1/1/1990,"",IF(Main[[#This Row],[Class]]="C",WORKDAY(Main[[#This Row],[Tech Start Date]],19),IF(Main[[#This Row],[Class]]="B", WORKDAY(Main[[#This Row],[Tech Start Date]],12),IF(Main[[#This Row],[Class]]="A",WORKDAY(Main[[#This Row],[Tech Start Date]],4),""))))</f>
        <v/>
      </c>
      <c r="O1285" s="72" t="str">
        <f>IF(Main[[#This Row],[Tech Start Date]]&lt;1/1/1990,"",IF(Main[[#This Row],[Class]]="C",WORKDAY(Main[[#This Row],[Tech Start Date]],23),IF(Main[[#This Row],[Class]]="B", WORKDAY(Main[[#This Row],[Tech Start Date]],15),IF(Main[[#This Row],[Class]]="A",WORKDAY(Main[[#This Row],[Tech Start Date]],5),""))))</f>
        <v/>
      </c>
      <c r="P1285" s="72" t="str">
        <f>IF(Main[[#This Row],[Tech Start Date]]&lt;1/1/1990,"",IF(Main[[#This Row],[Class]]="C",WORKDAY(Main[[#This Row],[Tech Start Date]],28),IF(Main[[#This Row],[Class]]="B", WORKDAY(Main[[#This Row],[Tech Start Date]],19),IF(Main[[#This Row],[Class]]="A",WORKDAY(Main[[#This Row],[Tech Start Date]],9),""))))</f>
        <v/>
      </c>
      <c r="Q1285" s="84">
        <v>41059</v>
      </c>
      <c r="R1285" s="110"/>
      <c r="S1285" s="94" t="s">
        <v>6</v>
      </c>
      <c r="T1285" s="73" t="s">
        <v>4</v>
      </c>
      <c r="U1285" s="94" t="s">
        <v>29</v>
      </c>
      <c r="V1285" s="94" t="s">
        <v>1899</v>
      </c>
      <c r="W1285" s="94" t="s">
        <v>1900</v>
      </c>
      <c r="X1285" s="94" t="s">
        <v>30</v>
      </c>
      <c r="Y1285" s="71" t="s">
        <v>2840</v>
      </c>
      <c r="Z1285" s="71" t="s">
        <v>30</v>
      </c>
      <c r="AA1285" s="94" t="s">
        <v>30</v>
      </c>
      <c r="AB1285" s="128"/>
      <c r="AC1285" s="128"/>
      <c r="AD1285" s="128"/>
      <c r="AE1285" s="62"/>
      <c r="AF1285" s="62"/>
      <c r="AG1285" s="62"/>
      <c r="BB1285" s="60" t="str">
        <f>IF(AND(isFlagged(Main[[#This Row],[Comments]], "AIS++"),Main[ [#This Row],[In Stock Date] ]&lt;&gt;""),TEXT(Main[[#This Row],[In Stock Date]]-1, "M/d/yyyy"), TEXT("1/1/1990", "M/d/yyyy"))</f>
        <v>1/1/1990</v>
      </c>
    </row>
    <row r="1286" spans="1:54" ht="17.25" customHeight="1">
      <c r="A1286" s="63" t="str">
        <f>IF(priority(Main[[#This Row],[Comments]])&lt;&gt;0, priority(Main[[#This Row],[Comments]]),"")</f>
        <v/>
      </c>
      <c r="B1286" s="151" t="s">
        <v>3853</v>
      </c>
      <c r="C1286" s="71" t="s">
        <v>4</v>
      </c>
      <c r="D1286" s="59" t="s">
        <v>3854</v>
      </c>
      <c r="E1286" s="84">
        <v>41016.564386574071</v>
      </c>
      <c r="F1286" s="84"/>
      <c r="G1286" s="63" t="str">
        <f>IF(stdProdLT(Main[[#This Row],[Comments]])=0.1,"N/A",IF(stdProdLT(Main[[#This Row],[Comments]])=0,"",stdProdLT(Main[[#This Row],[Comments]])))</f>
        <v/>
      </c>
      <c r="H1286" s="93" t="str">
        <f>IF(OR(Main[[#This Row],[Std. Prod. Lead Time]]="N/A",Main[[#This Row],[Std. Prod. Lead Time]]=""), "",IF(AND(Main[[#This Row],[In Stock Date]]&lt;&gt;"",Main[[#This Row],[Revised Due Date]]&lt;&gt;"",Main[[#This Row],[In Stock Date]]&lt;&gt;""),Main[[#This Row],[In Stock Date]]-Main[[#This Row],[Revised Due Date]],""))</f>
        <v/>
      </c>
      <c r="I1286" s="100" t="s">
        <v>3530</v>
      </c>
      <c r="J1286" s="94" t="s">
        <v>28</v>
      </c>
      <c r="K1286" s="94" t="s">
        <v>1903</v>
      </c>
      <c r="L1286" s="84"/>
      <c r="M1286" s="72" t="str">
        <f>IF(Main[[#This Row],[Tech Start Date]]&lt;1/1/1990,"",IF(Main[[#This Row],[Class]]="C",WORKDAY(Main[[#This Row],[Tech Start Date]],9),IF(Main[[#This Row],[Class]]="B", WORKDAY(Main[[#This Row],[Tech Start Date]],6),IF(Main[[#This Row],[Class]]="A",WORKDAY(Main[[#This Row],[Tech Start Date]],2),""))))</f>
        <v/>
      </c>
      <c r="N1286" s="72" t="str">
        <f>IF(Main[[#This Row],[Tech Start Date]]&lt;1/1/1990,"",IF(Main[[#This Row],[Class]]="C",WORKDAY(Main[[#This Row],[Tech Start Date]],19),IF(Main[[#This Row],[Class]]="B", WORKDAY(Main[[#This Row],[Tech Start Date]],12),IF(Main[[#This Row],[Class]]="A",WORKDAY(Main[[#This Row],[Tech Start Date]],4),""))))</f>
        <v/>
      </c>
      <c r="O1286" s="72" t="str">
        <f>IF(Main[[#This Row],[Tech Start Date]]&lt;1/1/1990,"",IF(Main[[#This Row],[Class]]="C",WORKDAY(Main[[#This Row],[Tech Start Date]],23),IF(Main[[#This Row],[Class]]="B", WORKDAY(Main[[#This Row],[Tech Start Date]],15),IF(Main[[#This Row],[Class]]="A",WORKDAY(Main[[#This Row],[Tech Start Date]],5),""))))</f>
        <v/>
      </c>
      <c r="P1286" s="72" t="str">
        <f>IF(Main[[#This Row],[Tech Start Date]]&lt;1/1/1990,"",IF(Main[[#This Row],[Class]]="C",WORKDAY(Main[[#This Row],[Tech Start Date]],28),IF(Main[[#This Row],[Class]]="B", WORKDAY(Main[[#This Row],[Tech Start Date]],19),IF(Main[[#This Row],[Class]]="A",WORKDAY(Main[[#This Row],[Tech Start Date]],9),""))))</f>
        <v/>
      </c>
      <c r="Q1286" s="84">
        <v>41059</v>
      </c>
      <c r="R1286" s="110"/>
      <c r="S1286" s="94" t="s">
        <v>6</v>
      </c>
      <c r="T1286" s="73" t="s">
        <v>4</v>
      </c>
      <c r="U1286" s="94" t="s">
        <v>29</v>
      </c>
      <c r="V1286" s="94" t="s">
        <v>1899</v>
      </c>
      <c r="W1286" s="94" t="s">
        <v>1900</v>
      </c>
      <c r="X1286" s="94" t="s">
        <v>30</v>
      </c>
      <c r="Y1286" s="71" t="s">
        <v>2840</v>
      </c>
      <c r="Z1286" s="71" t="s">
        <v>30</v>
      </c>
      <c r="AA1286" s="94" t="s">
        <v>30</v>
      </c>
      <c r="AB1286" s="128"/>
      <c r="AC1286" s="128"/>
      <c r="AD1286" s="128"/>
      <c r="AE1286" s="62"/>
      <c r="AF1286" s="62"/>
      <c r="AG1286" s="62"/>
      <c r="BB1286" s="60" t="str">
        <f>IF(AND(isFlagged(Main[[#This Row],[Comments]], "AIS++"),Main[ [#This Row],[In Stock Date] ]&lt;&gt;""),TEXT(Main[[#This Row],[In Stock Date]]-1, "M/d/yyyy"), TEXT("1/1/1990", "M/d/yyyy"))</f>
        <v>1/1/1990</v>
      </c>
    </row>
    <row r="1287" spans="1:54" ht="17.25" customHeight="1">
      <c r="A1287" s="63" t="str">
        <f>IF(priority(Main[[#This Row],[Comments]])&lt;&gt;0, priority(Main[[#This Row],[Comments]]),"")</f>
        <v/>
      </c>
      <c r="B1287" s="151" t="s">
        <v>2185</v>
      </c>
      <c r="C1287" s="71" t="s">
        <v>4</v>
      </c>
      <c r="D1287" s="59" t="s">
        <v>2367</v>
      </c>
      <c r="E1287" s="84">
        <v>40798.679803240739</v>
      </c>
      <c r="F1287" s="84"/>
      <c r="G1287" s="63" t="str">
        <f>IF(stdProdLT(Main[[#This Row],[Comments]])=0.1,"N/A",IF(stdProdLT(Main[[#This Row],[Comments]])=0,"",stdProdLT(Main[[#This Row],[Comments]])))</f>
        <v/>
      </c>
      <c r="H1287" s="93" t="str">
        <f>IF(OR(Main[[#This Row],[Std. Prod. Lead Time]]="N/A",Main[[#This Row],[Std. Prod. Lead Time]]=""), "",IF(AND(Main[[#This Row],[In Stock Date]]&lt;&gt;"",Main[[#This Row],[Revised Due Date]]&lt;&gt;"",Main[[#This Row],[In Stock Date]]&lt;&gt;""),Main[[#This Row],[In Stock Date]]-Main[[#This Row],[Revised Due Date]],""))</f>
        <v/>
      </c>
      <c r="I1287" s="100" t="s">
        <v>763</v>
      </c>
      <c r="J1287" s="94" t="s">
        <v>52</v>
      </c>
      <c r="K1287" s="94" t="s">
        <v>1905</v>
      </c>
      <c r="L1287" s="84"/>
      <c r="M1287" s="72" t="str">
        <f>IF(Main[[#This Row],[Tech Start Date]]&lt;1/1/1990,"",IF(Main[[#This Row],[Class]]="C",WORKDAY(Main[[#This Row],[Tech Start Date]],9),IF(Main[[#This Row],[Class]]="B", WORKDAY(Main[[#This Row],[Tech Start Date]],6),IF(Main[[#This Row],[Class]]="A",WORKDAY(Main[[#This Row],[Tech Start Date]],2),""))))</f>
        <v/>
      </c>
      <c r="N1287" s="72" t="str">
        <f>IF(Main[[#This Row],[Tech Start Date]]&lt;1/1/1990,"",IF(Main[[#This Row],[Class]]="C",WORKDAY(Main[[#This Row],[Tech Start Date]],19),IF(Main[[#This Row],[Class]]="B", WORKDAY(Main[[#This Row],[Tech Start Date]],12),IF(Main[[#This Row],[Class]]="A",WORKDAY(Main[[#This Row],[Tech Start Date]],4),""))))</f>
        <v/>
      </c>
      <c r="O1287" s="72" t="str">
        <f>IF(Main[[#This Row],[Tech Start Date]]&lt;1/1/1990,"",IF(Main[[#This Row],[Class]]="C",WORKDAY(Main[[#This Row],[Tech Start Date]],23),IF(Main[[#This Row],[Class]]="B", WORKDAY(Main[[#This Row],[Tech Start Date]],15),IF(Main[[#This Row],[Class]]="A",WORKDAY(Main[[#This Row],[Tech Start Date]],5),""))))</f>
        <v/>
      </c>
      <c r="P1287" s="72" t="str">
        <f>IF(Main[[#This Row],[Tech Start Date]]&lt;1/1/1990,"",IF(Main[[#This Row],[Class]]="C",WORKDAY(Main[[#This Row],[Tech Start Date]],28),IF(Main[[#This Row],[Class]]="B", WORKDAY(Main[[#This Row],[Tech Start Date]],19),IF(Main[[#This Row],[Class]]="A",WORKDAY(Main[[#This Row],[Tech Start Date]],9),""))))</f>
        <v/>
      </c>
      <c r="Q1287" s="84">
        <v>40847</v>
      </c>
      <c r="R1287" s="110"/>
      <c r="S1287" s="94" t="s">
        <v>6</v>
      </c>
      <c r="T1287" s="73" t="s">
        <v>4</v>
      </c>
      <c r="U1287" s="94" t="s">
        <v>29</v>
      </c>
      <c r="V1287" s="94" t="s">
        <v>1899</v>
      </c>
      <c r="W1287" s="94" t="s">
        <v>1900</v>
      </c>
      <c r="X1287" s="94" t="s">
        <v>30</v>
      </c>
      <c r="Y1287" s="71" t="s">
        <v>2840</v>
      </c>
      <c r="Z1287" s="71" t="s">
        <v>30</v>
      </c>
      <c r="AA1287" s="94" t="s">
        <v>30</v>
      </c>
      <c r="AB1287" s="128"/>
      <c r="AC1287" s="128"/>
      <c r="AD1287" s="128"/>
      <c r="AE1287" s="62"/>
      <c r="AF1287" s="62"/>
      <c r="AG1287" s="62"/>
      <c r="BB1287" s="60" t="str">
        <f>IF(AND(isFlagged(Main[[#This Row],[Comments]], "AIS++"),Main[ [#This Row],[In Stock Date] ]&lt;&gt;""),TEXT(Main[[#This Row],[In Stock Date]]-1, "M/d/yyyy"), TEXT("1/1/1990", "M/d/yyyy"))</f>
        <v>1/1/1990</v>
      </c>
    </row>
    <row r="1288" spans="1:54" ht="17.25" customHeight="1">
      <c r="A1288" s="63" t="str">
        <f>IF(priority(Main[[#This Row],[Comments]])&lt;&gt;0, priority(Main[[#This Row],[Comments]]),"")</f>
        <v/>
      </c>
      <c r="B1288" s="151" t="s">
        <v>2673</v>
      </c>
      <c r="C1288" s="71" t="s">
        <v>4</v>
      </c>
      <c r="D1288" s="59" t="s">
        <v>2674</v>
      </c>
      <c r="E1288" s="84">
        <v>40905.638495370367</v>
      </c>
      <c r="F1288" s="84"/>
      <c r="G1288" s="63" t="str">
        <f>IF(stdProdLT(Main[[#This Row],[Comments]])=0.1,"N/A",IF(stdProdLT(Main[[#This Row],[Comments]])=0,"",stdProdLT(Main[[#This Row],[Comments]])))</f>
        <v/>
      </c>
      <c r="H1288" s="93" t="str">
        <f>IF(OR(Main[[#This Row],[Std. Prod. Lead Time]]="N/A",Main[[#This Row],[Std. Prod. Lead Time]]=""), "",IF(AND(Main[[#This Row],[In Stock Date]]&lt;&gt;"",Main[[#This Row],[Revised Due Date]]&lt;&gt;"",Main[[#This Row],[In Stock Date]]&lt;&gt;""),Main[[#This Row],[In Stock Date]]-Main[[#This Row],[Revised Due Date]],""))</f>
        <v/>
      </c>
      <c r="I1288" s="100" t="s">
        <v>2018</v>
      </c>
      <c r="J1288" s="94" t="s">
        <v>52</v>
      </c>
      <c r="K1288" s="94" t="s">
        <v>1905</v>
      </c>
      <c r="L1288" s="84"/>
      <c r="M1288" s="72" t="str">
        <f>IF(Main[[#This Row],[Tech Start Date]]&lt;1/1/1990,"",IF(Main[[#This Row],[Class]]="C",WORKDAY(Main[[#This Row],[Tech Start Date]],9),IF(Main[[#This Row],[Class]]="B", WORKDAY(Main[[#This Row],[Tech Start Date]],6),IF(Main[[#This Row],[Class]]="A",WORKDAY(Main[[#This Row],[Tech Start Date]],2),""))))</f>
        <v/>
      </c>
      <c r="N1288" s="72" t="str">
        <f>IF(Main[[#This Row],[Tech Start Date]]&lt;1/1/1990,"",IF(Main[[#This Row],[Class]]="C",WORKDAY(Main[[#This Row],[Tech Start Date]],19),IF(Main[[#This Row],[Class]]="B", WORKDAY(Main[[#This Row],[Tech Start Date]],12),IF(Main[[#This Row],[Class]]="A",WORKDAY(Main[[#This Row],[Tech Start Date]],4),""))))</f>
        <v/>
      </c>
      <c r="O1288" s="72" t="str">
        <f>IF(Main[[#This Row],[Tech Start Date]]&lt;1/1/1990,"",IF(Main[[#This Row],[Class]]="C",WORKDAY(Main[[#This Row],[Tech Start Date]],23),IF(Main[[#This Row],[Class]]="B", WORKDAY(Main[[#This Row],[Tech Start Date]],15),IF(Main[[#This Row],[Class]]="A",WORKDAY(Main[[#This Row],[Tech Start Date]],5),""))))</f>
        <v/>
      </c>
      <c r="P1288" s="72" t="str">
        <f>IF(Main[[#This Row],[Tech Start Date]]&lt;1/1/1990,"",IF(Main[[#This Row],[Class]]="C",WORKDAY(Main[[#This Row],[Tech Start Date]],28),IF(Main[[#This Row],[Class]]="B", WORKDAY(Main[[#This Row],[Tech Start Date]],19),IF(Main[[#This Row],[Class]]="A",WORKDAY(Main[[#This Row],[Tech Start Date]],9),""))))</f>
        <v/>
      </c>
      <c r="Q1288" s="84">
        <v>41027</v>
      </c>
      <c r="R1288" s="110"/>
      <c r="S1288" s="94" t="s">
        <v>6</v>
      </c>
      <c r="T1288" s="73" t="s">
        <v>4</v>
      </c>
      <c r="U1288" s="94" t="s">
        <v>29</v>
      </c>
      <c r="V1288" s="94" t="s">
        <v>1899</v>
      </c>
      <c r="W1288" s="94" t="s">
        <v>1900</v>
      </c>
      <c r="X1288" s="94" t="s">
        <v>30</v>
      </c>
      <c r="Y1288" s="71" t="s">
        <v>2840</v>
      </c>
      <c r="Z1288" s="71" t="s">
        <v>30</v>
      </c>
      <c r="AA1288" s="94" t="s">
        <v>30</v>
      </c>
      <c r="AB1288" s="128"/>
      <c r="AC1288" s="128"/>
      <c r="AD1288" s="128"/>
      <c r="AE1288" s="62"/>
      <c r="AF1288" s="62"/>
      <c r="AG1288" s="62"/>
      <c r="BB1288" s="60" t="str">
        <f>IF(AND(isFlagged(Main[[#This Row],[Comments]], "AIS++"),Main[ [#This Row],[In Stock Date] ]&lt;&gt;""),TEXT(Main[[#This Row],[In Stock Date]]-1, "M/d/yyyy"), TEXT("1/1/1990", "M/d/yyyy"))</f>
        <v>1/1/1990</v>
      </c>
    </row>
    <row r="1289" spans="1:54" ht="17.25" customHeight="1">
      <c r="A1289" s="63" t="str">
        <f>IF(priority(Main[[#This Row],[Comments]])&lt;&gt;0, priority(Main[[#This Row],[Comments]]),"")</f>
        <v/>
      </c>
      <c r="B1289" s="151" t="s">
        <v>2364</v>
      </c>
      <c r="C1289" s="71" t="s">
        <v>4</v>
      </c>
      <c r="D1289" s="59" t="s">
        <v>2648</v>
      </c>
      <c r="E1289" s="84">
        <v>40905.580543981479</v>
      </c>
      <c r="F1289" s="84"/>
      <c r="G1289" s="63" t="str">
        <f>IF(stdProdLT(Main[[#This Row],[Comments]])=0.1,"N/A",IF(stdProdLT(Main[[#This Row],[Comments]])=0,"",stdProdLT(Main[[#This Row],[Comments]])))</f>
        <v/>
      </c>
      <c r="H1289" s="93" t="str">
        <f>IF(OR(Main[[#This Row],[Std. Prod. Lead Time]]="N/A",Main[[#This Row],[Std. Prod. Lead Time]]=""), "",IF(AND(Main[[#This Row],[In Stock Date]]&lt;&gt;"",Main[[#This Row],[Revised Due Date]]&lt;&gt;"",Main[[#This Row],[In Stock Date]]&lt;&gt;""),Main[[#This Row],[In Stock Date]]-Main[[#This Row],[Revised Due Date]],""))</f>
        <v/>
      </c>
      <c r="I1289" s="100" t="s">
        <v>2018</v>
      </c>
      <c r="J1289" s="94" t="s">
        <v>28</v>
      </c>
      <c r="K1289" s="94" t="s">
        <v>1905</v>
      </c>
      <c r="L1289" s="84"/>
      <c r="M1289" s="72" t="str">
        <f>IF(Main[[#This Row],[Tech Start Date]]&lt;1/1/1990,"",IF(Main[[#This Row],[Class]]="C",WORKDAY(Main[[#This Row],[Tech Start Date]],9),IF(Main[[#This Row],[Class]]="B", WORKDAY(Main[[#This Row],[Tech Start Date]],6),IF(Main[[#This Row],[Class]]="A",WORKDAY(Main[[#This Row],[Tech Start Date]],2),""))))</f>
        <v/>
      </c>
      <c r="N1289" s="72" t="str">
        <f>IF(Main[[#This Row],[Tech Start Date]]&lt;1/1/1990,"",IF(Main[[#This Row],[Class]]="C",WORKDAY(Main[[#This Row],[Tech Start Date]],19),IF(Main[[#This Row],[Class]]="B", WORKDAY(Main[[#This Row],[Tech Start Date]],12),IF(Main[[#This Row],[Class]]="A",WORKDAY(Main[[#This Row],[Tech Start Date]],4),""))))</f>
        <v/>
      </c>
      <c r="O1289" s="72" t="str">
        <f>IF(Main[[#This Row],[Tech Start Date]]&lt;1/1/1990,"",IF(Main[[#This Row],[Class]]="C",WORKDAY(Main[[#This Row],[Tech Start Date]],23),IF(Main[[#This Row],[Class]]="B", WORKDAY(Main[[#This Row],[Tech Start Date]],15),IF(Main[[#This Row],[Class]]="A",WORKDAY(Main[[#This Row],[Tech Start Date]],5),""))))</f>
        <v/>
      </c>
      <c r="P1289" s="72" t="str">
        <f>IF(Main[[#This Row],[Tech Start Date]]&lt;1/1/1990,"",IF(Main[[#This Row],[Class]]="C",WORKDAY(Main[[#This Row],[Tech Start Date]],28),IF(Main[[#This Row],[Class]]="B", WORKDAY(Main[[#This Row],[Tech Start Date]],19),IF(Main[[#This Row],[Class]]="A",WORKDAY(Main[[#This Row],[Tech Start Date]],9),""))))</f>
        <v/>
      </c>
      <c r="Q1289" s="84">
        <v>40967</v>
      </c>
      <c r="R1289" s="110"/>
      <c r="S1289" s="94" t="s">
        <v>6</v>
      </c>
      <c r="T1289" s="73" t="s">
        <v>4</v>
      </c>
      <c r="U1289" s="94" t="s">
        <v>29</v>
      </c>
      <c r="V1289" s="94" t="s">
        <v>1899</v>
      </c>
      <c r="W1289" s="94" t="s">
        <v>1900</v>
      </c>
      <c r="X1289" s="94" t="s">
        <v>30</v>
      </c>
      <c r="Y1289" s="71" t="s">
        <v>2840</v>
      </c>
      <c r="Z1289" s="71" t="s">
        <v>30</v>
      </c>
      <c r="AA1289" s="94" t="s">
        <v>30</v>
      </c>
      <c r="AB1289" s="128"/>
      <c r="AC1289" s="128"/>
      <c r="AD1289" s="128"/>
      <c r="AE1289" s="62"/>
      <c r="AF1289" s="62"/>
      <c r="AG1289" s="62"/>
      <c r="BB1289" s="60" t="str">
        <f>IF(AND(isFlagged(Main[[#This Row],[Comments]], "AIS++"),Main[ [#This Row],[In Stock Date] ]&lt;&gt;""),TEXT(Main[[#This Row],[In Stock Date]]-1, "M/d/yyyy"), TEXT("1/1/1990", "M/d/yyyy"))</f>
        <v>1/1/1990</v>
      </c>
    </row>
    <row r="1290" spans="1:54" ht="17.25" customHeight="1">
      <c r="A1290" s="63" t="str">
        <f>IF(priority(Main[[#This Row],[Comments]])&lt;&gt;0, priority(Main[[#This Row],[Comments]]),"")</f>
        <v/>
      </c>
      <c r="B1290" s="151" t="s">
        <v>2139</v>
      </c>
      <c r="C1290" s="71" t="s">
        <v>4</v>
      </c>
      <c r="D1290" s="59" t="s">
        <v>2140</v>
      </c>
      <c r="E1290" s="84">
        <v>40781.644953703704</v>
      </c>
      <c r="F1290" s="84"/>
      <c r="G1290" s="63" t="str">
        <f>IF(stdProdLT(Main[[#This Row],[Comments]])=0.1,"N/A",IF(stdProdLT(Main[[#This Row],[Comments]])=0,"",stdProdLT(Main[[#This Row],[Comments]])))</f>
        <v/>
      </c>
      <c r="H1290" s="93" t="str">
        <f>IF(OR(Main[[#This Row],[Std. Prod. Lead Time]]="N/A",Main[[#This Row],[Std. Prod. Lead Time]]=""), "",IF(AND(Main[[#This Row],[In Stock Date]]&lt;&gt;"",Main[[#This Row],[Revised Due Date]]&lt;&gt;"",Main[[#This Row],[In Stock Date]]&lt;&gt;""),Main[[#This Row],[In Stock Date]]-Main[[#This Row],[Revised Due Date]],""))</f>
        <v/>
      </c>
      <c r="I1290" s="100" t="s">
        <v>4</v>
      </c>
      <c r="J1290" s="94" t="s">
        <v>4</v>
      </c>
      <c r="K1290" s="94" t="s">
        <v>4</v>
      </c>
      <c r="L1290" s="84"/>
      <c r="M1290" s="72" t="str">
        <f>IF(Main[[#This Row],[Tech Start Date]]&lt;1/1/1990,"",IF(Main[[#This Row],[Class]]="C",WORKDAY(Main[[#This Row],[Tech Start Date]],9),IF(Main[[#This Row],[Class]]="B", WORKDAY(Main[[#This Row],[Tech Start Date]],6),IF(Main[[#This Row],[Class]]="A",WORKDAY(Main[[#This Row],[Tech Start Date]],2),""))))</f>
        <v/>
      </c>
      <c r="N1290" s="72" t="str">
        <f>IF(Main[[#This Row],[Tech Start Date]]&lt;1/1/1990,"",IF(Main[[#This Row],[Class]]="C",WORKDAY(Main[[#This Row],[Tech Start Date]],19),IF(Main[[#This Row],[Class]]="B", WORKDAY(Main[[#This Row],[Tech Start Date]],12),IF(Main[[#This Row],[Class]]="A",WORKDAY(Main[[#This Row],[Tech Start Date]],4),""))))</f>
        <v/>
      </c>
      <c r="O1290" s="72" t="str">
        <f>IF(Main[[#This Row],[Tech Start Date]]&lt;1/1/1990,"",IF(Main[[#This Row],[Class]]="C",WORKDAY(Main[[#This Row],[Tech Start Date]],23),IF(Main[[#This Row],[Class]]="B", WORKDAY(Main[[#This Row],[Tech Start Date]],15),IF(Main[[#This Row],[Class]]="A",WORKDAY(Main[[#This Row],[Tech Start Date]],5),""))))</f>
        <v/>
      </c>
      <c r="P1290" s="72" t="str">
        <f>IF(Main[[#This Row],[Tech Start Date]]&lt;1/1/1990,"",IF(Main[[#This Row],[Class]]="C",WORKDAY(Main[[#This Row],[Tech Start Date]],28),IF(Main[[#This Row],[Class]]="B", WORKDAY(Main[[#This Row],[Tech Start Date]],19),IF(Main[[#This Row],[Class]]="A",WORKDAY(Main[[#This Row],[Tech Start Date]],9),""))))</f>
        <v/>
      </c>
      <c r="Q1290" s="84">
        <v>40809</v>
      </c>
      <c r="R1290" s="110"/>
      <c r="S1290" s="94" t="s">
        <v>6</v>
      </c>
      <c r="T1290" s="73" t="s">
        <v>4</v>
      </c>
      <c r="U1290" s="94" t="s">
        <v>7</v>
      </c>
      <c r="V1290" s="94" t="s">
        <v>1896</v>
      </c>
      <c r="W1290" s="94" t="s">
        <v>4</v>
      </c>
      <c r="X1290" s="94" t="s">
        <v>2722</v>
      </c>
      <c r="Y1290" s="71" t="s">
        <v>2833</v>
      </c>
      <c r="Z1290" s="71" t="s">
        <v>4</v>
      </c>
      <c r="AA1290" s="94" t="s">
        <v>2722</v>
      </c>
      <c r="AB1290" s="128"/>
      <c r="AC1290" s="128"/>
      <c r="AD1290" s="128"/>
      <c r="AE1290" s="62"/>
      <c r="AF1290" s="62"/>
      <c r="AG1290" s="62"/>
      <c r="BB1290" s="60" t="str">
        <f>IF(AND(isFlagged(Main[[#This Row],[Comments]], "AIS++"),Main[ [#This Row],[In Stock Date] ]&lt;&gt;""),TEXT(Main[[#This Row],[In Stock Date]]-1, "M/d/yyyy"), TEXT("1/1/1990", "M/d/yyyy"))</f>
        <v>1/1/1990</v>
      </c>
    </row>
    <row r="1291" spans="1:54" ht="17.25" customHeight="1">
      <c r="A1291" s="63" t="str">
        <f>IF(priority(Main[[#This Row],[Comments]])&lt;&gt;0, priority(Main[[#This Row],[Comments]]),"")</f>
        <v/>
      </c>
      <c r="B1291" s="151" t="s">
        <v>2001</v>
      </c>
      <c r="C1291" s="71" t="s">
        <v>4</v>
      </c>
      <c r="D1291" s="59" t="s">
        <v>2002</v>
      </c>
      <c r="E1291" s="84">
        <v>40749.684224537035</v>
      </c>
      <c r="F1291" s="84"/>
      <c r="G1291" s="63" t="str">
        <f>IF(stdProdLT(Main[[#This Row],[Comments]])=0.1,"N/A",IF(stdProdLT(Main[[#This Row],[Comments]])=0,"",stdProdLT(Main[[#This Row],[Comments]])))</f>
        <v/>
      </c>
      <c r="H1291" s="93" t="str">
        <f>IF(OR(Main[[#This Row],[Std. Prod. Lead Time]]="N/A",Main[[#This Row],[Std. Prod. Lead Time]]=""), "",IF(AND(Main[[#This Row],[In Stock Date]]&lt;&gt;"",Main[[#This Row],[Revised Due Date]]&lt;&gt;"",Main[[#This Row],[In Stock Date]]&lt;&gt;""),Main[[#This Row],[In Stock Date]]-Main[[#This Row],[Revised Due Date]],""))</f>
        <v/>
      </c>
      <c r="I1291" s="100" t="s">
        <v>4</v>
      </c>
      <c r="J1291" s="94" t="s">
        <v>4</v>
      </c>
      <c r="K1291" s="94" t="s">
        <v>4</v>
      </c>
      <c r="L1291" s="84"/>
      <c r="M1291" s="72" t="str">
        <f>IF(Main[[#This Row],[Tech Start Date]]&lt;1/1/1990,"",IF(Main[[#This Row],[Class]]="C",WORKDAY(Main[[#This Row],[Tech Start Date]],9),IF(Main[[#This Row],[Class]]="B", WORKDAY(Main[[#This Row],[Tech Start Date]],6),IF(Main[[#This Row],[Class]]="A",WORKDAY(Main[[#This Row],[Tech Start Date]],2),""))))</f>
        <v/>
      </c>
      <c r="N1291" s="72" t="str">
        <f>IF(Main[[#This Row],[Tech Start Date]]&lt;1/1/1990,"",IF(Main[[#This Row],[Class]]="C",WORKDAY(Main[[#This Row],[Tech Start Date]],19),IF(Main[[#This Row],[Class]]="B", WORKDAY(Main[[#This Row],[Tech Start Date]],12),IF(Main[[#This Row],[Class]]="A",WORKDAY(Main[[#This Row],[Tech Start Date]],4),""))))</f>
        <v/>
      </c>
      <c r="O1291" s="72" t="str">
        <f>IF(Main[[#This Row],[Tech Start Date]]&lt;1/1/1990,"",IF(Main[[#This Row],[Class]]="C",WORKDAY(Main[[#This Row],[Tech Start Date]],23),IF(Main[[#This Row],[Class]]="B", WORKDAY(Main[[#This Row],[Tech Start Date]],15),IF(Main[[#This Row],[Class]]="A",WORKDAY(Main[[#This Row],[Tech Start Date]],5),""))))</f>
        <v/>
      </c>
      <c r="P1291" s="72" t="str">
        <f>IF(Main[[#This Row],[Tech Start Date]]&lt;1/1/1990,"",IF(Main[[#This Row],[Class]]="C",WORKDAY(Main[[#This Row],[Tech Start Date]],28),IF(Main[[#This Row],[Class]]="B", WORKDAY(Main[[#This Row],[Tech Start Date]],19),IF(Main[[#This Row],[Class]]="A",WORKDAY(Main[[#This Row],[Tech Start Date]],9),""))))</f>
        <v/>
      </c>
      <c r="Q1291" s="84">
        <v>40781</v>
      </c>
      <c r="R1291" s="110"/>
      <c r="S1291" s="94" t="s">
        <v>6</v>
      </c>
      <c r="T1291" s="73" t="s">
        <v>4</v>
      </c>
      <c r="U1291" s="94" t="s">
        <v>7</v>
      </c>
      <c r="V1291" s="94" t="s">
        <v>1896</v>
      </c>
      <c r="W1291" s="94" t="s">
        <v>4</v>
      </c>
      <c r="X1291" s="94" t="s">
        <v>2722</v>
      </c>
      <c r="Y1291" s="71" t="s">
        <v>2833</v>
      </c>
      <c r="Z1291" s="71" t="s">
        <v>4</v>
      </c>
      <c r="AA1291" s="94" t="s">
        <v>2722</v>
      </c>
      <c r="AB1291" s="128"/>
      <c r="AC1291" s="128"/>
      <c r="AD1291" s="128"/>
      <c r="AE1291" s="62"/>
      <c r="AF1291" s="62"/>
      <c r="AG1291" s="62"/>
      <c r="BB1291" s="60" t="str">
        <f>IF(AND(isFlagged(Main[[#This Row],[Comments]], "AIS++"),Main[ [#This Row],[In Stock Date] ]&lt;&gt;""),TEXT(Main[[#This Row],[In Stock Date]]-1, "M/d/yyyy"), TEXT("1/1/1990", "M/d/yyyy"))</f>
        <v>1/1/1990</v>
      </c>
    </row>
    <row r="1292" spans="1:54" ht="17.25" customHeight="1">
      <c r="A1292" s="63" t="str">
        <f>IF(priority(Main[[#This Row],[Comments]])&lt;&gt;0, priority(Main[[#This Row],[Comments]]),"")</f>
        <v/>
      </c>
      <c r="B1292" s="151" t="s">
        <v>1324</v>
      </c>
      <c r="C1292" s="71" t="s">
        <v>4</v>
      </c>
      <c r="D1292" s="59" t="s">
        <v>413</v>
      </c>
      <c r="E1292" s="84"/>
      <c r="F1292" s="84">
        <v>40633</v>
      </c>
      <c r="G1292" s="63" t="str">
        <f>IF(stdProdLT(Main[[#This Row],[Comments]])=0.1,"N/A",IF(stdProdLT(Main[[#This Row],[Comments]])=0,"",stdProdLT(Main[[#This Row],[Comments]])))</f>
        <v/>
      </c>
      <c r="H1292" s="93" t="str">
        <f>IF(OR(Main[[#This Row],[Std. Prod. Lead Time]]="N/A",Main[[#This Row],[Std. Prod. Lead Time]]=""), "",IF(AND(Main[[#This Row],[In Stock Date]]&lt;&gt;"",Main[[#This Row],[Revised Due Date]]&lt;&gt;"",Main[[#This Row],[In Stock Date]]&lt;&gt;""),Main[[#This Row],[In Stock Date]]-Main[[#This Row],[Revised Due Date]],""))</f>
        <v/>
      </c>
      <c r="I1292" s="100" t="s">
        <v>414</v>
      </c>
      <c r="J1292" s="94" t="s">
        <v>28</v>
      </c>
      <c r="K1292" s="94" t="s">
        <v>1905</v>
      </c>
      <c r="L1292" s="84"/>
      <c r="M1292" s="72" t="str">
        <f>IF(Main[[#This Row],[Tech Start Date]]&lt;1/1/1990,"",IF(Main[[#This Row],[Class]]="C",WORKDAY(Main[[#This Row],[Tech Start Date]],9),IF(Main[[#This Row],[Class]]="B", WORKDAY(Main[[#This Row],[Tech Start Date]],6),IF(Main[[#This Row],[Class]]="A",WORKDAY(Main[[#This Row],[Tech Start Date]],2),""))))</f>
        <v/>
      </c>
      <c r="N1292" s="72" t="str">
        <f>IF(Main[[#This Row],[Tech Start Date]]&lt;1/1/1990,"",IF(Main[[#This Row],[Class]]="C",WORKDAY(Main[[#This Row],[Tech Start Date]],19),IF(Main[[#This Row],[Class]]="B", WORKDAY(Main[[#This Row],[Tech Start Date]],12),IF(Main[[#This Row],[Class]]="A",WORKDAY(Main[[#This Row],[Tech Start Date]],4),""))))</f>
        <v/>
      </c>
      <c r="O1292" s="72" t="str">
        <f>IF(Main[[#This Row],[Tech Start Date]]&lt;1/1/1990,"",IF(Main[[#This Row],[Class]]="C",WORKDAY(Main[[#This Row],[Tech Start Date]],23),IF(Main[[#This Row],[Class]]="B", WORKDAY(Main[[#This Row],[Tech Start Date]],15),IF(Main[[#This Row],[Class]]="A",WORKDAY(Main[[#This Row],[Tech Start Date]],5),""))))</f>
        <v/>
      </c>
      <c r="P1292" s="72" t="str">
        <f>IF(Main[[#This Row],[Tech Start Date]]&lt;1/1/1990,"",IF(Main[[#This Row],[Class]]="C",WORKDAY(Main[[#This Row],[Tech Start Date]],28),IF(Main[[#This Row],[Class]]="B", WORKDAY(Main[[#This Row],[Tech Start Date]],19),IF(Main[[#This Row],[Class]]="A",WORKDAY(Main[[#This Row],[Tech Start Date]],9),""))))</f>
        <v/>
      </c>
      <c r="Q1292" s="84">
        <v>40633</v>
      </c>
      <c r="R1292" s="110"/>
      <c r="S1292" s="94" t="s">
        <v>6</v>
      </c>
      <c r="T1292" s="73" t="s">
        <v>4</v>
      </c>
      <c r="U1292" s="94" t="s">
        <v>14</v>
      </c>
      <c r="V1292" s="94" t="s">
        <v>1899</v>
      </c>
      <c r="W1292" s="94" t="s">
        <v>1898</v>
      </c>
      <c r="X1292" s="94" t="s">
        <v>2722</v>
      </c>
      <c r="Y1292" s="71" t="s">
        <v>2833</v>
      </c>
      <c r="Z1292" s="71" t="s">
        <v>30</v>
      </c>
      <c r="AA1292" s="94" t="s">
        <v>2722</v>
      </c>
      <c r="AB1292" s="128"/>
      <c r="AC1292" s="128"/>
      <c r="AD1292" s="128"/>
      <c r="AE1292" s="62"/>
      <c r="AF1292" s="62"/>
      <c r="AG1292" s="62"/>
      <c r="BB1292" s="60" t="str">
        <f>IF(AND(isFlagged(Main[[#This Row],[Comments]], "AIS++"),Main[ [#This Row],[In Stock Date] ]&lt;&gt;""),TEXT(Main[[#This Row],[In Stock Date]]-1, "M/d/yyyy"), TEXT("1/1/1990", "M/d/yyyy"))</f>
        <v>1/1/1990</v>
      </c>
    </row>
    <row r="1293" spans="1:54" ht="17.25" customHeight="1">
      <c r="A1293" s="137" t="str">
        <f>IF(priority(Main[[#This Row],[Comments]])&lt;&gt;0, priority(Main[[#This Row],[Comments]]),"")</f>
        <v/>
      </c>
      <c r="B1293" s="152" t="s">
        <v>1848</v>
      </c>
      <c r="C1293" s="138" t="s">
        <v>4</v>
      </c>
      <c r="D1293" s="139" t="s">
        <v>918</v>
      </c>
      <c r="E1293" s="140">
        <v>40590.540578703702</v>
      </c>
      <c r="F1293" s="140"/>
      <c r="G1293" s="137" t="str">
        <f>IF(stdProdLT(Main[[#This Row],[Comments]])=0.1,"N/A",IF(stdProdLT(Main[[#This Row],[Comments]])=0,"",stdProdLT(Main[[#This Row],[Comments]])))</f>
        <v/>
      </c>
      <c r="H1293" s="141" t="str">
        <f>IF(OR(Main[[#This Row],[Std. Prod. Lead Time]]="N/A",Main[[#This Row],[Std. Prod. Lead Time]]=""), "",IF(AND(Main[[#This Row],[In Stock Date]]&lt;&gt;"",Main[[#This Row],[Revised Due Date]]&lt;&gt;"",Main[[#This Row],[In Stock Date]]&lt;&gt;""),Main[[#This Row],[In Stock Date]]-Main[[#This Row],[Revised Due Date]],""))</f>
        <v/>
      </c>
      <c r="I1293" s="142" t="s">
        <v>4</v>
      </c>
      <c r="J1293" s="143" t="s">
        <v>28</v>
      </c>
      <c r="K1293" s="144" t="s">
        <v>1905</v>
      </c>
      <c r="L1293" s="140">
        <v>40590</v>
      </c>
      <c r="M1293" s="145">
        <f>IF(Main[[#This Row],[Tech Start Date]]&lt;1/1/1990,"",IF(Main[[#This Row],[Class]]="C",WORKDAY(Main[[#This Row],[Tech Start Date]],9),IF(Main[[#This Row],[Class]]="B", WORKDAY(Main[[#This Row],[Tech Start Date]],6),IF(Main[[#This Row],[Class]]="A",WORKDAY(Main[[#This Row],[Tech Start Date]],2),""))))</f>
        <v>40592</v>
      </c>
      <c r="N1293" s="145">
        <f>IF(Main[[#This Row],[Tech Start Date]]&lt;1/1/1990,"",IF(Main[[#This Row],[Class]]="C",WORKDAY(Main[[#This Row],[Tech Start Date]],19),IF(Main[[#This Row],[Class]]="B", WORKDAY(Main[[#This Row],[Tech Start Date]],12),IF(Main[[#This Row],[Class]]="A",WORKDAY(Main[[#This Row],[Tech Start Date]],4),""))))</f>
        <v>40596</v>
      </c>
      <c r="O1293" s="145">
        <f>IF(Main[[#This Row],[Tech Start Date]]&lt;1/1/1990,"",IF(Main[[#This Row],[Class]]="C",WORKDAY(Main[[#This Row],[Tech Start Date]],23),IF(Main[[#This Row],[Class]]="B", WORKDAY(Main[[#This Row],[Tech Start Date]],15),IF(Main[[#This Row],[Class]]="A",WORKDAY(Main[[#This Row],[Tech Start Date]],5),""))))</f>
        <v>40597</v>
      </c>
      <c r="P1293" s="145">
        <f>IF(Main[[#This Row],[Tech Start Date]]&lt;1/1/1990,"",IF(Main[[#This Row],[Class]]="C",WORKDAY(Main[[#This Row],[Tech Start Date]],28),IF(Main[[#This Row],[Class]]="B", WORKDAY(Main[[#This Row],[Tech Start Date]],19),IF(Main[[#This Row],[Class]]="A",WORKDAY(Main[[#This Row],[Tech Start Date]],9),""))))</f>
        <v>40603</v>
      </c>
      <c r="Q1293" s="140">
        <v>40618</v>
      </c>
      <c r="R1293" s="146">
        <v>40604</v>
      </c>
      <c r="S1293" s="143" t="s">
        <v>6</v>
      </c>
      <c r="T1293" s="147" t="s">
        <v>4</v>
      </c>
      <c r="U1293" s="143" t="s">
        <v>29</v>
      </c>
      <c r="V1293" s="143" t="s">
        <v>1896</v>
      </c>
      <c r="W1293" s="143" t="s">
        <v>1900</v>
      </c>
      <c r="X1293" s="143" t="s">
        <v>2739</v>
      </c>
      <c r="Y1293" s="138" t="s">
        <v>2865</v>
      </c>
      <c r="Z1293" s="138" t="s">
        <v>4</v>
      </c>
      <c r="AA1293" s="143" t="s">
        <v>2739</v>
      </c>
      <c r="AB1293" s="148"/>
      <c r="AC1293" s="148"/>
      <c r="AD1293" s="148"/>
      <c r="AE1293" s="62"/>
      <c r="AF1293" s="62"/>
      <c r="AG1293" s="62"/>
      <c r="BB1293" s="60" t="str">
        <f>IF(AND(isFlagged(Main[[#This Row],[Comments]], "AIS++"),Main[ [#This Row],[In Stock Date] ]&lt;&gt;""),TEXT(Main[[#This Row],[In Stock Date]]-1, "M/d/yyyy"), TEXT("1/1/1990", "M/d/yyyy"))</f>
        <v>1/1/1990</v>
      </c>
    </row>
    <row r="1294" spans="1:54" ht="17.25" customHeight="1">
      <c r="A1294" s="63" t="str">
        <f>IF(priority(Main[[#This Row],[Comments]])&lt;&gt;0, priority(Main[[#This Row],[Comments]]),"")</f>
        <v/>
      </c>
      <c r="B1294" s="151" t="s">
        <v>1443</v>
      </c>
      <c r="C1294" s="71" t="s">
        <v>4</v>
      </c>
      <c r="D1294" s="59" t="s">
        <v>544</v>
      </c>
      <c r="E1294" s="84">
        <v>40519.5781712963</v>
      </c>
      <c r="F1294" s="84"/>
      <c r="G1294" s="63" t="str">
        <f>IF(stdProdLT(Main[[#This Row],[Comments]])=0.1,"N/A",IF(stdProdLT(Main[[#This Row],[Comments]])=0,"",stdProdLT(Main[[#This Row],[Comments]])))</f>
        <v/>
      </c>
      <c r="H1294" s="93" t="str">
        <f>IF(OR(Main[[#This Row],[Std. Prod. Lead Time]]="N/A",Main[[#This Row],[Std. Prod. Lead Time]]=""), "",IF(AND(Main[[#This Row],[In Stock Date]]&lt;&gt;"",Main[[#This Row],[Revised Due Date]]&lt;&gt;"",Main[[#This Row],[In Stock Date]]&lt;&gt;""),Main[[#This Row],[In Stock Date]]-Main[[#This Row],[Revised Due Date]],""))</f>
        <v/>
      </c>
      <c r="I1294" s="100" t="s">
        <v>4</v>
      </c>
      <c r="J1294" s="94" t="s">
        <v>28</v>
      </c>
      <c r="K1294" s="94" t="s">
        <v>4</v>
      </c>
      <c r="L1294" s="84"/>
      <c r="M1294" s="72" t="str">
        <f>IF(Main[[#This Row],[Tech Start Date]]&lt;1/1/1990,"",IF(Main[[#This Row],[Class]]="C",WORKDAY(Main[[#This Row],[Tech Start Date]],9),IF(Main[[#This Row],[Class]]="B", WORKDAY(Main[[#This Row],[Tech Start Date]],6),IF(Main[[#This Row],[Class]]="A",WORKDAY(Main[[#This Row],[Tech Start Date]],2),""))))</f>
        <v/>
      </c>
      <c r="N1294" s="72" t="str">
        <f>IF(Main[[#This Row],[Tech Start Date]]&lt;1/1/1990,"",IF(Main[[#This Row],[Class]]="C",WORKDAY(Main[[#This Row],[Tech Start Date]],19),IF(Main[[#This Row],[Class]]="B", WORKDAY(Main[[#This Row],[Tech Start Date]],12),IF(Main[[#This Row],[Class]]="A",WORKDAY(Main[[#This Row],[Tech Start Date]],4),""))))</f>
        <v/>
      </c>
      <c r="O1294" s="72" t="str">
        <f>IF(Main[[#This Row],[Tech Start Date]]&lt;1/1/1990,"",IF(Main[[#This Row],[Class]]="C",WORKDAY(Main[[#This Row],[Tech Start Date]],23),IF(Main[[#This Row],[Class]]="B", WORKDAY(Main[[#This Row],[Tech Start Date]],15),IF(Main[[#This Row],[Class]]="A",WORKDAY(Main[[#This Row],[Tech Start Date]],5),""))))</f>
        <v/>
      </c>
      <c r="P1294" s="72" t="str">
        <f>IF(Main[[#This Row],[Tech Start Date]]&lt;1/1/1990,"",IF(Main[[#This Row],[Class]]="C",WORKDAY(Main[[#This Row],[Tech Start Date]],28),IF(Main[[#This Row],[Class]]="B", WORKDAY(Main[[#This Row],[Tech Start Date]],19),IF(Main[[#This Row],[Class]]="A",WORKDAY(Main[[#This Row],[Tech Start Date]],9),""))))</f>
        <v/>
      </c>
      <c r="Q1294" s="84"/>
      <c r="R1294" s="110"/>
      <c r="S1294" s="94" t="s">
        <v>6</v>
      </c>
      <c r="T1294" s="73" t="s">
        <v>4</v>
      </c>
      <c r="U1294" s="94" t="s">
        <v>7</v>
      </c>
      <c r="V1294" s="94" t="s">
        <v>1896</v>
      </c>
      <c r="W1294" s="94" t="s">
        <v>1898</v>
      </c>
      <c r="X1294" s="94" t="s">
        <v>2722</v>
      </c>
      <c r="Y1294" s="71" t="s">
        <v>2833</v>
      </c>
      <c r="Z1294" s="71" t="s">
        <v>129</v>
      </c>
      <c r="AA1294" s="94" t="s">
        <v>2722</v>
      </c>
      <c r="AB1294" s="128"/>
      <c r="AC1294" s="128"/>
      <c r="AD1294" s="128"/>
      <c r="AE1294" s="62"/>
      <c r="AF1294" s="62"/>
      <c r="AG1294" s="62"/>
      <c r="BB1294" s="60" t="str">
        <f>IF(AND(isFlagged(Main[[#This Row],[Comments]], "AIS++"),Main[ [#This Row],[In Stock Date] ]&lt;&gt;""),TEXT(Main[[#This Row],[In Stock Date]]-1, "M/d/yyyy"), TEXT("1/1/1990", "M/d/yyyy"))</f>
        <v>1/1/1990</v>
      </c>
    </row>
    <row r="1295" spans="1:54" ht="17.25" customHeight="1">
      <c r="A1295" s="63" t="str">
        <f>IF(priority(Main[[#This Row],[Comments]])&lt;&gt;0, priority(Main[[#This Row],[Comments]]),"")</f>
        <v/>
      </c>
      <c r="B1295" s="151" t="s">
        <v>1515</v>
      </c>
      <c r="C1295" s="71" t="s">
        <v>4</v>
      </c>
      <c r="D1295" s="59" t="s">
        <v>608</v>
      </c>
      <c r="E1295" s="84">
        <v>40533.617372685185</v>
      </c>
      <c r="F1295" s="84">
        <v>40602</v>
      </c>
      <c r="G1295" s="63" t="str">
        <f>IF(stdProdLT(Main[[#This Row],[Comments]])=0.1,"N/A",IF(stdProdLT(Main[[#This Row],[Comments]])=0,"",stdProdLT(Main[[#This Row],[Comments]])))</f>
        <v/>
      </c>
      <c r="H1295" s="93" t="str">
        <f>IF(OR(Main[[#This Row],[Std. Prod. Lead Time]]="N/A",Main[[#This Row],[Std. Prod. Lead Time]]=""), "",IF(AND(Main[[#This Row],[In Stock Date]]&lt;&gt;"",Main[[#This Row],[Revised Due Date]]&lt;&gt;"",Main[[#This Row],[In Stock Date]]&lt;&gt;""),Main[[#This Row],[In Stock Date]]-Main[[#This Row],[Revised Due Date]],""))</f>
        <v/>
      </c>
      <c r="I1295" s="100" t="s">
        <v>4</v>
      </c>
      <c r="J1295" s="94" t="s">
        <v>28</v>
      </c>
      <c r="K1295" s="94" t="s">
        <v>1905</v>
      </c>
      <c r="L1295" s="84"/>
      <c r="M1295" s="72" t="str">
        <f>IF(Main[[#This Row],[Tech Start Date]]&lt;1/1/1990,"",IF(Main[[#This Row],[Class]]="C",WORKDAY(Main[[#This Row],[Tech Start Date]],9),IF(Main[[#This Row],[Class]]="B", WORKDAY(Main[[#This Row],[Tech Start Date]],6),IF(Main[[#This Row],[Class]]="A",WORKDAY(Main[[#This Row],[Tech Start Date]],2),""))))</f>
        <v/>
      </c>
      <c r="N1295" s="72" t="str">
        <f>IF(Main[[#This Row],[Tech Start Date]]&lt;1/1/1990,"",IF(Main[[#This Row],[Class]]="C",WORKDAY(Main[[#This Row],[Tech Start Date]],19),IF(Main[[#This Row],[Class]]="B", WORKDAY(Main[[#This Row],[Tech Start Date]],12),IF(Main[[#This Row],[Class]]="A",WORKDAY(Main[[#This Row],[Tech Start Date]],4),""))))</f>
        <v/>
      </c>
      <c r="O1295" s="72" t="str">
        <f>IF(Main[[#This Row],[Tech Start Date]]&lt;1/1/1990,"",IF(Main[[#This Row],[Class]]="C",WORKDAY(Main[[#This Row],[Tech Start Date]],23),IF(Main[[#This Row],[Class]]="B", WORKDAY(Main[[#This Row],[Tech Start Date]],15),IF(Main[[#This Row],[Class]]="A",WORKDAY(Main[[#This Row],[Tech Start Date]],5),""))))</f>
        <v/>
      </c>
      <c r="P1295" s="72" t="str">
        <f>IF(Main[[#This Row],[Tech Start Date]]&lt;1/1/1990,"",IF(Main[[#This Row],[Class]]="C",WORKDAY(Main[[#This Row],[Tech Start Date]],28),IF(Main[[#This Row],[Class]]="B", WORKDAY(Main[[#This Row],[Tech Start Date]],19),IF(Main[[#This Row],[Class]]="A",WORKDAY(Main[[#This Row],[Tech Start Date]],9),""))))</f>
        <v/>
      </c>
      <c r="Q1295" s="84">
        <v>40602</v>
      </c>
      <c r="R1295" s="110"/>
      <c r="S1295" s="94" t="s">
        <v>6</v>
      </c>
      <c r="T1295" s="73" t="s">
        <v>4</v>
      </c>
      <c r="U1295" s="94" t="s">
        <v>7</v>
      </c>
      <c r="V1295" s="94" t="s">
        <v>1896</v>
      </c>
      <c r="W1295" s="94" t="s">
        <v>1898</v>
      </c>
      <c r="X1295" s="94" t="s">
        <v>2790</v>
      </c>
      <c r="Y1295" s="71" t="s">
        <v>2943</v>
      </c>
      <c r="Z1295" s="71" t="s">
        <v>129</v>
      </c>
      <c r="AA1295" s="94" t="s">
        <v>2790</v>
      </c>
      <c r="AB1295" s="128"/>
      <c r="AC1295" s="128"/>
      <c r="AD1295" s="128"/>
      <c r="AE1295" s="62"/>
      <c r="AF1295" s="62"/>
      <c r="AG1295" s="62"/>
      <c r="BB1295" s="60" t="str">
        <f>IF(AND(isFlagged(Main[[#This Row],[Comments]], "AIS++"),Main[ [#This Row],[In Stock Date] ]&lt;&gt;""),TEXT(Main[[#This Row],[In Stock Date]]-1, "M/d/yyyy"), TEXT("1/1/1990", "M/d/yyyy"))</f>
        <v>1/1/1990</v>
      </c>
    </row>
    <row r="1296" spans="1:54" ht="17.25" customHeight="1">
      <c r="A1296" s="63" t="str">
        <f>IF(priority(Main[[#This Row],[Comments]])&lt;&gt;0, priority(Main[[#This Row],[Comments]]),"")</f>
        <v/>
      </c>
      <c r="B1296" s="151" t="s">
        <v>3906</v>
      </c>
      <c r="C1296" s="71" t="s">
        <v>47</v>
      </c>
      <c r="D1296" s="59" t="s">
        <v>4154</v>
      </c>
      <c r="E1296" s="84">
        <v>41017.634108796294</v>
      </c>
      <c r="F1296" s="84"/>
      <c r="G1296" s="63" t="str">
        <f>IF(stdProdLT(Main[[#This Row],[Comments]])=0.1,"N/A",IF(stdProdLT(Main[[#This Row],[Comments]])=0,"",stdProdLT(Main[[#This Row],[Comments]])))</f>
        <v/>
      </c>
      <c r="H1296" s="93" t="str">
        <f>IF(OR(Main[[#This Row],[Std. Prod. Lead Time]]="N/A",Main[[#This Row],[Std. Prod. Lead Time]]=""), "",IF(AND(Main[[#This Row],[In Stock Date]]&lt;&gt;"",Main[[#This Row],[Revised Due Date]]&lt;&gt;"",Main[[#This Row],[In Stock Date]]&lt;&gt;""),Main[[#This Row],[In Stock Date]]-Main[[#This Row],[Revised Due Date]],""))</f>
        <v/>
      </c>
      <c r="I1296" s="100" t="s">
        <v>4</v>
      </c>
      <c r="J1296" s="94" t="s">
        <v>4</v>
      </c>
      <c r="K1296" s="94" t="s">
        <v>4</v>
      </c>
      <c r="L1296" s="84"/>
      <c r="M1296" s="72" t="str">
        <f>IF(Main[[#This Row],[Tech Start Date]]&lt;1/1/1990,"",IF(Main[[#This Row],[Class]]="C",WORKDAY(Main[[#This Row],[Tech Start Date]],9),IF(Main[[#This Row],[Class]]="B", WORKDAY(Main[[#This Row],[Tech Start Date]],6),IF(Main[[#This Row],[Class]]="A",WORKDAY(Main[[#This Row],[Tech Start Date]],2),""))))</f>
        <v/>
      </c>
      <c r="N1296" s="72" t="str">
        <f>IF(Main[[#This Row],[Tech Start Date]]&lt;1/1/1990,"",IF(Main[[#This Row],[Class]]="C",WORKDAY(Main[[#This Row],[Tech Start Date]],19),IF(Main[[#This Row],[Class]]="B", WORKDAY(Main[[#This Row],[Tech Start Date]],12),IF(Main[[#This Row],[Class]]="A",WORKDAY(Main[[#This Row],[Tech Start Date]],4),""))))</f>
        <v/>
      </c>
      <c r="O1296" s="72" t="str">
        <f>IF(Main[[#This Row],[Tech Start Date]]&lt;1/1/1990,"",IF(Main[[#This Row],[Class]]="C",WORKDAY(Main[[#This Row],[Tech Start Date]],23),IF(Main[[#This Row],[Class]]="B", WORKDAY(Main[[#This Row],[Tech Start Date]],15),IF(Main[[#This Row],[Class]]="A",WORKDAY(Main[[#This Row],[Tech Start Date]],5),""))))</f>
        <v/>
      </c>
      <c r="P1296" s="72" t="str">
        <f>IF(Main[[#This Row],[Tech Start Date]]&lt;1/1/1990,"",IF(Main[[#This Row],[Class]]="C",WORKDAY(Main[[#This Row],[Tech Start Date]],28),IF(Main[[#This Row],[Class]]="B", WORKDAY(Main[[#This Row],[Tech Start Date]],19),IF(Main[[#This Row],[Class]]="A",WORKDAY(Main[[#This Row],[Tech Start Date]],9),""))))</f>
        <v/>
      </c>
      <c r="Q1296" s="84">
        <v>41026</v>
      </c>
      <c r="R1296" s="110"/>
      <c r="S1296" s="94" t="s">
        <v>6</v>
      </c>
      <c r="T1296" s="73" t="s">
        <v>4155</v>
      </c>
      <c r="U1296" s="94" t="s">
        <v>29</v>
      </c>
      <c r="V1296" s="94" t="s">
        <v>2247</v>
      </c>
      <c r="W1296" s="94" t="s">
        <v>4</v>
      </c>
      <c r="X1296" s="94" t="s">
        <v>2722</v>
      </c>
      <c r="Y1296" s="71" t="s">
        <v>2910</v>
      </c>
      <c r="Z1296" s="71" t="s">
        <v>2768</v>
      </c>
      <c r="AA1296" s="94" t="s">
        <v>2768</v>
      </c>
      <c r="AB1296" s="128"/>
      <c r="AC1296" s="128"/>
      <c r="AD1296" s="128"/>
      <c r="AE1296" s="62"/>
      <c r="AF1296" s="62"/>
      <c r="AG1296" s="62"/>
      <c r="BB1296" s="60" t="str">
        <f>IF(AND(isFlagged(Main[[#This Row],[Comments]], "AIS++"),Main[ [#This Row],[In Stock Date] ]&lt;&gt;""),TEXT(Main[[#This Row],[In Stock Date]]-1, "M/d/yyyy"), TEXT("1/1/1990", "M/d/yyyy"))</f>
        <v>1/1/1990</v>
      </c>
    </row>
    <row r="1297" spans="1:54" ht="17.25" customHeight="1">
      <c r="A1297" s="63" t="str">
        <f>IF(priority(Main[[#This Row],[Comments]])&lt;&gt;0, priority(Main[[#This Row],[Comments]]),"")</f>
        <v/>
      </c>
      <c r="B1297" s="151" t="s">
        <v>3738</v>
      </c>
      <c r="C1297" s="71" t="s">
        <v>47</v>
      </c>
      <c r="D1297" s="59" t="s">
        <v>3739</v>
      </c>
      <c r="E1297" s="84">
        <v>41001.445636574077</v>
      </c>
      <c r="F1297" s="84"/>
      <c r="G1297" s="63" t="str">
        <f>IF(stdProdLT(Main[[#This Row],[Comments]])=0.1,"N/A",IF(stdProdLT(Main[[#This Row],[Comments]])=0,"",stdProdLT(Main[[#This Row],[Comments]])))</f>
        <v/>
      </c>
      <c r="H1297" s="93" t="str">
        <f>IF(OR(Main[[#This Row],[Std. Prod. Lead Time]]="N/A",Main[[#This Row],[Std. Prod. Lead Time]]=""), "",IF(AND(Main[[#This Row],[In Stock Date]]&lt;&gt;"",Main[[#This Row],[Revised Due Date]]&lt;&gt;"",Main[[#This Row],[In Stock Date]]&lt;&gt;""),Main[[#This Row],[In Stock Date]]-Main[[#This Row],[Revised Due Date]],""))</f>
        <v/>
      </c>
      <c r="I1297" s="100" t="s">
        <v>2722</v>
      </c>
      <c r="J1297" s="94" t="s">
        <v>4</v>
      </c>
      <c r="K1297" s="95" t="s">
        <v>4</v>
      </c>
      <c r="L1297" s="84"/>
      <c r="M1297" s="72" t="str">
        <f>IF(Main[[#This Row],[Tech Start Date]]&lt;1/1/1990,"",IF(Main[[#This Row],[Class]]="C",WORKDAY(Main[[#This Row],[Tech Start Date]],9),IF(Main[[#This Row],[Class]]="B", WORKDAY(Main[[#This Row],[Tech Start Date]],6),IF(Main[[#This Row],[Class]]="A",WORKDAY(Main[[#This Row],[Tech Start Date]],2),""))))</f>
        <v/>
      </c>
      <c r="N1297" s="72" t="str">
        <f>IF(Main[[#This Row],[Tech Start Date]]&lt;1/1/1990,"",IF(Main[[#This Row],[Class]]="C",WORKDAY(Main[[#This Row],[Tech Start Date]],19),IF(Main[[#This Row],[Class]]="B", WORKDAY(Main[[#This Row],[Tech Start Date]],12),IF(Main[[#This Row],[Class]]="A",WORKDAY(Main[[#This Row],[Tech Start Date]],4),""))))</f>
        <v/>
      </c>
      <c r="O1297" s="72" t="str">
        <f>IF(Main[[#This Row],[Tech Start Date]]&lt;1/1/1990,"",IF(Main[[#This Row],[Class]]="C",WORKDAY(Main[[#This Row],[Tech Start Date]],23),IF(Main[[#This Row],[Class]]="B", WORKDAY(Main[[#This Row],[Tech Start Date]],15),IF(Main[[#This Row],[Class]]="A",WORKDAY(Main[[#This Row],[Tech Start Date]],5),""))))</f>
        <v/>
      </c>
      <c r="P1297" s="72" t="str">
        <f>IF(Main[[#This Row],[Tech Start Date]]&lt;1/1/1990,"",IF(Main[[#This Row],[Class]]="C",WORKDAY(Main[[#This Row],[Tech Start Date]],28),IF(Main[[#This Row],[Class]]="B", WORKDAY(Main[[#This Row],[Tech Start Date]],19),IF(Main[[#This Row],[Class]]="A",WORKDAY(Main[[#This Row],[Tech Start Date]],9),""))))</f>
        <v/>
      </c>
      <c r="Q1297" s="84">
        <v>41026</v>
      </c>
      <c r="R1297" s="110"/>
      <c r="S1297" s="94" t="s">
        <v>6</v>
      </c>
      <c r="T1297" s="73" t="s">
        <v>4</v>
      </c>
      <c r="U1297" s="94" t="s">
        <v>29</v>
      </c>
      <c r="V1297" s="94" t="s">
        <v>2247</v>
      </c>
      <c r="W1297" s="94" t="s">
        <v>4</v>
      </c>
      <c r="X1297" s="94" t="s">
        <v>2768</v>
      </c>
      <c r="Y1297" s="71" t="s">
        <v>2910</v>
      </c>
      <c r="Z1297" s="71" t="s">
        <v>2768</v>
      </c>
      <c r="AA1297" s="94" t="s">
        <v>2768</v>
      </c>
      <c r="AB1297" s="128"/>
      <c r="AC1297" s="128"/>
      <c r="AD1297" s="128"/>
      <c r="AE1297" s="62"/>
      <c r="AF1297" s="62"/>
      <c r="AG1297" s="62"/>
      <c r="BB1297" s="60" t="str">
        <f>IF(AND(isFlagged(Main[[#This Row],[Comments]], "AIS++"),Main[ [#This Row],[In Stock Date] ]&lt;&gt;""),TEXT(Main[[#This Row],[In Stock Date]]-1, "M/d/yyyy"), TEXT("1/1/1990", "M/d/yyyy"))</f>
        <v>1/1/1990</v>
      </c>
    </row>
    <row r="1298" spans="1:54" ht="17.25" customHeight="1">
      <c r="A1298" s="63" t="str">
        <f>IF(priority(Main[[#This Row],[Comments]])&lt;&gt;0, priority(Main[[#This Row],[Comments]]),"")</f>
        <v/>
      </c>
      <c r="B1298" s="151" t="s">
        <v>1624</v>
      </c>
      <c r="C1298" s="71" t="s">
        <v>4</v>
      </c>
      <c r="D1298" s="59" t="s">
        <v>1968</v>
      </c>
      <c r="E1298" s="84"/>
      <c r="F1298" s="84"/>
      <c r="G1298" s="63" t="str">
        <f>IF(stdProdLT(Main[[#This Row],[Comments]])=0.1,"N/A",IF(stdProdLT(Main[[#This Row],[Comments]])=0,"",stdProdLT(Main[[#This Row],[Comments]])))</f>
        <v/>
      </c>
      <c r="H1298" s="93" t="str">
        <f>IF(OR(Main[[#This Row],[Std. Prod. Lead Time]]="N/A",Main[[#This Row],[Std. Prod. Lead Time]]=""), "",IF(AND(Main[[#This Row],[In Stock Date]]&lt;&gt;"",Main[[#This Row],[Revised Due Date]]&lt;&gt;"",Main[[#This Row],[In Stock Date]]&lt;&gt;""),Main[[#This Row],[In Stock Date]]-Main[[#This Row],[Revised Due Date]],""))</f>
        <v/>
      </c>
      <c r="I1298" s="100" t="s">
        <v>44</v>
      </c>
      <c r="J1298" s="94" t="s">
        <v>28</v>
      </c>
      <c r="K1298" s="94" t="s">
        <v>1905</v>
      </c>
      <c r="L1298" s="84"/>
      <c r="M1298" s="72" t="str">
        <f>IF(Main[[#This Row],[Tech Start Date]]&lt;1/1/1990,"",IF(Main[[#This Row],[Class]]="C",WORKDAY(Main[[#This Row],[Tech Start Date]],9),IF(Main[[#This Row],[Class]]="B", WORKDAY(Main[[#This Row],[Tech Start Date]],6),IF(Main[[#This Row],[Class]]="A",WORKDAY(Main[[#This Row],[Tech Start Date]],2),""))))</f>
        <v/>
      </c>
      <c r="N1298" s="72" t="str">
        <f>IF(Main[[#This Row],[Tech Start Date]]&lt;1/1/1990,"",IF(Main[[#This Row],[Class]]="C",WORKDAY(Main[[#This Row],[Tech Start Date]],19),IF(Main[[#This Row],[Class]]="B", WORKDAY(Main[[#This Row],[Tech Start Date]],12),IF(Main[[#This Row],[Class]]="A",WORKDAY(Main[[#This Row],[Tech Start Date]],4),""))))</f>
        <v/>
      </c>
      <c r="O1298" s="72" t="str">
        <f>IF(Main[[#This Row],[Tech Start Date]]&lt;1/1/1990,"",IF(Main[[#This Row],[Class]]="C",WORKDAY(Main[[#This Row],[Tech Start Date]],23),IF(Main[[#This Row],[Class]]="B", WORKDAY(Main[[#This Row],[Tech Start Date]],15),IF(Main[[#This Row],[Class]]="A",WORKDAY(Main[[#This Row],[Tech Start Date]],5),""))))</f>
        <v/>
      </c>
      <c r="P1298" s="72" t="str">
        <f>IF(Main[[#This Row],[Tech Start Date]]&lt;1/1/1990,"",IF(Main[[#This Row],[Class]]="C",WORKDAY(Main[[#This Row],[Tech Start Date]],28),IF(Main[[#This Row],[Class]]="B", WORKDAY(Main[[#This Row],[Tech Start Date]],19),IF(Main[[#This Row],[Class]]="A",WORKDAY(Main[[#This Row],[Tech Start Date]],9),""))))</f>
        <v/>
      </c>
      <c r="Q1298" s="84">
        <v>40755</v>
      </c>
      <c r="R1298" s="110"/>
      <c r="S1298" s="94" t="s">
        <v>6</v>
      </c>
      <c r="T1298" s="73" t="s">
        <v>4</v>
      </c>
      <c r="U1298" s="94" t="s">
        <v>14</v>
      </c>
      <c r="V1298" s="94" t="s">
        <v>1899</v>
      </c>
      <c r="W1298" s="94" t="s">
        <v>1900</v>
      </c>
      <c r="X1298" s="94" t="s">
        <v>30</v>
      </c>
      <c r="Y1298" s="71" t="s">
        <v>2946</v>
      </c>
      <c r="Z1298" s="71" t="s">
        <v>44</v>
      </c>
      <c r="AA1298" s="94" t="s">
        <v>3257</v>
      </c>
      <c r="AB1298" s="128"/>
      <c r="AC1298" s="128"/>
      <c r="AD1298" s="128"/>
      <c r="AE1298" s="62"/>
      <c r="AF1298" s="62"/>
      <c r="AG1298" s="62"/>
      <c r="BB1298" s="60" t="str">
        <f>IF(AND(isFlagged(Main[[#This Row],[Comments]], "AIS++"),Main[ [#This Row],[In Stock Date] ]&lt;&gt;""),TEXT(Main[[#This Row],[In Stock Date]]-1, "M/d/yyyy"), TEXT("1/1/1990", "M/d/yyyy"))</f>
        <v>1/1/1990</v>
      </c>
    </row>
    <row r="1299" spans="1:54" ht="17.25" customHeight="1">
      <c r="A1299" s="63" t="str">
        <f>IF(priority(Main[[#This Row],[Comments]])&lt;&gt;0, priority(Main[[#This Row],[Comments]]),"")</f>
        <v/>
      </c>
      <c r="B1299" s="151" t="s">
        <v>1191</v>
      </c>
      <c r="C1299" s="71" t="s">
        <v>4</v>
      </c>
      <c r="D1299" s="59" t="s">
        <v>3165</v>
      </c>
      <c r="E1299" s="84"/>
      <c r="F1299" s="84"/>
      <c r="G1299" s="63" t="str">
        <f>IF(stdProdLT(Main[[#This Row],[Comments]])=0.1,"N/A",IF(stdProdLT(Main[[#This Row],[Comments]])=0,"",stdProdLT(Main[[#This Row],[Comments]])))</f>
        <v/>
      </c>
      <c r="H1299" s="93" t="str">
        <f>IF(OR(Main[[#This Row],[Std. Prod. Lead Time]]="N/A",Main[[#This Row],[Std. Prod. Lead Time]]=""), "",IF(AND(Main[[#This Row],[In Stock Date]]&lt;&gt;"",Main[[#This Row],[Revised Due Date]]&lt;&gt;"",Main[[#This Row],[In Stock Date]]&lt;&gt;""),Main[[#This Row],[In Stock Date]]-Main[[#This Row],[Revised Due Date]],""))</f>
        <v/>
      </c>
      <c r="I1299" s="100" t="s">
        <v>2025</v>
      </c>
      <c r="J1299" s="94" t="s">
        <v>28</v>
      </c>
      <c r="K1299" s="94" t="s">
        <v>1905</v>
      </c>
      <c r="L1299" s="84"/>
      <c r="M1299" s="72" t="str">
        <f>IF(Main[[#This Row],[Tech Start Date]]&lt;1/1/1990,"",IF(Main[[#This Row],[Class]]="C",WORKDAY(Main[[#This Row],[Tech Start Date]],9),IF(Main[[#This Row],[Class]]="B", WORKDAY(Main[[#This Row],[Tech Start Date]],6),IF(Main[[#This Row],[Class]]="A",WORKDAY(Main[[#This Row],[Tech Start Date]],2),""))))</f>
        <v/>
      </c>
      <c r="N1299" s="72" t="str">
        <f>IF(Main[[#This Row],[Tech Start Date]]&lt;1/1/1990,"",IF(Main[[#This Row],[Class]]="C",WORKDAY(Main[[#This Row],[Tech Start Date]],19),IF(Main[[#This Row],[Class]]="B", WORKDAY(Main[[#This Row],[Tech Start Date]],12),IF(Main[[#This Row],[Class]]="A",WORKDAY(Main[[#This Row],[Tech Start Date]],4),""))))</f>
        <v/>
      </c>
      <c r="O1299" s="72" t="str">
        <f>IF(Main[[#This Row],[Tech Start Date]]&lt;1/1/1990,"",IF(Main[[#This Row],[Class]]="C",WORKDAY(Main[[#This Row],[Tech Start Date]],23),IF(Main[[#This Row],[Class]]="B", WORKDAY(Main[[#This Row],[Tech Start Date]],15),IF(Main[[#This Row],[Class]]="A",WORKDAY(Main[[#This Row],[Tech Start Date]],5),""))))</f>
        <v/>
      </c>
      <c r="P1299" s="72" t="str">
        <f>IF(Main[[#This Row],[Tech Start Date]]&lt;1/1/1990,"",IF(Main[[#This Row],[Class]]="C",WORKDAY(Main[[#This Row],[Tech Start Date]],28),IF(Main[[#This Row],[Class]]="B", WORKDAY(Main[[#This Row],[Tech Start Date]],19),IF(Main[[#This Row],[Class]]="A",WORKDAY(Main[[#This Row],[Tech Start Date]],9),""))))</f>
        <v/>
      </c>
      <c r="Q1299" s="84"/>
      <c r="R1299" s="110"/>
      <c r="S1299" s="94" t="s">
        <v>6</v>
      </c>
      <c r="T1299" s="73" t="s">
        <v>4</v>
      </c>
      <c r="U1299" s="94" t="s">
        <v>14</v>
      </c>
      <c r="V1299" s="94" t="s">
        <v>1899</v>
      </c>
      <c r="W1299" s="94" t="s">
        <v>1900</v>
      </c>
      <c r="X1299" s="94" t="s">
        <v>2722</v>
      </c>
      <c r="Y1299" s="71" t="s">
        <v>2833</v>
      </c>
      <c r="Z1299" s="71" t="s">
        <v>30</v>
      </c>
      <c r="AA1299" s="94" t="s">
        <v>2722</v>
      </c>
      <c r="AB1299" s="128"/>
      <c r="AC1299" s="128"/>
      <c r="AD1299" s="128"/>
      <c r="AE1299" s="62"/>
      <c r="AF1299" s="62"/>
      <c r="AG1299" s="62"/>
      <c r="BB1299" s="60" t="str">
        <f>IF(AND(isFlagged(Main[[#This Row],[Comments]], "AIS++"),Main[ [#This Row],[In Stock Date] ]&lt;&gt;""),TEXT(Main[[#This Row],[In Stock Date]]-1, "M/d/yyyy"), TEXT("1/1/1990", "M/d/yyyy"))</f>
        <v>1/1/1990</v>
      </c>
    </row>
    <row r="1300" spans="1:54" ht="17.25" customHeight="1">
      <c r="A1300" s="63" t="str">
        <f>IF(priority(Main[[#This Row],[Comments]])&lt;&gt;0, priority(Main[[#This Row],[Comments]]),"")</f>
        <v/>
      </c>
      <c r="B1300" s="151" t="s">
        <v>2630</v>
      </c>
      <c r="C1300" s="71" t="s">
        <v>4</v>
      </c>
      <c r="D1300" s="59" t="s">
        <v>2631</v>
      </c>
      <c r="E1300" s="84">
        <v>40897.76525462963</v>
      </c>
      <c r="F1300" s="84"/>
      <c r="G1300" s="63" t="str">
        <f>IF(stdProdLT(Main[[#This Row],[Comments]])=0.1,"N/A",IF(stdProdLT(Main[[#This Row],[Comments]])=0,"",stdProdLT(Main[[#This Row],[Comments]])))</f>
        <v/>
      </c>
      <c r="H1300" s="93" t="str">
        <f>IF(OR(Main[[#This Row],[Std. Prod. Lead Time]]="N/A",Main[[#This Row],[Std. Prod. Lead Time]]=""), "",IF(AND(Main[[#This Row],[In Stock Date]]&lt;&gt;"",Main[[#This Row],[Revised Due Date]]&lt;&gt;"",Main[[#This Row],[In Stock Date]]&lt;&gt;""),Main[[#This Row],[In Stock Date]]-Main[[#This Row],[Revised Due Date]],""))</f>
        <v/>
      </c>
      <c r="I1300" s="100" t="s">
        <v>4</v>
      </c>
      <c r="J1300" s="94" t="s">
        <v>4</v>
      </c>
      <c r="K1300" s="94" t="s">
        <v>4</v>
      </c>
      <c r="L1300" s="84"/>
      <c r="M1300" s="72" t="str">
        <f>IF(Main[[#This Row],[Tech Start Date]]&lt;1/1/1990,"",IF(Main[[#This Row],[Class]]="C",WORKDAY(Main[[#This Row],[Tech Start Date]],9),IF(Main[[#This Row],[Class]]="B", WORKDAY(Main[[#This Row],[Tech Start Date]],6),IF(Main[[#This Row],[Class]]="A",WORKDAY(Main[[#This Row],[Tech Start Date]],2),""))))</f>
        <v/>
      </c>
      <c r="N1300" s="72" t="str">
        <f>IF(Main[[#This Row],[Tech Start Date]]&lt;1/1/1990,"",IF(Main[[#This Row],[Class]]="C",WORKDAY(Main[[#This Row],[Tech Start Date]],19),IF(Main[[#This Row],[Class]]="B", WORKDAY(Main[[#This Row],[Tech Start Date]],12),IF(Main[[#This Row],[Class]]="A",WORKDAY(Main[[#This Row],[Tech Start Date]],4),""))))</f>
        <v/>
      </c>
      <c r="O1300" s="72" t="str">
        <f>IF(Main[[#This Row],[Tech Start Date]]&lt;1/1/1990,"",IF(Main[[#This Row],[Class]]="C",WORKDAY(Main[[#This Row],[Tech Start Date]],23),IF(Main[[#This Row],[Class]]="B", WORKDAY(Main[[#This Row],[Tech Start Date]],15),IF(Main[[#This Row],[Class]]="A",WORKDAY(Main[[#This Row],[Tech Start Date]],5),""))))</f>
        <v/>
      </c>
      <c r="P1300" s="72" t="str">
        <f>IF(Main[[#This Row],[Tech Start Date]]&lt;1/1/1990,"",IF(Main[[#This Row],[Class]]="C",WORKDAY(Main[[#This Row],[Tech Start Date]],28),IF(Main[[#This Row],[Class]]="B", WORKDAY(Main[[#This Row],[Tech Start Date]],19),IF(Main[[#This Row],[Class]]="A",WORKDAY(Main[[#This Row],[Tech Start Date]],9),""))))</f>
        <v/>
      </c>
      <c r="Q1300" s="84">
        <v>40907</v>
      </c>
      <c r="R1300" s="110"/>
      <c r="S1300" s="94" t="s">
        <v>6</v>
      </c>
      <c r="T1300" s="73" t="s">
        <v>4</v>
      </c>
      <c r="U1300" s="94" t="s">
        <v>7</v>
      </c>
      <c r="V1300" s="94" t="s">
        <v>1896</v>
      </c>
      <c r="W1300" s="94" t="s">
        <v>4</v>
      </c>
      <c r="X1300" s="94" t="s">
        <v>2722</v>
      </c>
      <c r="Y1300" s="71" t="s">
        <v>2833</v>
      </c>
      <c r="Z1300" s="71" t="s">
        <v>4</v>
      </c>
      <c r="AA1300" s="94" t="s">
        <v>2722</v>
      </c>
      <c r="AB1300" s="128"/>
      <c r="AC1300" s="128"/>
      <c r="AD1300" s="128"/>
      <c r="AE1300" s="62"/>
      <c r="AF1300" s="62"/>
      <c r="AG1300" s="62"/>
      <c r="BB1300" s="60" t="str">
        <f>IF(AND(isFlagged(Main[[#This Row],[Comments]], "AIS++"),Main[ [#This Row],[In Stock Date] ]&lt;&gt;""),TEXT(Main[[#This Row],[In Stock Date]]-1, "M/d/yyyy"), TEXT("1/1/1990", "M/d/yyyy"))</f>
        <v>1/1/1990</v>
      </c>
    </row>
    <row r="1301" spans="1:54" ht="17.25" customHeight="1">
      <c r="A1301" s="63" t="str">
        <f>IF(priority(Main[[#This Row],[Comments]])&lt;&gt;0, priority(Main[[#This Row],[Comments]]),"")</f>
        <v/>
      </c>
      <c r="B1301" s="151" t="s">
        <v>2688</v>
      </c>
      <c r="C1301" s="71" t="s">
        <v>4</v>
      </c>
      <c r="D1301" s="59" t="s">
        <v>2689</v>
      </c>
      <c r="E1301" s="84">
        <v>40913.323819444442</v>
      </c>
      <c r="F1301" s="84"/>
      <c r="G1301" s="63" t="str">
        <f>IF(stdProdLT(Main[[#This Row],[Comments]])=0.1,"N/A",IF(stdProdLT(Main[[#This Row],[Comments]])=0,"",stdProdLT(Main[[#This Row],[Comments]])))</f>
        <v/>
      </c>
      <c r="H1301" s="93" t="str">
        <f>IF(OR(Main[[#This Row],[Std. Prod. Lead Time]]="N/A",Main[[#This Row],[Std. Prod. Lead Time]]=""), "",IF(AND(Main[[#This Row],[In Stock Date]]&lt;&gt;"",Main[[#This Row],[Revised Due Date]]&lt;&gt;"",Main[[#This Row],[In Stock Date]]&lt;&gt;""),Main[[#This Row],[In Stock Date]]-Main[[#This Row],[Revised Due Date]],""))</f>
        <v/>
      </c>
      <c r="I1301" s="100" t="s">
        <v>4</v>
      </c>
      <c r="J1301" s="94" t="s">
        <v>4</v>
      </c>
      <c r="K1301" s="94" t="s">
        <v>4</v>
      </c>
      <c r="L1301" s="84"/>
      <c r="M1301" s="72" t="str">
        <f>IF(Main[[#This Row],[Tech Start Date]]&lt;1/1/1990,"",IF(Main[[#This Row],[Class]]="C",WORKDAY(Main[[#This Row],[Tech Start Date]],9),IF(Main[[#This Row],[Class]]="B", WORKDAY(Main[[#This Row],[Tech Start Date]],6),IF(Main[[#This Row],[Class]]="A",WORKDAY(Main[[#This Row],[Tech Start Date]],2),""))))</f>
        <v/>
      </c>
      <c r="N1301" s="72" t="str">
        <f>IF(Main[[#This Row],[Tech Start Date]]&lt;1/1/1990,"",IF(Main[[#This Row],[Class]]="C",WORKDAY(Main[[#This Row],[Tech Start Date]],19),IF(Main[[#This Row],[Class]]="B", WORKDAY(Main[[#This Row],[Tech Start Date]],12),IF(Main[[#This Row],[Class]]="A",WORKDAY(Main[[#This Row],[Tech Start Date]],4),""))))</f>
        <v/>
      </c>
      <c r="O1301" s="72" t="str">
        <f>IF(Main[[#This Row],[Tech Start Date]]&lt;1/1/1990,"",IF(Main[[#This Row],[Class]]="C",WORKDAY(Main[[#This Row],[Tech Start Date]],23),IF(Main[[#This Row],[Class]]="B", WORKDAY(Main[[#This Row],[Tech Start Date]],15),IF(Main[[#This Row],[Class]]="A",WORKDAY(Main[[#This Row],[Tech Start Date]],5),""))))</f>
        <v/>
      </c>
      <c r="P1301" s="72" t="str">
        <f>IF(Main[[#This Row],[Tech Start Date]]&lt;1/1/1990,"",IF(Main[[#This Row],[Class]]="C",WORKDAY(Main[[#This Row],[Tech Start Date]],28),IF(Main[[#This Row],[Class]]="B", WORKDAY(Main[[#This Row],[Tech Start Date]],19),IF(Main[[#This Row],[Class]]="A",WORKDAY(Main[[#This Row],[Tech Start Date]],9),""))))</f>
        <v/>
      </c>
      <c r="Q1301" s="84">
        <v>40945</v>
      </c>
      <c r="R1301" s="110"/>
      <c r="S1301" s="94" t="s">
        <v>6</v>
      </c>
      <c r="T1301" s="73" t="s">
        <v>4</v>
      </c>
      <c r="U1301" s="94" t="s">
        <v>7</v>
      </c>
      <c r="V1301" s="94" t="s">
        <v>1896</v>
      </c>
      <c r="W1301" s="94" t="s">
        <v>4</v>
      </c>
      <c r="X1301" s="94" t="s">
        <v>2722</v>
      </c>
      <c r="Y1301" s="71" t="s">
        <v>2833</v>
      </c>
      <c r="Z1301" s="71" t="s">
        <v>4</v>
      </c>
      <c r="AA1301" s="94" t="s">
        <v>2722</v>
      </c>
      <c r="AB1301" s="128"/>
      <c r="AC1301" s="128"/>
      <c r="AD1301" s="128"/>
      <c r="AE1301" s="62"/>
      <c r="AF1301" s="62"/>
      <c r="AG1301" s="62"/>
      <c r="BB1301" s="60" t="str">
        <f>IF(AND(isFlagged(Main[[#This Row],[Comments]], "AIS++"),Main[ [#This Row],[In Stock Date] ]&lt;&gt;""),TEXT(Main[[#This Row],[In Stock Date]]-1, "M/d/yyyy"), TEXT("1/1/1990", "M/d/yyyy"))</f>
        <v>1/1/1990</v>
      </c>
    </row>
    <row r="1302" spans="1:54" ht="17.25" customHeight="1">
      <c r="A1302" s="63" t="str">
        <f>IF(priority(Main[[#This Row],[Comments]])&lt;&gt;0, priority(Main[[#This Row],[Comments]]),"")</f>
        <v/>
      </c>
      <c r="B1302" s="151" t="s">
        <v>4032</v>
      </c>
      <c r="C1302" s="71" t="s">
        <v>4</v>
      </c>
      <c r="D1302" s="59" t="s">
        <v>4033</v>
      </c>
      <c r="E1302" s="84">
        <v>41043.425312500003</v>
      </c>
      <c r="F1302" s="84"/>
      <c r="G1302" s="63" t="str">
        <f>IF(stdProdLT(Main[[#This Row],[Comments]])=0.1,"N/A",IF(stdProdLT(Main[[#This Row],[Comments]])=0,"",stdProdLT(Main[[#This Row],[Comments]])))</f>
        <v/>
      </c>
      <c r="H1302" s="93" t="str">
        <f>IF(OR(Main[[#This Row],[Std. Prod. Lead Time]]="N/A",Main[[#This Row],[Std. Prod. Lead Time]]=""), "",IF(AND(Main[[#This Row],[In Stock Date]]&lt;&gt;"",Main[[#This Row],[Revised Due Date]]&lt;&gt;"",Main[[#This Row],[In Stock Date]]&lt;&gt;""),Main[[#This Row],[In Stock Date]]-Main[[#This Row],[Revised Due Date]],""))</f>
        <v/>
      </c>
      <c r="I1302" s="100" t="s">
        <v>4</v>
      </c>
      <c r="J1302" s="94" t="s">
        <v>4</v>
      </c>
      <c r="K1302" s="94" t="s">
        <v>4</v>
      </c>
      <c r="L1302" s="84"/>
      <c r="M1302" s="72" t="str">
        <f>IF(Main[[#This Row],[Tech Start Date]]&lt;1/1/1990,"",IF(Main[[#This Row],[Class]]="C",WORKDAY(Main[[#This Row],[Tech Start Date]],9),IF(Main[[#This Row],[Class]]="B", WORKDAY(Main[[#This Row],[Tech Start Date]],6),IF(Main[[#This Row],[Class]]="A",WORKDAY(Main[[#This Row],[Tech Start Date]],2),""))))</f>
        <v/>
      </c>
      <c r="N1302" s="72" t="str">
        <f>IF(Main[[#This Row],[Tech Start Date]]&lt;1/1/1990,"",IF(Main[[#This Row],[Class]]="C",WORKDAY(Main[[#This Row],[Tech Start Date]],19),IF(Main[[#This Row],[Class]]="B", WORKDAY(Main[[#This Row],[Tech Start Date]],12),IF(Main[[#This Row],[Class]]="A",WORKDAY(Main[[#This Row],[Tech Start Date]],4),""))))</f>
        <v/>
      </c>
      <c r="O1302" s="72" t="str">
        <f>IF(Main[[#This Row],[Tech Start Date]]&lt;1/1/1990,"",IF(Main[[#This Row],[Class]]="C",WORKDAY(Main[[#This Row],[Tech Start Date]],23),IF(Main[[#This Row],[Class]]="B", WORKDAY(Main[[#This Row],[Tech Start Date]],15),IF(Main[[#This Row],[Class]]="A",WORKDAY(Main[[#This Row],[Tech Start Date]],5),""))))</f>
        <v/>
      </c>
      <c r="P1302" s="72" t="str">
        <f>IF(Main[[#This Row],[Tech Start Date]]&lt;1/1/1990,"",IF(Main[[#This Row],[Class]]="C",WORKDAY(Main[[#This Row],[Tech Start Date]],28),IF(Main[[#This Row],[Class]]="B", WORKDAY(Main[[#This Row],[Tech Start Date]],19),IF(Main[[#This Row],[Class]]="A",WORKDAY(Main[[#This Row],[Tech Start Date]],9),""))))</f>
        <v/>
      </c>
      <c r="Q1302" s="84">
        <v>41075</v>
      </c>
      <c r="R1302" s="110"/>
      <c r="S1302" s="94" t="s">
        <v>6</v>
      </c>
      <c r="T1302" s="73" t="s">
        <v>4</v>
      </c>
      <c r="U1302" s="94" t="s">
        <v>7</v>
      </c>
      <c r="V1302" s="94" t="s">
        <v>1896</v>
      </c>
      <c r="W1302" s="94" t="s">
        <v>4</v>
      </c>
      <c r="X1302" s="94" t="s">
        <v>2722</v>
      </c>
      <c r="Y1302" s="71" t="s">
        <v>2833</v>
      </c>
      <c r="Z1302" s="71" t="s">
        <v>4</v>
      </c>
      <c r="AA1302" s="94" t="s">
        <v>2722</v>
      </c>
      <c r="AB1302" s="128"/>
      <c r="AC1302" s="128"/>
      <c r="AD1302" s="128"/>
      <c r="AE1302" s="62"/>
      <c r="AF1302" s="62"/>
      <c r="AG1302" s="62"/>
      <c r="BB1302" s="60" t="str">
        <f>IF(AND(isFlagged(Main[[#This Row],[Comments]], "AIS++"),Main[ [#This Row],[In Stock Date] ]&lt;&gt;""),TEXT(Main[[#This Row],[In Stock Date]]-1, "M/d/yyyy"), TEXT("1/1/1990", "M/d/yyyy"))</f>
        <v>1/1/1990</v>
      </c>
    </row>
    <row r="1303" spans="1:54" ht="17.25" customHeight="1">
      <c r="A1303" s="63" t="str">
        <f>IF(priority(Main[[#This Row],[Comments]])&lt;&gt;0, priority(Main[[#This Row],[Comments]]),"")</f>
        <v/>
      </c>
      <c r="B1303" s="151" t="s">
        <v>3848</v>
      </c>
      <c r="C1303" s="71" t="s">
        <v>3724</v>
      </c>
      <c r="D1303" s="59" t="s">
        <v>4213</v>
      </c>
      <c r="E1303" s="84">
        <v>41018.331238425926</v>
      </c>
      <c r="F1303" s="84"/>
      <c r="G1303" s="63" t="str">
        <f>IF(stdProdLT(Main[[#This Row],[Comments]])=0.1,"N/A",IF(stdProdLT(Main[[#This Row],[Comments]])=0,"",stdProdLT(Main[[#This Row],[Comments]])))</f>
        <v/>
      </c>
      <c r="H1303" s="93" t="str">
        <f>IF(OR(Main[[#This Row],[Std. Prod. Lead Time]]="N/A",Main[[#This Row],[Std. Prod. Lead Time]]=""), "",IF(AND(Main[[#This Row],[In Stock Date]]&lt;&gt;"",Main[[#This Row],[Revised Due Date]]&lt;&gt;"",Main[[#This Row],[In Stock Date]]&lt;&gt;""),Main[[#This Row],[In Stock Date]]-Main[[#This Row],[Revised Due Date]],""))</f>
        <v/>
      </c>
      <c r="I1303" s="100" t="s">
        <v>4</v>
      </c>
      <c r="J1303" s="94" t="s">
        <v>4</v>
      </c>
      <c r="K1303" s="94" t="s">
        <v>4</v>
      </c>
      <c r="L1303" s="84"/>
      <c r="M1303" s="72" t="str">
        <f>IF(Main[[#This Row],[Tech Start Date]]&lt;1/1/1990,"",IF(Main[[#This Row],[Class]]="C",WORKDAY(Main[[#This Row],[Tech Start Date]],9),IF(Main[[#This Row],[Class]]="B", WORKDAY(Main[[#This Row],[Tech Start Date]],6),IF(Main[[#This Row],[Class]]="A",WORKDAY(Main[[#This Row],[Tech Start Date]],2),""))))</f>
        <v/>
      </c>
      <c r="N1303" s="72" t="str">
        <f>IF(Main[[#This Row],[Tech Start Date]]&lt;1/1/1990,"",IF(Main[[#This Row],[Class]]="C",WORKDAY(Main[[#This Row],[Tech Start Date]],19),IF(Main[[#This Row],[Class]]="B", WORKDAY(Main[[#This Row],[Tech Start Date]],12),IF(Main[[#This Row],[Class]]="A",WORKDAY(Main[[#This Row],[Tech Start Date]],4),""))))</f>
        <v/>
      </c>
      <c r="O1303" s="72" t="str">
        <f>IF(Main[[#This Row],[Tech Start Date]]&lt;1/1/1990,"",IF(Main[[#This Row],[Class]]="C",WORKDAY(Main[[#This Row],[Tech Start Date]],23),IF(Main[[#This Row],[Class]]="B", WORKDAY(Main[[#This Row],[Tech Start Date]],15),IF(Main[[#This Row],[Class]]="A",WORKDAY(Main[[#This Row],[Tech Start Date]],5),""))))</f>
        <v/>
      </c>
      <c r="P1303" s="72" t="str">
        <f>IF(Main[[#This Row],[Tech Start Date]]&lt;1/1/1990,"",IF(Main[[#This Row],[Class]]="C",WORKDAY(Main[[#This Row],[Tech Start Date]],28),IF(Main[[#This Row],[Class]]="B", WORKDAY(Main[[#This Row],[Tech Start Date]],19),IF(Main[[#This Row],[Class]]="A",WORKDAY(Main[[#This Row],[Tech Start Date]],9),""))))</f>
        <v/>
      </c>
      <c r="Q1303" s="84">
        <v>41029</v>
      </c>
      <c r="R1303" s="110"/>
      <c r="S1303" s="94" t="s">
        <v>6</v>
      </c>
      <c r="T1303" s="73" t="s">
        <v>4</v>
      </c>
      <c r="U1303" s="94" t="s">
        <v>29</v>
      </c>
      <c r="V1303" s="94" t="s">
        <v>2247</v>
      </c>
      <c r="W1303" s="94" t="s">
        <v>4</v>
      </c>
      <c r="X1303" s="94" t="s">
        <v>2744</v>
      </c>
      <c r="Y1303" s="71" t="s">
        <v>2871</v>
      </c>
      <c r="Z1303" s="71" t="s">
        <v>2768</v>
      </c>
      <c r="AA1303" s="94" t="s">
        <v>2744</v>
      </c>
      <c r="AB1303" s="128"/>
      <c r="AC1303" s="128"/>
      <c r="AD1303" s="128"/>
      <c r="AE1303" s="62"/>
      <c r="AF1303" s="62"/>
      <c r="AG1303" s="62"/>
      <c r="BB1303" s="60" t="str">
        <f>IF(AND(isFlagged(Main[[#This Row],[Comments]], "AIS++"),Main[ [#This Row],[In Stock Date] ]&lt;&gt;""),TEXT(Main[[#This Row],[In Stock Date]]-1, "M/d/yyyy"), TEXT("1/1/1990", "M/d/yyyy"))</f>
        <v>1/1/1990</v>
      </c>
    </row>
    <row r="1304" spans="1:54" ht="17.25" customHeight="1">
      <c r="A1304" s="63" t="str">
        <f>IF(priority(Main[[#This Row],[Comments]])&lt;&gt;0, priority(Main[[#This Row],[Comments]]),"")</f>
        <v/>
      </c>
      <c r="B1304" s="151" t="s">
        <v>2197</v>
      </c>
      <c r="C1304" s="71" t="s">
        <v>4</v>
      </c>
      <c r="D1304" s="59" t="s">
        <v>2518</v>
      </c>
      <c r="E1304" s="84">
        <v>40798.47016203704</v>
      </c>
      <c r="F1304" s="84"/>
      <c r="G1304" s="63" t="str">
        <f>IF(stdProdLT(Main[[#This Row],[Comments]])=0.1,"N/A",IF(stdProdLT(Main[[#This Row],[Comments]])=0,"",stdProdLT(Main[[#This Row],[Comments]])))</f>
        <v/>
      </c>
      <c r="H1304" s="93" t="str">
        <f>IF(OR(Main[[#This Row],[Std. Prod. Lead Time]]="N/A",Main[[#This Row],[Std. Prod. Lead Time]]=""), "",IF(AND(Main[[#This Row],[In Stock Date]]&lt;&gt;"",Main[[#This Row],[Revised Due Date]]&lt;&gt;"",Main[[#This Row],[In Stock Date]]&lt;&gt;""),Main[[#This Row],[In Stock Date]]-Main[[#This Row],[Revised Due Date]],""))</f>
        <v/>
      </c>
      <c r="I1304" s="100" t="s">
        <v>130</v>
      </c>
      <c r="J1304" s="94" t="s">
        <v>28</v>
      </c>
      <c r="K1304" s="94" t="s">
        <v>1905</v>
      </c>
      <c r="L1304" s="84"/>
      <c r="M1304" s="72" t="str">
        <f>IF(Main[[#This Row],[Tech Start Date]]&lt;1/1/1990,"",IF(Main[[#This Row],[Class]]="C",WORKDAY(Main[[#This Row],[Tech Start Date]],9),IF(Main[[#This Row],[Class]]="B", WORKDAY(Main[[#This Row],[Tech Start Date]],6),IF(Main[[#This Row],[Class]]="A",WORKDAY(Main[[#This Row],[Tech Start Date]],2),""))))</f>
        <v/>
      </c>
      <c r="N1304" s="72" t="str">
        <f>IF(Main[[#This Row],[Tech Start Date]]&lt;1/1/1990,"",IF(Main[[#This Row],[Class]]="C",WORKDAY(Main[[#This Row],[Tech Start Date]],19),IF(Main[[#This Row],[Class]]="B", WORKDAY(Main[[#This Row],[Tech Start Date]],12),IF(Main[[#This Row],[Class]]="A",WORKDAY(Main[[#This Row],[Tech Start Date]],4),""))))</f>
        <v/>
      </c>
      <c r="O1304" s="72" t="str">
        <f>IF(Main[[#This Row],[Tech Start Date]]&lt;1/1/1990,"",IF(Main[[#This Row],[Class]]="C",WORKDAY(Main[[#This Row],[Tech Start Date]],23),IF(Main[[#This Row],[Class]]="B", WORKDAY(Main[[#This Row],[Tech Start Date]],15),IF(Main[[#This Row],[Class]]="A",WORKDAY(Main[[#This Row],[Tech Start Date]],5),""))))</f>
        <v/>
      </c>
      <c r="P1304" s="72" t="str">
        <f>IF(Main[[#This Row],[Tech Start Date]]&lt;1/1/1990,"",IF(Main[[#This Row],[Class]]="C",WORKDAY(Main[[#This Row],[Tech Start Date]],28),IF(Main[[#This Row],[Class]]="B", WORKDAY(Main[[#This Row],[Tech Start Date]],19),IF(Main[[#This Row],[Class]]="A",WORKDAY(Main[[#This Row],[Tech Start Date]],9),""))))</f>
        <v/>
      </c>
      <c r="Q1304" s="84">
        <v>40847</v>
      </c>
      <c r="R1304" s="110"/>
      <c r="S1304" s="94" t="s">
        <v>6</v>
      </c>
      <c r="T1304" s="73" t="s">
        <v>4</v>
      </c>
      <c r="U1304" s="94" t="s">
        <v>29</v>
      </c>
      <c r="V1304" s="94" t="s">
        <v>1899</v>
      </c>
      <c r="W1304" s="94" t="s">
        <v>1900</v>
      </c>
      <c r="X1304" s="94" t="s">
        <v>30</v>
      </c>
      <c r="Y1304" s="71" t="s">
        <v>3034</v>
      </c>
      <c r="Z1304" s="71" t="s">
        <v>30</v>
      </c>
      <c r="AA1304" s="94" t="s">
        <v>3307</v>
      </c>
      <c r="AB1304" s="128"/>
      <c r="AC1304" s="128"/>
      <c r="AD1304" s="128"/>
      <c r="AE1304" s="62"/>
      <c r="AF1304" s="62"/>
      <c r="AG1304" s="62"/>
      <c r="BB1304" s="60" t="str">
        <f>IF(AND(isFlagged(Main[[#This Row],[Comments]], "AIS++"),Main[ [#This Row],[In Stock Date] ]&lt;&gt;""),TEXT(Main[[#This Row],[In Stock Date]]-1, "M/d/yyyy"), TEXT("1/1/1990", "M/d/yyyy"))</f>
        <v>1/1/1990</v>
      </c>
    </row>
    <row r="1305" spans="1:54" ht="17.25" customHeight="1">
      <c r="A1305" s="63" t="str">
        <f>IF(priority(Main[[#This Row],[Comments]])&lt;&gt;0, priority(Main[[#This Row],[Comments]]),"")</f>
        <v/>
      </c>
      <c r="B1305" s="151" t="s">
        <v>2713</v>
      </c>
      <c r="C1305" s="71" t="s">
        <v>4</v>
      </c>
      <c r="D1305" s="59" t="s">
        <v>2714</v>
      </c>
      <c r="E1305" s="84">
        <v>40918.365578703706</v>
      </c>
      <c r="F1305" s="84"/>
      <c r="G1305" s="63" t="str">
        <f>IF(stdProdLT(Main[[#This Row],[Comments]])=0.1,"N/A",IF(stdProdLT(Main[[#This Row],[Comments]])=0,"",stdProdLT(Main[[#This Row],[Comments]])))</f>
        <v/>
      </c>
      <c r="H1305" s="93" t="str">
        <f>IF(OR(Main[[#This Row],[Std. Prod. Lead Time]]="N/A",Main[[#This Row],[Std. Prod. Lead Time]]=""), "",IF(AND(Main[[#This Row],[In Stock Date]]&lt;&gt;"",Main[[#This Row],[Revised Due Date]]&lt;&gt;"",Main[[#This Row],[In Stock Date]]&lt;&gt;""),Main[[#This Row],[In Stock Date]]-Main[[#This Row],[Revised Due Date]],""))</f>
        <v/>
      </c>
      <c r="I1305" s="100" t="s">
        <v>4</v>
      </c>
      <c r="J1305" s="94" t="s">
        <v>4</v>
      </c>
      <c r="K1305" s="95" t="s">
        <v>4</v>
      </c>
      <c r="L1305" s="84"/>
      <c r="M1305" s="72" t="str">
        <f>IF(Main[[#This Row],[Tech Start Date]]&lt;1/1/1990,"",IF(Main[[#This Row],[Class]]="C",WORKDAY(Main[[#This Row],[Tech Start Date]],9),IF(Main[[#This Row],[Class]]="B", WORKDAY(Main[[#This Row],[Tech Start Date]],6),IF(Main[[#This Row],[Class]]="A",WORKDAY(Main[[#This Row],[Tech Start Date]],2),""))))</f>
        <v/>
      </c>
      <c r="N1305" s="72" t="str">
        <f>IF(Main[[#This Row],[Tech Start Date]]&lt;1/1/1990,"",IF(Main[[#This Row],[Class]]="C",WORKDAY(Main[[#This Row],[Tech Start Date]],19),IF(Main[[#This Row],[Class]]="B", WORKDAY(Main[[#This Row],[Tech Start Date]],12),IF(Main[[#This Row],[Class]]="A",WORKDAY(Main[[#This Row],[Tech Start Date]],4),""))))</f>
        <v/>
      </c>
      <c r="O1305" s="72" t="str">
        <f>IF(Main[[#This Row],[Tech Start Date]]&lt;1/1/1990,"",IF(Main[[#This Row],[Class]]="C",WORKDAY(Main[[#This Row],[Tech Start Date]],23),IF(Main[[#This Row],[Class]]="B", WORKDAY(Main[[#This Row],[Tech Start Date]],15),IF(Main[[#This Row],[Class]]="A",WORKDAY(Main[[#This Row],[Tech Start Date]],5),""))))</f>
        <v/>
      </c>
      <c r="P1305" s="72" t="str">
        <f>IF(Main[[#This Row],[Tech Start Date]]&lt;1/1/1990,"",IF(Main[[#This Row],[Class]]="C",WORKDAY(Main[[#This Row],[Tech Start Date]],28),IF(Main[[#This Row],[Class]]="B", WORKDAY(Main[[#This Row],[Tech Start Date]],19),IF(Main[[#This Row],[Class]]="A",WORKDAY(Main[[#This Row],[Tech Start Date]],9),""))))</f>
        <v/>
      </c>
      <c r="Q1305" s="84">
        <v>40925</v>
      </c>
      <c r="R1305" s="110"/>
      <c r="S1305" s="94" t="s">
        <v>6</v>
      </c>
      <c r="T1305" s="73" t="s">
        <v>4</v>
      </c>
      <c r="U1305" s="94" t="s">
        <v>7</v>
      </c>
      <c r="V1305" s="94" t="s">
        <v>1896</v>
      </c>
      <c r="W1305" s="94" t="s">
        <v>4</v>
      </c>
      <c r="X1305" s="94" t="s">
        <v>2722</v>
      </c>
      <c r="Y1305" s="71" t="s">
        <v>2833</v>
      </c>
      <c r="Z1305" s="71" t="s">
        <v>4</v>
      </c>
      <c r="AA1305" s="94" t="s">
        <v>2722</v>
      </c>
      <c r="AB1305" s="128"/>
      <c r="AC1305" s="128"/>
      <c r="AD1305" s="128"/>
      <c r="AE1305" s="62"/>
      <c r="AF1305" s="62"/>
      <c r="AG1305" s="62"/>
      <c r="BB1305" s="60" t="str">
        <f>IF(AND(isFlagged(Main[[#This Row],[Comments]], "AIS++"),Main[ [#This Row],[In Stock Date] ]&lt;&gt;""),TEXT(Main[[#This Row],[In Stock Date]]-1, "M/d/yyyy"), TEXT("1/1/1990", "M/d/yyyy"))</f>
        <v>1/1/1990</v>
      </c>
    </row>
    <row r="1306" spans="1:54" ht="17.25" customHeight="1">
      <c r="A1306" s="63" t="str">
        <f>IF(priority(Main[[#This Row],[Comments]])&lt;&gt;0, priority(Main[[#This Row],[Comments]]),"")</f>
        <v/>
      </c>
      <c r="B1306" s="151" t="s">
        <v>1466</v>
      </c>
      <c r="C1306" s="71" t="s">
        <v>4</v>
      </c>
      <c r="D1306" s="59" t="s">
        <v>357</v>
      </c>
      <c r="E1306" s="84">
        <v>40926.591666666667</v>
      </c>
      <c r="F1306" s="84"/>
      <c r="G1306" s="63" t="str">
        <f>IF(stdProdLT(Main[[#This Row],[Comments]])=0.1,"N/A",IF(stdProdLT(Main[[#This Row],[Comments]])=0,"",stdProdLT(Main[[#This Row],[Comments]])))</f>
        <v/>
      </c>
      <c r="H1306" s="93" t="str">
        <f>IF(OR(Main[[#This Row],[Std. Prod. Lead Time]]="N/A",Main[[#This Row],[Std. Prod. Lead Time]]=""), "",IF(AND(Main[[#This Row],[In Stock Date]]&lt;&gt;"",Main[[#This Row],[Revised Due Date]]&lt;&gt;"",Main[[#This Row],[In Stock Date]]&lt;&gt;""),Main[[#This Row],[In Stock Date]]-Main[[#This Row],[Revised Due Date]],""))</f>
        <v/>
      </c>
      <c r="I1306" s="100" t="s">
        <v>529</v>
      </c>
      <c r="J1306" s="94" t="s">
        <v>28</v>
      </c>
      <c r="K1306" s="94" t="s">
        <v>1905</v>
      </c>
      <c r="L1306" s="84"/>
      <c r="M1306" s="72" t="str">
        <f>IF(Main[[#This Row],[Tech Start Date]]&lt;1/1/1990,"",IF(Main[[#This Row],[Class]]="C",WORKDAY(Main[[#This Row],[Tech Start Date]],9),IF(Main[[#This Row],[Class]]="B", WORKDAY(Main[[#This Row],[Tech Start Date]],6),IF(Main[[#This Row],[Class]]="A",WORKDAY(Main[[#This Row],[Tech Start Date]],2),""))))</f>
        <v/>
      </c>
      <c r="N1306" s="72" t="str">
        <f>IF(Main[[#This Row],[Tech Start Date]]&lt;1/1/1990,"",IF(Main[[#This Row],[Class]]="C",WORKDAY(Main[[#This Row],[Tech Start Date]],19),IF(Main[[#This Row],[Class]]="B", WORKDAY(Main[[#This Row],[Tech Start Date]],12),IF(Main[[#This Row],[Class]]="A",WORKDAY(Main[[#This Row],[Tech Start Date]],4),""))))</f>
        <v/>
      </c>
      <c r="O1306" s="72" t="str">
        <f>IF(Main[[#This Row],[Tech Start Date]]&lt;1/1/1990,"",IF(Main[[#This Row],[Class]]="C",WORKDAY(Main[[#This Row],[Tech Start Date]],23),IF(Main[[#This Row],[Class]]="B", WORKDAY(Main[[#This Row],[Tech Start Date]],15),IF(Main[[#This Row],[Class]]="A",WORKDAY(Main[[#This Row],[Tech Start Date]],5),""))))</f>
        <v/>
      </c>
      <c r="P1306" s="72" t="str">
        <f>IF(Main[[#This Row],[Tech Start Date]]&lt;1/1/1990,"",IF(Main[[#This Row],[Class]]="C",WORKDAY(Main[[#This Row],[Tech Start Date]],28),IF(Main[[#This Row],[Class]]="B", WORKDAY(Main[[#This Row],[Tech Start Date]],19),IF(Main[[#This Row],[Class]]="A",WORKDAY(Main[[#This Row],[Tech Start Date]],9),""))))</f>
        <v/>
      </c>
      <c r="Q1306" s="84">
        <v>40746</v>
      </c>
      <c r="R1306" s="110"/>
      <c r="S1306" s="94" t="s">
        <v>6</v>
      </c>
      <c r="T1306" s="73" t="s">
        <v>4</v>
      </c>
      <c r="U1306" s="94" t="s">
        <v>29</v>
      </c>
      <c r="V1306" s="94" t="s">
        <v>1899</v>
      </c>
      <c r="W1306" s="94" t="s">
        <v>1900</v>
      </c>
      <c r="X1306" s="94" t="s">
        <v>2722</v>
      </c>
      <c r="Y1306" s="71" t="s">
        <v>2833</v>
      </c>
      <c r="Z1306" s="71" t="s">
        <v>30</v>
      </c>
      <c r="AA1306" s="94" t="s">
        <v>2722</v>
      </c>
      <c r="AB1306" s="128"/>
      <c r="AC1306" s="128"/>
      <c r="AD1306" s="128"/>
      <c r="AE1306" s="62"/>
      <c r="AF1306" s="62"/>
      <c r="AG1306" s="62"/>
      <c r="BB1306" s="60" t="str">
        <f>IF(AND(isFlagged(Main[[#This Row],[Comments]], "AIS++"),Main[ [#This Row],[In Stock Date] ]&lt;&gt;""),TEXT(Main[[#This Row],[In Stock Date]]-1, "M/d/yyyy"), TEXT("1/1/1990", "M/d/yyyy"))</f>
        <v>1/1/1990</v>
      </c>
    </row>
    <row r="1307" spans="1:54" ht="17.25" customHeight="1">
      <c r="A1307" s="63" t="str">
        <f>IF(priority(Main[[#This Row],[Comments]])&lt;&gt;0, priority(Main[[#This Row],[Comments]]),"")</f>
        <v/>
      </c>
      <c r="B1307" s="151" t="s">
        <v>1985</v>
      </c>
      <c r="C1307" s="71" t="s">
        <v>4</v>
      </c>
      <c r="D1307" s="59" t="s">
        <v>2064</v>
      </c>
      <c r="E1307" s="84">
        <v>40745.696377314816</v>
      </c>
      <c r="F1307" s="84"/>
      <c r="G1307" s="63" t="str">
        <f>IF(stdProdLT(Main[[#This Row],[Comments]])=0.1,"N/A",IF(stdProdLT(Main[[#This Row],[Comments]])=0,"",stdProdLT(Main[[#This Row],[Comments]])))</f>
        <v/>
      </c>
      <c r="H1307" s="93" t="str">
        <f>IF(OR(Main[[#This Row],[Std. Prod. Lead Time]]="N/A",Main[[#This Row],[Std. Prod. Lead Time]]=""), "",IF(AND(Main[[#This Row],[In Stock Date]]&lt;&gt;"",Main[[#This Row],[Revised Due Date]]&lt;&gt;"",Main[[#This Row],[In Stock Date]]&lt;&gt;""),Main[[#This Row],[In Stock Date]]-Main[[#This Row],[Revised Due Date]],""))</f>
        <v/>
      </c>
      <c r="I1307" s="100" t="s">
        <v>430</v>
      </c>
      <c r="J1307" s="94" t="s">
        <v>21</v>
      </c>
      <c r="K1307" s="94" t="s">
        <v>1905</v>
      </c>
      <c r="L1307" s="84"/>
      <c r="M1307" s="72" t="str">
        <f>IF(Main[[#This Row],[Tech Start Date]]&lt;1/1/1990,"",IF(Main[[#This Row],[Class]]="C",WORKDAY(Main[[#This Row],[Tech Start Date]],9),IF(Main[[#This Row],[Class]]="B", WORKDAY(Main[[#This Row],[Tech Start Date]],6),IF(Main[[#This Row],[Class]]="A",WORKDAY(Main[[#This Row],[Tech Start Date]],2),""))))</f>
        <v/>
      </c>
      <c r="N1307" s="72" t="str">
        <f>IF(Main[[#This Row],[Tech Start Date]]&lt;1/1/1990,"",IF(Main[[#This Row],[Class]]="C",WORKDAY(Main[[#This Row],[Tech Start Date]],19),IF(Main[[#This Row],[Class]]="B", WORKDAY(Main[[#This Row],[Tech Start Date]],12),IF(Main[[#This Row],[Class]]="A",WORKDAY(Main[[#This Row],[Tech Start Date]],4),""))))</f>
        <v/>
      </c>
      <c r="O1307" s="72" t="str">
        <f>IF(Main[[#This Row],[Tech Start Date]]&lt;1/1/1990,"",IF(Main[[#This Row],[Class]]="C",WORKDAY(Main[[#This Row],[Tech Start Date]],23),IF(Main[[#This Row],[Class]]="B", WORKDAY(Main[[#This Row],[Tech Start Date]],15),IF(Main[[#This Row],[Class]]="A",WORKDAY(Main[[#This Row],[Tech Start Date]],5),""))))</f>
        <v/>
      </c>
      <c r="P1307" s="72" t="str">
        <f>IF(Main[[#This Row],[Tech Start Date]]&lt;1/1/1990,"",IF(Main[[#This Row],[Class]]="C",WORKDAY(Main[[#This Row],[Tech Start Date]],28),IF(Main[[#This Row],[Class]]="B", WORKDAY(Main[[#This Row],[Tech Start Date]],19),IF(Main[[#This Row],[Class]]="A",WORKDAY(Main[[#This Row],[Tech Start Date]],9),""))))</f>
        <v/>
      </c>
      <c r="Q1307" s="84">
        <v>40786</v>
      </c>
      <c r="R1307" s="110"/>
      <c r="S1307" s="94" t="s">
        <v>6</v>
      </c>
      <c r="T1307" s="73" t="s">
        <v>4</v>
      </c>
      <c r="U1307" s="94" t="s">
        <v>29</v>
      </c>
      <c r="V1307" s="94" t="s">
        <v>1899</v>
      </c>
      <c r="W1307" s="94" t="s">
        <v>1900</v>
      </c>
      <c r="X1307" s="94" t="s">
        <v>30</v>
      </c>
      <c r="Y1307" s="71" t="s">
        <v>2995</v>
      </c>
      <c r="Z1307" s="71" t="s">
        <v>44</v>
      </c>
      <c r="AA1307" s="94" t="s">
        <v>3281</v>
      </c>
      <c r="AB1307" s="128"/>
      <c r="AC1307" s="128"/>
      <c r="AD1307" s="128"/>
      <c r="AE1307" s="62"/>
      <c r="AF1307" s="62"/>
      <c r="AG1307" s="62"/>
      <c r="BB1307" s="60" t="str">
        <f>IF(AND(isFlagged(Main[[#This Row],[Comments]], "AIS++"),Main[ [#This Row],[In Stock Date] ]&lt;&gt;""),TEXT(Main[[#This Row],[In Stock Date]]-1, "M/d/yyyy"), TEXT("1/1/1990", "M/d/yyyy"))</f>
        <v>1/1/1990</v>
      </c>
    </row>
    <row r="1308" spans="1:54" ht="17.25" customHeight="1">
      <c r="A1308" s="63" t="str">
        <f>IF(priority(Main[[#This Row],[Comments]])&lt;&gt;0, priority(Main[[#This Row],[Comments]]),"")</f>
        <v/>
      </c>
      <c r="B1308" s="151" t="s">
        <v>2690</v>
      </c>
      <c r="C1308" s="71" t="s">
        <v>4</v>
      </c>
      <c r="D1308" s="59" t="s">
        <v>2691</v>
      </c>
      <c r="E1308" s="84">
        <v>40905.712777777779</v>
      </c>
      <c r="F1308" s="84"/>
      <c r="G1308" s="63" t="str">
        <f>IF(stdProdLT(Main[[#This Row],[Comments]])=0.1,"N/A",IF(stdProdLT(Main[[#This Row],[Comments]])=0,"",stdProdLT(Main[[#This Row],[Comments]])))</f>
        <v/>
      </c>
      <c r="H1308" s="93" t="str">
        <f>IF(OR(Main[[#This Row],[Std. Prod. Lead Time]]="N/A",Main[[#This Row],[Std. Prod. Lead Time]]=""), "",IF(AND(Main[[#This Row],[In Stock Date]]&lt;&gt;"",Main[[#This Row],[Revised Due Date]]&lt;&gt;"",Main[[#This Row],[In Stock Date]]&lt;&gt;""),Main[[#This Row],[In Stock Date]]-Main[[#This Row],[Revised Due Date]],""))</f>
        <v/>
      </c>
      <c r="I1308" s="100" t="s">
        <v>4</v>
      </c>
      <c r="J1308" s="94" t="s">
        <v>4</v>
      </c>
      <c r="K1308" s="94" t="s">
        <v>4</v>
      </c>
      <c r="L1308" s="84"/>
      <c r="M1308" s="72" t="str">
        <f>IF(Main[[#This Row],[Tech Start Date]]&lt;1/1/1990,"",IF(Main[[#This Row],[Class]]="C",WORKDAY(Main[[#This Row],[Tech Start Date]],9),IF(Main[[#This Row],[Class]]="B", WORKDAY(Main[[#This Row],[Tech Start Date]],6),IF(Main[[#This Row],[Class]]="A",WORKDAY(Main[[#This Row],[Tech Start Date]],2),""))))</f>
        <v/>
      </c>
      <c r="N1308" s="72" t="str">
        <f>IF(Main[[#This Row],[Tech Start Date]]&lt;1/1/1990,"",IF(Main[[#This Row],[Class]]="C",WORKDAY(Main[[#This Row],[Tech Start Date]],19),IF(Main[[#This Row],[Class]]="B", WORKDAY(Main[[#This Row],[Tech Start Date]],12),IF(Main[[#This Row],[Class]]="A",WORKDAY(Main[[#This Row],[Tech Start Date]],4),""))))</f>
        <v/>
      </c>
      <c r="O1308" s="72" t="str">
        <f>IF(Main[[#This Row],[Tech Start Date]]&lt;1/1/1990,"",IF(Main[[#This Row],[Class]]="C",WORKDAY(Main[[#This Row],[Tech Start Date]],23),IF(Main[[#This Row],[Class]]="B", WORKDAY(Main[[#This Row],[Tech Start Date]],15),IF(Main[[#This Row],[Class]]="A",WORKDAY(Main[[#This Row],[Tech Start Date]],5),""))))</f>
        <v/>
      </c>
      <c r="P1308" s="72" t="str">
        <f>IF(Main[[#This Row],[Tech Start Date]]&lt;1/1/1990,"",IF(Main[[#This Row],[Class]]="C",WORKDAY(Main[[#This Row],[Tech Start Date]],28),IF(Main[[#This Row],[Class]]="B", WORKDAY(Main[[#This Row],[Tech Start Date]],19),IF(Main[[#This Row],[Class]]="A",WORKDAY(Main[[#This Row],[Tech Start Date]],9),""))))</f>
        <v/>
      </c>
      <c r="Q1308" s="84">
        <v>40939</v>
      </c>
      <c r="R1308" s="110"/>
      <c r="S1308" s="94" t="s">
        <v>6</v>
      </c>
      <c r="T1308" s="73" t="s">
        <v>4</v>
      </c>
      <c r="U1308" s="94" t="s">
        <v>7</v>
      </c>
      <c r="V1308" s="94" t="s">
        <v>1896</v>
      </c>
      <c r="W1308" s="94" t="s">
        <v>4</v>
      </c>
      <c r="X1308" s="94" t="s">
        <v>2722</v>
      </c>
      <c r="Y1308" s="71" t="s">
        <v>2833</v>
      </c>
      <c r="Z1308" s="71" t="s">
        <v>4</v>
      </c>
      <c r="AA1308" s="94" t="s">
        <v>2722</v>
      </c>
      <c r="AB1308" s="128"/>
      <c r="AC1308" s="128"/>
      <c r="AD1308" s="128"/>
      <c r="AE1308" s="62"/>
      <c r="AF1308" s="62"/>
      <c r="AG1308" s="62"/>
      <c r="BB1308" s="60" t="str">
        <f>IF(AND(isFlagged(Main[[#This Row],[Comments]], "AIS++"),Main[ [#This Row],[In Stock Date] ]&lt;&gt;""),TEXT(Main[[#This Row],[In Stock Date]]-1, "M/d/yyyy"), TEXT("1/1/1990", "M/d/yyyy"))</f>
        <v>1/1/1990</v>
      </c>
    </row>
    <row r="1309" spans="1:54" ht="17.25" customHeight="1">
      <c r="A1309" s="63" t="str">
        <f>IF(priority(Main[[#This Row],[Comments]])&lt;&gt;0, priority(Main[[#This Row],[Comments]]),"")</f>
        <v/>
      </c>
      <c r="B1309" s="151" t="s">
        <v>1076</v>
      </c>
      <c r="C1309" s="71" t="s">
        <v>4</v>
      </c>
      <c r="D1309" s="59" t="s">
        <v>133</v>
      </c>
      <c r="E1309" s="84"/>
      <c r="F1309" s="84"/>
      <c r="G1309" s="63" t="str">
        <f>IF(stdProdLT(Main[[#This Row],[Comments]])=0.1,"N/A",IF(stdProdLT(Main[[#This Row],[Comments]])=0,"",stdProdLT(Main[[#This Row],[Comments]])))</f>
        <v/>
      </c>
      <c r="H1309" s="93" t="str">
        <f>IF(OR(Main[[#This Row],[Std. Prod. Lead Time]]="N/A",Main[[#This Row],[Std. Prod. Lead Time]]=""), "",IF(AND(Main[[#This Row],[In Stock Date]]&lt;&gt;"",Main[[#This Row],[Revised Due Date]]&lt;&gt;"",Main[[#This Row],[In Stock Date]]&lt;&gt;""),Main[[#This Row],[In Stock Date]]-Main[[#This Row],[Revised Due Date]],""))</f>
        <v/>
      </c>
      <c r="I1309" s="100" t="s">
        <v>69</v>
      </c>
      <c r="J1309" s="94" t="s">
        <v>70</v>
      </c>
      <c r="K1309" s="94" t="s">
        <v>1905</v>
      </c>
      <c r="L1309" s="84"/>
      <c r="M1309" s="72" t="str">
        <f>IF(Main[[#This Row],[Tech Start Date]]&lt;1/1/1990,"",IF(Main[[#This Row],[Class]]="C",WORKDAY(Main[[#This Row],[Tech Start Date]],9),IF(Main[[#This Row],[Class]]="B", WORKDAY(Main[[#This Row],[Tech Start Date]],6),IF(Main[[#This Row],[Class]]="A",WORKDAY(Main[[#This Row],[Tech Start Date]],2),""))))</f>
        <v/>
      </c>
      <c r="N1309" s="72" t="str">
        <f>IF(Main[[#This Row],[Tech Start Date]]&lt;1/1/1990,"",IF(Main[[#This Row],[Class]]="C",WORKDAY(Main[[#This Row],[Tech Start Date]],19),IF(Main[[#This Row],[Class]]="B", WORKDAY(Main[[#This Row],[Tech Start Date]],12),IF(Main[[#This Row],[Class]]="A",WORKDAY(Main[[#This Row],[Tech Start Date]],4),""))))</f>
        <v/>
      </c>
      <c r="O1309" s="72" t="str">
        <f>IF(Main[[#This Row],[Tech Start Date]]&lt;1/1/1990,"",IF(Main[[#This Row],[Class]]="C",WORKDAY(Main[[#This Row],[Tech Start Date]],23),IF(Main[[#This Row],[Class]]="B", WORKDAY(Main[[#This Row],[Tech Start Date]],15),IF(Main[[#This Row],[Class]]="A",WORKDAY(Main[[#This Row],[Tech Start Date]],5),""))))</f>
        <v/>
      </c>
      <c r="P1309" s="72" t="str">
        <f>IF(Main[[#This Row],[Tech Start Date]]&lt;1/1/1990,"",IF(Main[[#This Row],[Class]]="C",WORKDAY(Main[[#This Row],[Tech Start Date]],28),IF(Main[[#This Row],[Class]]="B", WORKDAY(Main[[#This Row],[Tech Start Date]],19),IF(Main[[#This Row],[Class]]="A",WORKDAY(Main[[#This Row],[Tech Start Date]],9),""))))</f>
        <v/>
      </c>
      <c r="Q1309" s="84">
        <v>40633</v>
      </c>
      <c r="R1309" s="110"/>
      <c r="S1309" s="94" t="s">
        <v>6</v>
      </c>
      <c r="T1309" s="73" t="s">
        <v>4</v>
      </c>
      <c r="U1309" s="94" t="s">
        <v>14</v>
      </c>
      <c r="V1309" s="94" t="s">
        <v>1899</v>
      </c>
      <c r="W1309" s="94" t="s">
        <v>1900</v>
      </c>
      <c r="X1309" s="94" t="s">
        <v>2722</v>
      </c>
      <c r="Y1309" s="71" t="s">
        <v>2833</v>
      </c>
      <c r="Z1309" s="71" t="s">
        <v>44</v>
      </c>
      <c r="AA1309" s="94" t="s">
        <v>2722</v>
      </c>
      <c r="AB1309" s="128"/>
      <c r="AC1309" s="128"/>
      <c r="AD1309" s="128"/>
      <c r="AE1309" s="62"/>
      <c r="AF1309" s="62"/>
      <c r="AG1309" s="62"/>
      <c r="BB1309" s="60" t="str">
        <f>IF(AND(isFlagged(Main[[#This Row],[Comments]], "AIS++"),Main[ [#This Row],[In Stock Date] ]&lt;&gt;""),TEXT(Main[[#This Row],[In Stock Date]]-1, "M/d/yyyy"), TEXT("1/1/1990", "M/d/yyyy"))</f>
        <v>1/1/1990</v>
      </c>
    </row>
    <row r="1310" spans="1:54" ht="17.25" customHeight="1">
      <c r="A1310" s="63" t="str">
        <f>IF(priority(Main[[#This Row],[Comments]])&lt;&gt;0, priority(Main[[#This Row],[Comments]]),"")</f>
        <v/>
      </c>
      <c r="B1310" s="151" t="s">
        <v>2183</v>
      </c>
      <c r="C1310" s="71" t="s">
        <v>4</v>
      </c>
      <c r="D1310" s="59" t="s">
        <v>2184</v>
      </c>
      <c r="E1310" s="84"/>
      <c r="F1310" s="84"/>
      <c r="G1310" s="63" t="str">
        <f>IF(stdProdLT(Main[[#This Row],[Comments]])=0.1,"N/A",IF(stdProdLT(Main[[#This Row],[Comments]])=0,"",stdProdLT(Main[[#This Row],[Comments]])))</f>
        <v/>
      </c>
      <c r="H1310" s="93" t="str">
        <f>IF(OR(Main[[#This Row],[Std. Prod. Lead Time]]="N/A",Main[[#This Row],[Std. Prod. Lead Time]]=""), "",IF(AND(Main[[#This Row],[In Stock Date]]&lt;&gt;"",Main[[#This Row],[Revised Due Date]]&lt;&gt;"",Main[[#This Row],[In Stock Date]]&lt;&gt;""),Main[[#This Row],[In Stock Date]]-Main[[#This Row],[Revised Due Date]],""))</f>
        <v/>
      </c>
      <c r="I1310" s="100" t="s">
        <v>529</v>
      </c>
      <c r="J1310" s="94" t="s">
        <v>28</v>
      </c>
      <c r="K1310" s="94" t="s">
        <v>1905</v>
      </c>
      <c r="L1310" s="84"/>
      <c r="M1310" s="72" t="str">
        <f>IF(Main[[#This Row],[Tech Start Date]]&lt;1/1/1990,"",IF(Main[[#This Row],[Class]]="C",WORKDAY(Main[[#This Row],[Tech Start Date]],9),IF(Main[[#This Row],[Class]]="B", WORKDAY(Main[[#This Row],[Tech Start Date]],6),IF(Main[[#This Row],[Class]]="A",WORKDAY(Main[[#This Row],[Tech Start Date]],2),""))))</f>
        <v/>
      </c>
      <c r="N1310" s="72" t="str">
        <f>IF(Main[[#This Row],[Tech Start Date]]&lt;1/1/1990,"",IF(Main[[#This Row],[Class]]="C",WORKDAY(Main[[#This Row],[Tech Start Date]],19),IF(Main[[#This Row],[Class]]="B", WORKDAY(Main[[#This Row],[Tech Start Date]],12),IF(Main[[#This Row],[Class]]="A",WORKDAY(Main[[#This Row],[Tech Start Date]],4),""))))</f>
        <v/>
      </c>
      <c r="O1310" s="72" t="str">
        <f>IF(Main[[#This Row],[Tech Start Date]]&lt;1/1/1990,"",IF(Main[[#This Row],[Class]]="C",WORKDAY(Main[[#This Row],[Tech Start Date]],23),IF(Main[[#This Row],[Class]]="B", WORKDAY(Main[[#This Row],[Tech Start Date]],15),IF(Main[[#This Row],[Class]]="A",WORKDAY(Main[[#This Row],[Tech Start Date]],5),""))))</f>
        <v/>
      </c>
      <c r="P1310" s="72" t="str">
        <f>IF(Main[[#This Row],[Tech Start Date]]&lt;1/1/1990,"",IF(Main[[#This Row],[Class]]="C",WORKDAY(Main[[#This Row],[Tech Start Date]],28),IF(Main[[#This Row],[Class]]="B", WORKDAY(Main[[#This Row],[Tech Start Date]],19),IF(Main[[#This Row],[Class]]="A",WORKDAY(Main[[#This Row],[Tech Start Date]],9),""))))</f>
        <v/>
      </c>
      <c r="Q1310" s="84"/>
      <c r="R1310" s="110"/>
      <c r="S1310" s="94" t="s">
        <v>6</v>
      </c>
      <c r="T1310" s="73" t="s">
        <v>4</v>
      </c>
      <c r="U1310" s="94" t="s">
        <v>14</v>
      </c>
      <c r="V1310" s="94" t="s">
        <v>1899</v>
      </c>
      <c r="W1310" s="94" t="s">
        <v>1900</v>
      </c>
      <c r="X1310" s="94" t="s">
        <v>2722</v>
      </c>
      <c r="Y1310" s="71" t="s">
        <v>2833</v>
      </c>
      <c r="Z1310" s="71" t="s">
        <v>30</v>
      </c>
      <c r="AA1310" s="94" t="s">
        <v>2722</v>
      </c>
      <c r="AB1310" s="128"/>
      <c r="AC1310" s="128"/>
      <c r="AD1310" s="128"/>
      <c r="AE1310" s="62"/>
      <c r="AF1310" s="62"/>
      <c r="AG1310" s="62"/>
      <c r="BB1310" s="60" t="str">
        <f>IF(AND(isFlagged(Main[[#This Row],[Comments]], "AIS++"),Main[ [#This Row],[In Stock Date] ]&lt;&gt;""),TEXT(Main[[#This Row],[In Stock Date]]-1, "M/d/yyyy"), TEXT("1/1/1990", "M/d/yyyy"))</f>
        <v>1/1/1990</v>
      </c>
    </row>
    <row r="1311" spans="1:54" ht="17.25" customHeight="1">
      <c r="A1311" s="63" t="str">
        <f>IF(priority(Main[[#This Row],[Comments]])&lt;&gt;0, priority(Main[[#This Row],[Comments]]),"")</f>
        <v/>
      </c>
      <c r="B1311" s="151" t="s">
        <v>2505</v>
      </c>
      <c r="C1311" s="71" t="s">
        <v>4</v>
      </c>
      <c r="D1311" s="59" t="s">
        <v>2506</v>
      </c>
      <c r="E1311" s="84">
        <v>40835.766481481478</v>
      </c>
      <c r="F1311" s="84"/>
      <c r="G1311" s="63" t="str">
        <f>IF(stdProdLT(Main[[#This Row],[Comments]])=0.1,"N/A",IF(stdProdLT(Main[[#This Row],[Comments]])=0,"",stdProdLT(Main[[#This Row],[Comments]])))</f>
        <v/>
      </c>
      <c r="H1311" s="93" t="str">
        <f>IF(OR(Main[[#This Row],[Std. Prod. Lead Time]]="N/A",Main[[#This Row],[Std. Prod. Lead Time]]=""), "",IF(AND(Main[[#This Row],[In Stock Date]]&lt;&gt;"",Main[[#This Row],[Revised Due Date]]&lt;&gt;"",Main[[#This Row],[In Stock Date]]&lt;&gt;""),Main[[#This Row],[In Stock Date]]-Main[[#This Row],[Revised Due Date]],""))</f>
        <v/>
      </c>
      <c r="I1311" s="100" t="s">
        <v>30</v>
      </c>
      <c r="J1311" s="94" t="s">
        <v>3137</v>
      </c>
      <c r="K1311" s="94" t="s">
        <v>1905</v>
      </c>
      <c r="L1311" s="84"/>
      <c r="M1311" s="72" t="str">
        <f>IF(Main[[#This Row],[Tech Start Date]]&lt;1/1/1990,"",IF(Main[[#This Row],[Class]]="C",WORKDAY(Main[[#This Row],[Tech Start Date]],9),IF(Main[[#This Row],[Class]]="B", WORKDAY(Main[[#This Row],[Tech Start Date]],6),IF(Main[[#This Row],[Class]]="A",WORKDAY(Main[[#This Row],[Tech Start Date]],2),""))))</f>
        <v/>
      </c>
      <c r="N1311" s="72" t="str">
        <f>IF(Main[[#This Row],[Tech Start Date]]&lt;1/1/1990,"",IF(Main[[#This Row],[Class]]="C",WORKDAY(Main[[#This Row],[Tech Start Date]],19),IF(Main[[#This Row],[Class]]="B", WORKDAY(Main[[#This Row],[Tech Start Date]],12),IF(Main[[#This Row],[Class]]="A",WORKDAY(Main[[#This Row],[Tech Start Date]],4),""))))</f>
        <v/>
      </c>
      <c r="O1311" s="72" t="str">
        <f>IF(Main[[#This Row],[Tech Start Date]]&lt;1/1/1990,"",IF(Main[[#This Row],[Class]]="C",WORKDAY(Main[[#This Row],[Tech Start Date]],23),IF(Main[[#This Row],[Class]]="B", WORKDAY(Main[[#This Row],[Tech Start Date]],15),IF(Main[[#This Row],[Class]]="A",WORKDAY(Main[[#This Row],[Tech Start Date]],5),""))))</f>
        <v/>
      </c>
      <c r="P1311" s="72" t="str">
        <f>IF(Main[[#This Row],[Tech Start Date]]&lt;1/1/1990,"",IF(Main[[#This Row],[Class]]="C",WORKDAY(Main[[#This Row],[Tech Start Date]],28),IF(Main[[#This Row],[Class]]="B", WORKDAY(Main[[#This Row],[Tech Start Date]],19),IF(Main[[#This Row],[Class]]="A",WORKDAY(Main[[#This Row],[Tech Start Date]],9),""))))</f>
        <v/>
      </c>
      <c r="Q1311" s="84">
        <v>40858</v>
      </c>
      <c r="R1311" s="110"/>
      <c r="S1311" s="94" t="s">
        <v>6</v>
      </c>
      <c r="T1311" s="73" t="s">
        <v>4</v>
      </c>
      <c r="U1311" s="94" t="s">
        <v>29</v>
      </c>
      <c r="V1311" s="94" t="s">
        <v>1899</v>
      </c>
      <c r="W1311" s="94" t="s">
        <v>1900</v>
      </c>
      <c r="X1311" s="94" t="s">
        <v>2722</v>
      </c>
      <c r="Y1311" s="71" t="s">
        <v>2833</v>
      </c>
      <c r="Z1311" s="71" t="s">
        <v>30</v>
      </c>
      <c r="AA1311" s="94" t="s">
        <v>2722</v>
      </c>
      <c r="AB1311" s="128"/>
      <c r="AC1311" s="128"/>
      <c r="AD1311" s="128"/>
      <c r="AE1311" s="62"/>
      <c r="AF1311" s="62"/>
      <c r="AG1311" s="62"/>
      <c r="BB1311" s="60" t="str">
        <f>IF(AND(isFlagged(Main[[#This Row],[Comments]], "AIS++"),Main[ [#This Row],[In Stock Date] ]&lt;&gt;""),TEXT(Main[[#This Row],[In Stock Date]]-1, "M/d/yyyy"), TEXT("1/1/1990", "M/d/yyyy"))</f>
        <v>1/1/1990</v>
      </c>
    </row>
    <row r="1312" spans="1:54" ht="17.25" customHeight="1">
      <c r="A1312" s="63" t="str">
        <f>IF(priority(Main[[#This Row],[Comments]])&lt;&gt;0, priority(Main[[#This Row],[Comments]]),"")</f>
        <v/>
      </c>
      <c r="B1312" s="151" t="s">
        <v>1647</v>
      </c>
      <c r="C1312" s="71" t="s">
        <v>4</v>
      </c>
      <c r="D1312" s="59" t="s">
        <v>723</v>
      </c>
      <c r="E1312" s="84"/>
      <c r="F1312" s="84"/>
      <c r="G1312" s="63" t="str">
        <f>IF(stdProdLT(Main[[#This Row],[Comments]])=0.1,"N/A",IF(stdProdLT(Main[[#This Row],[Comments]])=0,"",stdProdLT(Main[[#This Row],[Comments]])))</f>
        <v/>
      </c>
      <c r="H1312" s="93" t="str">
        <f>IF(OR(Main[[#This Row],[Std. Prod. Lead Time]]="N/A",Main[[#This Row],[Std. Prod. Lead Time]]=""), "",IF(AND(Main[[#This Row],[In Stock Date]]&lt;&gt;"",Main[[#This Row],[Revised Due Date]]&lt;&gt;"",Main[[#This Row],[In Stock Date]]&lt;&gt;""),Main[[#This Row],[In Stock Date]]-Main[[#This Row],[Revised Due Date]],""))</f>
        <v/>
      </c>
      <c r="I1312" s="100" t="s">
        <v>891</v>
      </c>
      <c r="J1312" s="94" t="s">
        <v>52</v>
      </c>
      <c r="K1312" s="94" t="s">
        <v>1905</v>
      </c>
      <c r="L1312" s="84"/>
      <c r="M1312" s="72" t="str">
        <f>IF(Main[[#This Row],[Tech Start Date]]&lt;1/1/1990,"",IF(Main[[#This Row],[Class]]="C",WORKDAY(Main[[#This Row],[Tech Start Date]],9),IF(Main[[#This Row],[Class]]="B", WORKDAY(Main[[#This Row],[Tech Start Date]],6),IF(Main[[#This Row],[Class]]="A",WORKDAY(Main[[#This Row],[Tech Start Date]],2),""))))</f>
        <v/>
      </c>
      <c r="N1312" s="72" t="str">
        <f>IF(Main[[#This Row],[Tech Start Date]]&lt;1/1/1990,"",IF(Main[[#This Row],[Class]]="C",WORKDAY(Main[[#This Row],[Tech Start Date]],19),IF(Main[[#This Row],[Class]]="B", WORKDAY(Main[[#This Row],[Tech Start Date]],12),IF(Main[[#This Row],[Class]]="A",WORKDAY(Main[[#This Row],[Tech Start Date]],4),""))))</f>
        <v/>
      </c>
      <c r="O1312" s="72" t="str">
        <f>IF(Main[[#This Row],[Tech Start Date]]&lt;1/1/1990,"",IF(Main[[#This Row],[Class]]="C",WORKDAY(Main[[#This Row],[Tech Start Date]],23),IF(Main[[#This Row],[Class]]="B", WORKDAY(Main[[#This Row],[Tech Start Date]],15),IF(Main[[#This Row],[Class]]="A",WORKDAY(Main[[#This Row],[Tech Start Date]],5),""))))</f>
        <v/>
      </c>
      <c r="P1312" s="72" t="str">
        <f>IF(Main[[#This Row],[Tech Start Date]]&lt;1/1/1990,"",IF(Main[[#This Row],[Class]]="C",WORKDAY(Main[[#This Row],[Tech Start Date]],28),IF(Main[[#This Row],[Class]]="B", WORKDAY(Main[[#This Row],[Tech Start Date]],19),IF(Main[[#This Row],[Class]]="A",WORKDAY(Main[[#This Row],[Tech Start Date]],9),""))))</f>
        <v/>
      </c>
      <c r="Q1312" s="84">
        <v>40581</v>
      </c>
      <c r="R1312" s="110"/>
      <c r="S1312" s="94" t="s">
        <v>6</v>
      </c>
      <c r="T1312" s="73" t="s">
        <v>4</v>
      </c>
      <c r="U1312" s="94" t="s">
        <v>14</v>
      </c>
      <c r="V1312" s="94" t="s">
        <v>1899</v>
      </c>
      <c r="W1312" s="94" t="s">
        <v>1900</v>
      </c>
      <c r="X1312" s="94" t="s">
        <v>2722</v>
      </c>
      <c r="Y1312" s="71" t="s">
        <v>2833</v>
      </c>
      <c r="Z1312" s="71" t="s">
        <v>44</v>
      </c>
      <c r="AA1312" s="94" t="s">
        <v>2722</v>
      </c>
      <c r="AB1312" s="128"/>
      <c r="AC1312" s="128"/>
      <c r="AD1312" s="128"/>
      <c r="AE1312" s="62"/>
      <c r="AF1312" s="62"/>
      <c r="AG1312" s="62"/>
      <c r="BB1312" s="60" t="str">
        <f>IF(AND(isFlagged(Main[[#This Row],[Comments]], "AIS++"),Main[ [#This Row],[In Stock Date] ]&lt;&gt;""),TEXT(Main[[#This Row],[In Stock Date]]-1, "M/d/yyyy"), TEXT("1/1/1990", "M/d/yyyy"))</f>
        <v>1/1/1990</v>
      </c>
    </row>
    <row r="1313" spans="1:54" ht="17.25" customHeight="1">
      <c r="A1313" s="63" t="str">
        <f>IF(priority(Main[[#This Row],[Comments]])&lt;&gt;0, priority(Main[[#This Row],[Comments]]),"")</f>
        <v/>
      </c>
      <c r="B1313" s="151" t="s">
        <v>2470</v>
      </c>
      <c r="C1313" s="71" t="s">
        <v>4</v>
      </c>
      <c r="D1313" s="59" t="s">
        <v>2471</v>
      </c>
      <c r="E1313" s="84"/>
      <c r="F1313" s="84"/>
      <c r="G1313" s="63" t="str">
        <f>IF(stdProdLT(Main[[#This Row],[Comments]])=0.1,"N/A",IF(stdProdLT(Main[[#This Row],[Comments]])=0,"",stdProdLT(Main[[#This Row],[Comments]])))</f>
        <v/>
      </c>
      <c r="H1313" s="93" t="str">
        <f>IF(OR(Main[[#This Row],[Std. Prod. Lead Time]]="N/A",Main[[#This Row],[Std. Prod. Lead Time]]=""), "",IF(AND(Main[[#This Row],[In Stock Date]]&lt;&gt;"",Main[[#This Row],[Revised Due Date]]&lt;&gt;"",Main[[#This Row],[In Stock Date]]&lt;&gt;""),Main[[#This Row],[In Stock Date]]-Main[[#This Row],[Revised Due Date]],""))</f>
        <v/>
      </c>
      <c r="I1313" s="100" t="s">
        <v>4</v>
      </c>
      <c r="J1313" s="94" t="s">
        <v>4</v>
      </c>
      <c r="K1313" s="94" t="s">
        <v>4</v>
      </c>
      <c r="L1313" s="84"/>
      <c r="M1313" s="72" t="str">
        <f>IF(Main[[#This Row],[Tech Start Date]]&lt;1/1/1990,"",IF(Main[[#This Row],[Class]]="C",WORKDAY(Main[[#This Row],[Tech Start Date]],9),IF(Main[[#This Row],[Class]]="B", WORKDAY(Main[[#This Row],[Tech Start Date]],6),IF(Main[[#This Row],[Class]]="A",WORKDAY(Main[[#This Row],[Tech Start Date]],2),""))))</f>
        <v/>
      </c>
      <c r="N1313" s="72" t="str">
        <f>IF(Main[[#This Row],[Tech Start Date]]&lt;1/1/1990,"",IF(Main[[#This Row],[Class]]="C",WORKDAY(Main[[#This Row],[Tech Start Date]],19),IF(Main[[#This Row],[Class]]="B", WORKDAY(Main[[#This Row],[Tech Start Date]],12),IF(Main[[#This Row],[Class]]="A",WORKDAY(Main[[#This Row],[Tech Start Date]],4),""))))</f>
        <v/>
      </c>
      <c r="O1313" s="72" t="str">
        <f>IF(Main[[#This Row],[Tech Start Date]]&lt;1/1/1990,"",IF(Main[[#This Row],[Class]]="C",WORKDAY(Main[[#This Row],[Tech Start Date]],23),IF(Main[[#This Row],[Class]]="B", WORKDAY(Main[[#This Row],[Tech Start Date]],15),IF(Main[[#This Row],[Class]]="A",WORKDAY(Main[[#This Row],[Tech Start Date]],5),""))))</f>
        <v/>
      </c>
      <c r="P1313" s="72" t="str">
        <f>IF(Main[[#This Row],[Tech Start Date]]&lt;1/1/1990,"",IF(Main[[#This Row],[Class]]="C",WORKDAY(Main[[#This Row],[Tech Start Date]],28),IF(Main[[#This Row],[Class]]="B", WORKDAY(Main[[#This Row],[Tech Start Date]],19),IF(Main[[#This Row],[Class]]="A",WORKDAY(Main[[#This Row],[Tech Start Date]],9),""))))</f>
        <v/>
      </c>
      <c r="Q1313" s="84">
        <v>40858</v>
      </c>
      <c r="R1313" s="110"/>
      <c r="S1313" s="94" t="s">
        <v>6</v>
      </c>
      <c r="T1313" s="73" t="s">
        <v>4</v>
      </c>
      <c r="U1313" s="94" t="s">
        <v>14</v>
      </c>
      <c r="V1313" s="94" t="s">
        <v>1899</v>
      </c>
      <c r="W1313" s="94" t="s">
        <v>4</v>
      </c>
      <c r="X1313" s="94" t="s">
        <v>2722</v>
      </c>
      <c r="Y1313" s="71" t="s">
        <v>2833</v>
      </c>
      <c r="Z1313" s="71" t="s">
        <v>4</v>
      </c>
      <c r="AA1313" s="94" t="s">
        <v>2722</v>
      </c>
      <c r="AB1313" s="128"/>
      <c r="AC1313" s="128"/>
      <c r="AD1313" s="128"/>
      <c r="AE1313" s="62"/>
      <c r="AF1313" s="62"/>
      <c r="AG1313" s="62"/>
      <c r="BB1313" s="60" t="str">
        <f>IF(AND(isFlagged(Main[[#This Row],[Comments]], "AIS++"),Main[ [#This Row],[In Stock Date] ]&lt;&gt;""),TEXT(Main[[#This Row],[In Stock Date]]-1, "M/d/yyyy"), TEXT("1/1/1990", "M/d/yyyy"))</f>
        <v>1/1/1990</v>
      </c>
    </row>
    <row r="1314" spans="1:54" ht="17.25" customHeight="1">
      <c r="A1314" s="63" t="str">
        <f>IF(priority(Main[[#This Row],[Comments]])&lt;&gt;0, priority(Main[[#This Row],[Comments]]),"")</f>
        <v/>
      </c>
      <c r="B1314" s="151" t="s">
        <v>1779</v>
      </c>
      <c r="C1314" s="71" t="s">
        <v>4</v>
      </c>
      <c r="D1314" s="59" t="s">
        <v>837</v>
      </c>
      <c r="E1314" s="84">
        <v>40639.681793981479</v>
      </c>
      <c r="F1314" s="84"/>
      <c r="G1314" s="63" t="str">
        <f>IF(stdProdLT(Main[[#This Row],[Comments]])=0.1,"N/A",IF(stdProdLT(Main[[#This Row],[Comments]])=0,"",stdProdLT(Main[[#This Row],[Comments]])))</f>
        <v/>
      </c>
      <c r="H1314" s="93" t="str">
        <f>IF(OR(Main[[#This Row],[Std. Prod. Lead Time]]="N/A",Main[[#This Row],[Std. Prod. Lead Time]]=""), "",IF(AND(Main[[#This Row],[In Stock Date]]&lt;&gt;"",Main[[#This Row],[Revised Due Date]]&lt;&gt;"",Main[[#This Row],[In Stock Date]]&lt;&gt;""),Main[[#This Row],[In Stock Date]]-Main[[#This Row],[Revised Due Date]],""))</f>
        <v/>
      </c>
      <c r="I1314" s="100" t="s">
        <v>3799</v>
      </c>
      <c r="J1314" s="94" t="s">
        <v>70</v>
      </c>
      <c r="K1314" s="94" t="s">
        <v>1905</v>
      </c>
      <c r="L1314" s="84"/>
      <c r="M1314" s="72" t="str">
        <f>IF(Main[[#This Row],[Tech Start Date]]&lt;1/1/1990,"",IF(Main[[#This Row],[Class]]="C",WORKDAY(Main[[#This Row],[Tech Start Date]],9),IF(Main[[#This Row],[Class]]="B", WORKDAY(Main[[#This Row],[Tech Start Date]],6),IF(Main[[#This Row],[Class]]="A",WORKDAY(Main[[#This Row],[Tech Start Date]],2),""))))</f>
        <v/>
      </c>
      <c r="N1314" s="72" t="str">
        <f>IF(Main[[#This Row],[Tech Start Date]]&lt;1/1/1990,"",IF(Main[[#This Row],[Class]]="C",WORKDAY(Main[[#This Row],[Tech Start Date]],19),IF(Main[[#This Row],[Class]]="B", WORKDAY(Main[[#This Row],[Tech Start Date]],12),IF(Main[[#This Row],[Class]]="A",WORKDAY(Main[[#This Row],[Tech Start Date]],4),""))))</f>
        <v/>
      </c>
      <c r="O1314" s="72" t="str">
        <f>IF(Main[[#This Row],[Tech Start Date]]&lt;1/1/1990,"",IF(Main[[#This Row],[Class]]="C",WORKDAY(Main[[#This Row],[Tech Start Date]],23),IF(Main[[#This Row],[Class]]="B", WORKDAY(Main[[#This Row],[Tech Start Date]],15),IF(Main[[#This Row],[Class]]="A",WORKDAY(Main[[#This Row],[Tech Start Date]],5),""))))</f>
        <v/>
      </c>
      <c r="P1314" s="72" t="str">
        <f>IF(Main[[#This Row],[Tech Start Date]]&lt;1/1/1990,"",IF(Main[[#This Row],[Class]]="C",WORKDAY(Main[[#This Row],[Tech Start Date]],28),IF(Main[[#This Row],[Class]]="B", WORKDAY(Main[[#This Row],[Tech Start Date]],19),IF(Main[[#This Row],[Class]]="A",WORKDAY(Main[[#This Row],[Tech Start Date]],9),""))))</f>
        <v/>
      </c>
      <c r="Q1314" s="84">
        <v>40669</v>
      </c>
      <c r="R1314" s="110"/>
      <c r="S1314" s="94" t="s">
        <v>6</v>
      </c>
      <c r="T1314" s="73" t="s">
        <v>4</v>
      </c>
      <c r="U1314" s="94" t="s">
        <v>29</v>
      </c>
      <c r="V1314" s="94" t="s">
        <v>1899</v>
      </c>
      <c r="W1314" s="94" t="s">
        <v>1900</v>
      </c>
      <c r="X1314" s="94" t="s">
        <v>2722</v>
      </c>
      <c r="Y1314" s="71" t="s">
        <v>2833</v>
      </c>
      <c r="Z1314" s="71" t="s">
        <v>529</v>
      </c>
      <c r="AA1314" s="94" t="s">
        <v>2722</v>
      </c>
      <c r="AB1314" s="128"/>
      <c r="AC1314" s="128"/>
      <c r="AD1314" s="128"/>
      <c r="AE1314" s="62"/>
      <c r="AF1314" s="62"/>
      <c r="AG1314" s="62"/>
      <c r="BB1314" s="60" t="str">
        <f>IF(AND(isFlagged(Main[[#This Row],[Comments]], "AIS++"),Main[ [#This Row],[In Stock Date] ]&lt;&gt;""),TEXT(Main[[#This Row],[In Stock Date]]-1, "M/d/yyyy"), TEXT("1/1/1990", "M/d/yyyy"))</f>
        <v>1/1/1990</v>
      </c>
    </row>
    <row r="1315" spans="1:54" ht="17.25" customHeight="1">
      <c r="A1315" s="63" t="str">
        <f>IF(priority(Main[[#This Row],[Comments]])&lt;&gt;0, priority(Main[[#This Row],[Comments]]),"")</f>
        <v/>
      </c>
      <c r="B1315" s="151" t="s">
        <v>1751</v>
      </c>
      <c r="C1315" s="71" t="s">
        <v>4</v>
      </c>
      <c r="D1315" s="59" t="s">
        <v>810</v>
      </c>
      <c r="E1315" s="84"/>
      <c r="F1315" s="84"/>
      <c r="G1315" s="63" t="str">
        <f>IF(stdProdLT(Main[[#This Row],[Comments]])=0.1,"N/A",IF(stdProdLT(Main[[#This Row],[Comments]])=0,"",stdProdLT(Main[[#This Row],[Comments]])))</f>
        <v/>
      </c>
      <c r="H1315" s="93" t="str">
        <f>IF(OR(Main[[#This Row],[Std. Prod. Lead Time]]="N/A",Main[[#This Row],[Std. Prod. Lead Time]]=""), "",IF(AND(Main[[#This Row],[In Stock Date]]&lt;&gt;"",Main[[#This Row],[Revised Due Date]]&lt;&gt;"",Main[[#This Row],[In Stock Date]]&lt;&gt;""),Main[[#This Row],[In Stock Date]]-Main[[#This Row],[Revised Due Date]],""))</f>
        <v/>
      </c>
      <c r="I1315" s="100" t="s">
        <v>4</v>
      </c>
      <c r="J1315" s="94" t="s">
        <v>4</v>
      </c>
      <c r="K1315" s="95" t="s">
        <v>4</v>
      </c>
      <c r="L1315" s="84"/>
      <c r="M1315" s="72" t="str">
        <f>IF(Main[[#This Row],[Tech Start Date]]&lt;1/1/1990,"",IF(Main[[#This Row],[Class]]="C",WORKDAY(Main[[#This Row],[Tech Start Date]],9),IF(Main[[#This Row],[Class]]="B", WORKDAY(Main[[#This Row],[Tech Start Date]],6),IF(Main[[#This Row],[Class]]="A",WORKDAY(Main[[#This Row],[Tech Start Date]],2),""))))</f>
        <v/>
      </c>
      <c r="N1315" s="72" t="str">
        <f>IF(Main[[#This Row],[Tech Start Date]]&lt;1/1/1990,"",IF(Main[[#This Row],[Class]]="C",WORKDAY(Main[[#This Row],[Tech Start Date]],19),IF(Main[[#This Row],[Class]]="B", WORKDAY(Main[[#This Row],[Tech Start Date]],12),IF(Main[[#This Row],[Class]]="A",WORKDAY(Main[[#This Row],[Tech Start Date]],4),""))))</f>
        <v/>
      </c>
      <c r="O1315" s="72" t="str">
        <f>IF(Main[[#This Row],[Tech Start Date]]&lt;1/1/1990,"",IF(Main[[#This Row],[Class]]="C",WORKDAY(Main[[#This Row],[Tech Start Date]],23),IF(Main[[#This Row],[Class]]="B", WORKDAY(Main[[#This Row],[Tech Start Date]],15),IF(Main[[#This Row],[Class]]="A",WORKDAY(Main[[#This Row],[Tech Start Date]],5),""))))</f>
        <v/>
      </c>
      <c r="P1315" s="72" t="str">
        <f>IF(Main[[#This Row],[Tech Start Date]]&lt;1/1/1990,"",IF(Main[[#This Row],[Class]]="C",WORKDAY(Main[[#This Row],[Tech Start Date]],28),IF(Main[[#This Row],[Class]]="B", WORKDAY(Main[[#This Row],[Tech Start Date]],19),IF(Main[[#This Row],[Class]]="A",WORKDAY(Main[[#This Row],[Tech Start Date]],9),""))))</f>
        <v/>
      </c>
      <c r="Q1315" s="84">
        <v>40209</v>
      </c>
      <c r="R1315" s="110"/>
      <c r="S1315" s="94" t="s">
        <v>6</v>
      </c>
      <c r="T1315" s="73" t="s">
        <v>4</v>
      </c>
      <c r="U1315" s="94" t="s">
        <v>14</v>
      </c>
      <c r="V1315" s="94" t="s">
        <v>1899</v>
      </c>
      <c r="W1315" s="94" t="s">
        <v>4</v>
      </c>
      <c r="X1315" s="94" t="s">
        <v>2790</v>
      </c>
      <c r="Y1315" s="71" t="s">
        <v>2943</v>
      </c>
      <c r="Z1315" s="71" t="s">
        <v>4</v>
      </c>
      <c r="AA1315" s="94" t="s">
        <v>2790</v>
      </c>
      <c r="AB1315" s="128"/>
      <c r="AC1315" s="128"/>
      <c r="AD1315" s="128"/>
      <c r="AE1315" s="62"/>
      <c r="AF1315" s="62"/>
      <c r="AG1315" s="62"/>
      <c r="BB1315" s="60" t="str">
        <f>IF(AND(isFlagged(Main[[#This Row],[Comments]], "AIS++"),Main[ [#This Row],[In Stock Date] ]&lt;&gt;""),TEXT(Main[[#This Row],[In Stock Date]]-1, "M/d/yyyy"), TEXT("1/1/1990", "M/d/yyyy"))</f>
        <v>1/1/1990</v>
      </c>
    </row>
    <row r="1316" spans="1:54" ht="17.25" customHeight="1">
      <c r="A1316" s="63" t="str">
        <f>IF(priority(Main[[#This Row],[Comments]])&lt;&gt;0, priority(Main[[#This Row],[Comments]]),"")</f>
        <v/>
      </c>
      <c r="B1316" s="151" t="s">
        <v>1598</v>
      </c>
      <c r="C1316" s="71" t="s">
        <v>4</v>
      </c>
      <c r="D1316" s="59" t="s">
        <v>683</v>
      </c>
      <c r="E1316" s="84">
        <v>40031.45721064815</v>
      </c>
      <c r="F1316" s="84"/>
      <c r="G1316" s="63" t="str">
        <f>IF(stdProdLT(Main[[#This Row],[Comments]])=0.1,"N/A",IF(stdProdLT(Main[[#This Row],[Comments]])=0,"",stdProdLT(Main[[#This Row],[Comments]])))</f>
        <v/>
      </c>
      <c r="H1316" s="93" t="str">
        <f>IF(OR(Main[[#This Row],[Std. Prod. Lead Time]]="N/A",Main[[#This Row],[Std. Prod. Lead Time]]=""), "",IF(AND(Main[[#This Row],[In Stock Date]]&lt;&gt;"",Main[[#This Row],[Revised Due Date]]&lt;&gt;"",Main[[#This Row],[In Stock Date]]&lt;&gt;""),Main[[#This Row],[In Stock Date]]-Main[[#This Row],[Revised Due Date]],""))</f>
        <v/>
      </c>
      <c r="I1316" s="100" t="s">
        <v>2018</v>
      </c>
      <c r="J1316" s="94" t="s">
        <v>21</v>
      </c>
      <c r="K1316" s="94" t="s">
        <v>1905</v>
      </c>
      <c r="L1316" s="84"/>
      <c r="M1316" s="72" t="str">
        <f>IF(Main[[#This Row],[Tech Start Date]]&lt;1/1/1990,"",IF(Main[[#This Row],[Class]]="C",WORKDAY(Main[[#This Row],[Tech Start Date]],9),IF(Main[[#This Row],[Class]]="B", WORKDAY(Main[[#This Row],[Tech Start Date]],6),IF(Main[[#This Row],[Class]]="A",WORKDAY(Main[[#This Row],[Tech Start Date]],2),""))))</f>
        <v/>
      </c>
      <c r="N1316" s="72" t="str">
        <f>IF(Main[[#This Row],[Tech Start Date]]&lt;1/1/1990,"",IF(Main[[#This Row],[Class]]="C",WORKDAY(Main[[#This Row],[Tech Start Date]],19),IF(Main[[#This Row],[Class]]="B", WORKDAY(Main[[#This Row],[Tech Start Date]],12),IF(Main[[#This Row],[Class]]="A",WORKDAY(Main[[#This Row],[Tech Start Date]],4),""))))</f>
        <v/>
      </c>
      <c r="O1316" s="72" t="str">
        <f>IF(Main[[#This Row],[Tech Start Date]]&lt;1/1/1990,"",IF(Main[[#This Row],[Class]]="C",WORKDAY(Main[[#This Row],[Tech Start Date]],23),IF(Main[[#This Row],[Class]]="B", WORKDAY(Main[[#This Row],[Tech Start Date]],15),IF(Main[[#This Row],[Class]]="A",WORKDAY(Main[[#This Row],[Tech Start Date]],5),""))))</f>
        <v/>
      </c>
      <c r="P1316" s="72" t="str">
        <f>IF(Main[[#This Row],[Tech Start Date]]&lt;1/1/1990,"",IF(Main[[#This Row],[Class]]="C",WORKDAY(Main[[#This Row],[Tech Start Date]],28),IF(Main[[#This Row],[Class]]="B", WORKDAY(Main[[#This Row],[Tech Start Date]],19),IF(Main[[#This Row],[Class]]="A",WORKDAY(Main[[#This Row],[Tech Start Date]],9),""))))</f>
        <v/>
      </c>
      <c r="Q1316" s="84"/>
      <c r="R1316" s="110"/>
      <c r="S1316" s="94" t="s">
        <v>6</v>
      </c>
      <c r="T1316" s="73" t="s">
        <v>4</v>
      </c>
      <c r="U1316" s="94" t="s">
        <v>29</v>
      </c>
      <c r="V1316" s="94" t="s">
        <v>1899</v>
      </c>
      <c r="W1316" s="94" t="s">
        <v>1900</v>
      </c>
      <c r="X1316" s="94" t="s">
        <v>2790</v>
      </c>
      <c r="Y1316" s="71" t="s">
        <v>2943</v>
      </c>
      <c r="Z1316" s="71" t="s">
        <v>30</v>
      </c>
      <c r="AA1316" s="94" t="s">
        <v>2790</v>
      </c>
      <c r="AB1316" s="128"/>
      <c r="AC1316" s="128"/>
      <c r="AD1316" s="128"/>
      <c r="AE1316" s="62"/>
      <c r="AF1316" s="62"/>
      <c r="AG1316" s="62"/>
      <c r="BB1316" s="60" t="str">
        <f>IF(AND(isFlagged(Main[[#This Row],[Comments]], "AIS++"),Main[ [#This Row],[In Stock Date] ]&lt;&gt;""),TEXT(Main[[#This Row],[In Stock Date]]-1, "M/d/yyyy"), TEXT("1/1/1990", "M/d/yyyy"))</f>
        <v>1/1/1990</v>
      </c>
    </row>
    <row r="1317" spans="1:54" ht="17.25" customHeight="1">
      <c r="A1317" s="63" t="str">
        <f>IF(priority(Main[[#This Row],[Comments]])&lt;&gt;0, priority(Main[[#This Row],[Comments]]),"")</f>
        <v/>
      </c>
      <c r="B1317" s="151" t="s">
        <v>2392</v>
      </c>
      <c r="C1317" s="71" t="s">
        <v>4</v>
      </c>
      <c r="D1317" s="59" t="s">
        <v>2393</v>
      </c>
      <c r="E1317" s="84">
        <v>40820.810810185183</v>
      </c>
      <c r="F1317" s="84"/>
      <c r="G1317" s="63" t="str">
        <f>IF(stdProdLT(Main[[#This Row],[Comments]])=0.1,"N/A",IF(stdProdLT(Main[[#This Row],[Comments]])=0,"",stdProdLT(Main[[#This Row],[Comments]])))</f>
        <v/>
      </c>
      <c r="H1317" s="93" t="str">
        <f>IF(OR(Main[[#This Row],[Std. Prod. Lead Time]]="N/A",Main[[#This Row],[Std. Prod. Lead Time]]=""), "",IF(AND(Main[[#This Row],[In Stock Date]]&lt;&gt;"",Main[[#This Row],[Revised Due Date]]&lt;&gt;"",Main[[#This Row],[In Stock Date]]&lt;&gt;""),Main[[#This Row],[In Stock Date]]-Main[[#This Row],[Revised Due Date]],""))</f>
        <v/>
      </c>
      <c r="I1317" s="100" t="s">
        <v>529</v>
      </c>
      <c r="J1317" s="94" t="s">
        <v>21</v>
      </c>
      <c r="K1317" s="94" t="s">
        <v>1905</v>
      </c>
      <c r="L1317" s="84"/>
      <c r="M1317" s="72" t="str">
        <f>IF(Main[[#This Row],[Tech Start Date]]&lt;1/1/1990,"",IF(Main[[#This Row],[Class]]="C",WORKDAY(Main[[#This Row],[Tech Start Date]],9),IF(Main[[#This Row],[Class]]="B", WORKDAY(Main[[#This Row],[Tech Start Date]],6),IF(Main[[#This Row],[Class]]="A",WORKDAY(Main[[#This Row],[Tech Start Date]],2),""))))</f>
        <v/>
      </c>
      <c r="N1317" s="72" t="str">
        <f>IF(Main[[#This Row],[Tech Start Date]]&lt;1/1/1990,"",IF(Main[[#This Row],[Class]]="C",WORKDAY(Main[[#This Row],[Tech Start Date]],19),IF(Main[[#This Row],[Class]]="B", WORKDAY(Main[[#This Row],[Tech Start Date]],12),IF(Main[[#This Row],[Class]]="A",WORKDAY(Main[[#This Row],[Tech Start Date]],4),""))))</f>
        <v/>
      </c>
      <c r="O1317" s="72" t="str">
        <f>IF(Main[[#This Row],[Tech Start Date]]&lt;1/1/1990,"",IF(Main[[#This Row],[Class]]="C",WORKDAY(Main[[#This Row],[Tech Start Date]],23),IF(Main[[#This Row],[Class]]="B", WORKDAY(Main[[#This Row],[Tech Start Date]],15),IF(Main[[#This Row],[Class]]="A",WORKDAY(Main[[#This Row],[Tech Start Date]],5),""))))</f>
        <v/>
      </c>
      <c r="P1317" s="72" t="str">
        <f>IF(Main[[#This Row],[Tech Start Date]]&lt;1/1/1990,"",IF(Main[[#This Row],[Class]]="C",WORKDAY(Main[[#This Row],[Tech Start Date]],28),IF(Main[[#This Row],[Class]]="B", WORKDAY(Main[[#This Row],[Tech Start Date]],19),IF(Main[[#This Row],[Class]]="A",WORKDAY(Main[[#This Row],[Tech Start Date]],9),""))))</f>
        <v/>
      </c>
      <c r="Q1317" s="84">
        <v>40847</v>
      </c>
      <c r="R1317" s="110"/>
      <c r="S1317" s="94" t="s">
        <v>6</v>
      </c>
      <c r="T1317" s="73" t="s">
        <v>4</v>
      </c>
      <c r="U1317" s="94" t="s">
        <v>29</v>
      </c>
      <c r="V1317" s="94" t="s">
        <v>1899</v>
      </c>
      <c r="W1317" s="94" t="s">
        <v>1900</v>
      </c>
      <c r="X1317" s="94" t="s">
        <v>30</v>
      </c>
      <c r="Y1317" s="71" t="s">
        <v>2840</v>
      </c>
      <c r="Z1317" s="71" t="s">
        <v>30</v>
      </c>
      <c r="AA1317" s="94" t="s">
        <v>30</v>
      </c>
      <c r="AB1317" s="128"/>
      <c r="AC1317" s="128"/>
      <c r="AD1317" s="128"/>
      <c r="AE1317" s="62"/>
      <c r="AF1317" s="62"/>
      <c r="AG1317" s="62"/>
      <c r="BB1317" s="60" t="str">
        <f>IF(AND(isFlagged(Main[[#This Row],[Comments]], "AIS++"),Main[ [#This Row],[In Stock Date] ]&lt;&gt;""),TEXT(Main[[#This Row],[In Stock Date]]-1, "M/d/yyyy"), TEXT("1/1/1990", "M/d/yyyy"))</f>
        <v>1/1/1990</v>
      </c>
    </row>
    <row r="1318" spans="1:54" ht="17.25" customHeight="1">
      <c r="A1318" s="63" t="str">
        <f>IF(priority(Main[[#This Row],[Comments]])&lt;&gt;0, priority(Main[[#This Row],[Comments]]),"")</f>
        <v/>
      </c>
      <c r="B1318" s="151" t="s">
        <v>3621</v>
      </c>
      <c r="C1318" s="71" t="s">
        <v>3579</v>
      </c>
      <c r="D1318" s="59" t="s">
        <v>3622</v>
      </c>
      <c r="E1318" s="84">
        <v>40982.635381944441</v>
      </c>
      <c r="F1318" s="84"/>
      <c r="G1318" s="63" t="str">
        <f>IF(stdProdLT(Main[[#This Row],[Comments]])=0.1,"N/A",IF(stdProdLT(Main[[#This Row],[Comments]])=0,"",stdProdLT(Main[[#This Row],[Comments]])))</f>
        <v/>
      </c>
      <c r="H1318" s="93" t="str">
        <f>IF(OR(Main[[#This Row],[Std. Prod. Lead Time]]="N/A",Main[[#This Row],[Std. Prod. Lead Time]]=""), "",IF(AND(Main[[#This Row],[In Stock Date]]&lt;&gt;"",Main[[#This Row],[Revised Due Date]]&lt;&gt;"",Main[[#This Row],[In Stock Date]]&lt;&gt;""),Main[[#This Row],[In Stock Date]]-Main[[#This Row],[Revised Due Date]],""))</f>
        <v/>
      </c>
      <c r="I1318" s="100" t="s">
        <v>2025</v>
      </c>
      <c r="J1318" s="94" t="s">
        <v>28</v>
      </c>
      <c r="K1318" s="94" t="s">
        <v>4</v>
      </c>
      <c r="L1318" s="84"/>
      <c r="M1318" s="72" t="str">
        <f>IF(Main[[#This Row],[Tech Start Date]]&lt;1/1/1990,"",IF(Main[[#This Row],[Class]]="C",WORKDAY(Main[[#This Row],[Tech Start Date]],9),IF(Main[[#This Row],[Class]]="B", WORKDAY(Main[[#This Row],[Tech Start Date]],6),IF(Main[[#This Row],[Class]]="A",WORKDAY(Main[[#This Row],[Tech Start Date]],2),""))))</f>
        <v/>
      </c>
      <c r="N1318" s="72" t="str">
        <f>IF(Main[[#This Row],[Tech Start Date]]&lt;1/1/1990,"",IF(Main[[#This Row],[Class]]="C",WORKDAY(Main[[#This Row],[Tech Start Date]],19),IF(Main[[#This Row],[Class]]="B", WORKDAY(Main[[#This Row],[Tech Start Date]],12),IF(Main[[#This Row],[Class]]="A",WORKDAY(Main[[#This Row],[Tech Start Date]],4),""))))</f>
        <v/>
      </c>
      <c r="O1318" s="72" t="str">
        <f>IF(Main[[#This Row],[Tech Start Date]]&lt;1/1/1990,"",IF(Main[[#This Row],[Class]]="C",WORKDAY(Main[[#This Row],[Tech Start Date]],23),IF(Main[[#This Row],[Class]]="B", WORKDAY(Main[[#This Row],[Tech Start Date]],15),IF(Main[[#This Row],[Class]]="A",WORKDAY(Main[[#This Row],[Tech Start Date]],5),""))))</f>
        <v/>
      </c>
      <c r="P1318" s="72" t="str">
        <f>IF(Main[[#This Row],[Tech Start Date]]&lt;1/1/1990,"",IF(Main[[#This Row],[Class]]="C",WORKDAY(Main[[#This Row],[Tech Start Date]],28),IF(Main[[#This Row],[Class]]="B", WORKDAY(Main[[#This Row],[Tech Start Date]],19),IF(Main[[#This Row],[Class]]="A",WORKDAY(Main[[#This Row],[Tech Start Date]],9),""))))</f>
        <v/>
      </c>
      <c r="Q1318" s="84"/>
      <c r="R1318" s="110"/>
      <c r="S1318" s="94" t="s">
        <v>6</v>
      </c>
      <c r="T1318" s="73" t="s">
        <v>4</v>
      </c>
      <c r="U1318" s="94" t="s">
        <v>29</v>
      </c>
      <c r="V1318" s="94" t="s">
        <v>1897</v>
      </c>
      <c r="W1318" s="94" t="s">
        <v>1900</v>
      </c>
      <c r="X1318" s="94" t="s">
        <v>2744</v>
      </c>
      <c r="Y1318" s="71" t="s">
        <v>2871</v>
      </c>
      <c r="Z1318" s="71" t="s">
        <v>2025</v>
      </c>
      <c r="AA1318" s="94" t="s">
        <v>2744</v>
      </c>
      <c r="AB1318" s="128"/>
      <c r="AC1318" s="128"/>
      <c r="AD1318" s="128"/>
      <c r="AE1318" s="62"/>
      <c r="AF1318" s="62"/>
      <c r="AG1318" s="62"/>
      <c r="BB1318" s="60" t="str">
        <f>IF(AND(isFlagged(Main[[#This Row],[Comments]], "AIS++"),Main[ [#This Row],[In Stock Date] ]&lt;&gt;""),TEXT(Main[[#This Row],[In Stock Date]]-1, "M/d/yyyy"), TEXT("1/1/1990", "M/d/yyyy"))</f>
        <v>1/1/1990</v>
      </c>
    </row>
    <row r="1319" spans="1:54" ht="17.25" customHeight="1">
      <c r="A1319" s="63" t="str">
        <f>IF(priority(Main[[#This Row],[Comments]])&lt;&gt;0, priority(Main[[#This Row],[Comments]]),"")</f>
        <v/>
      </c>
      <c r="B1319" s="151" t="s">
        <v>1284</v>
      </c>
      <c r="C1319" s="71" t="s">
        <v>4</v>
      </c>
      <c r="D1319" s="59" t="s">
        <v>411</v>
      </c>
      <c r="E1319" s="84"/>
      <c r="F1319" s="84"/>
      <c r="G1319" s="63" t="str">
        <f>IF(stdProdLT(Main[[#This Row],[Comments]])=0.1,"N/A",IF(stdProdLT(Main[[#This Row],[Comments]])=0,"",stdProdLT(Main[[#This Row],[Comments]])))</f>
        <v/>
      </c>
      <c r="H1319" s="93" t="str">
        <f>IF(OR(Main[[#This Row],[Std. Prod. Lead Time]]="N/A",Main[[#This Row],[Std. Prod. Lead Time]]=""), "",IF(AND(Main[[#This Row],[In Stock Date]]&lt;&gt;"",Main[[#This Row],[Revised Due Date]]&lt;&gt;"",Main[[#This Row],[In Stock Date]]&lt;&gt;""),Main[[#This Row],[In Stock Date]]-Main[[#This Row],[Revised Due Date]],""))</f>
        <v/>
      </c>
      <c r="I1319" s="100" t="s">
        <v>305</v>
      </c>
      <c r="J1319" s="94" t="s">
        <v>75</v>
      </c>
      <c r="K1319" s="94" t="s">
        <v>1905</v>
      </c>
      <c r="L1319" s="84"/>
      <c r="M1319" s="72" t="str">
        <f>IF(Main[[#This Row],[Tech Start Date]]&lt;1/1/1990,"",IF(Main[[#This Row],[Class]]="C",WORKDAY(Main[[#This Row],[Tech Start Date]],9),IF(Main[[#This Row],[Class]]="B", WORKDAY(Main[[#This Row],[Tech Start Date]],6),IF(Main[[#This Row],[Class]]="A",WORKDAY(Main[[#This Row],[Tech Start Date]],2),""))))</f>
        <v/>
      </c>
      <c r="N1319" s="72" t="str">
        <f>IF(Main[[#This Row],[Tech Start Date]]&lt;1/1/1990,"",IF(Main[[#This Row],[Class]]="C",WORKDAY(Main[[#This Row],[Tech Start Date]],19),IF(Main[[#This Row],[Class]]="B", WORKDAY(Main[[#This Row],[Tech Start Date]],12),IF(Main[[#This Row],[Class]]="A",WORKDAY(Main[[#This Row],[Tech Start Date]],4),""))))</f>
        <v/>
      </c>
      <c r="O1319" s="72" t="str">
        <f>IF(Main[[#This Row],[Tech Start Date]]&lt;1/1/1990,"",IF(Main[[#This Row],[Class]]="C",WORKDAY(Main[[#This Row],[Tech Start Date]],23),IF(Main[[#This Row],[Class]]="B", WORKDAY(Main[[#This Row],[Tech Start Date]],15),IF(Main[[#This Row],[Class]]="A",WORKDAY(Main[[#This Row],[Tech Start Date]],5),""))))</f>
        <v/>
      </c>
      <c r="P1319" s="72" t="str">
        <f>IF(Main[[#This Row],[Tech Start Date]]&lt;1/1/1990,"",IF(Main[[#This Row],[Class]]="C",WORKDAY(Main[[#This Row],[Tech Start Date]],28),IF(Main[[#This Row],[Class]]="B", WORKDAY(Main[[#This Row],[Tech Start Date]],19),IF(Main[[#This Row],[Class]]="A",WORKDAY(Main[[#This Row],[Tech Start Date]],9),""))))</f>
        <v/>
      </c>
      <c r="Q1319" s="84">
        <v>40655</v>
      </c>
      <c r="R1319" s="110"/>
      <c r="S1319" s="94" t="s">
        <v>6</v>
      </c>
      <c r="T1319" s="73" t="s">
        <v>4</v>
      </c>
      <c r="U1319" s="94" t="s">
        <v>14</v>
      </c>
      <c r="V1319" s="94" t="s">
        <v>1899</v>
      </c>
      <c r="W1319" s="94" t="s">
        <v>1898</v>
      </c>
      <c r="X1319" s="94" t="s">
        <v>2722</v>
      </c>
      <c r="Y1319" s="71" t="s">
        <v>2833</v>
      </c>
      <c r="Z1319" s="71" t="s">
        <v>44</v>
      </c>
      <c r="AA1319" s="94" t="s">
        <v>2722</v>
      </c>
      <c r="AB1319" s="128"/>
      <c r="AC1319" s="128"/>
      <c r="AD1319" s="128"/>
      <c r="AE1319" s="62"/>
      <c r="AF1319" s="62"/>
      <c r="AG1319" s="62"/>
      <c r="BB1319" s="60" t="str">
        <f>IF(AND(isFlagged(Main[[#This Row],[Comments]], "AIS++"),Main[ [#This Row],[In Stock Date] ]&lt;&gt;""),TEXT(Main[[#This Row],[In Stock Date]]-1, "M/d/yyyy"), TEXT("1/1/1990", "M/d/yyyy"))</f>
        <v>1/1/1990</v>
      </c>
    </row>
    <row r="1320" spans="1:54" ht="17.25" customHeight="1">
      <c r="A1320" s="63" t="str">
        <f>IF(priority(Main[[#This Row],[Comments]])&lt;&gt;0, priority(Main[[#This Row],[Comments]]),"")</f>
        <v/>
      </c>
      <c r="B1320" s="151" t="s">
        <v>1253</v>
      </c>
      <c r="C1320" s="71" t="s">
        <v>4</v>
      </c>
      <c r="D1320" s="59" t="s">
        <v>331</v>
      </c>
      <c r="E1320" s="84">
        <v>40322.153738425928</v>
      </c>
      <c r="F1320" s="84"/>
      <c r="G1320" s="63" t="str">
        <f>IF(stdProdLT(Main[[#This Row],[Comments]])=0.1,"N/A",IF(stdProdLT(Main[[#This Row],[Comments]])=0,"",stdProdLT(Main[[#This Row],[Comments]])))</f>
        <v/>
      </c>
      <c r="H1320" s="93" t="str">
        <f>IF(OR(Main[[#This Row],[Std. Prod. Lead Time]]="N/A",Main[[#This Row],[Std. Prod. Lead Time]]=""), "",IF(AND(Main[[#This Row],[In Stock Date]]&lt;&gt;"",Main[[#This Row],[Revised Due Date]]&lt;&gt;"",Main[[#This Row],[In Stock Date]]&lt;&gt;""),Main[[#This Row],[In Stock Date]]-Main[[#This Row],[Revised Due Date]],""))</f>
        <v/>
      </c>
      <c r="I1320" s="100" t="s">
        <v>129</v>
      </c>
      <c r="J1320" s="94" t="s">
        <v>4</v>
      </c>
      <c r="K1320" s="94" t="s">
        <v>4</v>
      </c>
      <c r="L1320" s="84"/>
      <c r="M1320" s="72" t="str">
        <f>IF(Main[[#This Row],[Tech Start Date]]&lt;1/1/1990,"",IF(Main[[#This Row],[Class]]="C",WORKDAY(Main[[#This Row],[Tech Start Date]],9),IF(Main[[#This Row],[Class]]="B", WORKDAY(Main[[#This Row],[Tech Start Date]],6),IF(Main[[#This Row],[Class]]="A",WORKDAY(Main[[#This Row],[Tech Start Date]],2),""))))</f>
        <v/>
      </c>
      <c r="N1320" s="72" t="str">
        <f>IF(Main[[#This Row],[Tech Start Date]]&lt;1/1/1990,"",IF(Main[[#This Row],[Class]]="C",WORKDAY(Main[[#This Row],[Tech Start Date]],19),IF(Main[[#This Row],[Class]]="B", WORKDAY(Main[[#This Row],[Tech Start Date]],12),IF(Main[[#This Row],[Class]]="A",WORKDAY(Main[[#This Row],[Tech Start Date]],4),""))))</f>
        <v/>
      </c>
      <c r="O1320" s="72" t="str">
        <f>IF(Main[[#This Row],[Tech Start Date]]&lt;1/1/1990,"",IF(Main[[#This Row],[Class]]="C",WORKDAY(Main[[#This Row],[Tech Start Date]],23),IF(Main[[#This Row],[Class]]="B", WORKDAY(Main[[#This Row],[Tech Start Date]],15),IF(Main[[#This Row],[Class]]="A",WORKDAY(Main[[#This Row],[Tech Start Date]],5),""))))</f>
        <v/>
      </c>
      <c r="P1320" s="72" t="str">
        <f>IF(Main[[#This Row],[Tech Start Date]]&lt;1/1/1990,"",IF(Main[[#This Row],[Class]]="C",WORKDAY(Main[[#This Row],[Tech Start Date]],28),IF(Main[[#This Row],[Class]]="B", WORKDAY(Main[[#This Row],[Tech Start Date]],19),IF(Main[[#This Row],[Class]]="A",WORKDAY(Main[[#This Row],[Tech Start Date]],9),""))))</f>
        <v/>
      </c>
      <c r="Q1320" s="84">
        <v>40353</v>
      </c>
      <c r="R1320" s="110"/>
      <c r="S1320" s="94" t="s">
        <v>6</v>
      </c>
      <c r="T1320" s="73" t="s">
        <v>4</v>
      </c>
      <c r="U1320" s="94" t="s">
        <v>7</v>
      </c>
      <c r="V1320" s="94" t="s">
        <v>1896</v>
      </c>
      <c r="W1320" s="94" t="s">
        <v>1898</v>
      </c>
      <c r="X1320" s="94" t="s">
        <v>2725</v>
      </c>
      <c r="Y1320" s="71" t="s">
        <v>2838</v>
      </c>
      <c r="Z1320" s="71" t="s">
        <v>4</v>
      </c>
      <c r="AA1320" s="94" t="s">
        <v>2725</v>
      </c>
      <c r="AB1320" s="128"/>
      <c r="AC1320" s="128"/>
      <c r="AD1320" s="128"/>
      <c r="AE1320" s="62"/>
      <c r="AF1320" s="62"/>
      <c r="AG1320" s="62"/>
      <c r="BB1320" s="60" t="str">
        <f>IF(AND(isFlagged(Main[[#This Row],[Comments]], "AIS++"),Main[ [#This Row],[In Stock Date] ]&lt;&gt;""),TEXT(Main[[#This Row],[In Stock Date]]-1, "M/d/yyyy"), TEXT("1/1/1990", "M/d/yyyy"))</f>
        <v>1/1/1990</v>
      </c>
    </row>
    <row r="1321" spans="1:54" ht="17.25" customHeight="1">
      <c r="A1321" s="63" t="str">
        <f>IF(priority(Main[[#This Row],[Comments]])&lt;&gt;0, priority(Main[[#This Row],[Comments]]),"")</f>
        <v/>
      </c>
      <c r="B1321" s="151" t="s">
        <v>3188</v>
      </c>
      <c r="C1321" s="71" t="s">
        <v>4</v>
      </c>
      <c r="D1321" s="59" t="s">
        <v>3406</v>
      </c>
      <c r="E1321" s="84">
        <v>40938.727824074071</v>
      </c>
      <c r="F1321" s="84"/>
      <c r="G1321" s="63" t="str">
        <f>IF(stdProdLT(Main[[#This Row],[Comments]])=0.1,"N/A",IF(stdProdLT(Main[[#This Row],[Comments]])=0,"",stdProdLT(Main[[#This Row],[Comments]])))</f>
        <v/>
      </c>
      <c r="H1321" s="93" t="str">
        <f>IF(OR(Main[[#This Row],[Std. Prod. Lead Time]]="N/A",Main[[#This Row],[Std. Prod. Lead Time]]=""), "",IF(AND(Main[[#This Row],[In Stock Date]]&lt;&gt;"",Main[[#This Row],[Revised Due Date]]&lt;&gt;"",Main[[#This Row],[In Stock Date]]&lt;&gt;""),Main[[#This Row],[In Stock Date]]-Main[[#This Row],[Revised Due Date]],""))</f>
        <v/>
      </c>
      <c r="I1321" s="100" t="s">
        <v>81</v>
      </c>
      <c r="J1321" s="94" t="s">
        <v>52</v>
      </c>
      <c r="K1321" s="94" t="s">
        <v>1905</v>
      </c>
      <c r="L1321" s="84"/>
      <c r="M1321" s="72" t="str">
        <f>IF(Main[[#This Row],[Tech Start Date]]&lt;1/1/1990,"",IF(Main[[#This Row],[Class]]="C",WORKDAY(Main[[#This Row],[Tech Start Date]],9),IF(Main[[#This Row],[Class]]="B", WORKDAY(Main[[#This Row],[Tech Start Date]],6),IF(Main[[#This Row],[Class]]="A",WORKDAY(Main[[#This Row],[Tech Start Date]],2),""))))</f>
        <v/>
      </c>
      <c r="N1321" s="72" t="str">
        <f>IF(Main[[#This Row],[Tech Start Date]]&lt;1/1/1990,"",IF(Main[[#This Row],[Class]]="C",WORKDAY(Main[[#This Row],[Tech Start Date]],19),IF(Main[[#This Row],[Class]]="B", WORKDAY(Main[[#This Row],[Tech Start Date]],12),IF(Main[[#This Row],[Class]]="A",WORKDAY(Main[[#This Row],[Tech Start Date]],4),""))))</f>
        <v/>
      </c>
      <c r="O1321" s="72" t="str">
        <f>IF(Main[[#This Row],[Tech Start Date]]&lt;1/1/1990,"",IF(Main[[#This Row],[Class]]="C",WORKDAY(Main[[#This Row],[Tech Start Date]],23),IF(Main[[#This Row],[Class]]="B", WORKDAY(Main[[#This Row],[Tech Start Date]],15),IF(Main[[#This Row],[Class]]="A",WORKDAY(Main[[#This Row],[Tech Start Date]],5),""))))</f>
        <v/>
      </c>
      <c r="P1321" s="72" t="str">
        <f>IF(Main[[#This Row],[Tech Start Date]]&lt;1/1/1990,"",IF(Main[[#This Row],[Class]]="C",WORKDAY(Main[[#This Row],[Tech Start Date]],28),IF(Main[[#This Row],[Class]]="B", WORKDAY(Main[[#This Row],[Tech Start Date]],19),IF(Main[[#This Row],[Class]]="A",WORKDAY(Main[[#This Row],[Tech Start Date]],9),""))))</f>
        <v/>
      </c>
      <c r="Q1321" s="84">
        <v>40970</v>
      </c>
      <c r="R1321" s="110"/>
      <c r="S1321" s="94" t="s">
        <v>6</v>
      </c>
      <c r="T1321" s="73" t="s">
        <v>4</v>
      </c>
      <c r="U1321" s="94" t="s">
        <v>29</v>
      </c>
      <c r="V1321" s="94" t="s">
        <v>1899</v>
      </c>
      <c r="W1321" s="94" t="s">
        <v>1900</v>
      </c>
      <c r="X1321" s="94" t="s">
        <v>2722</v>
      </c>
      <c r="Y1321" s="71" t="s">
        <v>2833</v>
      </c>
      <c r="Z1321" s="71" t="s">
        <v>30</v>
      </c>
      <c r="AA1321" s="94" t="s">
        <v>2722</v>
      </c>
      <c r="AB1321" s="128"/>
      <c r="AC1321" s="128"/>
      <c r="AD1321" s="128"/>
      <c r="AE1321" s="62"/>
      <c r="AF1321" s="62"/>
      <c r="AG1321" s="62"/>
      <c r="BB1321" s="60" t="str">
        <f>IF(AND(isFlagged(Main[[#This Row],[Comments]], "AIS++"),Main[ [#This Row],[In Stock Date] ]&lt;&gt;""),TEXT(Main[[#This Row],[In Stock Date]]-1, "M/d/yyyy"), TEXT("1/1/1990", "M/d/yyyy"))</f>
        <v>1/1/1990</v>
      </c>
    </row>
    <row r="1322" spans="1:54" ht="17.25" customHeight="1">
      <c r="A1322" s="63" t="str">
        <f>IF(priority(Main[[#This Row],[Comments]])&lt;&gt;0, priority(Main[[#This Row],[Comments]]),"")</f>
        <v/>
      </c>
      <c r="B1322" s="151" t="s">
        <v>1761</v>
      </c>
      <c r="C1322" s="71" t="s">
        <v>4</v>
      </c>
      <c r="D1322" s="59" t="s">
        <v>843</v>
      </c>
      <c r="E1322" s="84"/>
      <c r="F1322" s="84"/>
      <c r="G1322" s="63" t="str">
        <f>IF(stdProdLT(Main[[#This Row],[Comments]])=0.1,"N/A",IF(stdProdLT(Main[[#This Row],[Comments]])=0,"",stdProdLT(Main[[#This Row],[Comments]])))</f>
        <v/>
      </c>
      <c r="H1322" s="93" t="str">
        <f>IF(OR(Main[[#This Row],[Std. Prod. Lead Time]]="N/A",Main[[#This Row],[Std. Prod. Lead Time]]=""), "",IF(AND(Main[[#This Row],[In Stock Date]]&lt;&gt;"",Main[[#This Row],[Revised Due Date]]&lt;&gt;"",Main[[#This Row],[In Stock Date]]&lt;&gt;""),Main[[#This Row],[In Stock Date]]-Main[[#This Row],[Revised Due Date]],""))</f>
        <v/>
      </c>
      <c r="I1322" s="100" t="s">
        <v>2018</v>
      </c>
      <c r="J1322" s="94" t="s">
        <v>28</v>
      </c>
      <c r="K1322" s="94" t="s">
        <v>1905</v>
      </c>
      <c r="L1322" s="84"/>
      <c r="M1322" s="72" t="str">
        <f>IF(Main[[#This Row],[Tech Start Date]]&lt;1/1/1990,"",IF(Main[[#This Row],[Class]]="C",WORKDAY(Main[[#This Row],[Tech Start Date]],9),IF(Main[[#This Row],[Class]]="B", WORKDAY(Main[[#This Row],[Tech Start Date]],6),IF(Main[[#This Row],[Class]]="A",WORKDAY(Main[[#This Row],[Tech Start Date]],2),""))))</f>
        <v/>
      </c>
      <c r="N1322" s="72" t="str">
        <f>IF(Main[[#This Row],[Tech Start Date]]&lt;1/1/1990,"",IF(Main[[#This Row],[Class]]="C",WORKDAY(Main[[#This Row],[Tech Start Date]],19),IF(Main[[#This Row],[Class]]="B", WORKDAY(Main[[#This Row],[Tech Start Date]],12),IF(Main[[#This Row],[Class]]="A",WORKDAY(Main[[#This Row],[Tech Start Date]],4),""))))</f>
        <v/>
      </c>
      <c r="O1322" s="72" t="str">
        <f>IF(Main[[#This Row],[Tech Start Date]]&lt;1/1/1990,"",IF(Main[[#This Row],[Class]]="C",WORKDAY(Main[[#This Row],[Tech Start Date]],23),IF(Main[[#This Row],[Class]]="B", WORKDAY(Main[[#This Row],[Tech Start Date]],15),IF(Main[[#This Row],[Class]]="A",WORKDAY(Main[[#This Row],[Tech Start Date]],5),""))))</f>
        <v/>
      </c>
      <c r="P1322" s="72" t="str">
        <f>IF(Main[[#This Row],[Tech Start Date]]&lt;1/1/1990,"",IF(Main[[#This Row],[Class]]="C",WORKDAY(Main[[#This Row],[Tech Start Date]],28),IF(Main[[#This Row],[Class]]="B", WORKDAY(Main[[#This Row],[Tech Start Date]],19),IF(Main[[#This Row],[Class]]="A",WORKDAY(Main[[#This Row],[Tech Start Date]],9),""))))</f>
        <v/>
      </c>
      <c r="Q1322" s="84">
        <v>40694</v>
      </c>
      <c r="R1322" s="110"/>
      <c r="S1322" s="94" t="s">
        <v>6</v>
      </c>
      <c r="T1322" s="73" t="s">
        <v>4</v>
      </c>
      <c r="U1322" s="94" t="s">
        <v>14</v>
      </c>
      <c r="V1322" s="94" t="s">
        <v>1899</v>
      </c>
      <c r="W1322" s="94" t="s">
        <v>1900</v>
      </c>
      <c r="X1322" s="94" t="s">
        <v>2722</v>
      </c>
      <c r="Y1322" s="71" t="s">
        <v>2833</v>
      </c>
      <c r="Z1322" s="71" t="s">
        <v>30</v>
      </c>
      <c r="AA1322" s="94" t="s">
        <v>2722</v>
      </c>
      <c r="AB1322" s="128"/>
      <c r="AC1322" s="128"/>
      <c r="AD1322" s="128"/>
      <c r="AE1322" s="62"/>
      <c r="AF1322" s="62"/>
      <c r="AG1322" s="62"/>
      <c r="BB1322" s="60" t="str">
        <f>IF(AND(isFlagged(Main[[#This Row],[Comments]], "AIS++"),Main[ [#This Row],[In Stock Date] ]&lt;&gt;""),TEXT(Main[[#This Row],[In Stock Date]]-1, "M/d/yyyy"), TEXT("1/1/1990", "M/d/yyyy"))</f>
        <v>1/1/1990</v>
      </c>
    </row>
    <row r="1323" spans="1:54" ht="17.25" customHeight="1">
      <c r="A1323" s="63" t="str">
        <f>IF(priority(Main[[#This Row],[Comments]])&lt;&gt;0, priority(Main[[#This Row],[Comments]]),"")</f>
        <v/>
      </c>
      <c r="B1323" s="151" t="s">
        <v>2639</v>
      </c>
      <c r="C1323" s="71" t="s">
        <v>4</v>
      </c>
      <c r="D1323" s="59" t="s">
        <v>3109</v>
      </c>
      <c r="E1323" s="84"/>
      <c r="F1323" s="84"/>
      <c r="G1323" s="63" t="str">
        <f>IF(stdProdLT(Main[[#This Row],[Comments]])=0.1,"N/A",IF(stdProdLT(Main[[#This Row],[Comments]])=0,"",stdProdLT(Main[[#This Row],[Comments]])))</f>
        <v/>
      </c>
      <c r="H1323" s="93" t="str">
        <f>IF(OR(Main[[#This Row],[Std. Prod. Lead Time]]="N/A",Main[[#This Row],[Std. Prod. Lead Time]]=""), "",IF(AND(Main[[#This Row],[In Stock Date]]&lt;&gt;"",Main[[#This Row],[Revised Due Date]]&lt;&gt;"",Main[[#This Row],[In Stock Date]]&lt;&gt;""),Main[[#This Row],[In Stock Date]]-Main[[#This Row],[Revised Due Date]],""))</f>
        <v/>
      </c>
      <c r="I1323" s="100" t="s">
        <v>2175</v>
      </c>
      <c r="J1323" s="94" t="s">
        <v>75</v>
      </c>
      <c r="K1323" s="94" t="s">
        <v>1905</v>
      </c>
      <c r="L1323" s="84"/>
      <c r="M1323" s="72" t="str">
        <f>IF(Main[[#This Row],[Tech Start Date]]&lt;1/1/1990,"",IF(Main[[#This Row],[Class]]="C",WORKDAY(Main[[#This Row],[Tech Start Date]],9),IF(Main[[#This Row],[Class]]="B", WORKDAY(Main[[#This Row],[Tech Start Date]],6),IF(Main[[#This Row],[Class]]="A",WORKDAY(Main[[#This Row],[Tech Start Date]],2),""))))</f>
        <v/>
      </c>
      <c r="N1323" s="72" t="str">
        <f>IF(Main[[#This Row],[Tech Start Date]]&lt;1/1/1990,"",IF(Main[[#This Row],[Class]]="C",WORKDAY(Main[[#This Row],[Tech Start Date]],19),IF(Main[[#This Row],[Class]]="B", WORKDAY(Main[[#This Row],[Tech Start Date]],12),IF(Main[[#This Row],[Class]]="A",WORKDAY(Main[[#This Row],[Tech Start Date]],4),""))))</f>
        <v/>
      </c>
      <c r="O1323" s="72" t="str">
        <f>IF(Main[[#This Row],[Tech Start Date]]&lt;1/1/1990,"",IF(Main[[#This Row],[Class]]="C",WORKDAY(Main[[#This Row],[Tech Start Date]],23),IF(Main[[#This Row],[Class]]="B", WORKDAY(Main[[#This Row],[Tech Start Date]],15),IF(Main[[#This Row],[Class]]="A",WORKDAY(Main[[#This Row],[Tech Start Date]],5),""))))</f>
        <v/>
      </c>
      <c r="P1323" s="72" t="str">
        <f>IF(Main[[#This Row],[Tech Start Date]]&lt;1/1/1990,"",IF(Main[[#This Row],[Class]]="C",WORKDAY(Main[[#This Row],[Tech Start Date]],28),IF(Main[[#This Row],[Class]]="B", WORKDAY(Main[[#This Row],[Tech Start Date]],19),IF(Main[[#This Row],[Class]]="A",WORKDAY(Main[[#This Row],[Tech Start Date]],9),""))))</f>
        <v/>
      </c>
      <c r="Q1323" s="84">
        <v>40939</v>
      </c>
      <c r="R1323" s="110"/>
      <c r="S1323" s="94" t="s">
        <v>6</v>
      </c>
      <c r="T1323" s="73" t="s">
        <v>4</v>
      </c>
      <c r="U1323" s="94" t="s">
        <v>14</v>
      </c>
      <c r="V1323" s="94" t="s">
        <v>1899</v>
      </c>
      <c r="W1323" s="94" t="s">
        <v>1900</v>
      </c>
      <c r="X1323" s="94" t="s">
        <v>2722</v>
      </c>
      <c r="Y1323" s="71" t="s">
        <v>2833</v>
      </c>
      <c r="Z1323" s="71" t="s">
        <v>30</v>
      </c>
      <c r="AA1323" s="94" t="s">
        <v>2722</v>
      </c>
      <c r="AB1323" s="128">
        <v>40927</v>
      </c>
      <c r="AC1323" s="128">
        <v>40927</v>
      </c>
      <c r="AD1323" s="128"/>
      <c r="AE1323" s="62"/>
      <c r="AF1323" s="62"/>
      <c r="AG1323" s="62"/>
      <c r="BB1323" s="60" t="str">
        <f>IF(AND(isFlagged(Main[[#This Row],[Comments]], "AIS++"),Main[ [#This Row],[In Stock Date] ]&lt;&gt;""),TEXT(Main[[#This Row],[In Stock Date]]-1, "M/d/yyyy"), TEXT("1/1/1990", "M/d/yyyy"))</f>
        <v>1/1/1990</v>
      </c>
    </row>
    <row r="1324" spans="1:54" ht="17.25" customHeight="1">
      <c r="A1324" s="63" t="str">
        <f>IF(priority(Main[[#This Row],[Comments]])&lt;&gt;0, priority(Main[[#This Row],[Comments]]),"")</f>
        <v/>
      </c>
      <c r="B1324" s="151" t="s">
        <v>1386</v>
      </c>
      <c r="C1324" s="71" t="s">
        <v>4</v>
      </c>
      <c r="D1324" s="59" t="s">
        <v>479</v>
      </c>
      <c r="E1324" s="84"/>
      <c r="F1324" s="84"/>
      <c r="G1324" s="63" t="str">
        <f>IF(stdProdLT(Main[[#This Row],[Comments]])=0.1,"N/A",IF(stdProdLT(Main[[#This Row],[Comments]])=0,"",stdProdLT(Main[[#This Row],[Comments]])))</f>
        <v/>
      </c>
      <c r="H1324" s="93" t="str">
        <f>IF(OR(Main[[#This Row],[Std. Prod. Lead Time]]="N/A",Main[[#This Row],[Std. Prod. Lead Time]]=""), "",IF(AND(Main[[#This Row],[In Stock Date]]&lt;&gt;"",Main[[#This Row],[Revised Due Date]]&lt;&gt;"",Main[[#This Row],[In Stock Date]]&lt;&gt;""),Main[[#This Row],[In Stock Date]]-Main[[#This Row],[Revised Due Date]],""))</f>
        <v/>
      </c>
      <c r="I1324" s="100" t="s">
        <v>4</v>
      </c>
      <c r="J1324" s="94" t="s">
        <v>4</v>
      </c>
      <c r="K1324" s="95" t="s">
        <v>4</v>
      </c>
      <c r="L1324" s="84"/>
      <c r="M1324" s="72" t="str">
        <f>IF(Main[[#This Row],[Tech Start Date]]&lt;1/1/1990,"",IF(Main[[#This Row],[Class]]="C",WORKDAY(Main[[#This Row],[Tech Start Date]],9),IF(Main[[#This Row],[Class]]="B", WORKDAY(Main[[#This Row],[Tech Start Date]],6),IF(Main[[#This Row],[Class]]="A",WORKDAY(Main[[#This Row],[Tech Start Date]],2),""))))</f>
        <v/>
      </c>
      <c r="N1324" s="72" t="str">
        <f>IF(Main[[#This Row],[Tech Start Date]]&lt;1/1/1990,"",IF(Main[[#This Row],[Class]]="C",WORKDAY(Main[[#This Row],[Tech Start Date]],19),IF(Main[[#This Row],[Class]]="B", WORKDAY(Main[[#This Row],[Tech Start Date]],12),IF(Main[[#This Row],[Class]]="A",WORKDAY(Main[[#This Row],[Tech Start Date]],4),""))))</f>
        <v/>
      </c>
      <c r="O1324" s="72" t="str">
        <f>IF(Main[[#This Row],[Tech Start Date]]&lt;1/1/1990,"",IF(Main[[#This Row],[Class]]="C",WORKDAY(Main[[#This Row],[Tech Start Date]],23),IF(Main[[#This Row],[Class]]="B", WORKDAY(Main[[#This Row],[Tech Start Date]],15),IF(Main[[#This Row],[Class]]="A",WORKDAY(Main[[#This Row],[Tech Start Date]],5),""))))</f>
        <v/>
      </c>
      <c r="P1324" s="72" t="str">
        <f>IF(Main[[#This Row],[Tech Start Date]]&lt;1/1/1990,"",IF(Main[[#This Row],[Class]]="C",WORKDAY(Main[[#This Row],[Tech Start Date]],28),IF(Main[[#This Row],[Class]]="B", WORKDAY(Main[[#This Row],[Tech Start Date]],19),IF(Main[[#This Row],[Class]]="A",WORKDAY(Main[[#This Row],[Tech Start Date]],9),""))))</f>
        <v/>
      </c>
      <c r="Q1324" s="84"/>
      <c r="R1324" s="110"/>
      <c r="S1324" s="94" t="s">
        <v>4</v>
      </c>
      <c r="T1324" s="73" t="s">
        <v>4</v>
      </c>
      <c r="U1324" s="94" t="s">
        <v>14</v>
      </c>
      <c r="V1324" s="94" t="s">
        <v>1899</v>
      </c>
      <c r="W1324" s="94" t="s">
        <v>4</v>
      </c>
      <c r="X1324" s="94" t="s">
        <v>2722</v>
      </c>
      <c r="Y1324" s="71" t="s">
        <v>2833</v>
      </c>
      <c r="Z1324" s="71" t="s">
        <v>4</v>
      </c>
      <c r="AA1324" s="94" t="s">
        <v>2722</v>
      </c>
      <c r="AB1324" s="128"/>
      <c r="AC1324" s="128"/>
      <c r="AD1324" s="128"/>
      <c r="AE1324" s="62"/>
      <c r="AF1324" s="62"/>
      <c r="AG1324" s="62"/>
      <c r="BB1324" s="60" t="str">
        <f>IF(AND(isFlagged(Main[[#This Row],[Comments]], "AIS++"),Main[ [#This Row],[In Stock Date] ]&lt;&gt;""),TEXT(Main[[#This Row],[In Stock Date]]-1, "M/d/yyyy"), TEXT("1/1/1990", "M/d/yyyy"))</f>
        <v>1/1/1990</v>
      </c>
    </row>
    <row r="1325" spans="1:54" ht="17.25" customHeight="1">
      <c r="A1325" s="64" t="str">
        <f>IF(priority(Main[[#This Row],[Comments]])&lt;&gt;0, priority(Main[[#This Row],[Comments]]),"")</f>
        <v/>
      </c>
      <c r="B1325" s="151" t="s">
        <v>1446</v>
      </c>
      <c r="C1325" s="77" t="s">
        <v>4</v>
      </c>
      <c r="D1325" s="133" t="s">
        <v>523</v>
      </c>
      <c r="E1325" s="86">
        <v>40926.590763888889</v>
      </c>
      <c r="F1325" s="86"/>
      <c r="G1325" s="64" t="str">
        <f>IF(stdProdLT(Main[[#This Row],[Comments]])=0.1,"N/A",IF(stdProdLT(Main[[#This Row],[Comments]])=0,"",stdProdLT(Main[[#This Row],[Comments]])))</f>
        <v/>
      </c>
      <c r="H1325" s="97" t="str">
        <f>IF(OR(Main[[#This Row],[Std. Prod. Lead Time]]="N/A",Main[[#This Row],[Std. Prod. Lead Time]]=""), "",IF(AND(Main[[#This Row],[In Stock Date]]&lt;&gt;"",Main[[#This Row],[Revised Due Date]]&lt;&gt;"",Main[[#This Row],[In Stock Date]]&lt;&gt;""),Main[[#This Row],[In Stock Date]]-Main[[#This Row],[Revised Due Date]],""))</f>
        <v/>
      </c>
      <c r="I1325" s="102" t="s">
        <v>529</v>
      </c>
      <c r="J1325" s="98" t="s">
        <v>28</v>
      </c>
      <c r="K1325" s="98" t="s">
        <v>1905</v>
      </c>
      <c r="L1325" s="86"/>
      <c r="M1325" s="78" t="str">
        <f>IF(Main[[#This Row],[Tech Start Date]]&lt;1/1/1990,"",IF(Main[[#This Row],[Class]]="C",WORKDAY(Main[[#This Row],[Tech Start Date]],9),IF(Main[[#This Row],[Class]]="B", WORKDAY(Main[[#This Row],[Tech Start Date]],6),IF(Main[[#This Row],[Class]]="A",WORKDAY(Main[[#This Row],[Tech Start Date]],2),""))))</f>
        <v/>
      </c>
      <c r="N1325" s="78" t="str">
        <f>IF(Main[[#This Row],[Tech Start Date]]&lt;1/1/1990,"",IF(Main[[#This Row],[Class]]="C",WORKDAY(Main[[#This Row],[Tech Start Date]],19),IF(Main[[#This Row],[Class]]="B", WORKDAY(Main[[#This Row],[Tech Start Date]],12),IF(Main[[#This Row],[Class]]="A",WORKDAY(Main[[#This Row],[Tech Start Date]],4),""))))</f>
        <v/>
      </c>
      <c r="O1325" s="78" t="str">
        <f>IF(Main[[#This Row],[Tech Start Date]]&lt;1/1/1990,"",IF(Main[[#This Row],[Class]]="C",WORKDAY(Main[[#This Row],[Tech Start Date]],23),IF(Main[[#This Row],[Class]]="B", WORKDAY(Main[[#This Row],[Tech Start Date]],15),IF(Main[[#This Row],[Class]]="A",WORKDAY(Main[[#This Row],[Tech Start Date]],5),""))))</f>
        <v/>
      </c>
      <c r="P1325" s="78" t="str">
        <f>IF(Main[[#This Row],[Tech Start Date]]&lt;1/1/1990,"",IF(Main[[#This Row],[Class]]="C",WORKDAY(Main[[#This Row],[Tech Start Date]],28),IF(Main[[#This Row],[Class]]="B", WORKDAY(Main[[#This Row],[Tech Start Date]],19),IF(Main[[#This Row],[Class]]="A",WORKDAY(Main[[#This Row],[Tech Start Date]],9),""))))</f>
        <v/>
      </c>
      <c r="Q1325" s="86"/>
      <c r="R1325" s="111"/>
      <c r="S1325" s="98" t="s">
        <v>6</v>
      </c>
      <c r="T1325" s="79" t="s">
        <v>4</v>
      </c>
      <c r="U1325" s="98" t="s">
        <v>29</v>
      </c>
      <c r="V1325" s="98" t="s">
        <v>1899</v>
      </c>
      <c r="W1325" s="98" t="s">
        <v>1900</v>
      </c>
      <c r="X1325" s="98" t="s">
        <v>2722</v>
      </c>
      <c r="Y1325" s="77" t="s">
        <v>2833</v>
      </c>
      <c r="Z1325" s="77" t="s">
        <v>30</v>
      </c>
      <c r="AA1325" s="98" t="s">
        <v>2722</v>
      </c>
      <c r="AB1325" s="130"/>
      <c r="AC1325" s="130"/>
      <c r="AD1325" s="130"/>
      <c r="AE1325" s="62"/>
      <c r="AF1325" s="62"/>
      <c r="AG1325" s="62"/>
      <c r="BB1325" s="60" t="str">
        <f>IF(AND(isFlagged(Main[[#This Row],[Comments]], "AIS++"),Main[ [#This Row],[In Stock Date] ]&lt;&gt;""),TEXT(Main[[#This Row],[In Stock Date]]-1, "M/d/yyyy"), TEXT("1/1/1990", "M/d/yyyy"))</f>
        <v>1/1/1990</v>
      </c>
    </row>
    <row r="1326" spans="1:54" ht="17.25" customHeight="1">
      <c r="A1326" s="63" t="str">
        <f>IF(priority(Main[[#This Row],[Comments]])&lt;&gt;0, priority(Main[[#This Row],[Comments]]),"")</f>
        <v/>
      </c>
      <c r="B1326" s="151" t="s">
        <v>1172</v>
      </c>
      <c r="C1326" s="71" t="s">
        <v>4</v>
      </c>
      <c r="D1326" s="59" t="s">
        <v>237</v>
      </c>
      <c r="E1326" s="84"/>
      <c r="F1326" s="84"/>
      <c r="G1326" s="63" t="str">
        <f>IF(stdProdLT(Main[[#This Row],[Comments]])=0.1,"N/A",IF(stdProdLT(Main[[#This Row],[Comments]])=0,"",stdProdLT(Main[[#This Row],[Comments]])))</f>
        <v/>
      </c>
      <c r="H1326" s="93" t="str">
        <f>IF(OR(Main[[#This Row],[Std. Prod. Lead Time]]="N/A",Main[[#This Row],[Std. Prod. Lead Time]]=""), "",IF(AND(Main[[#This Row],[In Stock Date]]&lt;&gt;"",Main[[#This Row],[Revised Due Date]]&lt;&gt;"",Main[[#This Row],[In Stock Date]]&lt;&gt;""),Main[[#This Row],[In Stock Date]]-Main[[#This Row],[Revised Due Date]],""))</f>
        <v/>
      </c>
      <c r="I1326" s="100" t="s">
        <v>238</v>
      </c>
      <c r="J1326" s="94" t="s">
        <v>4</v>
      </c>
      <c r="K1326" s="94" t="s">
        <v>4</v>
      </c>
      <c r="L1326" s="84">
        <v>40134</v>
      </c>
      <c r="M1326" s="72" t="str">
        <f>IF(Main[[#This Row],[Tech Start Date]]&lt;1/1/1990,"",IF(Main[[#This Row],[Class]]="C",WORKDAY(Main[[#This Row],[Tech Start Date]],9),IF(Main[[#This Row],[Class]]="B", WORKDAY(Main[[#This Row],[Tech Start Date]],6),IF(Main[[#This Row],[Class]]="A",WORKDAY(Main[[#This Row],[Tech Start Date]],2),""))))</f>
        <v/>
      </c>
      <c r="N1326" s="72" t="str">
        <f>IF(Main[[#This Row],[Tech Start Date]]&lt;1/1/1990,"",IF(Main[[#This Row],[Class]]="C",WORKDAY(Main[[#This Row],[Tech Start Date]],19),IF(Main[[#This Row],[Class]]="B", WORKDAY(Main[[#This Row],[Tech Start Date]],12),IF(Main[[#This Row],[Class]]="A",WORKDAY(Main[[#This Row],[Tech Start Date]],4),""))))</f>
        <v/>
      </c>
      <c r="O1326" s="72" t="str">
        <f>IF(Main[[#This Row],[Tech Start Date]]&lt;1/1/1990,"",IF(Main[[#This Row],[Class]]="C",WORKDAY(Main[[#This Row],[Tech Start Date]],23),IF(Main[[#This Row],[Class]]="B", WORKDAY(Main[[#This Row],[Tech Start Date]],15),IF(Main[[#This Row],[Class]]="A",WORKDAY(Main[[#This Row],[Tech Start Date]],5),""))))</f>
        <v/>
      </c>
      <c r="P1326" s="72" t="str">
        <f>IF(Main[[#This Row],[Tech Start Date]]&lt;1/1/1990,"",IF(Main[[#This Row],[Class]]="C",WORKDAY(Main[[#This Row],[Tech Start Date]],28),IF(Main[[#This Row],[Class]]="B", WORKDAY(Main[[#This Row],[Tech Start Date]],19),IF(Main[[#This Row],[Class]]="A",WORKDAY(Main[[#This Row],[Tech Start Date]],9),""))))</f>
        <v/>
      </c>
      <c r="Q1326" s="84"/>
      <c r="R1326" s="110"/>
      <c r="S1326" s="94" t="s">
        <v>6</v>
      </c>
      <c r="T1326" s="73" t="s">
        <v>4</v>
      </c>
      <c r="U1326" s="94" t="s">
        <v>14</v>
      </c>
      <c r="V1326" s="94" t="s">
        <v>1899</v>
      </c>
      <c r="W1326" s="94" t="s">
        <v>4</v>
      </c>
      <c r="X1326" s="94" t="s">
        <v>2725</v>
      </c>
      <c r="Y1326" s="71" t="s">
        <v>3038</v>
      </c>
      <c r="Z1326" s="71" t="s">
        <v>4</v>
      </c>
      <c r="AA1326" s="94" t="s">
        <v>2725</v>
      </c>
      <c r="AB1326" s="128"/>
      <c r="AC1326" s="128"/>
      <c r="AD1326" s="128"/>
      <c r="AE1326" s="62"/>
      <c r="AF1326" s="62"/>
      <c r="AG1326" s="62"/>
      <c r="BB1326" s="60" t="str">
        <f>IF(AND(isFlagged(Main[[#This Row],[Comments]], "AIS++"),Main[ [#This Row],[In Stock Date] ]&lt;&gt;""),TEXT(Main[[#This Row],[In Stock Date]]-1, "M/d/yyyy"), TEXT("1/1/1990", "M/d/yyyy"))</f>
        <v>1/1/1990</v>
      </c>
    </row>
    <row r="1327" spans="1:54" ht="17.25" customHeight="1">
      <c r="A1327" s="63" t="str">
        <f>IF(priority(Main[[#This Row],[Comments]])&lt;&gt;0, priority(Main[[#This Row],[Comments]]),"")</f>
        <v/>
      </c>
      <c r="B1327" s="151" t="s">
        <v>2420</v>
      </c>
      <c r="C1327" s="71" t="s">
        <v>47</v>
      </c>
      <c r="D1327" s="59" t="s">
        <v>2421</v>
      </c>
      <c r="E1327" s="84">
        <v>40847.703182870369</v>
      </c>
      <c r="F1327" s="84"/>
      <c r="G1327" s="63" t="str">
        <f>IF(stdProdLT(Main[[#This Row],[Comments]])=0.1,"N/A",IF(stdProdLT(Main[[#This Row],[Comments]])=0,"",stdProdLT(Main[[#This Row],[Comments]])))</f>
        <v/>
      </c>
      <c r="H1327" s="93" t="str">
        <f>IF(OR(Main[[#This Row],[Std. Prod. Lead Time]]="N/A",Main[[#This Row],[Std. Prod. Lead Time]]=""), "",IF(AND(Main[[#This Row],[In Stock Date]]&lt;&gt;"",Main[[#This Row],[Revised Due Date]]&lt;&gt;"",Main[[#This Row],[In Stock Date]]&lt;&gt;""),Main[[#This Row],[In Stock Date]]-Main[[#This Row],[Revised Due Date]],""))</f>
        <v/>
      </c>
      <c r="I1327" s="100" t="s">
        <v>171</v>
      </c>
      <c r="J1327" s="94" t="s">
        <v>1953</v>
      </c>
      <c r="K1327" s="94" t="s">
        <v>1905</v>
      </c>
      <c r="L1327" s="84"/>
      <c r="M1327" s="72" t="str">
        <f>IF(Main[[#This Row],[Tech Start Date]]&lt;1/1/1990,"",IF(Main[[#This Row],[Class]]="C",WORKDAY(Main[[#This Row],[Tech Start Date]],9),IF(Main[[#This Row],[Class]]="B", WORKDAY(Main[[#This Row],[Tech Start Date]],6),IF(Main[[#This Row],[Class]]="A",WORKDAY(Main[[#This Row],[Tech Start Date]],2),""))))</f>
        <v/>
      </c>
      <c r="N1327" s="72" t="str">
        <f>IF(Main[[#This Row],[Tech Start Date]]&lt;1/1/1990,"",IF(Main[[#This Row],[Class]]="C",WORKDAY(Main[[#This Row],[Tech Start Date]],19),IF(Main[[#This Row],[Class]]="B", WORKDAY(Main[[#This Row],[Tech Start Date]],12),IF(Main[[#This Row],[Class]]="A",WORKDAY(Main[[#This Row],[Tech Start Date]],4),""))))</f>
        <v/>
      </c>
      <c r="O1327" s="72" t="str">
        <f>IF(Main[[#This Row],[Tech Start Date]]&lt;1/1/1990,"",IF(Main[[#This Row],[Class]]="C",WORKDAY(Main[[#This Row],[Tech Start Date]],23),IF(Main[[#This Row],[Class]]="B", WORKDAY(Main[[#This Row],[Tech Start Date]],15),IF(Main[[#This Row],[Class]]="A",WORKDAY(Main[[#This Row],[Tech Start Date]],5),""))))</f>
        <v/>
      </c>
      <c r="P1327" s="72" t="str">
        <f>IF(Main[[#This Row],[Tech Start Date]]&lt;1/1/1990,"",IF(Main[[#This Row],[Class]]="C",WORKDAY(Main[[#This Row],[Tech Start Date]],28),IF(Main[[#This Row],[Class]]="B", WORKDAY(Main[[#This Row],[Tech Start Date]],19),IF(Main[[#This Row],[Class]]="A",WORKDAY(Main[[#This Row],[Tech Start Date]],9),""))))</f>
        <v/>
      </c>
      <c r="Q1327" s="84">
        <v>40862</v>
      </c>
      <c r="R1327" s="110"/>
      <c r="S1327" s="94" t="s">
        <v>6</v>
      </c>
      <c r="T1327" s="73" t="s">
        <v>4</v>
      </c>
      <c r="U1327" s="94" t="s">
        <v>29</v>
      </c>
      <c r="V1327" s="94" t="s">
        <v>1899</v>
      </c>
      <c r="W1327" s="94" t="s">
        <v>1900</v>
      </c>
      <c r="X1327" s="94" t="s">
        <v>2768</v>
      </c>
      <c r="Y1327" s="71" t="s">
        <v>2910</v>
      </c>
      <c r="Z1327" s="71" t="s">
        <v>30</v>
      </c>
      <c r="AA1327" s="94" t="s">
        <v>2768</v>
      </c>
      <c r="AB1327" s="128"/>
      <c r="AC1327" s="128"/>
      <c r="AD1327" s="128"/>
      <c r="AE1327" s="62"/>
      <c r="AF1327" s="62"/>
      <c r="AG1327" s="62"/>
      <c r="BB1327" s="60" t="str">
        <f>IF(AND(isFlagged(Main[[#This Row],[Comments]], "AIS++"),Main[ [#This Row],[In Stock Date] ]&lt;&gt;""),TEXT(Main[[#This Row],[In Stock Date]]-1, "M/d/yyyy"), TEXT("1/1/1990", "M/d/yyyy"))</f>
        <v>1/1/1990</v>
      </c>
    </row>
    <row r="1328" spans="1:54" ht="17.25" customHeight="1">
      <c r="A1328" s="63" t="str">
        <f>IF(priority(Main[[#This Row],[Comments]])&lt;&gt;0, priority(Main[[#This Row],[Comments]]),"")</f>
        <v/>
      </c>
      <c r="B1328" s="151" t="s">
        <v>2624</v>
      </c>
      <c r="C1328" s="71" t="s">
        <v>4</v>
      </c>
      <c r="D1328" s="59" t="s">
        <v>2625</v>
      </c>
      <c r="E1328" s="84">
        <v>40892.147916666669</v>
      </c>
      <c r="F1328" s="84"/>
      <c r="G1328" s="63" t="str">
        <f>IF(stdProdLT(Main[[#This Row],[Comments]])=0.1,"N/A",IF(stdProdLT(Main[[#This Row],[Comments]])=0,"",stdProdLT(Main[[#This Row],[Comments]])))</f>
        <v/>
      </c>
      <c r="H1328" s="93" t="str">
        <f>IF(OR(Main[[#This Row],[Std. Prod. Lead Time]]="N/A",Main[[#This Row],[Std. Prod. Lead Time]]=""), "",IF(AND(Main[[#This Row],[In Stock Date]]&lt;&gt;"",Main[[#This Row],[Revised Due Date]]&lt;&gt;"",Main[[#This Row],[In Stock Date]]&lt;&gt;""),Main[[#This Row],[In Stock Date]]-Main[[#This Row],[Revised Due Date]],""))</f>
        <v/>
      </c>
      <c r="I1328" s="100" t="s">
        <v>763</v>
      </c>
      <c r="J1328" s="94" t="s">
        <v>52</v>
      </c>
      <c r="K1328" s="95" t="s">
        <v>1905</v>
      </c>
      <c r="L1328" s="84"/>
      <c r="M1328" s="72" t="str">
        <f>IF(Main[[#This Row],[Tech Start Date]]&lt;1/1/1990,"",IF(Main[[#This Row],[Class]]="C",WORKDAY(Main[[#This Row],[Tech Start Date]],9),IF(Main[[#This Row],[Class]]="B", WORKDAY(Main[[#This Row],[Tech Start Date]],6),IF(Main[[#This Row],[Class]]="A",WORKDAY(Main[[#This Row],[Tech Start Date]],2),""))))</f>
        <v/>
      </c>
      <c r="N1328" s="72" t="str">
        <f>IF(Main[[#This Row],[Tech Start Date]]&lt;1/1/1990,"",IF(Main[[#This Row],[Class]]="C",WORKDAY(Main[[#This Row],[Tech Start Date]],19),IF(Main[[#This Row],[Class]]="B", WORKDAY(Main[[#This Row],[Tech Start Date]],12),IF(Main[[#This Row],[Class]]="A",WORKDAY(Main[[#This Row],[Tech Start Date]],4),""))))</f>
        <v/>
      </c>
      <c r="O1328" s="72" t="str">
        <f>IF(Main[[#This Row],[Tech Start Date]]&lt;1/1/1990,"",IF(Main[[#This Row],[Class]]="C",WORKDAY(Main[[#This Row],[Tech Start Date]],23),IF(Main[[#This Row],[Class]]="B", WORKDAY(Main[[#This Row],[Tech Start Date]],15),IF(Main[[#This Row],[Class]]="A",WORKDAY(Main[[#This Row],[Tech Start Date]],5),""))))</f>
        <v/>
      </c>
      <c r="P1328" s="72" t="str">
        <f>IF(Main[[#This Row],[Tech Start Date]]&lt;1/1/1990,"",IF(Main[[#This Row],[Class]]="C",WORKDAY(Main[[#This Row],[Tech Start Date]],28),IF(Main[[#This Row],[Class]]="B", WORKDAY(Main[[#This Row],[Tech Start Date]],19),IF(Main[[#This Row],[Class]]="A",WORKDAY(Main[[#This Row],[Tech Start Date]],9),""))))</f>
        <v/>
      </c>
      <c r="Q1328" s="84">
        <v>40914</v>
      </c>
      <c r="R1328" s="110"/>
      <c r="S1328" s="94" t="s">
        <v>6</v>
      </c>
      <c r="T1328" s="73" t="s">
        <v>4</v>
      </c>
      <c r="U1328" s="94" t="s">
        <v>29</v>
      </c>
      <c r="V1328" s="94" t="s">
        <v>1899</v>
      </c>
      <c r="W1328" s="94" t="s">
        <v>1900</v>
      </c>
      <c r="X1328" s="94" t="s">
        <v>2754</v>
      </c>
      <c r="Y1328" s="71" t="s">
        <v>2886</v>
      </c>
      <c r="Z1328" s="71" t="s">
        <v>30</v>
      </c>
      <c r="AA1328" s="94" t="s">
        <v>2754</v>
      </c>
      <c r="AB1328" s="128"/>
      <c r="AC1328" s="128"/>
      <c r="AD1328" s="128"/>
      <c r="AE1328" s="62"/>
      <c r="AF1328" s="62"/>
      <c r="AG1328" s="62"/>
      <c r="BB1328" s="60" t="str">
        <f>IF(AND(isFlagged(Main[[#This Row],[Comments]], "AIS++"),Main[ [#This Row],[In Stock Date] ]&lt;&gt;""),TEXT(Main[[#This Row],[In Stock Date]]-1, "M/d/yyyy"), TEXT("1/1/1990", "M/d/yyyy"))</f>
        <v>1/1/1990</v>
      </c>
    </row>
    <row r="1329" spans="1:54" ht="17.25" customHeight="1">
      <c r="A1329" s="63" t="str">
        <f>IF(priority(Main[[#This Row],[Comments]])&lt;&gt;0, priority(Main[[#This Row],[Comments]]),"")</f>
        <v/>
      </c>
      <c r="B1329" s="151" t="s">
        <v>2344</v>
      </c>
      <c r="C1329" s="71" t="s">
        <v>47</v>
      </c>
      <c r="D1329" s="59" t="s">
        <v>2345</v>
      </c>
      <c r="E1329" s="84">
        <v>40847.703090277777</v>
      </c>
      <c r="F1329" s="84"/>
      <c r="G1329" s="63" t="str">
        <f>IF(stdProdLT(Main[[#This Row],[Comments]])=0.1,"N/A",IF(stdProdLT(Main[[#This Row],[Comments]])=0,"",stdProdLT(Main[[#This Row],[Comments]])))</f>
        <v/>
      </c>
      <c r="H1329" s="93" t="str">
        <f>IF(OR(Main[[#This Row],[Std. Prod. Lead Time]]="N/A",Main[[#This Row],[Std. Prod. Lead Time]]=""), "",IF(AND(Main[[#This Row],[In Stock Date]]&lt;&gt;"",Main[[#This Row],[Revised Due Date]]&lt;&gt;"",Main[[#This Row],[In Stock Date]]&lt;&gt;""),Main[[#This Row],[In Stock Date]]-Main[[#This Row],[Revised Due Date]],""))</f>
        <v/>
      </c>
      <c r="I1329" s="100" t="s">
        <v>171</v>
      </c>
      <c r="J1329" s="94" t="s">
        <v>1953</v>
      </c>
      <c r="K1329" s="95" t="s">
        <v>1905</v>
      </c>
      <c r="L1329" s="84"/>
      <c r="M1329" s="72" t="str">
        <f>IF(Main[[#This Row],[Tech Start Date]]&lt;1/1/1990,"",IF(Main[[#This Row],[Class]]="C",WORKDAY(Main[[#This Row],[Tech Start Date]],9),IF(Main[[#This Row],[Class]]="B", WORKDAY(Main[[#This Row],[Tech Start Date]],6),IF(Main[[#This Row],[Class]]="A",WORKDAY(Main[[#This Row],[Tech Start Date]],2),""))))</f>
        <v/>
      </c>
      <c r="N1329" s="72" t="str">
        <f>IF(Main[[#This Row],[Tech Start Date]]&lt;1/1/1990,"",IF(Main[[#This Row],[Class]]="C",WORKDAY(Main[[#This Row],[Tech Start Date]],19),IF(Main[[#This Row],[Class]]="B", WORKDAY(Main[[#This Row],[Tech Start Date]],12),IF(Main[[#This Row],[Class]]="A",WORKDAY(Main[[#This Row],[Tech Start Date]],4),""))))</f>
        <v/>
      </c>
      <c r="O1329" s="72" t="str">
        <f>IF(Main[[#This Row],[Tech Start Date]]&lt;1/1/1990,"",IF(Main[[#This Row],[Class]]="C",WORKDAY(Main[[#This Row],[Tech Start Date]],23),IF(Main[[#This Row],[Class]]="B", WORKDAY(Main[[#This Row],[Tech Start Date]],15),IF(Main[[#This Row],[Class]]="A",WORKDAY(Main[[#This Row],[Tech Start Date]],5),""))))</f>
        <v/>
      </c>
      <c r="P1329" s="72" t="str">
        <f>IF(Main[[#This Row],[Tech Start Date]]&lt;1/1/1990,"",IF(Main[[#This Row],[Class]]="C",WORKDAY(Main[[#This Row],[Tech Start Date]],28),IF(Main[[#This Row],[Class]]="B", WORKDAY(Main[[#This Row],[Tech Start Date]],19),IF(Main[[#This Row],[Class]]="A",WORKDAY(Main[[#This Row],[Tech Start Date]],9),""))))</f>
        <v/>
      </c>
      <c r="Q1329" s="84">
        <v>40862</v>
      </c>
      <c r="R1329" s="110"/>
      <c r="S1329" s="94" t="s">
        <v>6</v>
      </c>
      <c r="T1329" s="73" t="s">
        <v>4</v>
      </c>
      <c r="U1329" s="94" t="s">
        <v>29</v>
      </c>
      <c r="V1329" s="94" t="s">
        <v>1899</v>
      </c>
      <c r="W1329" s="94" t="s">
        <v>1900</v>
      </c>
      <c r="X1329" s="94" t="s">
        <v>2768</v>
      </c>
      <c r="Y1329" s="71" t="s">
        <v>2910</v>
      </c>
      <c r="Z1329" s="71" t="s">
        <v>30</v>
      </c>
      <c r="AA1329" s="94" t="s">
        <v>2768</v>
      </c>
      <c r="AB1329" s="128"/>
      <c r="AC1329" s="128"/>
      <c r="AD1329" s="128"/>
      <c r="AE1329" s="62"/>
      <c r="AF1329" s="62"/>
      <c r="AG1329" s="62"/>
      <c r="BB1329" s="60" t="str">
        <f>IF(AND(isFlagged(Main[[#This Row],[Comments]], "AIS++"),Main[ [#This Row],[In Stock Date] ]&lt;&gt;""),TEXT(Main[[#This Row],[In Stock Date]]-1, "M/d/yyyy"), TEXT("1/1/1990", "M/d/yyyy"))</f>
        <v>1/1/1990</v>
      </c>
    </row>
    <row r="1330" spans="1:54" ht="17.25" customHeight="1">
      <c r="A1330" s="63" t="str">
        <f>IF(priority(Main[[#This Row],[Comments]])&lt;&gt;0, priority(Main[[#This Row],[Comments]]),"")</f>
        <v/>
      </c>
      <c r="B1330" s="151" t="s">
        <v>4226</v>
      </c>
      <c r="C1330" s="71" t="s">
        <v>4</v>
      </c>
      <c r="D1330" s="59" t="s">
        <v>4227</v>
      </c>
      <c r="E1330" s="84">
        <v>41046.694687499999</v>
      </c>
      <c r="F1330" s="84"/>
      <c r="G1330" s="63" t="str">
        <f>IF(stdProdLT(Main[[#This Row],[Comments]])=0.1,"N/A",IF(stdProdLT(Main[[#This Row],[Comments]])=0,"",stdProdLT(Main[[#This Row],[Comments]])))</f>
        <v/>
      </c>
      <c r="H1330" s="93" t="str">
        <f>IF(OR(Main[[#This Row],[Std. Prod. Lead Time]]="N/A",Main[[#This Row],[Std. Prod. Lead Time]]=""), "",IF(AND(Main[[#This Row],[In Stock Date]]&lt;&gt;"",Main[[#This Row],[Revised Due Date]]&lt;&gt;"",Main[[#This Row],[In Stock Date]]&lt;&gt;""),Main[[#This Row],[In Stock Date]]-Main[[#This Row],[Revised Due Date]],""))</f>
        <v/>
      </c>
      <c r="I1330" s="100" t="s">
        <v>2025</v>
      </c>
      <c r="J1330" s="94" t="s">
        <v>28</v>
      </c>
      <c r="K1330" s="94" t="s">
        <v>4</v>
      </c>
      <c r="L1330" s="84"/>
      <c r="M1330" s="72" t="str">
        <f>IF(Main[[#This Row],[Tech Start Date]]&lt;1/1/1990,"",IF(Main[[#This Row],[Class]]="C",WORKDAY(Main[[#This Row],[Tech Start Date]],9),IF(Main[[#This Row],[Class]]="B", WORKDAY(Main[[#This Row],[Tech Start Date]],6),IF(Main[[#This Row],[Class]]="A",WORKDAY(Main[[#This Row],[Tech Start Date]],2),""))))</f>
        <v/>
      </c>
      <c r="N1330" s="72" t="str">
        <f>IF(Main[[#This Row],[Tech Start Date]]&lt;1/1/1990,"",IF(Main[[#This Row],[Class]]="C",WORKDAY(Main[[#This Row],[Tech Start Date]],19),IF(Main[[#This Row],[Class]]="B", WORKDAY(Main[[#This Row],[Tech Start Date]],12),IF(Main[[#This Row],[Class]]="A",WORKDAY(Main[[#This Row],[Tech Start Date]],4),""))))</f>
        <v/>
      </c>
      <c r="O1330" s="72" t="str">
        <f>IF(Main[[#This Row],[Tech Start Date]]&lt;1/1/1990,"",IF(Main[[#This Row],[Class]]="C",WORKDAY(Main[[#This Row],[Tech Start Date]],23),IF(Main[[#This Row],[Class]]="B", WORKDAY(Main[[#This Row],[Tech Start Date]],15),IF(Main[[#This Row],[Class]]="A",WORKDAY(Main[[#This Row],[Tech Start Date]],5),""))))</f>
        <v/>
      </c>
      <c r="P1330" s="72" t="str">
        <f>IF(Main[[#This Row],[Tech Start Date]]&lt;1/1/1990,"",IF(Main[[#This Row],[Class]]="C",WORKDAY(Main[[#This Row],[Tech Start Date]],28),IF(Main[[#This Row],[Class]]="B", WORKDAY(Main[[#This Row],[Tech Start Date]],19),IF(Main[[#This Row],[Class]]="A",WORKDAY(Main[[#This Row],[Tech Start Date]],9),""))))</f>
        <v/>
      </c>
      <c r="Q1330" s="84">
        <v>41089</v>
      </c>
      <c r="R1330" s="110"/>
      <c r="S1330" s="94" t="s">
        <v>6</v>
      </c>
      <c r="T1330" s="73" t="s">
        <v>4</v>
      </c>
      <c r="U1330" s="94" t="s">
        <v>29</v>
      </c>
      <c r="V1330" s="94" t="s">
        <v>1899</v>
      </c>
      <c r="W1330" s="94" t="s">
        <v>4</v>
      </c>
      <c r="X1330" s="94" t="s">
        <v>2722</v>
      </c>
      <c r="Y1330" s="71" t="s">
        <v>2833</v>
      </c>
      <c r="Z1330" s="71" t="s">
        <v>2025</v>
      </c>
      <c r="AA1330" s="94" t="s">
        <v>2722</v>
      </c>
      <c r="AB1330" s="128"/>
      <c r="AC1330" s="128"/>
      <c r="AD1330" s="128"/>
      <c r="AE1330" s="62"/>
      <c r="AF1330" s="62"/>
      <c r="AG1330" s="62"/>
      <c r="BB1330" s="60" t="str">
        <f>IF(AND(isFlagged(Main[[#This Row],[Comments]], "AIS++"),Main[ [#This Row],[In Stock Date] ]&lt;&gt;""),TEXT(Main[[#This Row],[In Stock Date]]-1, "M/d/yyyy"), TEXT("1/1/1990", "M/d/yyyy"))</f>
        <v>1/1/1990</v>
      </c>
    </row>
    <row r="1331" spans="1:54" ht="17.25" customHeight="1">
      <c r="A1331" s="63" t="str">
        <f>IF(priority(Main[[#This Row],[Comments]])&lt;&gt;0, priority(Main[[#This Row],[Comments]]),"")</f>
        <v/>
      </c>
      <c r="B1331" s="151" t="s">
        <v>2327</v>
      </c>
      <c r="C1331" s="71" t="s">
        <v>4</v>
      </c>
      <c r="D1331" s="59" t="s">
        <v>3196</v>
      </c>
      <c r="E1331" s="84">
        <v>40842.639374999999</v>
      </c>
      <c r="F1331" s="84"/>
      <c r="G1331" s="63" t="str">
        <f>IF(stdProdLT(Main[[#This Row],[Comments]])=0.1,"N/A",IF(stdProdLT(Main[[#This Row],[Comments]])=0,"",stdProdLT(Main[[#This Row],[Comments]])))</f>
        <v/>
      </c>
      <c r="H1331" s="93" t="str">
        <f>IF(OR(Main[[#This Row],[Std. Prod. Lead Time]]="N/A",Main[[#This Row],[Std. Prod. Lead Time]]=""), "",IF(AND(Main[[#This Row],[In Stock Date]]&lt;&gt;"",Main[[#This Row],[Revised Due Date]]&lt;&gt;"",Main[[#This Row],[In Stock Date]]&lt;&gt;""),Main[[#This Row],[In Stock Date]]-Main[[#This Row],[Revised Due Date]],""))</f>
        <v/>
      </c>
      <c r="I1331" s="100" t="s">
        <v>2018</v>
      </c>
      <c r="J1331" s="94" t="s">
        <v>52</v>
      </c>
      <c r="K1331" s="94" t="s">
        <v>1905</v>
      </c>
      <c r="L1331" s="84"/>
      <c r="M1331" s="72" t="str">
        <f>IF(Main[[#This Row],[Tech Start Date]]&lt;1/1/1990,"",IF(Main[[#This Row],[Class]]="C",WORKDAY(Main[[#This Row],[Tech Start Date]],9),IF(Main[[#This Row],[Class]]="B", WORKDAY(Main[[#This Row],[Tech Start Date]],6),IF(Main[[#This Row],[Class]]="A",WORKDAY(Main[[#This Row],[Tech Start Date]],2),""))))</f>
        <v/>
      </c>
      <c r="N1331" s="72" t="str">
        <f>IF(Main[[#This Row],[Tech Start Date]]&lt;1/1/1990,"",IF(Main[[#This Row],[Class]]="C",WORKDAY(Main[[#This Row],[Tech Start Date]],19),IF(Main[[#This Row],[Class]]="B", WORKDAY(Main[[#This Row],[Tech Start Date]],12),IF(Main[[#This Row],[Class]]="A",WORKDAY(Main[[#This Row],[Tech Start Date]],4),""))))</f>
        <v/>
      </c>
      <c r="O1331" s="72" t="str">
        <f>IF(Main[[#This Row],[Tech Start Date]]&lt;1/1/1990,"",IF(Main[[#This Row],[Class]]="C",WORKDAY(Main[[#This Row],[Tech Start Date]],23),IF(Main[[#This Row],[Class]]="B", WORKDAY(Main[[#This Row],[Tech Start Date]],15),IF(Main[[#This Row],[Class]]="A",WORKDAY(Main[[#This Row],[Tech Start Date]],5),""))))</f>
        <v/>
      </c>
      <c r="P1331" s="72" t="str">
        <f>IF(Main[[#This Row],[Tech Start Date]]&lt;1/1/1990,"",IF(Main[[#This Row],[Class]]="C",WORKDAY(Main[[#This Row],[Tech Start Date]],28),IF(Main[[#This Row],[Class]]="B", WORKDAY(Main[[#This Row],[Tech Start Date]],19),IF(Main[[#This Row],[Class]]="A",WORKDAY(Main[[#This Row],[Tech Start Date]],9),""))))</f>
        <v/>
      </c>
      <c r="Q1331" s="84">
        <v>40872</v>
      </c>
      <c r="R1331" s="110"/>
      <c r="S1331" s="94" t="s">
        <v>6</v>
      </c>
      <c r="T1331" s="73" t="s">
        <v>4</v>
      </c>
      <c r="U1331" s="94" t="s">
        <v>29</v>
      </c>
      <c r="V1331" s="94" t="s">
        <v>1899</v>
      </c>
      <c r="W1331" s="94" t="s">
        <v>1900</v>
      </c>
      <c r="X1331" s="94" t="s">
        <v>2722</v>
      </c>
      <c r="Y1331" s="71" t="s">
        <v>2833</v>
      </c>
      <c r="Z1331" s="71" t="s">
        <v>30</v>
      </c>
      <c r="AA1331" s="94" t="s">
        <v>2722</v>
      </c>
      <c r="AB1331" s="128"/>
      <c r="AC1331" s="128"/>
      <c r="AD1331" s="128"/>
      <c r="AE1331" s="62"/>
      <c r="AF1331" s="62"/>
      <c r="AG1331" s="62"/>
      <c r="BB1331" s="60" t="str">
        <f>IF(AND(isFlagged(Main[[#This Row],[Comments]], "AIS++"),Main[ [#This Row],[In Stock Date] ]&lt;&gt;""),TEXT(Main[[#This Row],[In Stock Date]]-1, "M/d/yyyy"), TEXT("1/1/1990", "M/d/yyyy"))</f>
        <v>1/1/1990</v>
      </c>
    </row>
    <row r="1332" spans="1:54" ht="17.25" customHeight="1">
      <c r="A1332" s="63" t="str">
        <f>IF(priority(Main[[#This Row],[Comments]])&lt;&gt;0, priority(Main[[#This Row],[Comments]]),"")</f>
        <v/>
      </c>
      <c r="B1332" s="151" t="s">
        <v>2653</v>
      </c>
      <c r="C1332" s="71" t="s">
        <v>4</v>
      </c>
      <c r="D1332" s="59" t="s">
        <v>3108</v>
      </c>
      <c r="E1332" s="84"/>
      <c r="F1332" s="84"/>
      <c r="G1332" s="63" t="str">
        <f>IF(stdProdLT(Main[[#This Row],[Comments]])=0.1,"N/A",IF(stdProdLT(Main[[#This Row],[Comments]])=0,"",stdProdLT(Main[[#This Row],[Comments]])))</f>
        <v/>
      </c>
      <c r="H1332" s="93" t="str">
        <f>IF(OR(Main[[#This Row],[Std. Prod. Lead Time]]="N/A",Main[[#This Row],[Std. Prod. Lead Time]]=""), "",IF(AND(Main[[#This Row],[In Stock Date]]&lt;&gt;"",Main[[#This Row],[Revised Due Date]]&lt;&gt;"",Main[[#This Row],[In Stock Date]]&lt;&gt;""),Main[[#This Row],[In Stock Date]]-Main[[#This Row],[Revised Due Date]],""))</f>
        <v/>
      </c>
      <c r="I1332" s="100" t="s">
        <v>2175</v>
      </c>
      <c r="J1332" s="94" t="s">
        <v>75</v>
      </c>
      <c r="K1332" s="94" t="s">
        <v>1905</v>
      </c>
      <c r="L1332" s="84"/>
      <c r="M1332" s="72" t="str">
        <f>IF(Main[[#This Row],[Tech Start Date]]&lt;1/1/1990,"",IF(Main[[#This Row],[Class]]="C",WORKDAY(Main[[#This Row],[Tech Start Date]],9),IF(Main[[#This Row],[Class]]="B", WORKDAY(Main[[#This Row],[Tech Start Date]],6),IF(Main[[#This Row],[Class]]="A",WORKDAY(Main[[#This Row],[Tech Start Date]],2),""))))</f>
        <v/>
      </c>
      <c r="N1332" s="72" t="str">
        <f>IF(Main[[#This Row],[Tech Start Date]]&lt;1/1/1990,"",IF(Main[[#This Row],[Class]]="C",WORKDAY(Main[[#This Row],[Tech Start Date]],19),IF(Main[[#This Row],[Class]]="B", WORKDAY(Main[[#This Row],[Tech Start Date]],12),IF(Main[[#This Row],[Class]]="A",WORKDAY(Main[[#This Row],[Tech Start Date]],4),""))))</f>
        <v/>
      </c>
      <c r="O1332" s="72" t="str">
        <f>IF(Main[[#This Row],[Tech Start Date]]&lt;1/1/1990,"",IF(Main[[#This Row],[Class]]="C",WORKDAY(Main[[#This Row],[Tech Start Date]],23),IF(Main[[#This Row],[Class]]="B", WORKDAY(Main[[#This Row],[Tech Start Date]],15),IF(Main[[#This Row],[Class]]="A",WORKDAY(Main[[#This Row],[Tech Start Date]],5),""))))</f>
        <v/>
      </c>
      <c r="P1332" s="72" t="str">
        <f>IF(Main[[#This Row],[Tech Start Date]]&lt;1/1/1990,"",IF(Main[[#This Row],[Class]]="C",WORKDAY(Main[[#This Row],[Tech Start Date]],28),IF(Main[[#This Row],[Class]]="B", WORKDAY(Main[[#This Row],[Tech Start Date]],19),IF(Main[[#This Row],[Class]]="A",WORKDAY(Main[[#This Row],[Tech Start Date]],9),""))))</f>
        <v/>
      </c>
      <c r="Q1332" s="84">
        <v>40935</v>
      </c>
      <c r="R1332" s="110"/>
      <c r="S1332" s="94" t="s">
        <v>6</v>
      </c>
      <c r="T1332" s="73" t="s">
        <v>4</v>
      </c>
      <c r="U1332" s="94" t="s">
        <v>14</v>
      </c>
      <c r="V1332" s="94" t="s">
        <v>1899</v>
      </c>
      <c r="W1332" s="94" t="s">
        <v>1900</v>
      </c>
      <c r="X1332" s="94" t="s">
        <v>2722</v>
      </c>
      <c r="Y1332" s="71" t="s">
        <v>2833</v>
      </c>
      <c r="Z1332" s="71" t="s">
        <v>30</v>
      </c>
      <c r="AA1332" s="94" t="s">
        <v>2722</v>
      </c>
      <c r="AB1332" s="128">
        <v>40927</v>
      </c>
      <c r="AC1332" s="128">
        <v>40927</v>
      </c>
      <c r="AD1332" s="128"/>
      <c r="AE1332" s="62"/>
      <c r="AF1332" s="62"/>
      <c r="AG1332" s="62"/>
      <c r="BB1332" s="60" t="str">
        <f>IF(AND(isFlagged(Main[[#This Row],[Comments]], "AIS++"),Main[ [#This Row],[In Stock Date] ]&lt;&gt;""),TEXT(Main[[#This Row],[In Stock Date]]-1, "M/d/yyyy"), TEXT("1/1/1990", "M/d/yyyy"))</f>
        <v>1/1/1990</v>
      </c>
    </row>
    <row r="1333" spans="1:54" ht="17.25" customHeight="1">
      <c r="A1333" s="63" t="str">
        <f>IF(priority(Main[[#This Row],[Comments]])&lt;&gt;0, priority(Main[[#This Row],[Comments]]),"")</f>
        <v/>
      </c>
      <c r="B1333" s="151" t="s">
        <v>2530</v>
      </c>
      <c r="C1333" s="71" t="s">
        <v>4</v>
      </c>
      <c r="D1333" s="59" t="s">
        <v>2675</v>
      </c>
      <c r="E1333" s="84"/>
      <c r="F1333" s="84"/>
      <c r="G1333" s="63" t="str">
        <f>IF(stdProdLT(Main[[#This Row],[Comments]])=0.1,"N/A",IF(stdProdLT(Main[[#This Row],[Comments]])=0,"",stdProdLT(Main[[#This Row],[Comments]])))</f>
        <v/>
      </c>
      <c r="H1333" s="93" t="str">
        <f>IF(OR(Main[[#This Row],[Std. Prod. Lead Time]]="N/A",Main[[#This Row],[Std. Prod. Lead Time]]=""), "",IF(AND(Main[[#This Row],[In Stock Date]]&lt;&gt;"",Main[[#This Row],[Revised Due Date]]&lt;&gt;"",Main[[#This Row],[In Stock Date]]&lt;&gt;""),Main[[#This Row],[In Stock Date]]-Main[[#This Row],[Revised Due Date]],""))</f>
        <v/>
      </c>
      <c r="I1333" s="100" t="s">
        <v>238</v>
      </c>
      <c r="J1333" s="94" t="s">
        <v>28</v>
      </c>
      <c r="K1333" s="94" t="s">
        <v>1905</v>
      </c>
      <c r="L1333" s="84"/>
      <c r="M1333" s="72" t="str">
        <f>IF(Main[[#This Row],[Tech Start Date]]&lt;1/1/1990,"",IF(Main[[#This Row],[Class]]="C",WORKDAY(Main[[#This Row],[Tech Start Date]],9),IF(Main[[#This Row],[Class]]="B", WORKDAY(Main[[#This Row],[Tech Start Date]],6),IF(Main[[#This Row],[Class]]="A",WORKDAY(Main[[#This Row],[Tech Start Date]],2),""))))</f>
        <v/>
      </c>
      <c r="N1333" s="72" t="str">
        <f>IF(Main[[#This Row],[Tech Start Date]]&lt;1/1/1990,"",IF(Main[[#This Row],[Class]]="C",WORKDAY(Main[[#This Row],[Tech Start Date]],19),IF(Main[[#This Row],[Class]]="B", WORKDAY(Main[[#This Row],[Tech Start Date]],12),IF(Main[[#This Row],[Class]]="A",WORKDAY(Main[[#This Row],[Tech Start Date]],4),""))))</f>
        <v/>
      </c>
      <c r="O1333" s="72" t="str">
        <f>IF(Main[[#This Row],[Tech Start Date]]&lt;1/1/1990,"",IF(Main[[#This Row],[Class]]="C",WORKDAY(Main[[#This Row],[Tech Start Date]],23),IF(Main[[#This Row],[Class]]="B", WORKDAY(Main[[#This Row],[Tech Start Date]],15),IF(Main[[#This Row],[Class]]="A",WORKDAY(Main[[#This Row],[Tech Start Date]],5),""))))</f>
        <v/>
      </c>
      <c r="P1333" s="72" t="str">
        <f>IF(Main[[#This Row],[Tech Start Date]]&lt;1/1/1990,"",IF(Main[[#This Row],[Class]]="C",WORKDAY(Main[[#This Row],[Tech Start Date]],28),IF(Main[[#This Row],[Class]]="B", WORKDAY(Main[[#This Row],[Tech Start Date]],19),IF(Main[[#This Row],[Class]]="A",WORKDAY(Main[[#This Row],[Tech Start Date]],9),""))))</f>
        <v/>
      </c>
      <c r="Q1333" s="84">
        <v>40907</v>
      </c>
      <c r="R1333" s="110"/>
      <c r="S1333" s="94" t="s">
        <v>6</v>
      </c>
      <c r="T1333" s="73" t="s">
        <v>4</v>
      </c>
      <c r="U1333" s="94" t="s">
        <v>14</v>
      </c>
      <c r="V1333" s="94" t="s">
        <v>1899</v>
      </c>
      <c r="W1333" s="94" t="s">
        <v>1900</v>
      </c>
      <c r="X1333" s="94" t="s">
        <v>2722</v>
      </c>
      <c r="Y1333" s="71" t="s">
        <v>2833</v>
      </c>
      <c r="Z1333" s="71" t="s">
        <v>30</v>
      </c>
      <c r="AA1333" s="94" t="s">
        <v>2722</v>
      </c>
      <c r="AB1333" s="128"/>
      <c r="AC1333" s="128"/>
      <c r="AD1333" s="128"/>
      <c r="AE1333" s="62"/>
      <c r="AF1333" s="62"/>
      <c r="AG1333" s="62"/>
      <c r="BB1333" s="60" t="str">
        <f>IF(AND(isFlagged(Main[[#This Row],[Comments]], "AIS++"),Main[ [#This Row],[In Stock Date] ]&lt;&gt;""),TEXT(Main[[#This Row],[In Stock Date]]-1, "M/d/yyyy"), TEXT("1/1/1990", "M/d/yyyy"))</f>
        <v>1/1/1990</v>
      </c>
    </row>
    <row r="1334" spans="1:54" ht="17.25" customHeight="1">
      <c r="A1334" s="63" t="str">
        <f>IF(priority(Main[[#This Row],[Comments]])&lt;&gt;0, priority(Main[[#This Row],[Comments]]),"")</f>
        <v/>
      </c>
      <c r="B1334" s="151" t="s">
        <v>2634</v>
      </c>
      <c r="C1334" s="71" t="s">
        <v>4</v>
      </c>
      <c r="D1334" s="59" t="s">
        <v>3681</v>
      </c>
      <c r="E1334" s="84">
        <v>40917.685127314813</v>
      </c>
      <c r="F1334" s="84"/>
      <c r="G1334" s="63" t="str">
        <f>IF(stdProdLT(Main[[#This Row],[Comments]])=0.1,"N/A",IF(stdProdLT(Main[[#This Row],[Comments]])=0,"",stdProdLT(Main[[#This Row],[Comments]])))</f>
        <v/>
      </c>
      <c r="H1334" s="93" t="str">
        <f>IF(OR(Main[[#This Row],[Std. Prod. Lead Time]]="N/A",Main[[#This Row],[Std. Prod. Lead Time]]=""), "",IF(AND(Main[[#This Row],[In Stock Date]]&lt;&gt;"",Main[[#This Row],[Revised Due Date]]&lt;&gt;"",Main[[#This Row],[In Stock Date]]&lt;&gt;""),Main[[#This Row],[In Stock Date]]-Main[[#This Row],[Revised Due Date]],""))</f>
        <v/>
      </c>
      <c r="I1334" s="100" t="s">
        <v>30</v>
      </c>
      <c r="J1334" s="94" t="s">
        <v>52</v>
      </c>
      <c r="K1334" s="94" t="s">
        <v>1905</v>
      </c>
      <c r="L1334" s="84"/>
      <c r="M1334" s="72" t="str">
        <f>IF(Main[[#This Row],[Tech Start Date]]&lt;1/1/1990,"",IF(Main[[#This Row],[Class]]="C",WORKDAY(Main[[#This Row],[Tech Start Date]],9),IF(Main[[#This Row],[Class]]="B", WORKDAY(Main[[#This Row],[Tech Start Date]],6),IF(Main[[#This Row],[Class]]="A",WORKDAY(Main[[#This Row],[Tech Start Date]],2),""))))</f>
        <v/>
      </c>
      <c r="N1334" s="72" t="str">
        <f>IF(Main[[#This Row],[Tech Start Date]]&lt;1/1/1990,"",IF(Main[[#This Row],[Class]]="C",WORKDAY(Main[[#This Row],[Tech Start Date]],19),IF(Main[[#This Row],[Class]]="B", WORKDAY(Main[[#This Row],[Tech Start Date]],12),IF(Main[[#This Row],[Class]]="A",WORKDAY(Main[[#This Row],[Tech Start Date]],4),""))))</f>
        <v/>
      </c>
      <c r="O1334" s="72" t="str">
        <f>IF(Main[[#This Row],[Tech Start Date]]&lt;1/1/1990,"",IF(Main[[#This Row],[Class]]="C",WORKDAY(Main[[#This Row],[Tech Start Date]],23),IF(Main[[#This Row],[Class]]="B", WORKDAY(Main[[#This Row],[Tech Start Date]],15),IF(Main[[#This Row],[Class]]="A",WORKDAY(Main[[#This Row],[Tech Start Date]],5),""))))</f>
        <v/>
      </c>
      <c r="P1334" s="72" t="str">
        <f>IF(Main[[#This Row],[Tech Start Date]]&lt;1/1/1990,"",IF(Main[[#This Row],[Class]]="C",WORKDAY(Main[[#This Row],[Tech Start Date]],28),IF(Main[[#This Row],[Class]]="B", WORKDAY(Main[[#This Row],[Tech Start Date]],19),IF(Main[[#This Row],[Class]]="A",WORKDAY(Main[[#This Row],[Tech Start Date]],9),""))))</f>
        <v/>
      </c>
      <c r="Q1334" s="84"/>
      <c r="R1334" s="110"/>
      <c r="S1334" s="94" t="s">
        <v>6</v>
      </c>
      <c r="T1334" s="73" t="s">
        <v>4</v>
      </c>
      <c r="U1334" s="94" t="s">
        <v>29</v>
      </c>
      <c r="V1334" s="94" t="s">
        <v>1899</v>
      </c>
      <c r="W1334" s="94" t="s">
        <v>1900</v>
      </c>
      <c r="X1334" s="94" t="s">
        <v>2768</v>
      </c>
      <c r="Y1334" s="71" t="s">
        <v>2910</v>
      </c>
      <c r="Z1334" s="71" t="s">
        <v>81</v>
      </c>
      <c r="AA1334" s="94" t="s">
        <v>2768</v>
      </c>
      <c r="AB1334" s="128"/>
      <c r="AC1334" s="128"/>
      <c r="AD1334" s="128"/>
      <c r="AE1334" s="62"/>
      <c r="AF1334" s="62"/>
      <c r="AG1334" s="62"/>
      <c r="BB1334" s="60" t="str">
        <f>IF(AND(isFlagged(Main[[#This Row],[Comments]], "AIS++"),Main[ [#This Row],[In Stock Date] ]&lt;&gt;""),TEXT(Main[[#This Row],[In Stock Date]]-1, "M/d/yyyy"), TEXT("1/1/1990", "M/d/yyyy"))</f>
        <v>1/1/1990</v>
      </c>
    </row>
    <row r="1335" spans="1:54" ht="17.25" customHeight="1">
      <c r="A1335" s="12" t="str">
        <f>IF(priority(Main[[#This Row],[Comments]])&lt;&gt;0, priority(Main[[#This Row],[Comments]]),"")</f>
        <v/>
      </c>
      <c r="B1335" s="151" t="s">
        <v>1487</v>
      </c>
      <c r="C1335" s="74" t="s">
        <v>4</v>
      </c>
      <c r="D1335" s="108" t="s">
        <v>601</v>
      </c>
      <c r="E1335" s="85"/>
      <c r="F1335" s="85"/>
      <c r="G1335" s="12" t="str">
        <f>IF(stdProdLT(Main[[#This Row],[Comments]])=0.1,"N/A",IF(stdProdLT(Main[[#This Row],[Comments]])=0,"",stdProdLT(Main[[#This Row],[Comments]])))</f>
        <v/>
      </c>
      <c r="H1335" s="96" t="str">
        <f>IF(OR(Main[[#This Row],[Std. Prod. Lead Time]]="N/A",Main[[#This Row],[Std. Prod. Lead Time]]=""), "",IF(AND(Main[[#This Row],[In Stock Date]]&lt;&gt;"",Main[[#This Row],[Revised Due Date]]&lt;&gt;"",Main[[#This Row],[In Stock Date]]&lt;&gt;""),Main[[#This Row],[In Stock Date]]-Main[[#This Row],[Revised Due Date]],""))</f>
        <v/>
      </c>
      <c r="I1335" s="101" t="s">
        <v>81</v>
      </c>
      <c r="J1335" s="12" t="s">
        <v>4</v>
      </c>
      <c r="K1335" s="12" t="s">
        <v>4</v>
      </c>
      <c r="L1335" s="85"/>
      <c r="M1335" s="72" t="str">
        <f>IF(Main[[#This Row],[Tech Start Date]]&lt;1/1/1990,"",IF(Main[[#This Row],[Class]]="C",WORKDAY(Main[[#This Row],[Tech Start Date]],9),IF(Main[[#This Row],[Class]]="B", WORKDAY(Main[[#This Row],[Tech Start Date]],6),IF(Main[[#This Row],[Class]]="A",WORKDAY(Main[[#This Row],[Tech Start Date]],2),""))))</f>
        <v/>
      </c>
      <c r="N1335" s="72" t="str">
        <f>IF(Main[[#This Row],[Tech Start Date]]&lt;1/1/1990,"",IF(Main[[#This Row],[Class]]="C",WORKDAY(Main[[#This Row],[Tech Start Date]],19),IF(Main[[#This Row],[Class]]="B", WORKDAY(Main[[#This Row],[Tech Start Date]],12),IF(Main[[#This Row],[Class]]="A",WORKDAY(Main[[#This Row],[Tech Start Date]],4),""))))</f>
        <v/>
      </c>
      <c r="O1335" s="72" t="str">
        <f>IF(Main[[#This Row],[Tech Start Date]]&lt;1/1/1990,"",IF(Main[[#This Row],[Class]]="C",WORKDAY(Main[[#This Row],[Tech Start Date]],23),IF(Main[[#This Row],[Class]]="B", WORKDAY(Main[[#This Row],[Tech Start Date]],15),IF(Main[[#This Row],[Class]]="A",WORKDAY(Main[[#This Row],[Tech Start Date]],5),""))))</f>
        <v/>
      </c>
      <c r="P1335" s="72" t="str">
        <f>IF(Main[[#This Row],[Tech Start Date]]&lt;1/1/1990,"",IF(Main[[#This Row],[Class]]="C",WORKDAY(Main[[#This Row],[Tech Start Date]],28),IF(Main[[#This Row],[Class]]="B", WORKDAY(Main[[#This Row],[Tech Start Date]],19),IF(Main[[#This Row],[Class]]="A",WORKDAY(Main[[#This Row],[Tech Start Date]],9),""))))</f>
        <v/>
      </c>
      <c r="Q1335" s="85">
        <v>40390</v>
      </c>
      <c r="R1335" s="112"/>
      <c r="S1335" s="12" t="s">
        <v>6</v>
      </c>
      <c r="T1335" s="75" t="s">
        <v>4</v>
      </c>
      <c r="U1335" s="12" t="s">
        <v>14</v>
      </c>
      <c r="V1335" s="12" t="s">
        <v>1899</v>
      </c>
      <c r="W1335" s="12" t="s">
        <v>4</v>
      </c>
      <c r="X1335" s="12" t="s">
        <v>2722</v>
      </c>
      <c r="Y1335" s="74" t="s">
        <v>2833</v>
      </c>
      <c r="Z1335" s="74" t="s">
        <v>44</v>
      </c>
      <c r="AA1335" s="94" t="s">
        <v>2722</v>
      </c>
      <c r="AB1335" s="128"/>
      <c r="AC1335" s="128"/>
      <c r="AD1335" s="128"/>
      <c r="AE1335" s="62"/>
      <c r="AF1335" s="62"/>
      <c r="AG1335" s="62"/>
      <c r="BB1335" s="60" t="str">
        <f>IF(AND(isFlagged(Main[[#This Row],[Comments]], "AIS++"),Main[ [#This Row],[In Stock Date] ]&lt;&gt;""),TEXT(Main[[#This Row],[In Stock Date]]-1, "M/d/yyyy"), TEXT("1/1/1990", "M/d/yyyy"))</f>
        <v>1/1/1990</v>
      </c>
    </row>
    <row r="1336" spans="1:54" ht="17.25" customHeight="1">
      <c r="A1336" s="63" t="str">
        <f>IF(priority(Main[[#This Row],[Comments]])&lt;&gt;0, priority(Main[[#This Row],[Comments]]),"")</f>
        <v/>
      </c>
      <c r="B1336" s="151" t="s">
        <v>1235</v>
      </c>
      <c r="C1336" s="71" t="s">
        <v>4</v>
      </c>
      <c r="D1336" s="59" t="s">
        <v>307</v>
      </c>
      <c r="E1336" s="84"/>
      <c r="F1336" s="84"/>
      <c r="G1336" s="63" t="str">
        <f>IF(stdProdLT(Main[[#This Row],[Comments]])=0.1,"N/A",IF(stdProdLT(Main[[#This Row],[Comments]])=0,"",stdProdLT(Main[[#This Row],[Comments]])))</f>
        <v/>
      </c>
      <c r="H1336" s="93" t="str">
        <f>IF(OR(Main[[#This Row],[Std. Prod. Lead Time]]="N/A",Main[[#This Row],[Std. Prod. Lead Time]]=""), "",IF(AND(Main[[#This Row],[In Stock Date]]&lt;&gt;"",Main[[#This Row],[Revised Due Date]]&lt;&gt;"",Main[[#This Row],[In Stock Date]]&lt;&gt;""),Main[[#This Row],[In Stock Date]]-Main[[#This Row],[Revised Due Date]],""))</f>
        <v/>
      </c>
      <c r="I1336" s="100" t="s">
        <v>4</v>
      </c>
      <c r="J1336" s="94" t="s">
        <v>4</v>
      </c>
      <c r="K1336" s="94" t="s">
        <v>4</v>
      </c>
      <c r="L1336" s="84"/>
      <c r="M1336" s="72" t="str">
        <f>IF(Main[[#This Row],[Tech Start Date]]&lt;1/1/1990,"",IF(Main[[#This Row],[Class]]="C",WORKDAY(Main[[#This Row],[Tech Start Date]],9),IF(Main[[#This Row],[Class]]="B", WORKDAY(Main[[#This Row],[Tech Start Date]],6),IF(Main[[#This Row],[Class]]="A",WORKDAY(Main[[#This Row],[Tech Start Date]],2),""))))</f>
        <v/>
      </c>
      <c r="N1336" s="72" t="str">
        <f>IF(Main[[#This Row],[Tech Start Date]]&lt;1/1/1990,"",IF(Main[[#This Row],[Class]]="C",WORKDAY(Main[[#This Row],[Tech Start Date]],19),IF(Main[[#This Row],[Class]]="B", WORKDAY(Main[[#This Row],[Tech Start Date]],12),IF(Main[[#This Row],[Class]]="A",WORKDAY(Main[[#This Row],[Tech Start Date]],4),""))))</f>
        <v/>
      </c>
      <c r="O1336" s="72" t="str">
        <f>IF(Main[[#This Row],[Tech Start Date]]&lt;1/1/1990,"",IF(Main[[#This Row],[Class]]="C",WORKDAY(Main[[#This Row],[Tech Start Date]],23),IF(Main[[#This Row],[Class]]="B", WORKDAY(Main[[#This Row],[Tech Start Date]],15),IF(Main[[#This Row],[Class]]="A",WORKDAY(Main[[#This Row],[Tech Start Date]],5),""))))</f>
        <v/>
      </c>
      <c r="P1336" s="72" t="str">
        <f>IF(Main[[#This Row],[Tech Start Date]]&lt;1/1/1990,"",IF(Main[[#This Row],[Class]]="C",WORKDAY(Main[[#This Row],[Tech Start Date]],28),IF(Main[[#This Row],[Class]]="B", WORKDAY(Main[[#This Row],[Tech Start Date]],19),IF(Main[[#This Row],[Class]]="A",WORKDAY(Main[[#This Row],[Tech Start Date]],9),""))))</f>
        <v/>
      </c>
      <c r="Q1336" s="84">
        <v>40390</v>
      </c>
      <c r="R1336" s="110"/>
      <c r="S1336" s="94" t="s">
        <v>6</v>
      </c>
      <c r="T1336" s="73" t="s">
        <v>4</v>
      </c>
      <c r="U1336" s="94" t="s">
        <v>14</v>
      </c>
      <c r="V1336" s="94" t="s">
        <v>1899</v>
      </c>
      <c r="W1336" s="94" t="s">
        <v>4</v>
      </c>
      <c r="X1336" s="94" t="s">
        <v>2722</v>
      </c>
      <c r="Y1336" s="71" t="s">
        <v>2833</v>
      </c>
      <c r="Z1336" s="71" t="s">
        <v>4</v>
      </c>
      <c r="AA1336" s="94" t="s">
        <v>2722</v>
      </c>
      <c r="AB1336" s="128"/>
      <c r="AC1336" s="128"/>
      <c r="AD1336" s="128"/>
      <c r="AE1336" s="62"/>
      <c r="AF1336" s="62"/>
      <c r="AG1336" s="62"/>
      <c r="BB1336" s="60" t="str">
        <f>IF(AND(isFlagged(Main[[#This Row],[Comments]], "AIS++"),Main[ [#This Row],[In Stock Date] ]&lt;&gt;""),TEXT(Main[[#This Row],[In Stock Date]]-1, "M/d/yyyy"), TEXT("1/1/1990", "M/d/yyyy"))</f>
        <v>1/1/1990</v>
      </c>
    </row>
    <row r="1337" spans="1:54" ht="17.25" customHeight="1">
      <c r="A1337" s="63" t="str">
        <f>IF(priority(Main[[#This Row],[Comments]])&lt;&gt;0, priority(Main[[#This Row],[Comments]]),"")</f>
        <v/>
      </c>
      <c r="B1337" s="151" t="s">
        <v>1188</v>
      </c>
      <c r="C1337" s="71" t="s">
        <v>4</v>
      </c>
      <c r="D1337" s="59" t="s">
        <v>256</v>
      </c>
      <c r="E1337" s="84"/>
      <c r="F1337" s="84"/>
      <c r="G1337" s="63" t="str">
        <f>IF(stdProdLT(Main[[#This Row],[Comments]])=0.1,"N/A",IF(stdProdLT(Main[[#This Row],[Comments]])=0,"",stdProdLT(Main[[#This Row],[Comments]])))</f>
        <v/>
      </c>
      <c r="H1337" s="93" t="str">
        <f>IF(OR(Main[[#This Row],[Std. Prod. Lead Time]]="N/A",Main[[#This Row],[Std. Prod. Lead Time]]=""), "",IF(AND(Main[[#This Row],[In Stock Date]]&lt;&gt;"",Main[[#This Row],[Revised Due Date]]&lt;&gt;"",Main[[#This Row],[In Stock Date]]&lt;&gt;""),Main[[#This Row],[In Stock Date]]-Main[[#This Row],[Revised Due Date]],""))</f>
        <v/>
      </c>
      <c r="I1337" s="100" t="s">
        <v>4</v>
      </c>
      <c r="J1337" s="94" t="s">
        <v>4</v>
      </c>
      <c r="K1337" s="94" t="s">
        <v>4</v>
      </c>
      <c r="L1337" s="84"/>
      <c r="M1337" s="72" t="str">
        <f>IF(Main[[#This Row],[Tech Start Date]]&lt;1/1/1990,"",IF(Main[[#This Row],[Class]]="C",WORKDAY(Main[[#This Row],[Tech Start Date]],9),IF(Main[[#This Row],[Class]]="B", WORKDAY(Main[[#This Row],[Tech Start Date]],6),IF(Main[[#This Row],[Class]]="A",WORKDAY(Main[[#This Row],[Tech Start Date]],2),""))))</f>
        <v/>
      </c>
      <c r="N1337" s="72" t="str">
        <f>IF(Main[[#This Row],[Tech Start Date]]&lt;1/1/1990,"",IF(Main[[#This Row],[Class]]="C",WORKDAY(Main[[#This Row],[Tech Start Date]],19),IF(Main[[#This Row],[Class]]="B", WORKDAY(Main[[#This Row],[Tech Start Date]],12),IF(Main[[#This Row],[Class]]="A",WORKDAY(Main[[#This Row],[Tech Start Date]],4),""))))</f>
        <v/>
      </c>
      <c r="O1337" s="72" t="str">
        <f>IF(Main[[#This Row],[Tech Start Date]]&lt;1/1/1990,"",IF(Main[[#This Row],[Class]]="C",WORKDAY(Main[[#This Row],[Tech Start Date]],23),IF(Main[[#This Row],[Class]]="B", WORKDAY(Main[[#This Row],[Tech Start Date]],15),IF(Main[[#This Row],[Class]]="A",WORKDAY(Main[[#This Row],[Tech Start Date]],5),""))))</f>
        <v/>
      </c>
      <c r="P1337" s="72" t="str">
        <f>IF(Main[[#This Row],[Tech Start Date]]&lt;1/1/1990,"",IF(Main[[#This Row],[Class]]="C",WORKDAY(Main[[#This Row],[Tech Start Date]],28),IF(Main[[#This Row],[Class]]="B", WORKDAY(Main[[#This Row],[Tech Start Date]],19),IF(Main[[#This Row],[Class]]="A",WORKDAY(Main[[#This Row],[Tech Start Date]],9),""))))</f>
        <v/>
      </c>
      <c r="Q1337" s="84">
        <v>40390</v>
      </c>
      <c r="R1337" s="110"/>
      <c r="S1337" s="94" t="s">
        <v>6</v>
      </c>
      <c r="T1337" s="73" t="s">
        <v>4</v>
      </c>
      <c r="U1337" s="94" t="s">
        <v>14</v>
      </c>
      <c r="V1337" s="94" t="s">
        <v>1899</v>
      </c>
      <c r="W1337" s="94" t="s">
        <v>4</v>
      </c>
      <c r="X1337" s="94" t="s">
        <v>2722</v>
      </c>
      <c r="Y1337" s="71" t="s">
        <v>2833</v>
      </c>
      <c r="Z1337" s="71" t="s">
        <v>4</v>
      </c>
      <c r="AA1337" s="94" t="s">
        <v>2722</v>
      </c>
      <c r="AB1337" s="128"/>
      <c r="AC1337" s="128"/>
      <c r="AD1337" s="128"/>
      <c r="AE1337" s="62"/>
      <c r="AF1337" s="62"/>
      <c r="AG1337" s="62"/>
      <c r="BB1337" s="60" t="str">
        <f>IF(AND(isFlagged(Main[[#This Row],[Comments]], "AIS++"),Main[ [#This Row],[In Stock Date] ]&lt;&gt;""),TEXT(Main[[#This Row],[In Stock Date]]-1, "M/d/yyyy"), TEXT("1/1/1990", "M/d/yyyy"))</f>
        <v>1/1/1990</v>
      </c>
    </row>
    <row r="1338" spans="1:54" ht="17.25" customHeight="1">
      <c r="A1338" s="63" t="str">
        <f>IF(priority(Main[[#This Row],[Comments]])&lt;&gt;0, priority(Main[[#This Row],[Comments]]),"")</f>
        <v/>
      </c>
      <c r="B1338" s="151" t="s">
        <v>1391</v>
      </c>
      <c r="C1338" s="71" t="s">
        <v>4</v>
      </c>
      <c r="D1338" s="59" t="s">
        <v>2163</v>
      </c>
      <c r="E1338" s="84"/>
      <c r="F1338" s="84"/>
      <c r="G1338" s="63" t="str">
        <f>IF(stdProdLT(Main[[#This Row],[Comments]])=0.1,"N/A",IF(stdProdLT(Main[[#This Row],[Comments]])=0,"",stdProdLT(Main[[#This Row],[Comments]])))</f>
        <v/>
      </c>
      <c r="H1338" s="93" t="str">
        <f>IF(OR(Main[[#This Row],[Std. Prod. Lead Time]]="N/A",Main[[#This Row],[Std. Prod. Lead Time]]=""), "",IF(AND(Main[[#This Row],[In Stock Date]]&lt;&gt;"",Main[[#This Row],[Revised Due Date]]&lt;&gt;"",Main[[#This Row],[In Stock Date]]&lt;&gt;""),Main[[#This Row],[In Stock Date]]-Main[[#This Row],[Revised Due Date]],""))</f>
        <v/>
      </c>
      <c r="I1338" s="100" t="s">
        <v>529</v>
      </c>
      <c r="J1338" s="94" t="s">
        <v>52</v>
      </c>
      <c r="K1338" s="94" t="s">
        <v>1905</v>
      </c>
      <c r="L1338" s="84"/>
      <c r="M1338" s="72" t="str">
        <f>IF(Main[[#This Row],[Tech Start Date]]&lt;1/1/1990,"",IF(Main[[#This Row],[Class]]="C",WORKDAY(Main[[#This Row],[Tech Start Date]],9),IF(Main[[#This Row],[Class]]="B", WORKDAY(Main[[#This Row],[Tech Start Date]],6),IF(Main[[#This Row],[Class]]="A",WORKDAY(Main[[#This Row],[Tech Start Date]],2),""))))</f>
        <v/>
      </c>
      <c r="N1338" s="72" t="str">
        <f>IF(Main[[#This Row],[Tech Start Date]]&lt;1/1/1990,"",IF(Main[[#This Row],[Class]]="C",WORKDAY(Main[[#This Row],[Tech Start Date]],19),IF(Main[[#This Row],[Class]]="B", WORKDAY(Main[[#This Row],[Tech Start Date]],12),IF(Main[[#This Row],[Class]]="A",WORKDAY(Main[[#This Row],[Tech Start Date]],4),""))))</f>
        <v/>
      </c>
      <c r="O1338" s="72" t="str">
        <f>IF(Main[[#This Row],[Tech Start Date]]&lt;1/1/1990,"",IF(Main[[#This Row],[Class]]="C",WORKDAY(Main[[#This Row],[Tech Start Date]],23),IF(Main[[#This Row],[Class]]="B", WORKDAY(Main[[#This Row],[Tech Start Date]],15),IF(Main[[#This Row],[Class]]="A",WORKDAY(Main[[#This Row],[Tech Start Date]],5),""))))</f>
        <v/>
      </c>
      <c r="P1338" s="72" t="str">
        <f>IF(Main[[#This Row],[Tech Start Date]]&lt;1/1/1990,"",IF(Main[[#This Row],[Class]]="C",WORKDAY(Main[[#This Row],[Tech Start Date]],28),IF(Main[[#This Row],[Class]]="B", WORKDAY(Main[[#This Row],[Tech Start Date]],19),IF(Main[[#This Row],[Class]]="A",WORKDAY(Main[[#This Row],[Tech Start Date]],9),""))))</f>
        <v/>
      </c>
      <c r="Q1338" s="84">
        <v>40390</v>
      </c>
      <c r="R1338" s="110"/>
      <c r="S1338" s="94" t="s">
        <v>6</v>
      </c>
      <c r="T1338" s="73" t="s">
        <v>4</v>
      </c>
      <c r="U1338" s="94" t="s">
        <v>14</v>
      </c>
      <c r="V1338" s="94" t="s">
        <v>1899</v>
      </c>
      <c r="W1338" s="94" t="s">
        <v>1900</v>
      </c>
      <c r="X1338" s="94" t="s">
        <v>2722</v>
      </c>
      <c r="Y1338" s="71" t="s">
        <v>2833</v>
      </c>
      <c r="Z1338" s="71" t="s">
        <v>44</v>
      </c>
      <c r="AA1338" s="94" t="s">
        <v>2722</v>
      </c>
      <c r="AB1338" s="128"/>
      <c r="AC1338" s="128"/>
      <c r="AD1338" s="128"/>
      <c r="AE1338" s="62"/>
      <c r="AF1338" s="62"/>
      <c r="AG1338" s="62"/>
      <c r="BB1338" s="60" t="str">
        <f>IF(AND(isFlagged(Main[[#This Row],[Comments]], "AIS++"),Main[ [#This Row],[In Stock Date] ]&lt;&gt;""),TEXT(Main[[#This Row],[In Stock Date]]-1, "M/d/yyyy"), TEXT("1/1/1990", "M/d/yyyy"))</f>
        <v>1/1/1990</v>
      </c>
    </row>
    <row r="1339" spans="1:54" ht="17.25" customHeight="1">
      <c r="A1339" s="63" t="str">
        <f>IF(priority(Main[[#This Row],[Comments]])&lt;&gt;0, priority(Main[[#This Row],[Comments]]),"")</f>
        <v/>
      </c>
      <c r="B1339" s="151" t="s">
        <v>1528</v>
      </c>
      <c r="C1339" s="71" t="s">
        <v>4</v>
      </c>
      <c r="D1339" s="59" t="s">
        <v>617</v>
      </c>
      <c r="E1339" s="84">
        <v>40294.429988425924</v>
      </c>
      <c r="F1339" s="84"/>
      <c r="G1339" s="63" t="str">
        <f>IF(stdProdLT(Main[[#This Row],[Comments]])=0.1,"N/A",IF(stdProdLT(Main[[#This Row],[Comments]])=0,"",stdProdLT(Main[[#This Row],[Comments]])))</f>
        <v/>
      </c>
      <c r="H1339" s="93" t="str">
        <f>IF(OR(Main[[#This Row],[Std. Prod. Lead Time]]="N/A",Main[[#This Row],[Std. Prod. Lead Time]]=""), "",IF(AND(Main[[#This Row],[In Stock Date]]&lt;&gt;"",Main[[#This Row],[Revised Due Date]]&lt;&gt;"",Main[[#This Row],[In Stock Date]]&lt;&gt;""),Main[[#This Row],[In Stock Date]]-Main[[#This Row],[Revised Due Date]],""))</f>
        <v/>
      </c>
      <c r="I1339" s="100" t="s">
        <v>4</v>
      </c>
      <c r="J1339" s="94" t="s">
        <v>4</v>
      </c>
      <c r="K1339" s="94" t="s">
        <v>4</v>
      </c>
      <c r="L1339" s="84"/>
      <c r="M1339" s="72" t="str">
        <f>IF(Main[[#This Row],[Tech Start Date]]&lt;1/1/1990,"",IF(Main[[#This Row],[Class]]="C",WORKDAY(Main[[#This Row],[Tech Start Date]],9),IF(Main[[#This Row],[Class]]="B", WORKDAY(Main[[#This Row],[Tech Start Date]],6),IF(Main[[#This Row],[Class]]="A",WORKDAY(Main[[#This Row],[Tech Start Date]],2),""))))</f>
        <v/>
      </c>
      <c r="N1339" s="72" t="str">
        <f>IF(Main[[#This Row],[Tech Start Date]]&lt;1/1/1990,"",IF(Main[[#This Row],[Class]]="C",WORKDAY(Main[[#This Row],[Tech Start Date]],19),IF(Main[[#This Row],[Class]]="B", WORKDAY(Main[[#This Row],[Tech Start Date]],12),IF(Main[[#This Row],[Class]]="A",WORKDAY(Main[[#This Row],[Tech Start Date]],4),""))))</f>
        <v/>
      </c>
      <c r="O1339" s="72" t="str">
        <f>IF(Main[[#This Row],[Tech Start Date]]&lt;1/1/1990,"",IF(Main[[#This Row],[Class]]="C",WORKDAY(Main[[#This Row],[Tech Start Date]],23),IF(Main[[#This Row],[Class]]="B", WORKDAY(Main[[#This Row],[Tech Start Date]],15),IF(Main[[#This Row],[Class]]="A",WORKDAY(Main[[#This Row],[Tech Start Date]],5),""))))</f>
        <v/>
      </c>
      <c r="P1339" s="72" t="str">
        <f>IF(Main[[#This Row],[Tech Start Date]]&lt;1/1/1990,"",IF(Main[[#This Row],[Class]]="C",WORKDAY(Main[[#This Row],[Tech Start Date]],28),IF(Main[[#This Row],[Class]]="B", WORKDAY(Main[[#This Row],[Tech Start Date]],19),IF(Main[[#This Row],[Class]]="A",WORKDAY(Main[[#This Row],[Tech Start Date]],9),""))))</f>
        <v/>
      </c>
      <c r="Q1339" s="84">
        <v>40390</v>
      </c>
      <c r="R1339" s="110"/>
      <c r="S1339" s="94" t="s">
        <v>6</v>
      </c>
      <c r="T1339" s="73" t="s">
        <v>4</v>
      </c>
      <c r="U1339" s="94" t="s">
        <v>7</v>
      </c>
      <c r="V1339" s="94" t="s">
        <v>1896</v>
      </c>
      <c r="W1339" s="94" t="s">
        <v>4</v>
      </c>
      <c r="X1339" s="94" t="s">
        <v>2722</v>
      </c>
      <c r="Y1339" s="71" t="s">
        <v>2833</v>
      </c>
      <c r="Z1339" s="71" t="s">
        <v>4</v>
      </c>
      <c r="AA1339" s="94" t="s">
        <v>2722</v>
      </c>
      <c r="AB1339" s="128"/>
      <c r="AC1339" s="128"/>
      <c r="AD1339" s="128"/>
      <c r="AE1339" s="62"/>
      <c r="AF1339" s="62"/>
      <c r="AG1339" s="62"/>
      <c r="BB1339" s="60" t="str">
        <f>IF(AND(isFlagged(Main[[#This Row],[Comments]], "AIS++"),Main[ [#This Row],[In Stock Date] ]&lt;&gt;""),TEXT(Main[[#This Row],[In Stock Date]]-1, "M/d/yyyy"), TEXT("1/1/1990", "M/d/yyyy"))</f>
        <v>1/1/1990</v>
      </c>
    </row>
    <row r="1340" spans="1:54" ht="17.25" customHeight="1">
      <c r="A1340" s="63" t="str">
        <f>IF(priority(Main[[#This Row],[Comments]])&lt;&gt;0, priority(Main[[#This Row],[Comments]]),"")</f>
        <v/>
      </c>
      <c r="B1340" s="151" t="s">
        <v>1313</v>
      </c>
      <c r="C1340" s="71" t="s">
        <v>4</v>
      </c>
      <c r="D1340" s="59" t="s">
        <v>404</v>
      </c>
      <c r="E1340" s="84"/>
      <c r="F1340" s="84"/>
      <c r="G1340" s="63" t="str">
        <f>IF(stdProdLT(Main[[#This Row],[Comments]])=0.1,"N/A",IF(stdProdLT(Main[[#This Row],[Comments]])=0,"",stdProdLT(Main[[#This Row],[Comments]])))</f>
        <v/>
      </c>
      <c r="H1340" s="93" t="str">
        <f>IF(OR(Main[[#This Row],[Std. Prod. Lead Time]]="N/A",Main[[#This Row],[Std. Prod. Lead Time]]=""), "",IF(AND(Main[[#This Row],[In Stock Date]]&lt;&gt;"",Main[[#This Row],[Revised Due Date]]&lt;&gt;"",Main[[#This Row],[In Stock Date]]&lt;&gt;""),Main[[#This Row],[In Stock Date]]-Main[[#This Row],[Revised Due Date]],""))</f>
        <v/>
      </c>
      <c r="I1340" s="100" t="s">
        <v>4</v>
      </c>
      <c r="J1340" s="94" t="s">
        <v>4</v>
      </c>
      <c r="K1340" s="94" t="s">
        <v>4</v>
      </c>
      <c r="L1340" s="84"/>
      <c r="M1340" s="72" t="str">
        <f>IF(Main[[#This Row],[Tech Start Date]]&lt;1/1/1990,"",IF(Main[[#This Row],[Class]]="C",WORKDAY(Main[[#This Row],[Tech Start Date]],9),IF(Main[[#This Row],[Class]]="B", WORKDAY(Main[[#This Row],[Tech Start Date]],6),IF(Main[[#This Row],[Class]]="A",WORKDAY(Main[[#This Row],[Tech Start Date]],2),""))))</f>
        <v/>
      </c>
      <c r="N1340" s="72" t="str">
        <f>IF(Main[[#This Row],[Tech Start Date]]&lt;1/1/1990,"",IF(Main[[#This Row],[Class]]="C",WORKDAY(Main[[#This Row],[Tech Start Date]],19),IF(Main[[#This Row],[Class]]="B", WORKDAY(Main[[#This Row],[Tech Start Date]],12),IF(Main[[#This Row],[Class]]="A",WORKDAY(Main[[#This Row],[Tech Start Date]],4),""))))</f>
        <v/>
      </c>
      <c r="O1340" s="72" t="str">
        <f>IF(Main[[#This Row],[Tech Start Date]]&lt;1/1/1990,"",IF(Main[[#This Row],[Class]]="C",WORKDAY(Main[[#This Row],[Tech Start Date]],23),IF(Main[[#This Row],[Class]]="B", WORKDAY(Main[[#This Row],[Tech Start Date]],15),IF(Main[[#This Row],[Class]]="A",WORKDAY(Main[[#This Row],[Tech Start Date]],5),""))))</f>
        <v/>
      </c>
      <c r="P1340" s="72" t="str">
        <f>IF(Main[[#This Row],[Tech Start Date]]&lt;1/1/1990,"",IF(Main[[#This Row],[Class]]="C",WORKDAY(Main[[#This Row],[Tech Start Date]],28),IF(Main[[#This Row],[Class]]="B", WORKDAY(Main[[#This Row],[Tech Start Date]],19),IF(Main[[#This Row],[Class]]="A",WORKDAY(Main[[#This Row],[Tech Start Date]],9),""))))</f>
        <v/>
      </c>
      <c r="Q1340" s="84">
        <v>40390</v>
      </c>
      <c r="R1340" s="110"/>
      <c r="S1340" s="94" t="s">
        <v>6</v>
      </c>
      <c r="T1340" s="73" t="s">
        <v>4</v>
      </c>
      <c r="U1340" s="94" t="s">
        <v>14</v>
      </c>
      <c r="V1340" s="94" t="s">
        <v>1899</v>
      </c>
      <c r="W1340" s="94" t="s">
        <v>4</v>
      </c>
      <c r="X1340" s="94" t="s">
        <v>2722</v>
      </c>
      <c r="Y1340" s="71" t="s">
        <v>2833</v>
      </c>
      <c r="Z1340" s="71" t="s">
        <v>4</v>
      </c>
      <c r="AA1340" s="94" t="s">
        <v>2722</v>
      </c>
      <c r="AB1340" s="128"/>
      <c r="AC1340" s="128"/>
      <c r="AD1340" s="128"/>
      <c r="AE1340" s="62"/>
      <c r="AF1340" s="62"/>
      <c r="AG1340" s="62"/>
      <c r="BB1340" s="60" t="str">
        <f>IF(AND(isFlagged(Main[[#This Row],[Comments]], "AIS++"),Main[ [#This Row],[In Stock Date] ]&lt;&gt;""),TEXT(Main[[#This Row],[In Stock Date]]-1, "M/d/yyyy"), TEXT("1/1/1990", "M/d/yyyy"))</f>
        <v>1/1/1990</v>
      </c>
    </row>
    <row r="1341" spans="1:54" ht="17.25" customHeight="1">
      <c r="A1341" s="63" t="str">
        <f>IF(priority(Main[[#This Row],[Comments]])&lt;&gt;0, priority(Main[[#This Row],[Comments]]),"")</f>
        <v/>
      </c>
      <c r="B1341" s="151" t="s">
        <v>1043</v>
      </c>
      <c r="C1341" s="71" t="s">
        <v>4</v>
      </c>
      <c r="D1341" s="59" t="s">
        <v>82</v>
      </c>
      <c r="E1341" s="84"/>
      <c r="F1341" s="84"/>
      <c r="G1341" s="63" t="str">
        <f>IF(stdProdLT(Main[[#This Row],[Comments]])=0.1,"N/A",IF(stdProdLT(Main[[#This Row],[Comments]])=0,"",stdProdLT(Main[[#This Row],[Comments]])))</f>
        <v/>
      </c>
      <c r="H1341" s="93" t="str">
        <f>IF(OR(Main[[#This Row],[Std. Prod. Lead Time]]="N/A",Main[[#This Row],[Std. Prod. Lead Time]]=""), "",IF(AND(Main[[#This Row],[In Stock Date]]&lt;&gt;"",Main[[#This Row],[Revised Due Date]]&lt;&gt;"",Main[[#This Row],[In Stock Date]]&lt;&gt;""),Main[[#This Row],[In Stock Date]]-Main[[#This Row],[Revised Due Date]],""))</f>
        <v/>
      </c>
      <c r="I1341" s="100" t="s">
        <v>4</v>
      </c>
      <c r="J1341" s="94" t="s">
        <v>4</v>
      </c>
      <c r="K1341" s="94" t="s">
        <v>4</v>
      </c>
      <c r="L1341" s="84"/>
      <c r="M1341" s="72" t="str">
        <f>IF(Main[[#This Row],[Tech Start Date]]&lt;1/1/1990,"",IF(Main[[#This Row],[Class]]="C",WORKDAY(Main[[#This Row],[Tech Start Date]],9),IF(Main[[#This Row],[Class]]="B", WORKDAY(Main[[#This Row],[Tech Start Date]],6),IF(Main[[#This Row],[Class]]="A",WORKDAY(Main[[#This Row],[Tech Start Date]],2),""))))</f>
        <v/>
      </c>
      <c r="N1341" s="72" t="str">
        <f>IF(Main[[#This Row],[Tech Start Date]]&lt;1/1/1990,"",IF(Main[[#This Row],[Class]]="C",WORKDAY(Main[[#This Row],[Tech Start Date]],19),IF(Main[[#This Row],[Class]]="B", WORKDAY(Main[[#This Row],[Tech Start Date]],12),IF(Main[[#This Row],[Class]]="A",WORKDAY(Main[[#This Row],[Tech Start Date]],4),""))))</f>
        <v/>
      </c>
      <c r="O1341" s="72" t="str">
        <f>IF(Main[[#This Row],[Tech Start Date]]&lt;1/1/1990,"",IF(Main[[#This Row],[Class]]="C",WORKDAY(Main[[#This Row],[Tech Start Date]],23),IF(Main[[#This Row],[Class]]="B", WORKDAY(Main[[#This Row],[Tech Start Date]],15),IF(Main[[#This Row],[Class]]="A",WORKDAY(Main[[#This Row],[Tech Start Date]],5),""))))</f>
        <v/>
      </c>
      <c r="P1341" s="72" t="str">
        <f>IF(Main[[#This Row],[Tech Start Date]]&lt;1/1/1990,"",IF(Main[[#This Row],[Class]]="C",WORKDAY(Main[[#This Row],[Tech Start Date]],28),IF(Main[[#This Row],[Class]]="B", WORKDAY(Main[[#This Row],[Tech Start Date]],19),IF(Main[[#This Row],[Class]]="A",WORKDAY(Main[[#This Row],[Tech Start Date]],9),""))))</f>
        <v/>
      </c>
      <c r="Q1341" s="84">
        <v>40602</v>
      </c>
      <c r="R1341" s="110"/>
      <c r="S1341" s="94" t="s">
        <v>6</v>
      </c>
      <c r="T1341" s="73" t="s">
        <v>4</v>
      </c>
      <c r="U1341" s="94" t="s">
        <v>14</v>
      </c>
      <c r="V1341" s="94" t="s">
        <v>1906</v>
      </c>
      <c r="W1341" s="94" t="s">
        <v>1900</v>
      </c>
      <c r="X1341" s="94" t="s">
        <v>30</v>
      </c>
      <c r="Y1341" s="71" t="s">
        <v>2857</v>
      </c>
      <c r="Z1341" s="71" t="s">
        <v>4</v>
      </c>
      <c r="AA1341" s="94" t="s">
        <v>30</v>
      </c>
      <c r="AB1341" s="128"/>
      <c r="AC1341" s="128"/>
      <c r="AD1341" s="128"/>
      <c r="AE1341" s="62"/>
      <c r="AF1341" s="62"/>
      <c r="AG1341" s="62"/>
      <c r="BB1341" s="60" t="str">
        <f>IF(AND(isFlagged(Main[[#This Row],[Comments]], "AIS++"),Main[ [#This Row],[In Stock Date] ]&lt;&gt;""),TEXT(Main[[#This Row],[In Stock Date]]-1, "M/d/yyyy"), TEXT("1/1/1990", "M/d/yyyy"))</f>
        <v>1/1/1990</v>
      </c>
    </row>
    <row r="1342" spans="1:54" ht="17.25" customHeight="1">
      <c r="A1342" s="137" t="str">
        <f>IF(priority(Main[[#This Row],[Comments]])&lt;&gt;0, priority(Main[[#This Row],[Comments]]),"")</f>
        <v/>
      </c>
      <c r="B1342" s="152" t="s">
        <v>4083</v>
      </c>
      <c r="C1342" s="138" t="s">
        <v>72</v>
      </c>
      <c r="D1342" s="139" t="s">
        <v>4084</v>
      </c>
      <c r="E1342" s="140">
        <v>41026.687361111108</v>
      </c>
      <c r="F1342" s="140"/>
      <c r="G1342" s="137" t="str">
        <f>IF(stdProdLT(Main[[#This Row],[Comments]])=0.1,"N/A",IF(stdProdLT(Main[[#This Row],[Comments]])=0,"",stdProdLT(Main[[#This Row],[Comments]])))</f>
        <v/>
      </c>
      <c r="H1342" s="141" t="str">
        <f>IF(OR(Main[[#This Row],[Std. Prod. Lead Time]]="N/A",Main[[#This Row],[Std. Prod. Lead Time]]=""), "",IF(AND(Main[[#This Row],[In Stock Date]]&lt;&gt;"",Main[[#This Row],[Revised Due Date]]&lt;&gt;"",Main[[#This Row],[In Stock Date]]&lt;&gt;""),Main[[#This Row],[In Stock Date]]-Main[[#This Row],[Revised Due Date]],""))</f>
        <v/>
      </c>
      <c r="I1342" s="142" t="s">
        <v>2564</v>
      </c>
      <c r="J1342" s="143" t="s">
        <v>28</v>
      </c>
      <c r="K1342" s="144" t="s">
        <v>1903</v>
      </c>
      <c r="L1342" s="140">
        <v>41026</v>
      </c>
      <c r="M1342" s="145">
        <f>IF(Main[[#This Row],[Tech Start Date]]&lt;1/1/1990,"",IF(Main[[#This Row],[Class]]="C",WORKDAY(Main[[#This Row],[Tech Start Date]],9),IF(Main[[#This Row],[Class]]="B", WORKDAY(Main[[#This Row],[Tech Start Date]],6),IF(Main[[#This Row],[Class]]="A",WORKDAY(Main[[#This Row],[Tech Start Date]],2),""))))</f>
        <v>41036</v>
      </c>
      <c r="N1342" s="145">
        <f>IF(Main[[#This Row],[Tech Start Date]]&lt;1/1/1990,"",IF(Main[[#This Row],[Class]]="C",WORKDAY(Main[[#This Row],[Tech Start Date]],19),IF(Main[[#This Row],[Class]]="B", WORKDAY(Main[[#This Row],[Tech Start Date]],12),IF(Main[[#This Row],[Class]]="A",WORKDAY(Main[[#This Row],[Tech Start Date]],4),""))))</f>
        <v>41044</v>
      </c>
      <c r="O1342" s="145">
        <f>IF(Main[[#This Row],[Tech Start Date]]&lt;1/1/1990,"",IF(Main[[#This Row],[Class]]="C",WORKDAY(Main[[#This Row],[Tech Start Date]],23),IF(Main[[#This Row],[Class]]="B", WORKDAY(Main[[#This Row],[Tech Start Date]],15),IF(Main[[#This Row],[Class]]="A",WORKDAY(Main[[#This Row],[Tech Start Date]],5),""))))</f>
        <v>41047</v>
      </c>
      <c r="P1342" s="145">
        <f>IF(Main[[#This Row],[Tech Start Date]]&lt;1/1/1990,"",IF(Main[[#This Row],[Class]]="C",WORKDAY(Main[[#This Row],[Tech Start Date]],28),IF(Main[[#This Row],[Class]]="B", WORKDAY(Main[[#This Row],[Tech Start Date]],19),IF(Main[[#This Row],[Class]]="A",WORKDAY(Main[[#This Row],[Tech Start Date]],9),""))))</f>
        <v>41053</v>
      </c>
      <c r="Q1342" s="140">
        <v>41047</v>
      </c>
      <c r="R1342" s="146">
        <v>41040</v>
      </c>
      <c r="S1342" s="143" t="s">
        <v>6</v>
      </c>
      <c r="T1342" s="147" t="s">
        <v>4</v>
      </c>
      <c r="U1342" s="143" t="s">
        <v>7</v>
      </c>
      <c r="V1342" s="143" t="s">
        <v>1897</v>
      </c>
      <c r="W1342" s="143" t="s">
        <v>1904</v>
      </c>
      <c r="X1342" s="143" t="s">
        <v>2027</v>
      </c>
      <c r="Y1342" s="138" t="s">
        <v>3049</v>
      </c>
      <c r="Z1342" s="138" t="s">
        <v>2027</v>
      </c>
      <c r="AA1342" s="143" t="s">
        <v>2027</v>
      </c>
      <c r="AB1342" s="148"/>
      <c r="AC1342" s="148"/>
      <c r="AD1342" s="148"/>
      <c r="AE1342" s="62"/>
      <c r="AF1342" s="62"/>
      <c r="AG1342" s="62"/>
      <c r="BB1342" s="60" t="str">
        <f>IF(AND(isFlagged(Main[[#This Row],[Comments]], "AIS++"),Main[ [#This Row],[In Stock Date] ]&lt;&gt;""),TEXT(Main[[#This Row],[In Stock Date]]-1, "M/d/yyyy"), TEXT("1/1/1990", "M/d/yyyy"))</f>
        <v>1/1/1990</v>
      </c>
    </row>
    <row r="1343" spans="1:54" ht="17.25" customHeight="1">
      <c r="A1343" s="63" t="str">
        <f>IF(priority(Main[[#This Row],[Comments]])&lt;&gt;0, priority(Main[[#This Row],[Comments]]),"")</f>
        <v/>
      </c>
      <c r="B1343" s="151" t="s">
        <v>4003</v>
      </c>
      <c r="C1343" s="71" t="s">
        <v>2315</v>
      </c>
      <c r="D1343" s="59" t="s">
        <v>4004</v>
      </c>
      <c r="E1343" s="84">
        <v>41030.666041666664</v>
      </c>
      <c r="F1343" s="84"/>
      <c r="G1343" s="63" t="str">
        <f>IF(stdProdLT(Main[[#This Row],[Comments]])=0.1,"N/A",IF(stdProdLT(Main[[#This Row],[Comments]])=0,"",stdProdLT(Main[[#This Row],[Comments]])))</f>
        <v/>
      </c>
      <c r="H1343" s="93" t="str">
        <f>IF(OR(Main[[#This Row],[Std. Prod. Lead Time]]="N/A",Main[[#This Row],[Std. Prod. Lead Time]]=""), "",IF(AND(Main[[#This Row],[In Stock Date]]&lt;&gt;"",Main[[#This Row],[Revised Due Date]]&lt;&gt;"",Main[[#This Row],[In Stock Date]]&lt;&gt;""),Main[[#This Row],[In Stock Date]]-Main[[#This Row],[Revised Due Date]],""))</f>
        <v/>
      </c>
      <c r="I1343" s="100" t="s">
        <v>938</v>
      </c>
      <c r="J1343" s="94" t="s">
        <v>28</v>
      </c>
      <c r="K1343" s="94" t="s">
        <v>1905</v>
      </c>
      <c r="L1343" s="84"/>
      <c r="M1343" s="72" t="str">
        <f>IF(Main[[#This Row],[Tech Start Date]]&lt;1/1/1990,"",IF(Main[[#This Row],[Class]]="C",WORKDAY(Main[[#This Row],[Tech Start Date]],9),IF(Main[[#This Row],[Class]]="B", WORKDAY(Main[[#This Row],[Tech Start Date]],6),IF(Main[[#This Row],[Class]]="A",WORKDAY(Main[[#This Row],[Tech Start Date]],2),""))))</f>
        <v/>
      </c>
      <c r="N1343" s="72" t="str">
        <f>IF(Main[[#This Row],[Tech Start Date]]&lt;1/1/1990,"",IF(Main[[#This Row],[Class]]="C",WORKDAY(Main[[#This Row],[Tech Start Date]],19),IF(Main[[#This Row],[Class]]="B", WORKDAY(Main[[#This Row],[Tech Start Date]],12),IF(Main[[#This Row],[Class]]="A",WORKDAY(Main[[#This Row],[Tech Start Date]],4),""))))</f>
        <v/>
      </c>
      <c r="O1343" s="72" t="str">
        <f>IF(Main[[#This Row],[Tech Start Date]]&lt;1/1/1990,"",IF(Main[[#This Row],[Class]]="C",WORKDAY(Main[[#This Row],[Tech Start Date]],23),IF(Main[[#This Row],[Class]]="B", WORKDAY(Main[[#This Row],[Tech Start Date]],15),IF(Main[[#This Row],[Class]]="A",WORKDAY(Main[[#This Row],[Tech Start Date]],5),""))))</f>
        <v/>
      </c>
      <c r="P1343" s="72" t="str">
        <f>IF(Main[[#This Row],[Tech Start Date]]&lt;1/1/1990,"",IF(Main[[#This Row],[Class]]="C",WORKDAY(Main[[#This Row],[Tech Start Date]],28),IF(Main[[#This Row],[Class]]="B", WORKDAY(Main[[#This Row],[Tech Start Date]],19),IF(Main[[#This Row],[Class]]="A",WORKDAY(Main[[#This Row],[Tech Start Date]],9),""))))</f>
        <v/>
      </c>
      <c r="Q1343" s="84"/>
      <c r="R1343" s="110"/>
      <c r="S1343" s="94" t="s">
        <v>6</v>
      </c>
      <c r="T1343" s="73" t="s">
        <v>4</v>
      </c>
      <c r="U1343" s="94" t="s">
        <v>7</v>
      </c>
      <c r="V1343" s="94" t="s">
        <v>1897</v>
      </c>
      <c r="W1343" s="94" t="s">
        <v>1910</v>
      </c>
      <c r="X1343" s="94" t="s">
        <v>2027</v>
      </c>
      <c r="Y1343" s="71" t="s">
        <v>3049</v>
      </c>
      <c r="Z1343" s="71" t="s">
        <v>2027</v>
      </c>
      <c r="AA1343" s="94" t="s">
        <v>2027</v>
      </c>
      <c r="AB1343" s="128"/>
      <c r="AC1343" s="128"/>
      <c r="AD1343" s="128"/>
      <c r="AE1343" s="62"/>
      <c r="AF1343" s="62"/>
      <c r="AG1343" s="62"/>
      <c r="BB1343" s="60" t="str">
        <f>IF(AND(isFlagged(Main[[#This Row],[Comments]], "AIS++"),Main[ [#This Row],[In Stock Date] ]&lt;&gt;""),TEXT(Main[[#This Row],[In Stock Date]]-1, "M/d/yyyy"), TEXT("1/1/1990", "M/d/yyyy"))</f>
        <v>1/1/1990</v>
      </c>
    </row>
    <row r="1344" spans="1:54" ht="17.25" customHeight="1">
      <c r="A1344" s="63" t="str">
        <f>IF(priority(Main[[#This Row],[Comments]])&lt;&gt;0, priority(Main[[#This Row],[Comments]]),"")</f>
        <v/>
      </c>
      <c r="B1344" s="151" t="s">
        <v>1558</v>
      </c>
      <c r="C1344" s="71" t="s">
        <v>4</v>
      </c>
      <c r="D1344" s="59" t="s">
        <v>648</v>
      </c>
      <c r="E1344" s="84"/>
      <c r="F1344" s="84"/>
      <c r="G1344" s="63" t="str">
        <f>IF(stdProdLT(Main[[#This Row],[Comments]])=0.1,"N/A",IF(stdProdLT(Main[[#This Row],[Comments]])=0,"",stdProdLT(Main[[#This Row],[Comments]])))</f>
        <v/>
      </c>
      <c r="H1344" s="93" t="str">
        <f>IF(OR(Main[[#This Row],[Std. Prod. Lead Time]]="N/A",Main[[#This Row],[Std. Prod. Lead Time]]=""), "",IF(AND(Main[[#This Row],[In Stock Date]]&lt;&gt;"",Main[[#This Row],[Revised Due Date]]&lt;&gt;"",Main[[#This Row],[In Stock Date]]&lt;&gt;""),Main[[#This Row],[In Stock Date]]-Main[[#This Row],[Revised Due Date]],""))</f>
        <v/>
      </c>
      <c r="I1344" s="100" t="s">
        <v>4</v>
      </c>
      <c r="J1344" s="94" t="s">
        <v>4</v>
      </c>
      <c r="K1344" s="94" t="s">
        <v>4</v>
      </c>
      <c r="L1344" s="84"/>
      <c r="M1344" s="72" t="str">
        <f>IF(Main[[#This Row],[Tech Start Date]]&lt;1/1/1990,"",IF(Main[[#This Row],[Class]]="C",WORKDAY(Main[[#This Row],[Tech Start Date]],9),IF(Main[[#This Row],[Class]]="B", WORKDAY(Main[[#This Row],[Tech Start Date]],6),IF(Main[[#This Row],[Class]]="A",WORKDAY(Main[[#This Row],[Tech Start Date]],2),""))))</f>
        <v/>
      </c>
      <c r="N1344" s="72" t="str">
        <f>IF(Main[[#This Row],[Tech Start Date]]&lt;1/1/1990,"",IF(Main[[#This Row],[Class]]="C",WORKDAY(Main[[#This Row],[Tech Start Date]],19),IF(Main[[#This Row],[Class]]="B", WORKDAY(Main[[#This Row],[Tech Start Date]],12),IF(Main[[#This Row],[Class]]="A",WORKDAY(Main[[#This Row],[Tech Start Date]],4),""))))</f>
        <v/>
      </c>
      <c r="O1344" s="72" t="str">
        <f>IF(Main[[#This Row],[Tech Start Date]]&lt;1/1/1990,"",IF(Main[[#This Row],[Class]]="C",WORKDAY(Main[[#This Row],[Tech Start Date]],23),IF(Main[[#This Row],[Class]]="B", WORKDAY(Main[[#This Row],[Tech Start Date]],15),IF(Main[[#This Row],[Class]]="A",WORKDAY(Main[[#This Row],[Tech Start Date]],5),""))))</f>
        <v/>
      </c>
      <c r="P1344" s="72" t="str">
        <f>IF(Main[[#This Row],[Tech Start Date]]&lt;1/1/1990,"",IF(Main[[#This Row],[Class]]="C",WORKDAY(Main[[#This Row],[Tech Start Date]],28),IF(Main[[#This Row],[Class]]="B", WORKDAY(Main[[#This Row],[Tech Start Date]],19),IF(Main[[#This Row],[Class]]="A",WORKDAY(Main[[#This Row],[Tech Start Date]],9),""))))</f>
        <v/>
      </c>
      <c r="Q1344" s="84">
        <v>40619</v>
      </c>
      <c r="R1344" s="110"/>
      <c r="S1344" s="94" t="s">
        <v>6</v>
      </c>
      <c r="T1344" s="73" t="s">
        <v>4</v>
      </c>
      <c r="U1344" s="94" t="s">
        <v>14</v>
      </c>
      <c r="V1344" s="94" t="s">
        <v>1906</v>
      </c>
      <c r="W1344" s="94" t="s">
        <v>4</v>
      </c>
      <c r="X1344" s="94" t="s">
        <v>2806</v>
      </c>
      <c r="Y1344" s="71" t="s">
        <v>2983</v>
      </c>
      <c r="Z1344" s="71" t="s">
        <v>4</v>
      </c>
      <c r="AA1344" s="94" t="s">
        <v>2806</v>
      </c>
      <c r="AB1344" s="128"/>
      <c r="AC1344" s="128"/>
      <c r="AD1344" s="128"/>
      <c r="AE1344" s="62"/>
      <c r="AF1344" s="62"/>
      <c r="AG1344" s="62"/>
      <c r="BB1344" s="60" t="str">
        <f>IF(AND(isFlagged(Main[[#This Row],[Comments]], "AIS++"),Main[ [#This Row],[In Stock Date] ]&lt;&gt;""),TEXT(Main[[#This Row],[In Stock Date]]-1, "M/d/yyyy"), TEXT("1/1/1990", "M/d/yyyy"))</f>
        <v>1/1/1990</v>
      </c>
    </row>
    <row r="1345" spans="1:54" ht="17.25" customHeight="1">
      <c r="A1345" s="63" t="str">
        <f>IF(priority(Main[[#This Row],[Comments]])&lt;&gt;0, priority(Main[[#This Row],[Comments]]),"")</f>
        <v/>
      </c>
      <c r="B1345" s="151" t="s">
        <v>2328</v>
      </c>
      <c r="C1345" s="71" t="s">
        <v>4</v>
      </c>
      <c r="D1345" s="59" t="s">
        <v>2329</v>
      </c>
      <c r="E1345" s="84">
        <v>40856.690810185188</v>
      </c>
      <c r="F1345" s="84"/>
      <c r="G1345" s="63" t="str">
        <f>IF(stdProdLT(Main[[#This Row],[Comments]])=0.1,"N/A",IF(stdProdLT(Main[[#This Row],[Comments]])=0,"",stdProdLT(Main[[#This Row],[Comments]])))</f>
        <v/>
      </c>
      <c r="H1345" s="93" t="str">
        <f>IF(OR(Main[[#This Row],[Std. Prod. Lead Time]]="N/A",Main[[#This Row],[Std. Prod. Lead Time]]=""), "",IF(AND(Main[[#This Row],[In Stock Date]]&lt;&gt;"",Main[[#This Row],[Revised Due Date]]&lt;&gt;"",Main[[#This Row],[In Stock Date]]&lt;&gt;""),Main[[#This Row],[In Stock Date]]-Main[[#This Row],[Revised Due Date]],""))</f>
        <v/>
      </c>
      <c r="I1345" s="100" t="s">
        <v>4</v>
      </c>
      <c r="J1345" s="94" t="s">
        <v>4</v>
      </c>
      <c r="K1345" s="94" t="s">
        <v>4</v>
      </c>
      <c r="L1345" s="84"/>
      <c r="M1345" s="72" t="str">
        <f>IF(Main[[#This Row],[Tech Start Date]]&lt;1/1/1990,"",IF(Main[[#This Row],[Class]]="C",WORKDAY(Main[[#This Row],[Tech Start Date]],9),IF(Main[[#This Row],[Class]]="B", WORKDAY(Main[[#This Row],[Tech Start Date]],6),IF(Main[[#This Row],[Class]]="A",WORKDAY(Main[[#This Row],[Tech Start Date]],2),""))))</f>
        <v/>
      </c>
      <c r="N1345" s="72" t="str">
        <f>IF(Main[[#This Row],[Tech Start Date]]&lt;1/1/1990,"",IF(Main[[#This Row],[Class]]="C",WORKDAY(Main[[#This Row],[Tech Start Date]],19),IF(Main[[#This Row],[Class]]="B", WORKDAY(Main[[#This Row],[Tech Start Date]],12),IF(Main[[#This Row],[Class]]="A",WORKDAY(Main[[#This Row],[Tech Start Date]],4),""))))</f>
        <v/>
      </c>
      <c r="O1345" s="72" t="str">
        <f>IF(Main[[#This Row],[Tech Start Date]]&lt;1/1/1990,"",IF(Main[[#This Row],[Class]]="C",WORKDAY(Main[[#This Row],[Tech Start Date]],23),IF(Main[[#This Row],[Class]]="B", WORKDAY(Main[[#This Row],[Tech Start Date]],15),IF(Main[[#This Row],[Class]]="A",WORKDAY(Main[[#This Row],[Tech Start Date]],5),""))))</f>
        <v/>
      </c>
      <c r="P1345" s="72" t="str">
        <f>IF(Main[[#This Row],[Tech Start Date]]&lt;1/1/1990,"",IF(Main[[#This Row],[Class]]="C",WORKDAY(Main[[#This Row],[Tech Start Date]],28),IF(Main[[#This Row],[Class]]="B", WORKDAY(Main[[#This Row],[Tech Start Date]],19),IF(Main[[#This Row],[Class]]="A",WORKDAY(Main[[#This Row],[Tech Start Date]],9),""))))</f>
        <v/>
      </c>
      <c r="Q1345" s="84"/>
      <c r="R1345" s="110"/>
      <c r="S1345" s="94" t="s">
        <v>6</v>
      </c>
      <c r="T1345" s="73" t="s">
        <v>4</v>
      </c>
      <c r="U1345" s="94" t="s">
        <v>7</v>
      </c>
      <c r="V1345" s="94" t="s">
        <v>1896</v>
      </c>
      <c r="W1345" s="94" t="s">
        <v>1900</v>
      </c>
      <c r="X1345" s="94" t="s">
        <v>2720</v>
      </c>
      <c r="Y1345" s="71" t="s">
        <v>3027</v>
      </c>
      <c r="Z1345" s="71" t="s">
        <v>4</v>
      </c>
      <c r="AA1345" s="94" t="s">
        <v>2720</v>
      </c>
      <c r="AB1345" s="128"/>
      <c r="AC1345" s="128"/>
      <c r="AD1345" s="128"/>
      <c r="AE1345" s="62"/>
      <c r="AF1345" s="62"/>
      <c r="AG1345" s="62"/>
      <c r="BB1345" s="60" t="str">
        <f>IF(AND(isFlagged(Main[[#This Row],[Comments]], "AIS++"),Main[ [#This Row],[In Stock Date] ]&lt;&gt;""),TEXT(Main[[#This Row],[In Stock Date]]-1, "M/d/yyyy"), TEXT("1/1/1990", "M/d/yyyy"))</f>
        <v>1/1/1990</v>
      </c>
    </row>
    <row r="1346" spans="1:54" ht="17.25" customHeight="1">
      <c r="A1346" s="63" t="str">
        <f>IF(priority(Main[[#This Row],[Comments]])&lt;&gt;0, priority(Main[[#This Row],[Comments]]),"")</f>
        <v/>
      </c>
      <c r="B1346" s="151" t="s">
        <v>3793</v>
      </c>
      <c r="C1346" s="71" t="s">
        <v>4</v>
      </c>
      <c r="D1346" s="59" t="s">
        <v>3794</v>
      </c>
      <c r="E1346" s="84">
        <v>41018.651226851849</v>
      </c>
      <c r="F1346" s="84"/>
      <c r="G1346" s="63" t="str">
        <f>IF(stdProdLT(Main[[#This Row],[Comments]])=0.1,"N/A",IF(stdProdLT(Main[[#This Row],[Comments]])=0,"",stdProdLT(Main[[#This Row],[Comments]])))</f>
        <v/>
      </c>
      <c r="H1346" s="93" t="str">
        <f>IF(OR(Main[[#This Row],[Std. Prod. Lead Time]]="N/A",Main[[#This Row],[Std. Prod. Lead Time]]=""), "",IF(AND(Main[[#This Row],[In Stock Date]]&lt;&gt;"",Main[[#This Row],[Revised Due Date]]&lt;&gt;"",Main[[#This Row],[In Stock Date]]&lt;&gt;""),Main[[#This Row],[In Stock Date]]-Main[[#This Row],[Revised Due Date]],""))</f>
        <v/>
      </c>
      <c r="I1346" s="100" t="s">
        <v>4</v>
      </c>
      <c r="J1346" s="94" t="s">
        <v>4</v>
      </c>
      <c r="K1346" s="94" t="s">
        <v>4</v>
      </c>
      <c r="L1346" s="84"/>
      <c r="M1346" s="72" t="str">
        <f>IF(Main[[#This Row],[Tech Start Date]]&lt;1/1/1990,"",IF(Main[[#This Row],[Class]]="C",WORKDAY(Main[[#This Row],[Tech Start Date]],9),IF(Main[[#This Row],[Class]]="B", WORKDAY(Main[[#This Row],[Tech Start Date]],6),IF(Main[[#This Row],[Class]]="A",WORKDAY(Main[[#This Row],[Tech Start Date]],2),""))))</f>
        <v/>
      </c>
      <c r="N1346" s="72" t="str">
        <f>IF(Main[[#This Row],[Tech Start Date]]&lt;1/1/1990,"",IF(Main[[#This Row],[Class]]="C",WORKDAY(Main[[#This Row],[Tech Start Date]],19),IF(Main[[#This Row],[Class]]="B", WORKDAY(Main[[#This Row],[Tech Start Date]],12),IF(Main[[#This Row],[Class]]="A",WORKDAY(Main[[#This Row],[Tech Start Date]],4),""))))</f>
        <v/>
      </c>
      <c r="O1346" s="72" t="str">
        <f>IF(Main[[#This Row],[Tech Start Date]]&lt;1/1/1990,"",IF(Main[[#This Row],[Class]]="C",WORKDAY(Main[[#This Row],[Tech Start Date]],23),IF(Main[[#This Row],[Class]]="B", WORKDAY(Main[[#This Row],[Tech Start Date]],15),IF(Main[[#This Row],[Class]]="A",WORKDAY(Main[[#This Row],[Tech Start Date]],5),""))))</f>
        <v/>
      </c>
      <c r="P1346" s="72" t="str">
        <f>IF(Main[[#This Row],[Tech Start Date]]&lt;1/1/1990,"",IF(Main[[#This Row],[Class]]="C",WORKDAY(Main[[#This Row],[Tech Start Date]],28),IF(Main[[#This Row],[Class]]="B", WORKDAY(Main[[#This Row],[Tech Start Date]],19),IF(Main[[#This Row],[Class]]="A",WORKDAY(Main[[#This Row],[Tech Start Date]],9),""))))</f>
        <v/>
      </c>
      <c r="Q1346" s="84">
        <v>41030</v>
      </c>
      <c r="R1346" s="110"/>
      <c r="S1346" s="94" t="s">
        <v>6</v>
      </c>
      <c r="T1346" s="73" t="s">
        <v>4</v>
      </c>
      <c r="U1346" s="94" t="s">
        <v>7</v>
      </c>
      <c r="V1346" s="94" t="s">
        <v>1896</v>
      </c>
      <c r="W1346" s="94" t="s">
        <v>4</v>
      </c>
      <c r="X1346" s="94" t="s">
        <v>3795</v>
      </c>
      <c r="Y1346" s="71" t="s">
        <v>3796</v>
      </c>
      <c r="Z1346" s="71" t="s">
        <v>4</v>
      </c>
      <c r="AA1346" s="94" t="s">
        <v>3795</v>
      </c>
      <c r="AB1346" s="128"/>
      <c r="AC1346" s="128"/>
      <c r="AD1346" s="128"/>
      <c r="AE1346" s="62"/>
      <c r="AF1346" s="62"/>
      <c r="AG1346" s="62"/>
      <c r="BB1346" s="60" t="str">
        <f>IF(AND(isFlagged(Main[[#This Row],[Comments]], "AIS++"),Main[ [#This Row],[In Stock Date] ]&lt;&gt;""),TEXT(Main[[#This Row],[In Stock Date]]-1, "M/d/yyyy"), TEXT("1/1/1990", "M/d/yyyy"))</f>
        <v>1/1/1990</v>
      </c>
    </row>
    <row r="1347" spans="1:54" ht="17.25" customHeight="1">
      <c r="A1347" s="63" t="str">
        <f>IF(priority(Main[[#This Row],[Comments]])&lt;&gt;0, priority(Main[[#This Row],[Comments]]),"")</f>
        <v/>
      </c>
      <c r="B1347" s="151" t="s">
        <v>3962</v>
      </c>
      <c r="C1347" s="71" t="s">
        <v>4</v>
      </c>
      <c r="D1347" s="59" t="s">
        <v>3963</v>
      </c>
      <c r="E1347" s="84">
        <v>41038.418668981481</v>
      </c>
      <c r="F1347" s="84"/>
      <c r="G1347" s="63" t="str">
        <f>IF(stdProdLT(Main[[#This Row],[Comments]])=0.1,"N/A",IF(stdProdLT(Main[[#This Row],[Comments]])=0,"",stdProdLT(Main[[#This Row],[Comments]])))</f>
        <v/>
      </c>
      <c r="H1347" s="93" t="str">
        <f>IF(OR(Main[[#This Row],[Std. Prod. Lead Time]]="N/A",Main[[#This Row],[Std. Prod. Lead Time]]=""), "",IF(AND(Main[[#This Row],[In Stock Date]]&lt;&gt;"",Main[[#This Row],[Revised Due Date]]&lt;&gt;"",Main[[#This Row],[In Stock Date]]&lt;&gt;""),Main[[#This Row],[In Stock Date]]-Main[[#This Row],[Revised Due Date]],""))</f>
        <v/>
      </c>
      <c r="I1347" s="100" t="s">
        <v>2025</v>
      </c>
      <c r="J1347" s="94" t="s">
        <v>28</v>
      </c>
      <c r="K1347" s="94" t="s">
        <v>4</v>
      </c>
      <c r="L1347" s="84"/>
      <c r="M1347" s="72" t="str">
        <f>IF(Main[[#This Row],[Tech Start Date]]&lt;1/1/1990,"",IF(Main[[#This Row],[Class]]="C",WORKDAY(Main[[#This Row],[Tech Start Date]],9),IF(Main[[#This Row],[Class]]="B", WORKDAY(Main[[#This Row],[Tech Start Date]],6),IF(Main[[#This Row],[Class]]="A",WORKDAY(Main[[#This Row],[Tech Start Date]],2),""))))</f>
        <v/>
      </c>
      <c r="N1347" s="72" t="str">
        <f>IF(Main[[#This Row],[Tech Start Date]]&lt;1/1/1990,"",IF(Main[[#This Row],[Class]]="C",WORKDAY(Main[[#This Row],[Tech Start Date]],19),IF(Main[[#This Row],[Class]]="B", WORKDAY(Main[[#This Row],[Tech Start Date]],12),IF(Main[[#This Row],[Class]]="A",WORKDAY(Main[[#This Row],[Tech Start Date]],4),""))))</f>
        <v/>
      </c>
      <c r="O1347" s="72" t="str">
        <f>IF(Main[[#This Row],[Tech Start Date]]&lt;1/1/1990,"",IF(Main[[#This Row],[Class]]="C",WORKDAY(Main[[#This Row],[Tech Start Date]],23),IF(Main[[#This Row],[Class]]="B", WORKDAY(Main[[#This Row],[Tech Start Date]],15),IF(Main[[#This Row],[Class]]="A",WORKDAY(Main[[#This Row],[Tech Start Date]],5),""))))</f>
        <v/>
      </c>
      <c r="P1347" s="72" t="str">
        <f>IF(Main[[#This Row],[Tech Start Date]]&lt;1/1/1990,"",IF(Main[[#This Row],[Class]]="C",WORKDAY(Main[[#This Row],[Tech Start Date]],28),IF(Main[[#This Row],[Class]]="B", WORKDAY(Main[[#This Row],[Tech Start Date]],19),IF(Main[[#This Row],[Class]]="A",WORKDAY(Main[[#This Row],[Tech Start Date]],9),""))))</f>
        <v/>
      </c>
      <c r="Q1347" s="84"/>
      <c r="R1347" s="110"/>
      <c r="S1347" s="94" t="s">
        <v>6</v>
      </c>
      <c r="T1347" s="73" t="s">
        <v>4</v>
      </c>
      <c r="U1347" s="94" t="s">
        <v>29</v>
      </c>
      <c r="V1347" s="94" t="s">
        <v>1899</v>
      </c>
      <c r="W1347" s="94" t="s">
        <v>4</v>
      </c>
      <c r="X1347" s="94" t="s">
        <v>3795</v>
      </c>
      <c r="Y1347" s="71" t="s">
        <v>3796</v>
      </c>
      <c r="Z1347" s="71" t="s">
        <v>2025</v>
      </c>
      <c r="AA1347" s="94" t="s">
        <v>3795</v>
      </c>
      <c r="AB1347" s="128"/>
      <c r="AC1347" s="128"/>
      <c r="AD1347" s="128"/>
      <c r="AE1347" s="62"/>
      <c r="AF1347" s="62"/>
      <c r="AG1347" s="62"/>
      <c r="BB1347" s="60" t="str">
        <f>IF(AND(isFlagged(Main[[#This Row],[Comments]], "AIS++"),Main[ [#This Row],[In Stock Date] ]&lt;&gt;""),TEXT(Main[[#This Row],[In Stock Date]]-1, "M/d/yyyy"), TEXT("1/1/1990", "M/d/yyyy"))</f>
        <v>1/1/1990</v>
      </c>
    </row>
    <row r="1348" spans="1:54" ht="17.25" customHeight="1">
      <c r="A1348" s="63" t="str">
        <f>IF(priority(Main[[#This Row],[Comments]])&lt;&gt;0, priority(Main[[#This Row],[Comments]]),"")</f>
        <v/>
      </c>
      <c r="B1348" s="151" t="s">
        <v>3345</v>
      </c>
      <c r="C1348" s="71" t="s">
        <v>3346</v>
      </c>
      <c r="D1348" s="59" t="s">
        <v>3347</v>
      </c>
      <c r="E1348" s="84"/>
      <c r="F1348" s="84"/>
      <c r="G1348" s="63" t="str">
        <f>IF(stdProdLT(Main[[#This Row],[Comments]])=0.1,"N/A",IF(stdProdLT(Main[[#This Row],[Comments]])=0,"",stdProdLT(Main[[#This Row],[Comments]])))</f>
        <v/>
      </c>
      <c r="H1348" s="93" t="str">
        <f>IF(OR(Main[[#This Row],[Std. Prod. Lead Time]]="N/A",Main[[#This Row],[Std. Prod. Lead Time]]=""), "",IF(AND(Main[[#This Row],[In Stock Date]]&lt;&gt;"",Main[[#This Row],[Revised Due Date]]&lt;&gt;"",Main[[#This Row],[In Stock Date]]&lt;&gt;""),Main[[#This Row],[In Stock Date]]-Main[[#This Row],[Revised Due Date]],""))</f>
        <v/>
      </c>
      <c r="I1348" s="100" t="s">
        <v>4</v>
      </c>
      <c r="J1348" s="94" t="s">
        <v>4</v>
      </c>
      <c r="K1348" s="94" t="s">
        <v>4</v>
      </c>
      <c r="L1348" s="84"/>
      <c r="M1348" s="72" t="str">
        <f>IF(Main[[#This Row],[Tech Start Date]]&lt;1/1/1990,"",IF(Main[[#This Row],[Class]]="C",WORKDAY(Main[[#This Row],[Tech Start Date]],9),IF(Main[[#This Row],[Class]]="B", WORKDAY(Main[[#This Row],[Tech Start Date]],6),IF(Main[[#This Row],[Class]]="A",WORKDAY(Main[[#This Row],[Tech Start Date]],2),""))))</f>
        <v/>
      </c>
      <c r="N1348" s="72" t="str">
        <f>IF(Main[[#This Row],[Tech Start Date]]&lt;1/1/1990,"",IF(Main[[#This Row],[Class]]="C",WORKDAY(Main[[#This Row],[Tech Start Date]],19),IF(Main[[#This Row],[Class]]="B", WORKDAY(Main[[#This Row],[Tech Start Date]],12),IF(Main[[#This Row],[Class]]="A",WORKDAY(Main[[#This Row],[Tech Start Date]],4),""))))</f>
        <v/>
      </c>
      <c r="O1348" s="72" t="str">
        <f>IF(Main[[#This Row],[Tech Start Date]]&lt;1/1/1990,"",IF(Main[[#This Row],[Class]]="C",WORKDAY(Main[[#This Row],[Tech Start Date]],23),IF(Main[[#This Row],[Class]]="B", WORKDAY(Main[[#This Row],[Tech Start Date]],15),IF(Main[[#This Row],[Class]]="A",WORKDAY(Main[[#This Row],[Tech Start Date]],5),""))))</f>
        <v/>
      </c>
      <c r="P1348" s="72" t="str">
        <f>IF(Main[[#This Row],[Tech Start Date]]&lt;1/1/1990,"",IF(Main[[#This Row],[Class]]="C",WORKDAY(Main[[#This Row],[Tech Start Date]],28),IF(Main[[#This Row],[Class]]="B", WORKDAY(Main[[#This Row],[Tech Start Date]],19),IF(Main[[#This Row],[Class]]="A",WORKDAY(Main[[#This Row],[Tech Start Date]],9),""))))</f>
        <v/>
      </c>
      <c r="Q1348" s="84">
        <v>40953</v>
      </c>
      <c r="R1348" s="110"/>
      <c r="S1348" s="94" t="s">
        <v>11</v>
      </c>
      <c r="T1348" s="73" t="s">
        <v>4</v>
      </c>
      <c r="U1348" s="94" t="s">
        <v>14</v>
      </c>
      <c r="V1348" s="94" t="s">
        <v>1896</v>
      </c>
      <c r="W1348" s="94" t="s">
        <v>1907</v>
      </c>
      <c r="X1348" s="94" t="s">
        <v>2742</v>
      </c>
      <c r="Y1348" s="71" t="s">
        <v>2870</v>
      </c>
      <c r="Z1348" s="71" t="s">
        <v>4</v>
      </c>
      <c r="AA1348" s="94" t="s">
        <v>2742</v>
      </c>
      <c r="AB1348" s="128"/>
      <c r="AC1348" s="128"/>
      <c r="AD1348" s="128"/>
      <c r="AE1348" s="62"/>
      <c r="AF1348" s="62"/>
      <c r="AG1348" s="62"/>
      <c r="BB1348" s="60" t="str">
        <f>IF(AND(isFlagged(Main[[#This Row],[Comments]], "AIS++"),Main[ [#This Row],[In Stock Date] ]&lt;&gt;""),TEXT(Main[[#This Row],[In Stock Date]]-1, "M/d/yyyy"), TEXT("1/1/1990", "M/d/yyyy"))</f>
        <v>1/1/1990</v>
      </c>
    </row>
    <row r="1349" spans="1:54" ht="17.25" customHeight="1">
      <c r="A1349" s="63" t="str">
        <f>IF(priority(Main[[#This Row],[Comments]])&lt;&gt;0, priority(Main[[#This Row],[Comments]]),"")</f>
        <v/>
      </c>
      <c r="B1349" s="151" t="s">
        <v>3729</v>
      </c>
      <c r="C1349" s="71" t="s">
        <v>4</v>
      </c>
      <c r="D1349" s="59" t="s">
        <v>3730</v>
      </c>
      <c r="E1349" s="84">
        <v>41003.378206018519</v>
      </c>
      <c r="F1349" s="84"/>
      <c r="G1349" s="63" t="str">
        <f>IF(stdProdLT(Main[[#This Row],[Comments]])=0.1,"N/A",IF(stdProdLT(Main[[#This Row],[Comments]])=0,"",stdProdLT(Main[[#This Row],[Comments]])))</f>
        <v/>
      </c>
      <c r="H1349" s="93" t="str">
        <f>IF(OR(Main[[#This Row],[Std. Prod. Lead Time]]="N/A",Main[[#This Row],[Std. Prod. Lead Time]]=""), "",IF(AND(Main[[#This Row],[In Stock Date]]&lt;&gt;"",Main[[#This Row],[Revised Due Date]]&lt;&gt;"",Main[[#This Row],[In Stock Date]]&lt;&gt;""),Main[[#This Row],[In Stock Date]]-Main[[#This Row],[Revised Due Date]],""))</f>
        <v/>
      </c>
      <c r="I1349" s="100" t="s">
        <v>4</v>
      </c>
      <c r="J1349" s="94" t="s">
        <v>4</v>
      </c>
      <c r="K1349" s="94" t="s">
        <v>4</v>
      </c>
      <c r="L1349" s="84"/>
      <c r="M1349" s="72" t="str">
        <f>IF(Main[[#This Row],[Tech Start Date]]&lt;1/1/1990,"",IF(Main[[#This Row],[Class]]="C",WORKDAY(Main[[#This Row],[Tech Start Date]],9),IF(Main[[#This Row],[Class]]="B", WORKDAY(Main[[#This Row],[Tech Start Date]],6),IF(Main[[#This Row],[Class]]="A",WORKDAY(Main[[#This Row],[Tech Start Date]],2),""))))</f>
        <v/>
      </c>
      <c r="N1349" s="72" t="str">
        <f>IF(Main[[#This Row],[Tech Start Date]]&lt;1/1/1990,"",IF(Main[[#This Row],[Class]]="C",WORKDAY(Main[[#This Row],[Tech Start Date]],19),IF(Main[[#This Row],[Class]]="B", WORKDAY(Main[[#This Row],[Tech Start Date]],12),IF(Main[[#This Row],[Class]]="A",WORKDAY(Main[[#This Row],[Tech Start Date]],4),""))))</f>
        <v/>
      </c>
      <c r="O1349" s="72" t="str">
        <f>IF(Main[[#This Row],[Tech Start Date]]&lt;1/1/1990,"",IF(Main[[#This Row],[Class]]="C",WORKDAY(Main[[#This Row],[Tech Start Date]],23),IF(Main[[#This Row],[Class]]="B", WORKDAY(Main[[#This Row],[Tech Start Date]],15),IF(Main[[#This Row],[Class]]="A",WORKDAY(Main[[#This Row],[Tech Start Date]],5),""))))</f>
        <v/>
      </c>
      <c r="P1349" s="72" t="str">
        <f>IF(Main[[#This Row],[Tech Start Date]]&lt;1/1/1990,"",IF(Main[[#This Row],[Class]]="C",WORKDAY(Main[[#This Row],[Tech Start Date]],28),IF(Main[[#This Row],[Class]]="B", WORKDAY(Main[[#This Row],[Tech Start Date]],19),IF(Main[[#This Row],[Class]]="A",WORKDAY(Main[[#This Row],[Tech Start Date]],9),""))))</f>
        <v/>
      </c>
      <c r="Q1349" s="84">
        <v>41017</v>
      </c>
      <c r="R1349" s="110"/>
      <c r="S1349" s="94" t="s">
        <v>6</v>
      </c>
      <c r="T1349" s="73" t="s">
        <v>4</v>
      </c>
      <c r="U1349" s="94" t="s">
        <v>7</v>
      </c>
      <c r="V1349" s="94" t="s">
        <v>1896</v>
      </c>
      <c r="W1349" s="94" t="s">
        <v>1904</v>
      </c>
      <c r="X1349" s="94" t="s">
        <v>2724</v>
      </c>
      <c r="Y1349" s="71" t="s">
        <v>2836</v>
      </c>
      <c r="Z1349" s="71" t="s">
        <v>4</v>
      </c>
      <c r="AA1349" s="94" t="s">
        <v>2724</v>
      </c>
      <c r="AB1349" s="128"/>
      <c r="AC1349" s="128"/>
      <c r="AD1349" s="128"/>
      <c r="AE1349" s="62"/>
      <c r="AF1349" s="62"/>
      <c r="AG1349" s="62"/>
      <c r="BB1349" s="60" t="str">
        <f>IF(AND(isFlagged(Main[[#This Row],[Comments]], "AIS++"),Main[ [#This Row],[In Stock Date] ]&lt;&gt;""),TEXT(Main[[#This Row],[In Stock Date]]-1, "M/d/yyyy"), TEXT("1/1/1990", "M/d/yyyy"))</f>
        <v>1/1/1990</v>
      </c>
    </row>
    <row r="1350" spans="1:54" ht="17.25" customHeight="1">
      <c r="A1350" s="63" t="str">
        <f>IF(priority(Main[[#This Row],[Comments]])&lt;&gt;0, priority(Main[[#This Row],[Comments]]),"")</f>
        <v/>
      </c>
      <c r="B1350" s="151" t="s">
        <v>2498</v>
      </c>
      <c r="C1350" s="71" t="s">
        <v>4</v>
      </c>
      <c r="D1350" s="59" t="s">
        <v>3148</v>
      </c>
      <c r="E1350" s="84">
        <v>40876.276597222219</v>
      </c>
      <c r="F1350" s="84"/>
      <c r="G1350" s="63" t="str">
        <f>IF(stdProdLT(Main[[#This Row],[Comments]])=0.1,"N/A",IF(stdProdLT(Main[[#This Row],[Comments]])=0,"",stdProdLT(Main[[#This Row],[Comments]])))</f>
        <v/>
      </c>
      <c r="H1350" s="93" t="str">
        <f>IF(OR(Main[[#This Row],[Std. Prod. Lead Time]]="N/A",Main[[#This Row],[Std. Prod. Lead Time]]=""), "",IF(AND(Main[[#This Row],[In Stock Date]]&lt;&gt;"",Main[[#This Row],[Revised Due Date]]&lt;&gt;"",Main[[#This Row],[In Stock Date]]&lt;&gt;""),Main[[#This Row],[In Stock Date]]-Main[[#This Row],[Revised Due Date]],""))</f>
        <v/>
      </c>
      <c r="I1350" s="100" t="s">
        <v>2025</v>
      </c>
      <c r="J1350" s="94" t="s">
        <v>52</v>
      </c>
      <c r="K1350" s="94" t="s">
        <v>1905</v>
      </c>
      <c r="L1350" s="84"/>
      <c r="M1350" s="72" t="str">
        <f>IF(Main[[#This Row],[Tech Start Date]]&lt;1/1/1990,"",IF(Main[[#This Row],[Class]]="C",WORKDAY(Main[[#This Row],[Tech Start Date]],9),IF(Main[[#This Row],[Class]]="B", WORKDAY(Main[[#This Row],[Tech Start Date]],6),IF(Main[[#This Row],[Class]]="A",WORKDAY(Main[[#This Row],[Tech Start Date]],2),""))))</f>
        <v/>
      </c>
      <c r="N1350" s="72" t="str">
        <f>IF(Main[[#This Row],[Tech Start Date]]&lt;1/1/1990,"",IF(Main[[#This Row],[Class]]="C",WORKDAY(Main[[#This Row],[Tech Start Date]],19),IF(Main[[#This Row],[Class]]="B", WORKDAY(Main[[#This Row],[Tech Start Date]],12),IF(Main[[#This Row],[Class]]="A",WORKDAY(Main[[#This Row],[Tech Start Date]],4),""))))</f>
        <v/>
      </c>
      <c r="O1350" s="72" t="str">
        <f>IF(Main[[#This Row],[Tech Start Date]]&lt;1/1/1990,"",IF(Main[[#This Row],[Class]]="C",WORKDAY(Main[[#This Row],[Tech Start Date]],23),IF(Main[[#This Row],[Class]]="B", WORKDAY(Main[[#This Row],[Tech Start Date]],15),IF(Main[[#This Row],[Class]]="A",WORKDAY(Main[[#This Row],[Tech Start Date]],5),""))))</f>
        <v/>
      </c>
      <c r="P1350" s="72" t="str">
        <f>IF(Main[[#This Row],[Tech Start Date]]&lt;1/1/1990,"",IF(Main[[#This Row],[Class]]="C",WORKDAY(Main[[#This Row],[Tech Start Date]],28),IF(Main[[#This Row],[Class]]="B", WORKDAY(Main[[#This Row],[Tech Start Date]],19),IF(Main[[#This Row],[Class]]="A",WORKDAY(Main[[#This Row],[Tech Start Date]],9),""))))</f>
        <v/>
      </c>
      <c r="Q1350" s="84">
        <v>40907</v>
      </c>
      <c r="R1350" s="110"/>
      <c r="S1350" s="94" t="s">
        <v>6</v>
      </c>
      <c r="T1350" s="73" t="s">
        <v>4</v>
      </c>
      <c r="U1350" s="94" t="s">
        <v>29</v>
      </c>
      <c r="V1350" s="94" t="s">
        <v>1906</v>
      </c>
      <c r="W1350" s="94" t="s">
        <v>1900</v>
      </c>
      <c r="X1350" s="94" t="s">
        <v>2721</v>
      </c>
      <c r="Y1350" s="71" t="s">
        <v>2831</v>
      </c>
      <c r="Z1350" s="71" t="s">
        <v>30</v>
      </c>
      <c r="AA1350" s="94" t="s">
        <v>2721</v>
      </c>
      <c r="AB1350" s="128"/>
      <c r="AC1350" s="128"/>
      <c r="AD1350" s="128"/>
      <c r="AE1350" s="62"/>
      <c r="AF1350" s="62"/>
      <c r="AG1350" s="62"/>
      <c r="BB1350" s="60" t="str">
        <f>IF(AND(isFlagged(Main[[#This Row],[Comments]], "AIS++"),Main[ [#This Row],[In Stock Date] ]&lt;&gt;""),TEXT(Main[[#This Row],[In Stock Date]]-1, "M/d/yyyy"), TEXT("1/1/1990", "M/d/yyyy"))</f>
        <v>1/1/1990</v>
      </c>
    </row>
    <row r="1351" spans="1:54" ht="17.25" customHeight="1">
      <c r="A1351" s="63" t="str">
        <f>IF(priority(Main[[#This Row],[Comments]])&lt;&gt;0, priority(Main[[#This Row],[Comments]]),"")</f>
        <v/>
      </c>
      <c r="B1351" s="151" t="s">
        <v>3396</v>
      </c>
      <c r="C1351" s="71" t="s">
        <v>4</v>
      </c>
      <c r="D1351" s="59" t="s">
        <v>3397</v>
      </c>
      <c r="E1351" s="84">
        <v>40967.694027777776</v>
      </c>
      <c r="F1351" s="84"/>
      <c r="G1351" s="63" t="str">
        <f>IF(stdProdLT(Main[[#This Row],[Comments]])=0.1,"N/A",IF(stdProdLT(Main[[#This Row],[Comments]])=0,"",stdProdLT(Main[[#This Row],[Comments]])))</f>
        <v/>
      </c>
      <c r="H1351" s="93" t="str">
        <f>IF(OR(Main[[#This Row],[Std. Prod. Lead Time]]="N/A",Main[[#This Row],[Std. Prod. Lead Time]]=""), "",IF(AND(Main[[#This Row],[In Stock Date]]&lt;&gt;"",Main[[#This Row],[Revised Due Date]]&lt;&gt;"",Main[[#This Row],[In Stock Date]]&lt;&gt;""),Main[[#This Row],[In Stock Date]]-Main[[#This Row],[Revised Due Date]],""))</f>
        <v/>
      </c>
      <c r="I1351" s="100" t="s">
        <v>4</v>
      </c>
      <c r="J1351" s="94" t="s">
        <v>4</v>
      </c>
      <c r="K1351" s="94" t="s">
        <v>4</v>
      </c>
      <c r="L1351" s="84"/>
      <c r="M1351" s="72" t="str">
        <f>IF(Main[[#This Row],[Tech Start Date]]&lt;1/1/1990,"",IF(Main[[#This Row],[Class]]="C",WORKDAY(Main[[#This Row],[Tech Start Date]],9),IF(Main[[#This Row],[Class]]="B", WORKDAY(Main[[#This Row],[Tech Start Date]],6),IF(Main[[#This Row],[Class]]="A",WORKDAY(Main[[#This Row],[Tech Start Date]],2),""))))</f>
        <v/>
      </c>
      <c r="N1351" s="72" t="str">
        <f>IF(Main[[#This Row],[Tech Start Date]]&lt;1/1/1990,"",IF(Main[[#This Row],[Class]]="C",WORKDAY(Main[[#This Row],[Tech Start Date]],19),IF(Main[[#This Row],[Class]]="B", WORKDAY(Main[[#This Row],[Tech Start Date]],12),IF(Main[[#This Row],[Class]]="A",WORKDAY(Main[[#This Row],[Tech Start Date]],4),""))))</f>
        <v/>
      </c>
      <c r="O1351" s="72" t="str">
        <f>IF(Main[[#This Row],[Tech Start Date]]&lt;1/1/1990,"",IF(Main[[#This Row],[Class]]="C",WORKDAY(Main[[#This Row],[Tech Start Date]],23),IF(Main[[#This Row],[Class]]="B", WORKDAY(Main[[#This Row],[Tech Start Date]],15),IF(Main[[#This Row],[Class]]="A",WORKDAY(Main[[#This Row],[Tech Start Date]],5),""))))</f>
        <v/>
      </c>
      <c r="P1351" s="72" t="str">
        <f>IF(Main[[#This Row],[Tech Start Date]]&lt;1/1/1990,"",IF(Main[[#This Row],[Class]]="C",WORKDAY(Main[[#This Row],[Tech Start Date]],28),IF(Main[[#This Row],[Class]]="B", WORKDAY(Main[[#This Row],[Tech Start Date]],19),IF(Main[[#This Row],[Class]]="A",WORKDAY(Main[[#This Row],[Tech Start Date]],9),""))))</f>
        <v/>
      </c>
      <c r="Q1351" s="84"/>
      <c r="R1351" s="110"/>
      <c r="S1351" s="94" t="s">
        <v>6</v>
      </c>
      <c r="T1351" s="73" t="s">
        <v>4</v>
      </c>
      <c r="U1351" s="94" t="s">
        <v>29</v>
      </c>
      <c r="V1351" s="94" t="s">
        <v>1899</v>
      </c>
      <c r="W1351" s="94" t="s">
        <v>1900</v>
      </c>
      <c r="X1351" s="94" t="s">
        <v>69</v>
      </c>
      <c r="Y1351" s="71" t="s">
        <v>4</v>
      </c>
      <c r="Z1351" s="71" t="s">
        <v>4</v>
      </c>
      <c r="AA1351" s="94" t="s">
        <v>4</v>
      </c>
      <c r="AB1351" s="128"/>
      <c r="AC1351" s="128"/>
      <c r="AD1351" s="128"/>
      <c r="AE1351" s="62"/>
      <c r="AF1351" s="62"/>
      <c r="AG1351" s="62"/>
      <c r="BB1351" s="60" t="str">
        <f>IF(AND(isFlagged(Main[[#This Row],[Comments]], "AIS++"),Main[ [#This Row],[In Stock Date] ]&lt;&gt;""),TEXT(Main[[#This Row],[In Stock Date]]-1, "M/d/yyyy"), TEXT("1/1/1990", "M/d/yyyy"))</f>
        <v>1/1/1990</v>
      </c>
    </row>
    <row r="1352" spans="1:54" ht="17.25" customHeight="1">
      <c r="A1352" s="63" t="str">
        <f>IF(priority(Main[[#This Row],[Comments]])&lt;&gt;0, priority(Main[[#This Row],[Comments]]),"")</f>
        <v/>
      </c>
      <c r="B1352" s="151" t="s">
        <v>2654</v>
      </c>
      <c r="C1352" s="71" t="s">
        <v>4</v>
      </c>
      <c r="D1352" s="59" t="s">
        <v>2655</v>
      </c>
      <c r="E1352" s="84">
        <v>40897.524594907409</v>
      </c>
      <c r="F1352" s="84"/>
      <c r="G1352" s="63" t="str">
        <f>IF(stdProdLT(Main[[#This Row],[Comments]])=0.1,"N/A",IF(stdProdLT(Main[[#This Row],[Comments]])=0,"",stdProdLT(Main[[#This Row],[Comments]])))</f>
        <v/>
      </c>
      <c r="H1352" s="93" t="str">
        <f>IF(OR(Main[[#This Row],[Std. Prod. Lead Time]]="N/A",Main[[#This Row],[Std. Prod. Lead Time]]=""), "",IF(AND(Main[[#This Row],[In Stock Date]]&lt;&gt;"",Main[[#This Row],[Revised Due Date]]&lt;&gt;"",Main[[#This Row],[In Stock Date]]&lt;&gt;""),Main[[#This Row],[In Stock Date]]-Main[[#This Row],[Revised Due Date]],""))</f>
        <v/>
      </c>
      <c r="I1352" s="100" t="s">
        <v>69</v>
      </c>
      <c r="J1352" s="94" t="s">
        <v>1953</v>
      </c>
      <c r="K1352" s="94" t="s">
        <v>1905</v>
      </c>
      <c r="L1352" s="84"/>
      <c r="M1352" s="72" t="str">
        <f>IF(Main[[#This Row],[Tech Start Date]]&lt;1/1/1990,"",IF(Main[[#This Row],[Class]]="C",WORKDAY(Main[[#This Row],[Tech Start Date]],9),IF(Main[[#This Row],[Class]]="B", WORKDAY(Main[[#This Row],[Tech Start Date]],6),IF(Main[[#This Row],[Class]]="A",WORKDAY(Main[[#This Row],[Tech Start Date]],2),""))))</f>
        <v/>
      </c>
      <c r="N1352" s="72" t="str">
        <f>IF(Main[[#This Row],[Tech Start Date]]&lt;1/1/1990,"",IF(Main[[#This Row],[Class]]="C",WORKDAY(Main[[#This Row],[Tech Start Date]],19),IF(Main[[#This Row],[Class]]="B", WORKDAY(Main[[#This Row],[Tech Start Date]],12),IF(Main[[#This Row],[Class]]="A",WORKDAY(Main[[#This Row],[Tech Start Date]],4),""))))</f>
        <v/>
      </c>
      <c r="O1352" s="72" t="str">
        <f>IF(Main[[#This Row],[Tech Start Date]]&lt;1/1/1990,"",IF(Main[[#This Row],[Class]]="C",WORKDAY(Main[[#This Row],[Tech Start Date]],23),IF(Main[[#This Row],[Class]]="B", WORKDAY(Main[[#This Row],[Tech Start Date]],15),IF(Main[[#This Row],[Class]]="A",WORKDAY(Main[[#This Row],[Tech Start Date]],5),""))))</f>
        <v/>
      </c>
      <c r="P1352" s="72" t="str">
        <f>IF(Main[[#This Row],[Tech Start Date]]&lt;1/1/1990,"",IF(Main[[#This Row],[Class]]="C",WORKDAY(Main[[#This Row],[Tech Start Date]],28),IF(Main[[#This Row],[Class]]="B", WORKDAY(Main[[#This Row],[Tech Start Date]],19),IF(Main[[#This Row],[Class]]="A",WORKDAY(Main[[#This Row],[Tech Start Date]],9),""))))</f>
        <v/>
      </c>
      <c r="Q1352" s="84">
        <v>40966</v>
      </c>
      <c r="R1352" s="110"/>
      <c r="S1352" s="94" t="s">
        <v>6</v>
      </c>
      <c r="T1352" s="73" t="s">
        <v>4</v>
      </c>
      <c r="U1352" s="94" t="s">
        <v>29</v>
      </c>
      <c r="V1352" s="94" t="s">
        <v>1906</v>
      </c>
      <c r="W1352" s="94" t="s">
        <v>1900</v>
      </c>
      <c r="X1352" s="94" t="s">
        <v>2769</v>
      </c>
      <c r="Y1352" s="71" t="s">
        <v>2900</v>
      </c>
      <c r="Z1352" s="71" t="s">
        <v>30</v>
      </c>
      <c r="AA1352" s="94" t="s">
        <v>2769</v>
      </c>
      <c r="AB1352" s="128"/>
      <c r="AC1352" s="128"/>
      <c r="AD1352" s="128"/>
      <c r="AE1352" s="62"/>
      <c r="AF1352" s="62"/>
      <c r="AG1352" s="62"/>
      <c r="BB1352" s="60" t="str">
        <f>IF(AND(isFlagged(Main[[#This Row],[Comments]], "AIS++"),Main[ [#This Row],[In Stock Date] ]&lt;&gt;""),TEXT(Main[[#This Row],[In Stock Date]]-1, "M/d/yyyy"), TEXT("1/1/1990", "M/d/yyyy"))</f>
        <v>1/1/1990</v>
      </c>
    </row>
    <row r="1353" spans="1:54" ht="17.25" customHeight="1">
      <c r="A1353" s="63" t="str">
        <f>IF(priority(Main[[#This Row],[Comments]])&lt;&gt;0, priority(Main[[#This Row],[Comments]]),"")</f>
        <v/>
      </c>
      <c r="B1353" s="151" t="s">
        <v>1960</v>
      </c>
      <c r="C1353" s="71" t="s">
        <v>4</v>
      </c>
      <c r="D1353" s="59" t="s">
        <v>2400</v>
      </c>
      <c r="E1353" s="84">
        <v>40737.702951388892</v>
      </c>
      <c r="F1353" s="84">
        <v>40755</v>
      </c>
      <c r="G1353" s="63" t="str">
        <f>IF(stdProdLT(Main[[#This Row],[Comments]])=0.1,"N/A",IF(stdProdLT(Main[[#This Row],[Comments]])=0,"",stdProdLT(Main[[#This Row],[Comments]])))</f>
        <v/>
      </c>
      <c r="H1353" s="93" t="str">
        <f>IF(OR(Main[[#This Row],[Std. Prod. Lead Time]]="N/A",Main[[#This Row],[Std. Prod. Lead Time]]=""), "",IF(AND(Main[[#This Row],[In Stock Date]]&lt;&gt;"",Main[[#This Row],[Revised Due Date]]&lt;&gt;"",Main[[#This Row],[In Stock Date]]&lt;&gt;""),Main[[#This Row],[In Stock Date]]-Main[[#This Row],[Revised Due Date]],""))</f>
        <v/>
      </c>
      <c r="I1353" s="100" t="s">
        <v>529</v>
      </c>
      <c r="J1353" s="94" t="s">
        <v>21</v>
      </c>
      <c r="K1353" s="94" t="s">
        <v>1905</v>
      </c>
      <c r="L1353" s="84"/>
      <c r="M1353" s="72" t="str">
        <f>IF(Main[[#This Row],[Tech Start Date]]&lt;1/1/1990,"",IF(Main[[#This Row],[Class]]="C",WORKDAY(Main[[#This Row],[Tech Start Date]],9),IF(Main[[#This Row],[Class]]="B", WORKDAY(Main[[#This Row],[Tech Start Date]],6),IF(Main[[#This Row],[Class]]="A",WORKDAY(Main[[#This Row],[Tech Start Date]],2),""))))</f>
        <v/>
      </c>
      <c r="N1353" s="72" t="str">
        <f>IF(Main[[#This Row],[Tech Start Date]]&lt;1/1/1990,"",IF(Main[[#This Row],[Class]]="C",WORKDAY(Main[[#This Row],[Tech Start Date]],19),IF(Main[[#This Row],[Class]]="B", WORKDAY(Main[[#This Row],[Tech Start Date]],12),IF(Main[[#This Row],[Class]]="A",WORKDAY(Main[[#This Row],[Tech Start Date]],4),""))))</f>
        <v/>
      </c>
      <c r="O1353" s="72" t="str">
        <f>IF(Main[[#This Row],[Tech Start Date]]&lt;1/1/1990,"",IF(Main[[#This Row],[Class]]="C",WORKDAY(Main[[#This Row],[Tech Start Date]],23),IF(Main[[#This Row],[Class]]="B", WORKDAY(Main[[#This Row],[Tech Start Date]],15),IF(Main[[#This Row],[Class]]="A",WORKDAY(Main[[#This Row],[Tech Start Date]],5),""))))</f>
        <v/>
      </c>
      <c r="P1353" s="72" t="str">
        <f>IF(Main[[#This Row],[Tech Start Date]]&lt;1/1/1990,"",IF(Main[[#This Row],[Class]]="C",WORKDAY(Main[[#This Row],[Tech Start Date]],28),IF(Main[[#This Row],[Class]]="B", WORKDAY(Main[[#This Row],[Tech Start Date]],19),IF(Main[[#This Row],[Class]]="A",WORKDAY(Main[[#This Row],[Tech Start Date]],9),""))))</f>
        <v/>
      </c>
      <c r="Q1353" s="84">
        <v>40770</v>
      </c>
      <c r="R1353" s="110"/>
      <c r="S1353" s="94" t="s">
        <v>6</v>
      </c>
      <c r="T1353" s="73" t="s">
        <v>4</v>
      </c>
      <c r="U1353" s="94" t="s">
        <v>29</v>
      </c>
      <c r="V1353" s="94" t="s">
        <v>1906</v>
      </c>
      <c r="W1353" s="94" t="s">
        <v>1900</v>
      </c>
      <c r="X1353" s="94" t="s">
        <v>2744</v>
      </c>
      <c r="Y1353" s="71" t="s">
        <v>2871</v>
      </c>
      <c r="Z1353" s="71" t="s">
        <v>30</v>
      </c>
      <c r="AA1353" s="94" t="s">
        <v>2744</v>
      </c>
      <c r="AB1353" s="128"/>
      <c r="AC1353" s="128"/>
      <c r="AD1353" s="128"/>
      <c r="AE1353" s="62"/>
      <c r="AF1353" s="62"/>
      <c r="AG1353" s="62"/>
      <c r="BB1353" s="60" t="str">
        <f>IF(AND(isFlagged(Main[[#This Row],[Comments]], "AIS++"),Main[ [#This Row],[In Stock Date] ]&lt;&gt;""),TEXT(Main[[#This Row],[In Stock Date]]-1, "M/d/yyyy"), TEXT("1/1/1990", "M/d/yyyy"))</f>
        <v>1/1/1990</v>
      </c>
    </row>
    <row r="1354" spans="1:54" ht="17.25" customHeight="1">
      <c r="A1354" s="63" t="str">
        <f>IF(priority(Main[[#This Row],[Comments]])&lt;&gt;0, priority(Main[[#This Row],[Comments]]),"")</f>
        <v/>
      </c>
      <c r="B1354" s="151" t="s">
        <v>2521</v>
      </c>
      <c r="C1354" s="71" t="s">
        <v>4</v>
      </c>
      <c r="D1354" s="59" t="s">
        <v>2692</v>
      </c>
      <c r="E1354" s="84">
        <v>40870.473611111112</v>
      </c>
      <c r="F1354" s="84"/>
      <c r="G1354" s="63" t="str">
        <f>IF(stdProdLT(Main[[#This Row],[Comments]])=0.1,"N/A",IF(stdProdLT(Main[[#This Row],[Comments]])=0,"",stdProdLT(Main[[#This Row],[Comments]])))</f>
        <v/>
      </c>
      <c r="H1354" s="93" t="str">
        <f>IF(OR(Main[[#This Row],[Std. Prod. Lead Time]]="N/A",Main[[#This Row],[Std. Prod. Lead Time]]=""), "",IF(AND(Main[[#This Row],[In Stock Date]]&lt;&gt;"",Main[[#This Row],[Revised Due Date]]&lt;&gt;"",Main[[#This Row],[In Stock Date]]&lt;&gt;""),Main[[#This Row],[In Stock Date]]-Main[[#This Row],[Revised Due Date]],""))</f>
        <v/>
      </c>
      <c r="I1354" s="100" t="s">
        <v>238</v>
      </c>
      <c r="J1354" s="94" t="s">
        <v>52</v>
      </c>
      <c r="K1354" s="94" t="s">
        <v>1905</v>
      </c>
      <c r="L1354" s="84"/>
      <c r="M1354" s="72" t="str">
        <f>IF(Main[[#This Row],[Tech Start Date]]&lt;1/1/1990,"",IF(Main[[#This Row],[Class]]="C",WORKDAY(Main[[#This Row],[Tech Start Date]],9),IF(Main[[#This Row],[Class]]="B", WORKDAY(Main[[#This Row],[Tech Start Date]],6),IF(Main[[#This Row],[Class]]="A",WORKDAY(Main[[#This Row],[Tech Start Date]],2),""))))</f>
        <v/>
      </c>
      <c r="N1354" s="72" t="str">
        <f>IF(Main[[#This Row],[Tech Start Date]]&lt;1/1/1990,"",IF(Main[[#This Row],[Class]]="C",WORKDAY(Main[[#This Row],[Tech Start Date]],19),IF(Main[[#This Row],[Class]]="B", WORKDAY(Main[[#This Row],[Tech Start Date]],12),IF(Main[[#This Row],[Class]]="A",WORKDAY(Main[[#This Row],[Tech Start Date]],4),""))))</f>
        <v/>
      </c>
      <c r="O1354" s="72" t="str">
        <f>IF(Main[[#This Row],[Tech Start Date]]&lt;1/1/1990,"",IF(Main[[#This Row],[Class]]="C",WORKDAY(Main[[#This Row],[Tech Start Date]],23),IF(Main[[#This Row],[Class]]="B", WORKDAY(Main[[#This Row],[Tech Start Date]],15),IF(Main[[#This Row],[Class]]="A",WORKDAY(Main[[#This Row],[Tech Start Date]],5),""))))</f>
        <v/>
      </c>
      <c r="P1354" s="72" t="str">
        <f>IF(Main[[#This Row],[Tech Start Date]]&lt;1/1/1990,"",IF(Main[[#This Row],[Class]]="C",WORKDAY(Main[[#This Row],[Tech Start Date]],28),IF(Main[[#This Row],[Class]]="B", WORKDAY(Main[[#This Row],[Tech Start Date]],19),IF(Main[[#This Row],[Class]]="A",WORKDAY(Main[[#This Row],[Tech Start Date]],9),""))))</f>
        <v/>
      </c>
      <c r="Q1354" s="84">
        <v>40905</v>
      </c>
      <c r="R1354" s="110"/>
      <c r="S1354" s="94" t="s">
        <v>6</v>
      </c>
      <c r="T1354" s="73" t="s">
        <v>4</v>
      </c>
      <c r="U1354" s="94" t="s">
        <v>29</v>
      </c>
      <c r="V1354" s="94" t="s">
        <v>1899</v>
      </c>
      <c r="W1354" s="94" t="s">
        <v>1900</v>
      </c>
      <c r="X1354" s="94" t="s">
        <v>2025</v>
      </c>
      <c r="Y1354" s="71" t="s">
        <v>2960</v>
      </c>
      <c r="Z1354" s="71" t="s">
        <v>30</v>
      </c>
      <c r="AA1354" s="94" t="s">
        <v>2798</v>
      </c>
      <c r="AB1354" s="128"/>
      <c r="AC1354" s="128"/>
      <c r="AD1354" s="128"/>
      <c r="AE1354" s="62"/>
      <c r="AF1354" s="62"/>
      <c r="AG1354" s="62"/>
      <c r="BB1354" s="60" t="str">
        <f>IF(AND(isFlagged(Main[[#This Row],[Comments]], "AIS++"),Main[ [#This Row],[In Stock Date] ]&lt;&gt;""),TEXT(Main[[#This Row],[In Stock Date]]-1, "M/d/yyyy"), TEXT("1/1/1990", "M/d/yyyy"))</f>
        <v>1/1/1990</v>
      </c>
    </row>
    <row r="1355" spans="1:54" ht="17.25" customHeight="1">
      <c r="A1355" s="63" t="str">
        <f>IF(priority(Main[[#This Row],[Comments]])&lt;&gt;0, priority(Main[[#This Row],[Comments]]),"")</f>
        <v/>
      </c>
      <c r="B1355" s="151" t="s">
        <v>2495</v>
      </c>
      <c r="C1355" s="71" t="s">
        <v>4</v>
      </c>
      <c r="D1355" s="59" t="s">
        <v>2677</v>
      </c>
      <c r="E1355" s="84">
        <v>40870.465879629628</v>
      </c>
      <c r="F1355" s="84"/>
      <c r="G1355" s="63" t="str">
        <f>IF(stdProdLT(Main[[#This Row],[Comments]])=0.1,"N/A",IF(stdProdLT(Main[[#This Row],[Comments]])=0,"",stdProdLT(Main[[#This Row],[Comments]])))</f>
        <v/>
      </c>
      <c r="H1355" s="93" t="str">
        <f>IF(OR(Main[[#This Row],[Std. Prod. Lead Time]]="N/A",Main[[#This Row],[Std. Prod. Lead Time]]=""), "",IF(AND(Main[[#This Row],[In Stock Date]]&lt;&gt;"",Main[[#This Row],[Revised Due Date]]&lt;&gt;"",Main[[#This Row],[In Stock Date]]&lt;&gt;""),Main[[#This Row],[In Stock Date]]-Main[[#This Row],[Revised Due Date]],""))</f>
        <v/>
      </c>
      <c r="I1355" s="100" t="s">
        <v>428</v>
      </c>
      <c r="J1355" s="94" t="s">
        <v>28</v>
      </c>
      <c r="K1355" s="94" t="s">
        <v>1905</v>
      </c>
      <c r="L1355" s="84"/>
      <c r="M1355" s="72" t="str">
        <f>IF(Main[[#This Row],[Tech Start Date]]&lt;1/1/1990,"",IF(Main[[#This Row],[Class]]="C",WORKDAY(Main[[#This Row],[Tech Start Date]],9),IF(Main[[#This Row],[Class]]="B", WORKDAY(Main[[#This Row],[Tech Start Date]],6),IF(Main[[#This Row],[Class]]="A",WORKDAY(Main[[#This Row],[Tech Start Date]],2),""))))</f>
        <v/>
      </c>
      <c r="N1355" s="72" t="str">
        <f>IF(Main[[#This Row],[Tech Start Date]]&lt;1/1/1990,"",IF(Main[[#This Row],[Class]]="C",WORKDAY(Main[[#This Row],[Tech Start Date]],19),IF(Main[[#This Row],[Class]]="B", WORKDAY(Main[[#This Row],[Tech Start Date]],12),IF(Main[[#This Row],[Class]]="A",WORKDAY(Main[[#This Row],[Tech Start Date]],4),""))))</f>
        <v/>
      </c>
      <c r="O1355" s="72" t="str">
        <f>IF(Main[[#This Row],[Tech Start Date]]&lt;1/1/1990,"",IF(Main[[#This Row],[Class]]="C",WORKDAY(Main[[#This Row],[Tech Start Date]],23),IF(Main[[#This Row],[Class]]="B", WORKDAY(Main[[#This Row],[Tech Start Date]],15),IF(Main[[#This Row],[Class]]="A",WORKDAY(Main[[#This Row],[Tech Start Date]],5),""))))</f>
        <v/>
      </c>
      <c r="P1355" s="72" t="str">
        <f>IF(Main[[#This Row],[Tech Start Date]]&lt;1/1/1990,"",IF(Main[[#This Row],[Class]]="C",WORKDAY(Main[[#This Row],[Tech Start Date]],28),IF(Main[[#This Row],[Class]]="B", WORKDAY(Main[[#This Row],[Tech Start Date]],19),IF(Main[[#This Row],[Class]]="A",WORKDAY(Main[[#This Row],[Tech Start Date]],9),""))))</f>
        <v/>
      </c>
      <c r="Q1355" s="84">
        <v>40905</v>
      </c>
      <c r="R1355" s="110"/>
      <c r="S1355" s="94" t="s">
        <v>6</v>
      </c>
      <c r="T1355" s="73" t="s">
        <v>4</v>
      </c>
      <c r="U1355" s="94" t="s">
        <v>29</v>
      </c>
      <c r="V1355" s="94" t="s">
        <v>1899</v>
      </c>
      <c r="W1355" s="94" t="s">
        <v>1900</v>
      </c>
      <c r="X1355" s="94" t="s">
        <v>2025</v>
      </c>
      <c r="Y1355" s="71" t="s">
        <v>2960</v>
      </c>
      <c r="Z1355" s="71" t="s">
        <v>30</v>
      </c>
      <c r="AA1355" s="94" t="s">
        <v>2798</v>
      </c>
      <c r="AB1355" s="128"/>
      <c r="AC1355" s="128"/>
      <c r="AD1355" s="128"/>
      <c r="AE1355" s="62"/>
      <c r="AF1355" s="62"/>
      <c r="AG1355" s="62"/>
      <c r="BB1355" s="60" t="str">
        <f>IF(AND(isFlagged(Main[[#This Row],[Comments]], "AIS++"),Main[ [#This Row],[In Stock Date] ]&lt;&gt;""),TEXT(Main[[#This Row],[In Stock Date]]-1, "M/d/yyyy"), TEXT("1/1/1990", "M/d/yyyy"))</f>
        <v>1/1/1990</v>
      </c>
    </row>
    <row r="1356" spans="1:54" ht="17.25" customHeight="1">
      <c r="A1356" s="63" t="str">
        <f>IF(priority(Main[[#This Row],[Comments]])&lt;&gt;0, priority(Main[[#This Row],[Comments]]),"")</f>
        <v/>
      </c>
      <c r="B1356" s="151" t="s">
        <v>2462</v>
      </c>
      <c r="C1356" s="71" t="s">
        <v>4</v>
      </c>
      <c r="D1356" s="59" t="s">
        <v>2678</v>
      </c>
      <c r="E1356" s="84">
        <v>40870.466527777775</v>
      </c>
      <c r="F1356" s="84"/>
      <c r="G1356" s="63" t="str">
        <f>IF(stdProdLT(Main[[#This Row],[Comments]])=0.1,"N/A",IF(stdProdLT(Main[[#This Row],[Comments]])=0,"",stdProdLT(Main[[#This Row],[Comments]])))</f>
        <v/>
      </c>
      <c r="H1356" s="93" t="str">
        <f>IF(OR(Main[[#This Row],[Std. Prod. Lead Time]]="N/A",Main[[#This Row],[Std. Prod. Lead Time]]=""), "",IF(AND(Main[[#This Row],[In Stock Date]]&lt;&gt;"",Main[[#This Row],[Revised Due Date]]&lt;&gt;"",Main[[#This Row],[In Stock Date]]&lt;&gt;""),Main[[#This Row],[In Stock Date]]-Main[[#This Row],[Revised Due Date]],""))</f>
        <v/>
      </c>
      <c r="I1356" s="100" t="s">
        <v>428</v>
      </c>
      <c r="J1356" s="94" t="s">
        <v>28</v>
      </c>
      <c r="K1356" s="94" t="s">
        <v>1905</v>
      </c>
      <c r="L1356" s="84"/>
      <c r="M1356" s="72" t="str">
        <f>IF(Main[[#This Row],[Tech Start Date]]&lt;1/1/1990,"",IF(Main[[#This Row],[Class]]="C",WORKDAY(Main[[#This Row],[Tech Start Date]],9),IF(Main[[#This Row],[Class]]="B", WORKDAY(Main[[#This Row],[Tech Start Date]],6),IF(Main[[#This Row],[Class]]="A",WORKDAY(Main[[#This Row],[Tech Start Date]],2),""))))</f>
        <v/>
      </c>
      <c r="N1356" s="72" t="str">
        <f>IF(Main[[#This Row],[Tech Start Date]]&lt;1/1/1990,"",IF(Main[[#This Row],[Class]]="C",WORKDAY(Main[[#This Row],[Tech Start Date]],19),IF(Main[[#This Row],[Class]]="B", WORKDAY(Main[[#This Row],[Tech Start Date]],12),IF(Main[[#This Row],[Class]]="A",WORKDAY(Main[[#This Row],[Tech Start Date]],4),""))))</f>
        <v/>
      </c>
      <c r="O1356" s="72" t="str">
        <f>IF(Main[[#This Row],[Tech Start Date]]&lt;1/1/1990,"",IF(Main[[#This Row],[Class]]="C",WORKDAY(Main[[#This Row],[Tech Start Date]],23),IF(Main[[#This Row],[Class]]="B", WORKDAY(Main[[#This Row],[Tech Start Date]],15),IF(Main[[#This Row],[Class]]="A",WORKDAY(Main[[#This Row],[Tech Start Date]],5),""))))</f>
        <v/>
      </c>
      <c r="P1356" s="72" t="str">
        <f>IF(Main[[#This Row],[Tech Start Date]]&lt;1/1/1990,"",IF(Main[[#This Row],[Class]]="C",WORKDAY(Main[[#This Row],[Tech Start Date]],28),IF(Main[[#This Row],[Class]]="B", WORKDAY(Main[[#This Row],[Tech Start Date]],19),IF(Main[[#This Row],[Class]]="A",WORKDAY(Main[[#This Row],[Tech Start Date]],9),""))))</f>
        <v/>
      </c>
      <c r="Q1356" s="84">
        <v>40905</v>
      </c>
      <c r="R1356" s="110"/>
      <c r="S1356" s="94" t="s">
        <v>6</v>
      </c>
      <c r="T1356" s="73" t="s">
        <v>4</v>
      </c>
      <c r="U1356" s="94" t="s">
        <v>29</v>
      </c>
      <c r="V1356" s="94" t="s">
        <v>1899</v>
      </c>
      <c r="W1356" s="94" t="s">
        <v>1900</v>
      </c>
      <c r="X1356" s="94" t="s">
        <v>2025</v>
      </c>
      <c r="Y1356" s="71" t="s">
        <v>2960</v>
      </c>
      <c r="Z1356" s="71" t="s">
        <v>30</v>
      </c>
      <c r="AA1356" s="94" t="s">
        <v>2798</v>
      </c>
      <c r="AB1356" s="128"/>
      <c r="AC1356" s="128"/>
      <c r="AD1356" s="128"/>
      <c r="AE1356" s="62"/>
      <c r="AF1356" s="62"/>
      <c r="AG1356" s="62"/>
      <c r="BB1356" s="60" t="str">
        <f>IF(AND(isFlagged(Main[[#This Row],[Comments]], "AIS++"),Main[ [#This Row],[In Stock Date] ]&lt;&gt;""),TEXT(Main[[#This Row],[In Stock Date]]-1, "M/d/yyyy"), TEXT("1/1/1990", "M/d/yyyy"))</f>
        <v>1/1/1990</v>
      </c>
    </row>
    <row r="1357" spans="1:54" ht="17.25" customHeight="1">
      <c r="A1357" s="63" t="str">
        <f>IF(priority(Main[[#This Row],[Comments]])&lt;&gt;0, priority(Main[[#This Row],[Comments]]),"")</f>
        <v/>
      </c>
      <c r="B1357" s="151" t="s">
        <v>2250</v>
      </c>
      <c r="C1357" s="71" t="s">
        <v>4</v>
      </c>
      <c r="D1357" s="59" t="s">
        <v>2650</v>
      </c>
      <c r="E1357" s="84">
        <v>40814.080497685187</v>
      </c>
      <c r="F1357" s="84"/>
      <c r="G1357" s="63" t="str">
        <f>IF(stdProdLT(Main[[#This Row],[Comments]])=0.1,"N/A",IF(stdProdLT(Main[[#This Row],[Comments]])=0,"",stdProdLT(Main[[#This Row],[Comments]])))</f>
        <v/>
      </c>
      <c r="H1357" s="93" t="str">
        <f>IF(OR(Main[[#This Row],[Std. Prod. Lead Time]]="N/A",Main[[#This Row],[Std. Prod. Lead Time]]=""), "",IF(AND(Main[[#This Row],[In Stock Date]]&lt;&gt;"",Main[[#This Row],[Revised Due Date]]&lt;&gt;"",Main[[#This Row],[In Stock Date]]&lt;&gt;""),Main[[#This Row],[In Stock Date]]-Main[[#This Row],[Revised Due Date]],""))</f>
        <v/>
      </c>
      <c r="I1357" s="100" t="s">
        <v>369</v>
      </c>
      <c r="J1357" s="94" t="s">
        <v>28</v>
      </c>
      <c r="K1357" s="94" t="s">
        <v>1905</v>
      </c>
      <c r="L1357" s="84"/>
      <c r="M1357" s="72" t="str">
        <f>IF(Main[[#This Row],[Tech Start Date]]&lt;1/1/1990,"",IF(Main[[#This Row],[Class]]="C",WORKDAY(Main[[#This Row],[Tech Start Date]],9),IF(Main[[#This Row],[Class]]="B", WORKDAY(Main[[#This Row],[Tech Start Date]],6),IF(Main[[#This Row],[Class]]="A",WORKDAY(Main[[#This Row],[Tech Start Date]],2),""))))</f>
        <v/>
      </c>
      <c r="N1357" s="72" t="str">
        <f>IF(Main[[#This Row],[Tech Start Date]]&lt;1/1/1990,"",IF(Main[[#This Row],[Class]]="C",WORKDAY(Main[[#This Row],[Tech Start Date]],19),IF(Main[[#This Row],[Class]]="B", WORKDAY(Main[[#This Row],[Tech Start Date]],12),IF(Main[[#This Row],[Class]]="A",WORKDAY(Main[[#This Row],[Tech Start Date]],4),""))))</f>
        <v/>
      </c>
      <c r="O1357" s="72" t="str">
        <f>IF(Main[[#This Row],[Tech Start Date]]&lt;1/1/1990,"",IF(Main[[#This Row],[Class]]="C",WORKDAY(Main[[#This Row],[Tech Start Date]],23),IF(Main[[#This Row],[Class]]="B", WORKDAY(Main[[#This Row],[Tech Start Date]],15),IF(Main[[#This Row],[Class]]="A",WORKDAY(Main[[#This Row],[Tech Start Date]],5),""))))</f>
        <v/>
      </c>
      <c r="P1357" s="72" t="str">
        <f>IF(Main[[#This Row],[Tech Start Date]]&lt;1/1/1990,"",IF(Main[[#This Row],[Class]]="C",WORKDAY(Main[[#This Row],[Tech Start Date]],28),IF(Main[[#This Row],[Class]]="B", WORKDAY(Main[[#This Row],[Tech Start Date]],19),IF(Main[[#This Row],[Class]]="A",WORKDAY(Main[[#This Row],[Tech Start Date]],9),""))))</f>
        <v/>
      </c>
      <c r="Q1357" s="84">
        <v>40905</v>
      </c>
      <c r="R1357" s="110"/>
      <c r="S1357" s="94" t="s">
        <v>6</v>
      </c>
      <c r="T1357" s="73" t="s">
        <v>4</v>
      </c>
      <c r="U1357" s="94" t="s">
        <v>29</v>
      </c>
      <c r="V1357" s="94" t="s">
        <v>1899</v>
      </c>
      <c r="W1357" s="94" t="s">
        <v>1900</v>
      </c>
      <c r="X1357" s="94" t="s">
        <v>2798</v>
      </c>
      <c r="Y1357" s="71" t="s">
        <v>2960</v>
      </c>
      <c r="Z1357" s="71" t="s">
        <v>30</v>
      </c>
      <c r="AA1357" s="94" t="s">
        <v>2798</v>
      </c>
      <c r="AB1357" s="128"/>
      <c r="AC1357" s="128"/>
      <c r="AD1357" s="128"/>
      <c r="AE1357" s="62"/>
      <c r="AF1357" s="62"/>
      <c r="AG1357" s="62"/>
      <c r="BB1357" s="60" t="str">
        <f>IF(AND(isFlagged(Main[[#This Row],[Comments]], "AIS++"),Main[ [#This Row],[In Stock Date] ]&lt;&gt;""),TEXT(Main[[#This Row],[In Stock Date]]-1, "M/d/yyyy"), TEXT("1/1/1990", "M/d/yyyy"))</f>
        <v>1/1/1990</v>
      </c>
    </row>
    <row r="1358" spans="1:54" ht="17.25" customHeight="1">
      <c r="A1358" s="63" t="str">
        <f>IF(priority(Main[[#This Row],[Comments]])&lt;&gt;0, priority(Main[[#This Row],[Comments]]),"")</f>
        <v/>
      </c>
      <c r="B1358" s="151" t="s">
        <v>2522</v>
      </c>
      <c r="C1358" s="71" t="s">
        <v>4</v>
      </c>
      <c r="D1358" s="59" t="s">
        <v>2687</v>
      </c>
      <c r="E1358" s="84">
        <v>40870.475462962961</v>
      </c>
      <c r="F1358" s="84"/>
      <c r="G1358" s="63" t="str">
        <f>IF(stdProdLT(Main[[#This Row],[Comments]])=0.1,"N/A",IF(stdProdLT(Main[[#This Row],[Comments]])=0,"",stdProdLT(Main[[#This Row],[Comments]])))</f>
        <v/>
      </c>
      <c r="H1358" s="93" t="str">
        <f>IF(OR(Main[[#This Row],[Std. Prod. Lead Time]]="N/A",Main[[#This Row],[Std. Prod. Lead Time]]=""), "",IF(AND(Main[[#This Row],[In Stock Date]]&lt;&gt;"",Main[[#This Row],[Revised Due Date]]&lt;&gt;"",Main[[#This Row],[In Stock Date]]&lt;&gt;""),Main[[#This Row],[In Stock Date]]-Main[[#This Row],[Revised Due Date]],""))</f>
        <v/>
      </c>
      <c r="I1358" s="100" t="s">
        <v>763</v>
      </c>
      <c r="J1358" s="94" t="s">
        <v>52</v>
      </c>
      <c r="K1358" s="94" t="s">
        <v>1903</v>
      </c>
      <c r="L1358" s="84"/>
      <c r="M1358" s="72" t="str">
        <f>IF(Main[[#This Row],[Tech Start Date]]&lt;1/1/1990,"",IF(Main[[#This Row],[Class]]="C",WORKDAY(Main[[#This Row],[Tech Start Date]],9),IF(Main[[#This Row],[Class]]="B", WORKDAY(Main[[#This Row],[Tech Start Date]],6),IF(Main[[#This Row],[Class]]="A",WORKDAY(Main[[#This Row],[Tech Start Date]],2),""))))</f>
        <v/>
      </c>
      <c r="N1358" s="72" t="str">
        <f>IF(Main[[#This Row],[Tech Start Date]]&lt;1/1/1990,"",IF(Main[[#This Row],[Class]]="C",WORKDAY(Main[[#This Row],[Tech Start Date]],19),IF(Main[[#This Row],[Class]]="B", WORKDAY(Main[[#This Row],[Tech Start Date]],12),IF(Main[[#This Row],[Class]]="A",WORKDAY(Main[[#This Row],[Tech Start Date]],4),""))))</f>
        <v/>
      </c>
      <c r="O1358" s="72" t="str">
        <f>IF(Main[[#This Row],[Tech Start Date]]&lt;1/1/1990,"",IF(Main[[#This Row],[Class]]="C",WORKDAY(Main[[#This Row],[Tech Start Date]],23),IF(Main[[#This Row],[Class]]="B", WORKDAY(Main[[#This Row],[Tech Start Date]],15),IF(Main[[#This Row],[Class]]="A",WORKDAY(Main[[#This Row],[Tech Start Date]],5),""))))</f>
        <v/>
      </c>
      <c r="P1358" s="72" t="str">
        <f>IF(Main[[#This Row],[Tech Start Date]]&lt;1/1/1990,"",IF(Main[[#This Row],[Class]]="C",WORKDAY(Main[[#This Row],[Tech Start Date]],28),IF(Main[[#This Row],[Class]]="B", WORKDAY(Main[[#This Row],[Tech Start Date]],19),IF(Main[[#This Row],[Class]]="A",WORKDAY(Main[[#This Row],[Tech Start Date]],9),""))))</f>
        <v/>
      </c>
      <c r="Q1358" s="84">
        <v>40905</v>
      </c>
      <c r="R1358" s="110"/>
      <c r="S1358" s="94" t="s">
        <v>6</v>
      </c>
      <c r="T1358" s="73" t="s">
        <v>4</v>
      </c>
      <c r="U1358" s="94" t="s">
        <v>29</v>
      </c>
      <c r="V1358" s="94" t="s">
        <v>1899</v>
      </c>
      <c r="W1358" s="94" t="s">
        <v>1900</v>
      </c>
      <c r="X1358" s="94" t="s">
        <v>2025</v>
      </c>
      <c r="Y1358" s="71" t="s">
        <v>2960</v>
      </c>
      <c r="Z1358" s="71" t="s">
        <v>30</v>
      </c>
      <c r="AA1358" s="94" t="s">
        <v>2798</v>
      </c>
      <c r="AB1358" s="128"/>
      <c r="AC1358" s="128"/>
      <c r="AD1358" s="128"/>
      <c r="AE1358" s="62"/>
      <c r="AF1358" s="62"/>
      <c r="AG1358" s="62"/>
      <c r="BB1358" s="60" t="str">
        <f>IF(AND(isFlagged(Main[[#This Row],[Comments]], "AIS++"),Main[ [#This Row],[In Stock Date] ]&lt;&gt;""),TEXT(Main[[#This Row],[In Stock Date]]-1, "M/d/yyyy"), TEXT("1/1/1990", "M/d/yyyy"))</f>
        <v>1/1/1990</v>
      </c>
    </row>
    <row r="1359" spans="1:54" ht="17.25" customHeight="1">
      <c r="A1359" s="63" t="str">
        <f>IF(priority(Main[[#This Row],[Comments]])&lt;&gt;0, priority(Main[[#This Row],[Comments]]),"")</f>
        <v/>
      </c>
      <c r="B1359" s="151" t="s">
        <v>2542</v>
      </c>
      <c r="C1359" s="71" t="s">
        <v>4</v>
      </c>
      <c r="D1359" s="59" t="s">
        <v>2696</v>
      </c>
      <c r="E1359" s="84">
        <v>40870.471666666665</v>
      </c>
      <c r="F1359" s="84"/>
      <c r="G1359" s="63" t="str">
        <f>IF(stdProdLT(Main[[#This Row],[Comments]])=0.1,"N/A",IF(stdProdLT(Main[[#This Row],[Comments]])=0,"",stdProdLT(Main[[#This Row],[Comments]])))</f>
        <v/>
      </c>
      <c r="H1359" s="93" t="str">
        <f>IF(OR(Main[[#This Row],[Std. Prod. Lead Time]]="N/A",Main[[#This Row],[Std. Prod. Lead Time]]=""), "",IF(AND(Main[[#This Row],[In Stock Date]]&lt;&gt;"",Main[[#This Row],[Revised Due Date]]&lt;&gt;"",Main[[#This Row],[In Stock Date]]&lt;&gt;""),Main[[#This Row],[In Stock Date]]-Main[[#This Row],[Revised Due Date]],""))</f>
        <v/>
      </c>
      <c r="I1359" s="100" t="s">
        <v>4</v>
      </c>
      <c r="J1359" s="94" t="s">
        <v>28</v>
      </c>
      <c r="K1359" s="94" t="s">
        <v>1905</v>
      </c>
      <c r="L1359" s="84"/>
      <c r="M1359" s="72" t="str">
        <f>IF(Main[[#This Row],[Tech Start Date]]&lt;1/1/1990,"",IF(Main[[#This Row],[Class]]="C",WORKDAY(Main[[#This Row],[Tech Start Date]],9),IF(Main[[#This Row],[Class]]="B", WORKDAY(Main[[#This Row],[Tech Start Date]],6),IF(Main[[#This Row],[Class]]="A",WORKDAY(Main[[#This Row],[Tech Start Date]],2),""))))</f>
        <v/>
      </c>
      <c r="N1359" s="72" t="str">
        <f>IF(Main[[#This Row],[Tech Start Date]]&lt;1/1/1990,"",IF(Main[[#This Row],[Class]]="C",WORKDAY(Main[[#This Row],[Tech Start Date]],19),IF(Main[[#This Row],[Class]]="B", WORKDAY(Main[[#This Row],[Tech Start Date]],12),IF(Main[[#This Row],[Class]]="A",WORKDAY(Main[[#This Row],[Tech Start Date]],4),""))))</f>
        <v/>
      </c>
      <c r="O1359" s="72" t="str">
        <f>IF(Main[[#This Row],[Tech Start Date]]&lt;1/1/1990,"",IF(Main[[#This Row],[Class]]="C",WORKDAY(Main[[#This Row],[Tech Start Date]],23),IF(Main[[#This Row],[Class]]="B", WORKDAY(Main[[#This Row],[Tech Start Date]],15),IF(Main[[#This Row],[Class]]="A",WORKDAY(Main[[#This Row],[Tech Start Date]],5),""))))</f>
        <v/>
      </c>
      <c r="P1359" s="72" t="str">
        <f>IF(Main[[#This Row],[Tech Start Date]]&lt;1/1/1990,"",IF(Main[[#This Row],[Class]]="C",WORKDAY(Main[[#This Row],[Tech Start Date]],28),IF(Main[[#This Row],[Class]]="B", WORKDAY(Main[[#This Row],[Tech Start Date]],19),IF(Main[[#This Row],[Class]]="A",WORKDAY(Main[[#This Row],[Tech Start Date]],9),""))))</f>
        <v/>
      </c>
      <c r="Q1359" s="84">
        <v>40905</v>
      </c>
      <c r="R1359" s="110"/>
      <c r="S1359" s="94" t="s">
        <v>6</v>
      </c>
      <c r="T1359" s="73" t="s">
        <v>4</v>
      </c>
      <c r="U1359" s="94" t="s">
        <v>29</v>
      </c>
      <c r="V1359" s="94" t="s">
        <v>1899</v>
      </c>
      <c r="W1359" s="94" t="s">
        <v>1900</v>
      </c>
      <c r="X1359" s="94" t="s">
        <v>2025</v>
      </c>
      <c r="Y1359" s="71" t="s">
        <v>2960</v>
      </c>
      <c r="Z1359" s="71" t="s">
        <v>30</v>
      </c>
      <c r="AA1359" s="94" t="s">
        <v>2798</v>
      </c>
      <c r="AB1359" s="128"/>
      <c r="AC1359" s="128"/>
      <c r="AD1359" s="128"/>
      <c r="AE1359" s="62"/>
      <c r="AF1359" s="62"/>
      <c r="AG1359" s="62"/>
      <c r="BB1359" s="60" t="str">
        <f>IF(AND(isFlagged(Main[[#This Row],[Comments]], "AIS++"),Main[ [#This Row],[In Stock Date] ]&lt;&gt;""),TEXT(Main[[#This Row],[In Stock Date]]-1, "M/d/yyyy"), TEXT("1/1/1990", "M/d/yyyy"))</f>
        <v>1/1/1990</v>
      </c>
    </row>
    <row r="1360" spans="1:54" ht="17.25" customHeight="1">
      <c r="A1360" s="63" t="str">
        <f>IF(priority(Main[[#This Row],[Comments]])&lt;&gt;0, priority(Main[[#This Row],[Comments]]),"")</f>
        <v/>
      </c>
      <c r="B1360" s="151" t="s">
        <v>1672</v>
      </c>
      <c r="C1360" s="71" t="s">
        <v>4</v>
      </c>
      <c r="D1360" s="59" t="s">
        <v>741</v>
      </c>
      <c r="E1360" s="84"/>
      <c r="F1360" s="84"/>
      <c r="G1360" s="63" t="str">
        <f>IF(stdProdLT(Main[[#This Row],[Comments]])=0.1,"N/A",IF(stdProdLT(Main[[#This Row],[Comments]])=0,"",stdProdLT(Main[[#This Row],[Comments]])))</f>
        <v/>
      </c>
      <c r="H1360" s="93" t="str">
        <f>IF(OR(Main[[#This Row],[Std. Prod. Lead Time]]="N/A",Main[[#This Row],[Std. Prod. Lead Time]]=""), "",IF(AND(Main[[#This Row],[In Stock Date]]&lt;&gt;"",Main[[#This Row],[Revised Due Date]]&lt;&gt;"",Main[[#This Row],[In Stock Date]]&lt;&gt;""),Main[[#This Row],[In Stock Date]]-Main[[#This Row],[Revised Due Date]],""))</f>
        <v/>
      </c>
      <c r="I1360" s="100" t="s">
        <v>4</v>
      </c>
      <c r="J1360" s="94" t="s">
        <v>28</v>
      </c>
      <c r="K1360" s="95" t="s">
        <v>1903</v>
      </c>
      <c r="L1360" s="84"/>
      <c r="M1360" s="72" t="str">
        <f>IF(Main[[#This Row],[Tech Start Date]]&lt;1/1/1990,"",IF(Main[[#This Row],[Class]]="C",WORKDAY(Main[[#This Row],[Tech Start Date]],9),IF(Main[[#This Row],[Class]]="B", WORKDAY(Main[[#This Row],[Tech Start Date]],6),IF(Main[[#This Row],[Class]]="A",WORKDAY(Main[[#This Row],[Tech Start Date]],2),""))))</f>
        <v/>
      </c>
      <c r="N1360" s="72" t="str">
        <f>IF(Main[[#This Row],[Tech Start Date]]&lt;1/1/1990,"",IF(Main[[#This Row],[Class]]="C",WORKDAY(Main[[#This Row],[Tech Start Date]],19),IF(Main[[#This Row],[Class]]="B", WORKDAY(Main[[#This Row],[Tech Start Date]],12),IF(Main[[#This Row],[Class]]="A",WORKDAY(Main[[#This Row],[Tech Start Date]],4),""))))</f>
        <v/>
      </c>
      <c r="O1360" s="72" t="str">
        <f>IF(Main[[#This Row],[Tech Start Date]]&lt;1/1/1990,"",IF(Main[[#This Row],[Class]]="C",WORKDAY(Main[[#This Row],[Tech Start Date]],23),IF(Main[[#This Row],[Class]]="B", WORKDAY(Main[[#This Row],[Tech Start Date]],15),IF(Main[[#This Row],[Class]]="A",WORKDAY(Main[[#This Row],[Tech Start Date]],5),""))))</f>
        <v/>
      </c>
      <c r="P1360" s="72" t="str">
        <f>IF(Main[[#This Row],[Tech Start Date]]&lt;1/1/1990,"",IF(Main[[#This Row],[Class]]="C",WORKDAY(Main[[#This Row],[Tech Start Date]],28),IF(Main[[#This Row],[Class]]="B", WORKDAY(Main[[#This Row],[Tech Start Date]],19),IF(Main[[#This Row],[Class]]="A",WORKDAY(Main[[#This Row],[Tech Start Date]],9),""))))</f>
        <v/>
      </c>
      <c r="Q1360" s="84"/>
      <c r="R1360" s="110"/>
      <c r="S1360" s="94" t="s">
        <v>6</v>
      </c>
      <c r="T1360" s="73" t="s">
        <v>4</v>
      </c>
      <c r="U1360" s="94" t="s">
        <v>14</v>
      </c>
      <c r="V1360" s="94" t="s">
        <v>1896</v>
      </c>
      <c r="W1360" s="94" t="s">
        <v>1900</v>
      </c>
      <c r="X1360" s="94" t="s">
        <v>305</v>
      </c>
      <c r="Y1360" s="71" t="s">
        <v>2999</v>
      </c>
      <c r="Z1360" s="71" t="s">
        <v>129</v>
      </c>
      <c r="AA1360" s="94" t="s">
        <v>3279</v>
      </c>
      <c r="AB1360" s="128"/>
      <c r="AC1360" s="128"/>
      <c r="AD1360" s="128"/>
      <c r="AE1360" s="62"/>
      <c r="AF1360" s="62"/>
      <c r="AG1360" s="62"/>
      <c r="BB1360" s="60" t="str">
        <f>IF(AND(isFlagged(Main[[#This Row],[Comments]], "AIS++"),Main[ [#This Row],[In Stock Date] ]&lt;&gt;""),TEXT(Main[[#This Row],[In Stock Date]]-1, "M/d/yyyy"), TEXT("1/1/1990", "M/d/yyyy"))</f>
        <v>1/1/1990</v>
      </c>
    </row>
    <row r="1361" spans="1:54" ht="17.25" customHeight="1">
      <c r="A1361" s="63" t="str">
        <f>IF(priority(Main[[#This Row],[Comments]])&lt;&gt;0, priority(Main[[#This Row],[Comments]]),"")</f>
        <v/>
      </c>
      <c r="B1361" s="151" t="s">
        <v>3353</v>
      </c>
      <c r="C1361" s="71" t="s">
        <v>4</v>
      </c>
      <c r="D1361" s="59" t="s">
        <v>3354</v>
      </c>
      <c r="E1361" s="84">
        <v>40948.6487037037</v>
      </c>
      <c r="F1361" s="84"/>
      <c r="G1361" s="63" t="str">
        <f>IF(stdProdLT(Main[[#This Row],[Comments]])=0.1,"N/A",IF(stdProdLT(Main[[#This Row],[Comments]])=0,"",stdProdLT(Main[[#This Row],[Comments]])))</f>
        <v/>
      </c>
      <c r="H1361" s="93" t="str">
        <f>IF(OR(Main[[#This Row],[Std. Prod. Lead Time]]="N/A",Main[[#This Row],[Std. Prod. Lead Time]]=""), "",IF(AND(Main[[#This Row],[In Stock Date]]&lt;&gt;"",Main[[#This Row],[Revised Due Date]]&lt;&gt;"",Main[[#This Row],[In Stock Date]]&lt;&gt;""),Main[[#This Row],[In Stock Date]]-Main[[#This Row],[Revised Due Date]],""))</f>
        <v/>
      </c>
      <c r="I1361" s="100" t="s">
        <v>529</v>
      </c>
      <c r="J1361" s="94" t="s">
        <v>28</v>
      </c>
      <c r="K1361" s="94" t="s">
        <v>1905</v>
      </c>
      <c r="L1361" s="84"/>
      <c r="M1361" s="72" t="str">
        <f>IF(Main[[#This Row],[Tech Start Date]]&lt;1/1/1990,"",IF(Main[[#This Row],[Class]]="C",WORKDAY(Main[[#This Row],[Tech Start Date]],9),IF(Main[[#This Row],[Class]]="B", WORKDAY(Main[[#This Row],[Tech Start Date]],6),IF(Main[[#This Row],[Class]]="A",WORKDAY(Main[[#This Row],[Tech Start Date]],2),""))))</f>
        <v/>
      </c>
      <c r="N1361" s="72" t="str">
        <f>IF(Main[[#This Row],[Tech Start Date]]&lt;1/1/1990,"",IF(Main[[#This Row],[Class]]="C",WORKDAY(Main[[#This Row],[Tech Start Date]],19),IF(Main[[#This Row],[Class]]="B", WORKDAY(Main[[#This Row],[Tech Start Date]],12),IF(Main[[#This Row],[Class]]="A",WORKDAY(Main[[#This Row],[Tech Start Date]],4),""))))</f>
        <v/>
      </c>
      <c r="O1361" s="72" t="str">
        <f>IF(Main[[#This Row],[Tech Start Date]]&lt;1/1/1990,"",IF(Main[[#This Row],[Class]]="C",WORKDAY(Main[[#This Row],[Tech Start Date]],23),IF(Main[[#This Row],[Class]]="B", WORKDAY(Main[[#This Row],[Tech Start Date]],15),IF(Main[[#This Row],[Class]]="A",WORKDAY(Main[[#This Row],[Tech Start Date]],5),""))))</f>
        <v/>
      </c>
      <c r="P1361" s="72" t="str">
        <f>IF(Main[[#This Row],[Tech Start Date]]&lt;1/1/1990,"",IF(Main[[#This Row],[Class]]="C",WORKDAY(Main[[#This Row],[Tech Start Date]],28),IF(Main[[#This Row],[Class]]="B", WORKDAY(Main[[#This Row],[Tech Start Date]],19),IF(Main[[#This Row],[Class]]="A",WORKDAY(Main[[#This Row],[Tech Start Date]],9),""))))</f>
        <v/>
      </c>
      <c r="Q1361" s="84">
        <v>40949</v>
      </c>
      <c r="R1361" s="110"/>
      <c r="S1361" s="94" t="s">
        <v>6</v>
      </c>
      <c r="T1361" s="73" t="s">
        <v>4</v>
      </c>
      <c r="U1361" s="94" t="s">
        <v>29</v>
      </c>
      <c r="V1361" s="94" t="s">
        <v>1899</v>
      </c>
      <c r="W1361" s="94" t="s">
        <v>1898</v>
      </c>
      <c r="X1361" s="94" t="s">
        <v>2798</v>
      </c>
      <c r="Y1361" s="71" t="s">
        <v>2960</v>
      </c>
      <c r="Z1361" s="71" t="s">
        <v>30</v>
      </c>
      <c r="AA1361" s="94" t="s">
        <v>2798</v>
      </c>
      <c r="AB1361" s="128"/>
      <c r="AC1361" s="128"/>
      <c r="AD1361" s="128"/>
      <c r="AE1361" s="62"/>
      <c r="AF1361" s="62"/>
      <c r="AG1361" s="62"/>
      <c r="BB1361" s="60" t="str">
        <f>IF(AND(isFlagged(Main[[#This Row],[Comments]], "AIS++"),Main[ [#This Row],[In Stock Date] ]&lt;&gt;""),TEXT(Main[[#This Row],[In Stock Date]]-1, "M/d/yyyy"), TEXT("1/1/1990", "M/d/yyyy"))</f>
        <v>1/1/1990</v>
      </c>
    </row>
    <row r="1362" spans="1:54" ht="17.25" customHeight="1">
      <c r="A1362" s="63" t="str">
        <f>IF(priority(Main[[#This Row],[Comments]])&lt;&gt;0, priority(Main[[#This Row],[Comments]]),"")</f>
        <v/>
      </c>
      <c r="B1362" s="151" t="s">
        <v>4012</v>
      </c>
      <c r="C1362" s="71" t="s">
        <v>4</v>
      </c>
      <c r="D1362" s="59" t="s">
        <v>4013</v>
      </c>
      <c r="E1362" s="84">
        <v>41039.407997685186</v>
      </c>
      <c r="F1362" s="84"/>
      <c r="G1362" s="63" t="str">
        <f>IF(stdProdLT(Main[[#This Row],[Comments]])=0.1,"N/A",IF(stdProdLT(Main[[#This Row],[Comments]])=0,"",stdProdLT(Main[[#This Row],[Comments]])))</f>
        <v/>
      </c>
      <c r="H1362" s="93" t="str">
        <f>IF(OR(Main[[#This Row],[Std. Prod. Lead Time]]="N/A",Main[[#This Row],[Std. Prod. Lead Time]]=""), "",IF(AND(Main[[#This Row],[In Stock Date]]&lt;&gt;"",Main[[#This Row],[Revised Due Date]]&lt;&gt;"",Main[[#This Row],[In Stock Date]]&lt;&gt;""),Main[[#This Row],[In Stock Date]]-Main[[#This Row],[Revised Due Date]],""))</f>
        <v/>
      </c>
      <c r="I1362" s="100" t="s">
        <v>2025</v>
      </c>
      <c r="J1362" s="94" t="s">
        <v>28</v>
      </c>
      <c r="K1362" s="94" t="s">
        <v>4</v>
      </c>
      <c r="L1362" s="84"/>
      <c r="M1362" s="72" t="str">
        <f>IF(Main[[#This Row],[Tech Start Date]]&lt;1/1/1990,"",IF(Main[[#This Row],[Class]]="C",WORKDAY(Main[[#This Row],[Tech Start Date]],9),IF(Main[[#This Row],[Class]]="B", WORKDAY(Main[[#This Row],[Tech Start Date]],6),IF(Main[[#This Row],[Class]]="A",WORKDAY(Main[[#This Row],[Tech Start Date]],2),""))))</f>
        <v/>
      </c>
      <c r="N1362" s="72" t="str">
        <f>IF(Main[[#This Row],[Tech Start Date]]&lt;1/1/1990,"",IF(Main[[#This Row],[Class]]="C",WORKDAY(Main[[#This Row],[Tech Start Date]],19),IF(Main[[#This Row],[Class]]="B", WORKDAY(Main[[#This Row],[Tech Start Date]],12),IF(Main[[#This Row],[Class]]="A",WORKDAY(Main[[#This Row],[Tech Start Date]],4),""))))</f>
        <v/>
      </c>
      <c r="O1362" s="72" t="str">
        <f>IF(Main[[#This Row],[Tech Start Date]]&lt;1/1/1990,"",IF(Main[[#This Row],[Class]]="C",WORKDAY(Main[[#This Row],[Tech Start Date]],23),IF(Main[[#This Row],[Class]]="B", WORKDAY(Main[[#This Row],[Tech Start Date]],15),IF(Main[[#This Row],[Class]]="A",WORKDAY(Main[[#This Row],[Tech Start Date]],5),""))))</f>
        <v/>
      </c>
      <c r="P1362" s="72" t="str">
        <f>IF(Main[[#This Row],[Tech Start Date]]&lt;1/1/1990,"",IF(Main[[#This Row],[Class]]="C",WORKDAY(Main[[#This Row],[Tech Start Date]],28),IF(Main[[#This Row],[Class]]="B", WORKDAY(Main[[#This Row],[Tech Start Date]],19),IF(Main[[#This Row],[Class]]="A",WORKDAY(Main[[#This Row],[Tech Start Date]],9),""))))</f>
        <v/>
      </c>
      <c r="Q1362" s="84">
        <v>41060</v>
      </c>
      <c r="R1362" s="110"/>
      <c r="S1362" s="94" t="s">
        <v>6</v>
      </c>
      <c r="T1362" s="73" t="s">
        <v>4</v>
      </c>
      <c r="U1362" s="94" t="s">
        <v>29</v>
      </c>
      <c r="V1362" s="94" t="s">
        <v>1906</v>
      </c>
      <c r="W1362" s="94" t="s">
        <v>1900</v>
      </c>
      <c r="X1362" s="94" t="s">
        <v>2744</v>
      </c>
      <c r="Y1362" s="71" t="s">
        <v>2871</v>
      </c>
      <c r="Z1362" s="71" t="s">
        <v>2025</v>
      </c>
      <c r="AA1362" s="94" t="s">
        <v>2744</v>
      </c>
      <c r="AB1362" s="128"/>
      <c r="AC1362" s="128"/>
      <c r="AD1362" s="128"/>
      <c r="AE1362" s="62"/>
      <c r="AF1362" s="62"/>
      <c r="AG1362" s="62"/>
      <c r="BB1362" s="60" t="str">
        <f>IF(AND(isFlagged(Main[[#This Row],[Comments]], "AIS++"),Main[ [#This Row],[In Stock Date] ]&lt;&gt;""),TEXT(Main[[#This Row],[In Stock Date]]-1, "M/d/yyyy"), TEXT("1/1/1990", "M/d/yyyy"))</f>
        <v>1/1/1990</v>
      </c>
    </row>
    <row r="1363" spans="1:54" ht="17.25" customHeight="1">
      <c r="A1363" s="137" t="str">
        <f>IF(priority(Main[[#This Row],[Comments]])&lt;&gt;0, priority(Main[[#This Row],[Comments]]),"")</f>
        <v/>
      </c>
      <c r="B1363" s="152" t="s">
        <v>1851</v>
      </c>
      <c r="C1363" s="138" t="s">
        <v>4</v>
      </c>
      <c r="D1363" s="139" t="s">
        <v>922</v>
      </c>
      <c r="E1363" s="140"/>
      <c r="F1363" s="140"/>
      <c r="G1363" s="137" t="str">
        <f>IF(stdProdLT(Main[[#This Row],[Comments]])=0.1,"N/A",IF(stdProdLT(Main[[#This Row],[Comments]])=0,"",stdProdLT(Main[[#This Row],[Comments]])))</f>
        <v/>
      </c>
      <c r="H1363" s="141" t="str">
        <f>IF(OR(Main[[#This Row],[Std. Prod. Lead Time]]="N/A",Main[[#This Row],[Std. Prod. Lead Time]]=""), "",IF(AND(Main[[#This Row],[In Stock Date]]&lt;&gt;"",Main[[#This Row],[Revised Due Date]]&lt;&gt;"",Main[[#This Row],[In Stock Date]]&lt;&gt;""),Main[[#This Row],[In Stock Date]]-Main[[#This Row],[Revised Due Date]],""))</f>
        <v/>
      </c>
      <c r="I1363" s="142" t="s">
        <v>30</v>
      </c>
      <c r="J1363" s="143" t="s">
        <v>52</v>
      </c>
      <c r="K1363" s="144" t="s">
        <v>1905</v>
      </c>
      <c r="L1363" s="140">
        <v>40589</v>
      </c>
      <c r="M1363" s="145">
        <f>IF(Main[[#This Row],[Tech Start Date]]&lt;1/1/1990,"",IF(Main[[#This Row],[Class]]="C",WORKDAY(Main[[#This Row],[Tech Start Date]],9),IF(Main[[#This Row],[Class]]="B", WORKDAY(Main[[#This Row],[Tech Start Date]],6),IF(Main[[#This Row],[Class]]="A",WORKDAY(Main[[#This Row],[Tech Start Date]],2),""))))</f>
        <v>40591</v>
      </c>
      <c r="N1363" s="145">
        <f>IF(Main[[#This Row],[Tech Start Date]]&lt;1/1/1990,"",IF(Main[[#This Row],[Class]]="C",WORKDAY(Main[[#This Row],[Tech Start Date]],19),IF(Main[[#This Row],[Class]]="B", WORKDAY(Main[[#This Row],[Tech Start Date]],12),IF(Main[[#This Row],[Class]]="A",WORKDAY(Main[[#This Row],[Tech Start Date]],4),""))))</f>
        <v>40595</v>
      </c>
      <c r="O1363" s="145">
        <f>IF(Main[[#This Row],[Tech Start Date]]&lt;1/1/1990,"",IF(Main[[#This Row],[Class]]="C",WORKDAY(Main[[#This Row],[Tech Start Date]],23),IF(Main[[#This Row],[Class]]="B", WORKDAY(Main[[#This Row],[Tech Start Date]],15),IF(Main[[#This Row],[Class]]="A",WORKDAY(Main[[#This Row],[Tech Start Date]],5),""))))</f>
        <v>40596</v>
      </c>
      <c r="P1363" s="145">
        <f>IF(Main[[#This Row],[Tech Start Date]]&lt;1/1/1990,"",IF(Main[[#This Row],[Class]]="C",WORKDAY(Main[[#This Row],[Tech Start Date]],28),IF(Main[[#This Row],[Class]]="B", WORKDAY(Main[[#This Row],[Tech Start Date]],19),IF(Main[[#This Row],[Class]]="A",WORKDAY(Main[[#This Row],[Tech Start Date]],9),""))))</f>
        <v>40602</v>
      </c>
      <c r="Q1363" s="140">
        <v>40592</v>
      </c>
      <c r="R1363" s="146">
        <v>40624</v>
      </c>
      <c r="S1363" s="143" t="s">
        <v>6</v>
      </c>
      <c r="T1363" s="147" t="s">
        <v>4</v>
      </c>
      <c r="U1363" s="143" t="s">
        <v>14</v>
      </c>
      <c r="V1363" s="143" t="s">
        <v>1899</v>
      </c>
      <c r="W1363" s="143" t="s">
        <v>1898</v>
      </c>
      <c r="X1363" s="143" t="s">
        <v>30</v>
      </c>
      <c r="Y1363" s="138" t="s">
        <v>2915</v>
      </c>
      <c r="Z1363" s="138" t="s">
        <v>30</v>
      </c>
      <c r="AA1363" s="143" t="s">
        <v>3243</v>
      </c>
      <c r="AB1363" s="148"/>
      <c r="AC1363" s="148"/>
      <c r="AD1363" s="148"/>
      <c r="AE1363" s="62"/>
      <c r="AF1363" s="62"/>
      <c r="AG1363" s="62"/>
      <c r="BB1363" s="60" t="str">
        <f>IF(AND(isFlagged(Main[[#This Row],[Comments]], "AIS++"),Main[ [#This Row],[In Stock Date] ]&lt;&gt;""),TEXT(Main[[#This Row],[In Stock Date]]-1, "M/d/yyyy"), TEXT("1/1/1990", "M/d/yyyy"))</f>
        <v>1/1/1990</v>
      </c>
    </row>
    <row r="1364" spans="1:54" ht="17.25" customHeight="1">
      <c r="A1364" s="63" t="str">
        <f>IF(priority(Main[[#This Row],[Comments]])&lt;&gt;0, priority(Main[[#This Row],[Comments]]),"")</f>
        <v/>
      </c>
      <c r="B1364" s="151" t="s">
        <v>1784</v>
      </c>
      <c r="C1364" s="71" t="s">
        <v>4</v>
      </c>
      <c r="D1364" s="59" t="s">
        <v>842</v>
      </c>
      <c r="E1364" s="84"/>
      <c r="F1364" s="84"/>
      <c r="G1364" s="63" t="str">
        <f>IF(stdProdLT(Main[[#This Row],[Comments]])=0.1,"N/A",IF(stdProdLT(Main[[#This Row],[Comments]])=0,"",stdProdLT(Main[[#This Row],[Comments]])))</f>
        <v/>
      </c>
      <c r="H1364" s="93" t="str">
        <f>IF(OR(Main[[#This Row],[Std. Prod. Lead Time]]="N/A",Main[[#This Row],[Std. Prod. Lead Time]]=""), "",IF(AND(Main[[#This Row],[In Stock Date]]&lt;&gt;"",Main[[#This Row],[Revised Due Date]]&lt;&gt;"",Main[[#This Row],[In Stock Date]]&lt;&gt;""),Main[[#This Row],[In Stock Date]]-Main[[#This Row],[Revised Due Date]],""))</f>
        <v/>
      </c>
      <c r="I1364" s="100" t="s">
        <v>4</v>
      </c>
      <c r="J1364" s="94" t="s">
        <v>4</v>
      </c>
      <c r="K1364" s="94" t="s">
        <v>4</v>
      </c>
      <c r="L1364" s="84"/>
      <c r="M1364" s="72" t="str">
        <f>IF(Main[[#This Row],[Tech Start Date]]&lt;1/1/1990,"",IF(Main[[#This Row],[Class]]="C",WORKDAY(Main[[#This Row],[Tech Start Date]],9),IF(Main[[#This Row],[Class]]="B", WORKDAY(Main[[#This Row],[Tech Start Date]],6),IF(Main[[#This Row],[Class]]="A",WORKDAY(Main[[#This Row],[Tech Start Date]],2),""))))</f>
        <v/>
      </c>
      <c r="N1364" s="72" t="str">
        <f>IF(Main[[#This Row],[Tech Start Date]]&lt;1/1/1990,"",IF(Main[[#This Row],[Class]]="C",WORKDAY(Main[[#This Row],[Tech Start Date]],19),IF(Main[[#This Row],[Class]]="B", WORKDAY(Main[[#This Row],[Tech Start Date]],12),IF(Main[[#This Row],[Class]]="A",WORKDAY(Main[[#This Row],[Tech Start Date]],4),""))))</f>
        <v/>
      </c>
      <c r="O1364" s="72" t="str">
        <f>IF(Main[[#This Row],[Tech Start Date]]&lt;1/1/1990,"",IF(Main[[#This Row],[Class]]="C",WORKDAY(Main[[#This Row],[Tech Start Date]],23),IF(Main[[#This Row],[Class]]="B", WORKDAY(Main[[#This Row],[Tech Start Date]],15),IF(Main[[#This Row],[Class]]="A",WORKDAY(Main[[#This Row],[Tech Start Date]],5),""))))</f>
        <v/>
      </c>
      <c r="P1364" s="72" t="str">
        <f>IF(Main[[#This Row],[Tech Start Date]]&lt;1/1/1990,"",IF(Main[[#This Row],[Class]]="C",WORKDAY(Main[[#This Row],[Tech Start Date]],28),IF(Main[[#This Row],[Class]]="B", WORKDAY(Main[[#This Row],[Tech Start Date]],19),IF(Main[[#This Row],[Class]]="A",WORKDAY(Main[[#This Row],[Tech Start Date]],9),""))))</f>
        <v/>
      </c>
      <c r="Q1364" s="84">
        <v>40349</v>
      </c>
      <c r="R1364" s="110"/>
      <c r="S1364" s="94" t="s">
        <v>6</v>
      </c>
      <c r="T1364" s="73" t="s">
        <v>4</v>
      </c>
      <c r="U1364" s="94" t="s">
        <v>14</v>
      </c>
      <c r="V1364" s="94" t="s">
        <v>1899</v>
      </c>
      <c r="W1364" s="94" t="s">
        <v>4</v>
      </c>
      <c r="X1364" s="94" t="s">
        <v>2722</v>
      </c>
      <c r="Y1364" s="71" t="s">
        <v>2833</v>
      </c>
      <c r="Z1364" s="71" t="s">
        <v>4</v>
      </c>
      <c r="AA1364" s="94" t="s">
        <v>2722</v>
      </c>
      <c r="AB1364" s="128"/>
      <c r="AC1364" s="128"/>
      <c r="AD1364" s="128"/>
      <c r="AE1364" s="62"/>
      <c r="AF1364" s="62"/>
      <c r="AG1364" s="62"/>
      <c r="BB1364" s="60" t="str">
        <f>IF(AND(isFlagged(Main[[#This Row],[Comments]], "AIS++"),Main[ [#This Row],[In Stock Date] ]&lt;&gt;""),TEXT(Main[[#This Row],[In Stock Date]]-1, "M/d/yyyy"), TEXT("1/1/1990", "M/d/yyyy"))</f>
        <v>1/1/1990</v>
      </c>
    </row>
    <row r="1365" spans="1:54" ht="17.25" customHeight="1">
      <c r="A1365" s="63" t="str">
        <f>IF(priority(Main[[#This Row],[Comments]])&lt;&gt;0, priority(Main[[#This Row],[Comments]]),"")</f>
        <v/>
      </c>
      <c r="B1365" s="151" t="s">
        <v>1804</v>
      </c>
      <c r="C1365" s="71" t="s">
        <v>4</v>
      </c>
      <c r="D1365" s="59" t="s">
        <v>870</v>
      </c>
      <c r="E1365" s="84"/>
      <c r="F1365" s="84"/>
      <c r="G1365" s="63" t="str">
        <f>IF(stdProdLT(Main[[#This Row],[Comments]])=0.1,"N/A",IF(stdProdLT(Main[[#This Row],[Comments]])=0,"",stdProdLT(Main[[#This Row],[Comments]])))</f>
        <v/>
      </c>
      <c r="H1365" s="93" t="str">
        <f>IF(OR(Main[[#This Row],[Std. Prod. Lead Time]]="N/A",Main[[#This Row],[Std. Prod. Lead Time]]=""), "",IF(AND(Main[[#This Row],[In Stock Date]]&lt;&gt;"",Main[[#This Row],[Revised Due Date]]&lt;&gt;"",Main[[#This Row],[In Stock Date]]&lt;&gt;""),Main[[#This Row],[In Stock Date]]-Main[[#This Row],[Revised Due Date]],""))</f>
        <v/>
      </c>
      <c r="I1365" s="100" t="s">
        <v>488</v>
      </c>
      <c r="J1365" s="94" t="s">
        <v>4</v>
      </c>
      <c r="K1365" s="94" t="s">
        <v>1903</v>
      </c>
      <c r="L1365" s="84">
        <v>40295</v>
      </c>
      <c r="M1365" s="72">
        <f>IF(Main[[#This Row],[Tech Start Date]]&lt;1/1/1990,"",IF(Main[[#This Row],[Class]]="C",WORKDAY(Main[[#This Row],[Tech Start Date]],9),IF(Main[[#This Row],[Class]]="B", WORKDAY(Main[[#This Row],[Tech Start Date]],6),IF(Main[[#This Row],[Class]]="A",WORKDAY(Main[[#This Row],[Tech Start Date]],2),""))))</f>
        <v>40303</v>
      </c>
      <c r="N1365" s="72">
        <f>IF(Main[[#This Row],[Tech Start Date]]&lt;1/1/1990,"",IF(Main[[#This Row],[Class]]="C",WORKDAY(Main[[#This Row],[Tech Start Date]],19),IF(Main[[#This Row],[Class]]="B", WORKDAY(Main[[#This Row],[Tech Start Date]],12),IF(Main[[#This Row],[Class]]="A",WORKDAY(Main[[#This Row],[Tech Start Date]],4),""))))</f>
        <v>40311</v>
      </c>
      <c r="O1365" s="72">
        <f>IF(Main[[#This Row],[Tech Start Date]]&lt;1/1/1990,"",IF(Main[[#This Row],[Class]]="C",WORKDAY(Main[[#This Row],[Tech Start Date]],23),IF(Main[[#This Row],[Class]]="B", WORKDAY(Main[[#This Row],[Tech Start Date]],15),IF(Main[[#This Row],[Class]]="A",WORKDAY(Main[[#This Row],[Tech Start Date]],5),""))))</f>
        <v>40316</v>
      </c>
      <c r="P1365" s="72">
        <f>IF(Main[[#This Row],[Tech Start Date]]&lt;1/1/1990,"",IF(Main[[#This Row],[Class]]="C",WORKDAY(Main[[#This Row],[Tech Start Date]],28),IF(Main[[#This Row],[Class]]="B", WORKDAY(Main[[#This Row],[Tech Start Date]],19),IF(Main[[#This Row],[Class]]="A",WORKDAY(Main[[#This Row],[Tech Start Date]],9),""))))</f>
        <v>40322</v>
      </c>
      <c r="Q1365" s="84">
        <v>40329</v>
      </c>
      <c r="R1365" s="110">
        <v>40325</v>
      </c>
      <c r="S1365" s="94" t="s">
        <v>6</v>
      </c>
      <c r="T1365" s="73" t="s">
        <v>4</v>
      </c>
      <c r="U1365" s="94" t="s">
        <v>14</v>
      </c>
      <c r="V1365" s="94" t="s">
        <v>1899</v>
      </c>
      <c r="W1365" s="94" t="s">
        <v>4</v>
      </c>
      <c r="X1365" s="94" t="s">
        <v>2820</v>
      </c>
      <c r="Y1365" s="71" t="s">
        <v>3041</v>
      </c>
      <c r="Z1365" s="71" t="s">
        <v>969</v>
      </c>
      <c r="AA1365" s="94" t="s">
        <v>2820</v>
      </c>
      <c r="AB1365" s="128"/>
      <c r="AC1365" s="128"/>
      <c r="AD1365" s="128"/>
      <c r="AE1365" s="62"/>
      <c r="AF1365" s="62"/>
      <c r="AG1365" s="62"/>
      <c r="BB1365" s="60" t="str">
        <f>IF(AND(isFlagged(Main[[#This Row],[Comments]], "AIS++"),Main[ [#This Row],[In Stock Date] ]&lt;&gt;""),TEXT(Main[[#This Row],[In Stock Date]]-1, "M/d/yyyy"), TEXT("1/1/1990", "M/d/yyyy"))</f>
        <v>1/1/1990</v>
      </c>
    </row>
    <row r="1366" spans="1:54" ht="17.25" customHeight="1">
      <c r="A1366" s="113" t="str">
        <f>IF(priority(Main[[#This Row],[Comments]])&lt;&gt;0, priority(Main[[#This Row],[Comments]]),"")</f>
        <v/>
      </c>
      <c r="B1366" s="153" t="s">
        <v>1801</v>
      </c>
      <c r="C1366" s="121" t="s">
        <v>42</v>
      </c>
      <c r="D1366" s="133" t="s">
        <v>867</v>
      </c>
      <c r="E1366" s="114">
        <v>39932.455243055556</v>
      </c>
      <c r="F1366" s="114"/>
      <c r="G1366" s="113" t="str">
        <f>IF(stdProdLT(Main[[#This Row],[Comments]])=0.1,"N/A",IF(stdProdLT(Main[[#This Row],[Comments]])=0,"",stdProdLT(Main[[#This Row],[Comments]])))</f>
        <v/>
      </c>
      <c r="H1366" s="115" t="str">
        <f>IF(OR(Main[[#This Row],[Std. Prod. Lead Time]]="N/A",Main[[#This Row],[Std. Prod. Lead Time]]=""), "",IF(AND(Main[[#This Row],[In Stock Date]]&lt;&gt;"",Main[[#This Row],[Revised Due Date]]&lt;&gt;"",Main[[#This Row],[In Stock Date]]&lt;&gt;""),Main[[#This Row],[In Stock Date]]-Main[[#This Row],[Revised Due Date]],""))</f>
        <v/>
      </c>
      <c r="I1366" s="116" t="s">
        <v>4</v>
      </c>
      <c r="J1366" s="117" t="s">
        <v>4</v>
      </c>
      <c r="K1366" s="117" t="s">
        <v>4</v>
      </c>
      <c r="L1366" s="114"/>
      <c r="M1366" s="118" t="str">
        <f>IF(Main[[#This Row],[Tech Start Date]]&lt;1/1/1990,"",IF(Main[[#This Row],[Class]]="C",WORKDAY(Main[[#This Row],[Tech Start Date]],9),IF(Main[[#This Row],[Class]]="B", WORKDAY(Main[[#This Row],[Tech Start Date]],6),IF(Main[[#This Row],[Class]]="A",WORKDAY(Main[[#This Row],[Tech Start Date]],2),""))))</f>
        <v/>
      </c>
      <c r="N1366" s="118" t="str">
        <f>IF(Main[[#This Row],[Tech Start Date]]&lt;1/1/1990,"",IF(Main[[#This Row],[Class]]="C",WORKDAY(Main[[#This Row],[Tech Start Date]],19),IF(Main[[#This Row],[Class]]="B", WORKDAY(Main[[#This Row],[Tech Start Date]],12),IF(Main[[#This Row],[Class]]="A",WORKDAY(Main[[#This Row],[Tech Start Date]],4),""))))</f>
        <v/>
      </c>
      <c r="O1366" s="118" t="str">
        <f>IF(Main[[#This Row],[Tech Start Date]]&lt;1/1/1990,"",IF(Main[[#This Row],[Class]]="C",WORKDAY(Main[[#This Row],[Tech Start Date]],23),IF(Main[[#This Row],[Class]]="B", WORKDAY(Main[[#This Row],[Tech Start Date]],15),IF(Main[[#This Row],[Class]]="A",WORKDAY(Main[[#This Row],[Tech Start Date]],5),""))))</f>
        <v/>
      </c>
      <c r="P1366" s="118" t="str">
        <f>IF(Main[[#This Row],[Tech Start Date]]&lt;1/1/1990,"",IF(Main[[#This Row],[Class]]="C",WORKDAY(Main[[#This Row],[Tech Start Date]],28),IF(Main[[#This Row],[Class]]="B", WORKDAY(Main[[#This Row],[Tech Start Date]],19),IF(Main[[#This Row],[Class]]="A",WORKDAY(Main[[#This Row],[Tech Start Date]],9),""))))</f>
        <v/>
      </c>
      <c r="Q1366" s="114">
        <v>40165</v>
      </c>
      <c r="R1366" s="119">
        <v>40298</v>
      </c>
      <c r="S1366" s="117" t="s">
        <v>17</v>
      </c>
      <c r="T1366" s="120" t="s">
        <v>4</v>
      </c>
      <c r="U1366" s="117" t="s">
        <v>29</v>
      </c>
      <c r="V1366" s="117" t="s">
        <v>1897</v>
      </c>
      <c r="W1366" s="117" t="s">
        <v>1900</v>
      </c>
      <c r="X1366" s="117" t="s">
        <v>398</v>
      </c>
      <c r="Y1366" s="121" t="s">
        <v>4</v>
      </c>
      <c r="Z1366" s="121" t="s">
        <v>4</v>
      </c>
      <c r="AA1366" s="117" t="s">
        <v>3273</v>
      </c>
      <c r="AB1366" s="128"/>
      <c r="AC1366" s="128"/>
      <c r="AD1366" s="128"/>
      <c r="AE1366" s="62"/>
      <c r="AF1366" s="62"/>
      <c r="AG1366" s="62"/>
      <c r="BB1366" s="60" t="str">
        <f>IF(AND(isFlagged(Main[[#This Row],[Comments]], "AIS++"),Main[ [#This Row],[In Stock Date] ]&lt;&gt;""),TEXT(Main[[#This Row],[In Stock Date]]-1, "M/d/yyyy"), TEXT("1/1/1990", "M/d/yyyy"))</f>
        <v>1/1/1990</v>
      </c>
    </row>
    <row r="1367" spans="1:54" ht="17.25" customHeight="1">
      <c r="A1367" s="63" t="str">
        <f>IF(priority(Main[[#This Row],[Comments]])&lt;&gt;0, priority(Main[[#This Row],[Comments]]),"")</f>
        <v/>
      </c>
      <c r="B1367" s="151" t="s">
        <v>1138</v>
      </c>
      <c r="C1367" s="71" t="s">
        <v>42</v>
      </c>
      <c r="D1367" s="59" t="s">
        <v>201</v>
      </c>
      <c r="E1367" s="84">
        <v>39952.329340277778</v>
      </c>
      <c r="F1367" s="84"/>
      <c r="G1367" s="63" t="str">
        <f>IF(stdProdLT(Main[[#This Row],[Comments]])=0.1,"N/A",IF(stdProdLT(Main[[#This Row],[Comments]])=0,"",stdProdLT(Main[[#This Row],[Comments]])))</f>
        <v/>
      </c>
      <c r="H1367" s="93" t="str">
        <f>IF(OR(Main[[#This Row],[Std. Prod. Lead Time]]="N/A",Main[[#This Row],[Std. Prod. Lead Time]]=""), "",IF(AND(Main[[#This Row],[In Stock Date]]&lt;&gt;"",Main[[#This Row],[Revised Due Date]]&lt;&gt;"",Main[[#This Row],[In Stock Date]]&lt;&gt;""),Main[[#This Row],[In Stock Date]]-Main[[#This Row],[Revised Due Date]],""))</f>
        <v/>
      </c>
      <c r="I1367" s="100" t="s">
        <v>4</v>
      </c>
      <c r="J1367" s="94" t="s">
        <v>4</v>
      </c>
      <c r="K1367" s="94" t="s">
        <v>4</v>
      </c>
      <c r="L1367" s="84"/>
      <c r="M1367" s="72" t="str">
        <f>IF(Main[[#This Row],[Tech Start Date]]&lt;1/1/1990,"",IF(Main[[#This Row],[Class]]="C",WORKDAY(Main[[#This Row],[Tech Start Date]],9),IF(Main[[#This Row],[Class]]="B", WORKDAY(Main[[#This Row],[Tech Start Date]],6),IF(Main[[#This Row],[Class]]="A",WORKDAY(Main[[#This Row],[Tech Start Date]],2),""))))</f>
        <v/>
      </c>
      <c r="N1367" s="72" t="str">
        <f>IF(Main[[#This Row],[Tech Start Date]]&lt;1/1/1990,"",IF(Main[[#This Row],[Class]]="C",WORKDAY(Main[[#This Row],[Tech Start Date]],19),IF(Main[[#This Row],[Class]]="B", WORKDAY(Main[[#This Row],[Tech Start Date]],12),IF(Main[[#This Row],[Class]]="A",WORKDAY(Main[[#This Row],[Tech Start Date]],4),""))))</f>
        <v/>
      </c>
      <c r="O1367" s="72" t="str">
        <f>IF(Main[[#This Row],[Tech Start Date]]&lt;1/1/1990,"",IF(Main[[#This Row],[Class]]="C",WORKDAY(Main[[#This Row],[Tech Start Date]],23),IF(Main[[#This Row],[Class]]="B", WORKDAY(Main[[#This Row],[Tech Start Date]],15),IF(Main[[#This Row],[Class]]="A",WORKDAY(Main[[#This Row],[Tech Start Date]],5),""))))</f>
        <v/>
      </c>
      <c r="P1367" s="72" t="str">
        <f>IF(Main[[#This Row],[Tech Start Date]]&lt;1/1/1990,"",IF(Main[[#This Row],[Class]]="C",WORKDAY(Main[[#This Row],[Tech Start Date]],28),IF(Main[[#This Row],[Class]]="B", WORKDAY(Main[[#This Row],[Tech Start Date]],19),IF(Main[[#This Row],[Class]]="A",WORKDAY(Main[[#This Row],[Tech Start Date]],9),""))))</f>
        <v/>
      </c>
      <c r="Q1367" s="84"/>
      <c r="R1367" s="110"/>
      <c r="S1367" s="94" t="s">
        <v>17</v>
      </c>
      <c r="T1367" s="73" t="s">
        <v>4</v>
      </c>
      <c r="U1367" s="94" t="s">
        <v>7</v>
      </c>
      <c r="V1367" s="94" t="s">
        <v>1899</v>
      </c>
      <c r="W1367" s="94" t="s">
        <v>4</v>
      </c>
      <c r="X1367" s="94" t="s">
        <v>398</v>
      </c>
      <c r="Y1367" s="71" t="s">
        <v>4</v>
      </c>
      <c r="Z1367" s="71" t="s">
        <v>4</v>
      </c>
      <c r="AA1367" s="94" t="s">
        <v>3241</v>
      </c>
      <c r="AB1367" s="128"/>
      <c r="AC1367" s="128"/>
      <c r="AD1367" s="128"/>
      <c r="AE1367" s="62"/>
      <c r="AF1367" s="62"/>
      <c r="AG1367" s="62"/>
      <c r="BB1367" s="60" t="str">
        <f>IF(AND(isFlagged(Main[[#This Row],[Comments]], "AIS++"),Main[ [#This Row],[In Stock Date] ]&lt;&gt;""),TEXT(Main[[#This Row],[In Stock Date]]-1, "M/d/yyyy"), TEXT("1/1/1990", "M/d/yyyy"))</f>
        <v>1/1/1990</v>
      </c>
    </row>
    <row r="1368" spans="1:54" ht="17.25" customHeight="1">
      <c r="A1368" s="137" t="str">
        <f>IF(priority(Main[[#This Row],[Comments]])&lt;&gt;0, priority(Main[[#This Row],[Comments]]),"")</f>
        <v/>
      </c>
      <c r="B1368" s="152" t="s">
        <v>2711</v>
      </c>
      <c r="C1368" s="138" t="s">
        <v>2712</v>
      </c>
      <c r="D1368" s="139" t="s">
        <v>3069</v>
      </c>
      <c r="E1368" s="140"/>
      <c r="F1368" s="140">
        <v>41029</v>
      </c>
      <c r="G1368" s="137">
        <f>IF(stdProdLT(Main[[#This Row],[Comments]])=0.1,"N/A",IF(stdProdLT(Main[[#This Row],[Comments]])=0,"",stdProdLT(Main[[#This Row],[Comments]])))</f>
        <v>154</v>
      </c>
      <c r="H1368" s="141" t="str">
        <f>IF(OR(Main[[#This Row],[Std. Prod. Lead Time]]="N/A",Main[[#This Row],[Std. Prod. Lead Time]]=""), "",IF(AND(Main[[#This Row],[In Stock Date]]&lt;&gt;"",Main[[#This Row],[Revised Due Date]]&lt;&gt;"",Main[[#This Row],[In Stock Date]]&lt;&gt;""),Main[[#This Row],[In Stock Date]]-Main[[#This Row],[Revised Due Date]],""))</f>
        <v/>
      </c>
      <c r="I1368" s="142" t="s">
        <v>763</v>
      </c>
      <c r="J1368" s="143" t="s">
        <v>28</v>
      </c>
      <c r="K1368" s="144" t="s">
        <v>1903</v>
      </c>
      <c r="L1368" s="140">
        <v>40904</v>
      </c>
      <c r="M1368" s="145">
        <f>IF(Main[[#This Row],[Tech Start Date]]&lt;1/1/1990,"",IF(Main[[#This Row],[Class]]="C",WORKDAY(Main[[#This Row],[Tech Start Date]],9),IF(Main[[#This Row],[Class]]="B", WORKDAY(Main[[#This Row],[Tech Start Date]],6),IF(Main[[#This Row],[Class]]="A",WORKDAY(Main[[#This Row],[Tech Start Date]],2),""))))</f>
        <v>40912</v>
      </c>
      <c r="N1368" s="145">
        <f>IF(Main[[#This Row],[Tech Start Date]]&lt;1/1/1990,"",IF(Main[[#This Row],[Class]]="C",WORKDAY(Main[[#This Row],[Tech Start Date]],19),IF(Main[[#This Row],[Class]]="B", WORKDAY(Main[[#This Row],[Tech Start Date]],12),IF(Main[[#This Row],[Class]]="A",WORKDAY(Main[[#This Row],[Tech Start Date]],4),""))))</f>
        <v>40920</v>
      </c>
      <c r="O1368" s="145">
        <f>IF(Main[[#This Row],[Tech Start Date]]&lt;1/1/1990,"",IF(Main[[#This Row],[Class]]="C",WORKDAY(Main[[#This Row],[Tech Start Date]],23),IF(Main[[#This Row],[Class]]="B", WORKDAY(Main[[#This Row],[Tech Start Date]],15),IF(Main[[#This Row],[Class]]="A",WORKDAY(Main[[#This Row],[Tech Start Date]],5),""))))</f>
        <v>40925</v>
      </c>
      <c r="P1368" s="145">
        <f>IF(Main[[#This Row],[Tech Start Date]]&lt;1/1/1990,"",IF(Main[[#This Row],[Class]]="C",WORKDAY(Main[[#This Row],[Tech Start Date]],28),IF(Main[[#This Row],[Class]]="B", WORKDAY(Main[[#This Row],[Tech Start Date]],19),IF(Main[[#This Row],[Class]]="A",WORKDAY(Main[[#This Row],[Tech Start Date]],9),""))))</f>
        <v>40931</v>
      </c>
      <c r="Q1368" s="140">
        <v>40918</v>
      </c>
      <c r="R1368" s="146"/>
      <c r="S1368" s="143" t="s">
        <v>11</v>
      </c>
      <c r="T1368" s="147" t="s">
        <v>3171</v>
      </c>
      <c r="U1368" s="143" t="s">
        <v>14</v>
      </c>
      <c r="V1368" s="143" t="s">
        <v>1899</v>
      </c>
      <c r="W1368" s="143" t="s">
        <v>1901</v>
      </c>
      <c r="X1368" s="143" t="s">
        <v>2826</v>
      </c>
      <c r="Y1368" s="138" t="s">
        <v>4</v>
      </c>
      <c r="Z1368" s="138" t="s">
        <v>529</v>
      </c>
      <c r="AA1368" s="143" t="s">
        <v>2826</v>
      </c>
      <c r="AB1368" s="148"/>
      <c r="AC1368" s="148"/>
      <c r="AD1368" s="148"/>
      <c r="AE1368" s="62"/>
      <c r="AF1368" s="62"/>
      <c r="AG1368" s="62"/>
      <c r="BB1368" s="60" t="str">
        <f>IF(AND(isFlagged(Main[[#This Row],[Comments]], "AIS++"),Main[ [#This Row],[In Stock Date] ]&lt;&gt;""),TEXT(Main[[#This Row],[In Stock Date]]-1, "M/d/yyyy"), TEXT("1/1/1990", "M/d/yyyy"))</f>
        <v>1/1/1990</v>
      </c>
    </row>
    <row r="1369" spans="1:54" ht="17.25" customHeight="1">
      <c r="A1369" s="137" t="str">
        <f>IF(priority(Main[[#This Row],[Comments]])&lt;&gt;0, priority(Main[[#This Row],[Comments]]),"")</f>
        <v/>
      </c>
      <c r="B1369" s="152" t="s">
        <v>2176</v>
      </c>
      <c r="C1369" s="138" t="s">
        <v>2177</v>
      </c>
      <c r="D1369" s="139" t="s">
        <v>2701</v>
      </c>
      <c r="E1369" s="140"/>
      <c r="F1369" s="140">
        <v>40940</v>
      </c>
      <c r="G1369" s="137">
        <f>IF(stdProdLT(Main[[#This Row],[Comments]])=0.1,"N/A",IF(stdProdLT(Main[[#This Row],[Comments]])=0,"",stdProdLT(Main[[#This Row],[Comments]])))</f>
        <v>112</v>
      </c>
      <c r="H1369" s="141" t="str">
        <f>IF(OR(Main[[#This Row],[Std. Prod. Lead Time]]="N/A",Main[[#This Row],[Std. Prod. Lead Time]]=""), "",IF(AND(Main[[#This Row],[In Stock Date]]&lt;&gt;"",Main[[#This Row],[Revised Due Date]]&lt;&gt;"",Main[[#This Row],[In Stock Date]]&lt;&gt;""),Main[[#This Row],[In Stock Date]]-Main[[#This Row],[Revised Due Date]],""))</f>
        <v/>
      </c>
      <c r="I1369" s="142" t="s">
        <v>933</v>
      </c>
      <c r="J1369" s="143" t="s">
        <v>28</v>
      </c>
      <c r="K1369" s="144" t="s">
        <v>1903</v>
      </c>
      <c r="L1369" s="140">
        <v>40792</v>
      </c>
      <c r="M1369" s="145">
        <f>IF(Main[[#This Row],[Tech Start Date]]&lt;1/1/1990,"",IF(Main[[#This Row],[Class]]="C",WORKDAY(Main[[#This Row],[Tech Start Date]],9),IF(Main[[#This Row],[Class]]="B", WORKDAY(Main[[#This Row],[Tech Start Date]],6),IF(Main[[#This Row],[Class]]="A",WORKDAY(Main[[#This Row],[Tech Start Date]],2),""))))</f>
        <v>40800</v>
      </c>
      <c r="N1369" s="145">
        <f>IF(Main[[#This Row],[Tech Start Date]]&lt;1/1/1990,"",IF(Main[[#This Row],[Class]]="C",WORKDAY(Main[[#This Row],[Tech Start Date]],19),IF(Main[[#This Row],[Class]]="B", WORKDAY(Main[[#This Row],[Tech Start Date]],12),IF(Main[[#This Row],[Class]]="A",WORKDAY(Main[[#This Row],[Tech Start Date]],4),""))))</f>
        <v>40808</v>
      </c>
      <c r="O1369" s="145">
        <f>IF(Main[[#This Row],[Tech Start Date]]&lt;1/1/1990,"",IF(Main[[#This Row],[Class]]="C",WORKDAY(Main[[#This Row],[Tech Start Date]],23),IF(Main[[#This Row],[Class]]="B", WORKDAY(Main[[#This Row],[Tech Start Date]],15),IF(Main[[#This Row],[Class]]="A",WORKDAY(Main[[#This Row],[Tech Start Date]],5),""))))</f>
        <v>40813</v>
      </c>
      <c r="P1369" s="145">
        <f>IF(Main[[#This Row],[Tech Start Date]]&lt;1/1/1990,"",IF(Main[[#This Row],[Class]]="C",WORKDAY(Main[[#This Row],[Tech Start Date]],28),IF(Main[[#This Row],[Class]]="B", WORKDAY(Main[[#This Row],[Tech Start Date]],19),IF(Main[[#This Row],[Class]]="A",WORKDAY(Main[[#This Row],[Tech Start Date]],9),""))))</f>
        <v>40819</v>
      </c>
      <c r="Q1369" s="140">
        <v>40792</v>
      </c>
      <c r="R1369" s="146"/>
      <c r="S1369" s="143" t="s">
        <v>11</v>
      </c>
      <c r="T1369" s="147" t="s">
        <v>3169</v>
      </c>
      <c r="U1369" s="143" t="s">
        <v>14</v>
      </c>
      <c r="V1369" s="143" t="s">
        <v>1896</v>
      </c>
      <c r="W1369" s="143" t="s">
        <v>1901</v>
      </c>
      <c r="X1369" s="143" t="s">
        <v>2735</v>
      </c>
      <c r="Y1369" s="138" t="s">
        <v>2883</v>
      </c>
      <c r="Z1369" s="138" t="s">
        <v>129</v>
      </c>
      <c r="AA1369" s="143" t="s">
        <v>2752</v>
      </c>
      <c r="AB1369" s="148"/>
      <c r="AC1369" s="148"/>
      <c r="AD1369" s="148"/>
      <c r="AE1369" s="62"/>
      <c r="AF1369" s="62"/>
      <c r="AG1369" s="62"/>
      <c r="BB1369" s="60" t="str">
        <f>IF(AND(isFlagged(Main[[#This Row],[Comments]], "AIS++"),Main[ [#This Row],[In Stock Date] ]&lt;&gt;""),TEXT(Main[[#This Row],[In Stock Date]]-1, "M/d/yyyy"), TEXT("1/1/1990", "M/d/yyyy"))</f>
        <v>1/1/1990</v>
      </c>
    </row>
    <row r="1370" spans="1:54" ht="17.25" customHeight="1">
      <c r="A1370" s="137" t="str">
        <f>IF(priority(Main[[#This Row],[Comments]])&lt;&gt;0, priority(Main[[#This Row],[Comments]]),"")</f>
        <v/>
      </c>
      <c r="B1370" s="152" t="s">
        <v>2566</v>
      </c>
      <c r="C1370" s="138" t="s">
        <v>2514</v>
      </c>
      <c r="D1370" s="139" t="s">
        <v>2707</v>
      </c>
      <c r="E1370" s="140"/>
      <c r="F1370" s="140">
        <v>40983</v>
      </c>
      <c r="G1370" s="137" t="str">
        <f>IF(stdProdLT(Main[[#This Row],[Comments]])=0.1,"N/A",IF(stdProdLT(Main[[#This Row],[Comments]])=0,"",stdProdLT(Main[[#This Row],[Comments]])))</f>
        <v>N/A</v>
      </c>
      <c r="H1370" s="141" t="str">
        <f>IF(OR(Main[[#This Row],[Std. Prod. Lead Time]]="N/A",Main[[#This Row],[Std. Prod. Lead Time]]=""), "",IF(AND(Main[[#This Row],[In Stock Date]]&lt;&gt;"",Main[[#This Row],[Revised Due Date]]&lt;&gt;"",Main[[#This Row],[In Stock Date]]&lt;&gt;""),Main[[#This Row],[In Stock Date]]-Main[[#This Row],[Revised Due Date]],""))</f>
        <v/>
      </c>
      <c r="I1370" s="142" t="s">
        <v>909</v>
      </c>
      <c r="J1370" s="143" t="s">
        <v>28</v>
      </c>
      <c r="K1370" s="144" t="s">
        <v>1909</v>
      </c>
      <c r="L1370" s="140">
        <v>40848</v>
      </c>
      <c r="M1370" s="145">
        <f>IF(Main[[#This Row],[Tech Start Date]]&lt;1/1/1990,"",IF(Main[[#This Row],[Class]]="C",WORKDAY(Main[[#This Row],[Tech Start Date]],9),IF(Main[[#This Row],[Class]]="B", WORKDAY(Main[[#This Row],[Tech Start Date]],6),IF(Main[[#This Row],[Class]]="A",WORKDAY(Main[[#This Row],[Tech Start Date]],2),""))))</f>
        <v>40861</v>
      </c>
      <c r="N1370" s="145">
        <f>IF(Main[[#This Row],[Tech Start Date]]&lt;1/1/1990,"",IF(Main[[#This Row],[Class]]="C",WORKDAY(Main[[#This Row],[Tech Start Date]],19),IF(Main[[#This Row],[Class]]="B", WORKDAY(Main[[#This Row],[Tech Start Date]],12),IF(Main[[#This Row],[Class]]="A",WORKDAY(Main[[#This Row],[Tech Start Date]],4),""))))</f>
        <v>40875</v>
      </c>
      <c r="O1370" s="145">
        <f>IF(Main[[#This Row],[Tech Start Date]]&lt;1/1/1990,"",IF(Main[[#This Row],[Class]]="C",WORKDAY(Main[[#This Row],[Tech Start Date]],23),IF(Main[[#This Row],[Class]]="B", WORKDAY(Main[[#This Row],[Tech Start Date]],15),IF(Main[[#This Row],[Class]]="A",WORKDAY(Main[[#This Row],[Tech Start Date]],5),""))))</f>
        <v>40879</v>
      </c>
      <c r="P1370" s="145">
        <f>IF(Main[[#This Row],[Tech Start Date]]&lt;1/1/1990,"",IF(Main[[#This Row],[Class]]="C",WORKDAY(Main[[#This Row],[Tech Start Date]],28),IF(Main[[#This Row],[Class]]="B", WORKDAY(Main[[#This Row],[Tech Start Date]],19),IF(Main[[#This Row],[Class]]="A",WORKDAY(Main[[#This Row],[Tech Start Date]],9),""))))</f>
        <v>40886</v>
      </c>
      <c r="Q1370" s="140">
        <v>40885</v>
      </c>
      <c r="R1370" s="146"/>
      <c r="S1370" s="143" t="s">
        <v>11</v>
      </c>
      <c r="T1370" s="147" t="s">
        <v>3100</v>
      </c>
      <c r="U1370" s="143" t="s">
        <v>14</v>
      </c>
      <c r="V1370" s="143" t="s">
        <v>1896</v>
      </c>
      <c r="W1370" s="143" t="s">
        <v>1904</v>
      </c>
      <c r="X1370" s="143" t="s">
        <v>2807</v>
      </c>
      <c r="Y1370" s="138" t="s">
        <v>3053</v>
      </c>
      <c r="Z1370" s="138" t="s">
        <v>129</v>
      </c>
      <c r="AA1370" s="143" t="s">
        <v>2807</v>
      </c>
      <c r="AB1370" s="148"/>
      <c r="AC1370" s="148"/>
      <c r="AD1370" s="148"/>
      <c r="AE1370" s="62"/>
      <c r="AF1370" s="62"/>
      <c r="AG1370" s="62"/>
      <c r="BB1370" s="60" t="str">
        <f>IF(AND(isFlagged(Main[[#This Row],[Comments]], "AIS++"),Main[ [#This Row],[In Stock Date] ]&lt;&gt;""),TEXT(Main[[#This Row],[In Stock Date]]-1, "M/d/yyyy"), TEXT("1/1/1990", "M/d/yyyy"))</f>
        <v>1/1/1990</v>
      </c>
    </row>
    <row r="1371" spans="1:54" ht="17.25" customHeight="1">
      <c r="A1371" s="63" t="str">
        <f>IF(priority(Main[[#This Row],[Comments]])&lt;&gt;0, priority(Main[[#This Row],[Comments]]),"")</f>
        <v/>
      </c>
      <c r="B1371" s="151" t="s">
        <v>1885</v>
      </c>
      <c r="C1371" s="71" t="s">
        <v>113</v>
      </c>
      <c r="D1371" s="59" t="s">
        <v>2698</v>
      </c>
      <c r="E1371" s="84">
        <v>40709.602083333331</v>
      </c>
      <c r="F1371" s="84">
        <v>41274</v>
      </c>
      <c r="G1371" s="63">
        <f>IF(stdProdLT(Main[[#This Row],[Comments]])=0.1,"N/A",IF(stdProdLT(Main[[#This Row],[Comments]])=0,"",stdProdLT(Main[[#This Row],[Comments]])))</f>
        <v>126</v>
      </c>
      <c r="H1371" s="93" t="str">
        <f>IF(OR(Main[[#This Row],[Std. Prod. Lead Time]]="N/A",Main[[#This Row],[Std. Prod. Lead Time]]=""), "",IF(AND(Main[[#This Row],[In Stock Date]]&lt;&gt;"",Main[[#This Row],[Revised Due Date]]&lt;&gt;"",Main[[#This Row],[In Stock Date]]&lt;&gt;""),Main[[#This Row],[In Stock Date]]-Main[[#This Row],[Revised Due Date]],""))</f>
        <v/>
      </c>
      <c r="I1371" s="100" t="s">
        <v>560</v>
      </c>
      <c r="J1371" s="94" t="s">
        <v>28</v>
      </c>
      <c r="K1371" s="94" t="s">
        <v>1909</v>
      </c>
      <c r="L1371" s="84">
        <v>40709</v>
      </c>
      <c r="M1371" s="72">
        <f>IF(Main[[#This Row],[Tech Start Date]]&lt;1/1/1990,"",IF(Main[[#This Row],[Class]]="C",WORKDAY(Main[[#This Row],[Tech Start Date]],9),IF(Main[[#This Row],[Class]]="B", WORKDAY(Main[[#This Row],[Tech Start Date]],6),IF(Main[[#This Row],[Class]]="A",WORKDAY(Main[[#This Row],[Tech Start Date]],2),""))))</f>
        <v>40722</v>
      </c>
      <c r="N1371" s="72">
        <f>IF(Main[[#This Row],[Tech Start Date]]&lt;1/1/1990,"",IF(Main[[#This Row],[Class]]="C",WORKDAY(Main[[#This Row],[Tech Start Date]],19),IF(Main[[#This Row],[Class]]="B", WORKDAY(Main[[#This Row],[Tech Start Date]],12),IF(Main[[#This Row],[Class]]="A",WORKDAY(Main[[#This Row],[Tech Start Date]],4),""))))</f>
        <v>40736</v>
      </c>
      <c r="O1371" s="72">
        <f>IF(Main[[#This Row],[Tech Start Date]]&lt;1/1/1990,"",IF(Main[[#This Row],[Class]]="C",WORKDAY(Main[[#This Row],[Tech Start Date]],23),IF(Main[[#This Row],[Class]]="B", WORKDAY(Main[[#This Row],[Tech Start Date]],15),IF(Main[[#This Row],[Class]]="A",WORKDAY(Main[[#This Row],[Tech Start Date]],5),""))))</f>
        <v>40742</v>
      </c>
      <c r="P1371" s="72">
        <f>IF(Main[[#This Row],[Tech Start Date]]&lt;1/1/1990,"",IF(Main[[#This Row],[Class]]="C",WORKDAY(Main[[#This Row],[Tech Start Date]],28),IF(Main[[#This Row],[Class]]="B", WORKDAY(Main[[#This Row],[Tech Start Date]],19),IF(Main[[#This Row],[Class]]="A",WORKDAY(Main[[#This Row],[Tech Start Date]],9),""))))</f>
        <v>40749</v>
      </c>
      <c r="Q1371" s="84"/>
      <c r="R1371" s="110"/>
      <c r="S1371" s="94" t="s">
        <v>11</v>
      </c>
      <c r="T1371" s="73" t="s">
        <v>3664</v>
      </c>
      <c r="U1371" s="94" t="s">
        <v>533</v>
      </c>
      <c r="V1371" s="94" t="s">
        <v>1896</v>
      </c>
      <c r="W1371" s="94" t="s">
        <v>1907</v>
      </c>
      <c r="X1371" s="94" t="s">
        <v>2736</v>
      </c>
      <c r="Y1371" s="71" t="s">
        <v>2839</v>
      </c>
      <c r="Z1371" s="71" t="s">
        <v>129</v>
      </c>
      <c r="AA1371" s="94" t="s">
        <v>2736</v>
      </c>
      <c r="AB1371" s="128"/>
      <c r="AC1371" s="128"/>
      <c r="AD1371" s="128"/>
      <c r="AE1371" s="62"/>
      <c r="AF1371" s="62"/>
      <c r="AG1371" s="62"/>
      <c r="BB1371" s="60" t="str">
        <f>IF(AND(isFlagged(Main[[#This Row],[Comments]], "AIS++"),Main[ [#This Row],[In Stock Date] ]&lt;&gt;""),TEXT(Main[[#This Row],[In Stock Date]]-1, "M/d/yyyy"), TEXT("1/1/1990", "M/d/yyyy"))</f>
        <v>1/1/1990</v>
      </c>
    </row>
    <row r="1372" spans="1:54" ht="17.25" customHeight="1">
      <c r="A1372" s="63" t="str">
        <f>IF(priority(Main[[#This Row],[Comments]])&lt;&gt;0, priority(Main[[#This Row],[Comments]]),"")</f>
        <v/>
      </c>
      <c r="B1372" s="151" t="s">
        <v>1867</v>
      </c>
      <c r="C1372" s="71" t="s">
        <v>935</v>
      </c>
      <c r="D1372" s="59" t="s">
        <v>2697</v>
      </c>
      <c r="E1372" s="84">
        <v>40617.624050925922</v>
      </c>
      <c r="F1372" s="84">
        <v>41274</v>
      </c>
      <c r="G1372" s="63">
        <f>IF(stdProdLT(Main[[#This Row],[Comments]])=0.1,"N/A",IF(stdProdLT(Main[[#This Row],[Comments]])=0,"",stdProdLT(Main[[#This Row],[Comments]])))</f>
        <v>112</v>
      </c>
      <c r="H1372" s="93" t="str">
        <f>IF(OR(Main[[#This Row],[Std. Prod. Lead Time]]="N/A",Main[[#This Row],[Std. Prod. Lead Time]]=""), "",IF(AND(Main[[#This Row],[In Stock Date]]&lt;&gt;"",Main[[#This Row],[Revised Due Date]]&lt;&gt;"",Main[[#This Row],[In Stock Date]]&lt;&gt;""),Main[[#This Row],[In Stock Date]]-Main[[#This Row],[Revised Due Date]],""))</f>
        <v/>
      </c>
      <c r="I1372" s="100" t="s">
        <v>560</v>
      </c>
      <c r="J1372" s="94" t="s">
        <v>28</v>
      </c>
      <c r="K1372" s="94" t="s">
        <v>1909</v>
      </c>
      <c r="L1372" s="84">
        <v>40666</v>
      </c>
      <c r="M1372" s="72">
        <f>IF(Main[[#This Row],[Tech Start Date]]&lt;1/1/1990,"",IF(Main[[#This Row],[Class]]="C",WORKDAY(Main[[#This Row],[Tech Start Date]],9),IF(Main[[#This Row],[Class]]="B", WORKDAY(Main[[#This Row],[Tech Start Date]],6),IF(Main[[#This Row],[Class]]="A",WORKDAY(Main[[#This Row],[Tech Start Date]],2),""))))</f>
        <v>40679</v>
      </c>
      <c r="N1372" s="72">
        <f>IF(Main[[#This Row],[Tech Start Date]]&lt;1/1/1990,"",IF(Main[[#This Row],[Class]]="C",WORKDAY(Main[[#This Row],[Tech Start Date]],19),IF(Main[[#This Row],[Class]]="B", WORKDAY(Main[[#This Row],[Tech Start Date]],12),IF(Main[[#This Row],[Class]]="A",WORKDAY(Main[[#This Row],[Tech Start Date]],4),""))))</f>
        <v>40693</v>
      </c>
      <c r="O1372" s="72">
        <f>IF(Main[[#This Row],[Tech Start Date]]&lt;1/1/1990,"",IF(Main[[#This Row],[Class]]="C",WORKDAY(Main[[#This Row],[Tech Start Date]],23),IF(Main[[#This Row],[Class]]="B", WORKDAY(Main[[#This Row],[Tech Start Date]],15),IF(Main[[#This Row],[Class]]="A",WORKDAY(Main[[#This Row],[Tech Start Date]],5),""))))</f>
        <v>40697</v>
      </c>
      <c r="P1372" s="72">
        <f>IF(Main[[#This Row],[Tech Start Date]]&lt;1/1/1990,"",IF(Main[[#This Row],[Class]]="C",WORKDAY(Main[[#This Row],[Tech Start Date]],28),IF(Main[[#This Row],[Class]]="B", WORKDAY(Main[[#This Row],[Tech Start Date]],19),IF(Main[[#This Row],[Class]]="A",WORKDAY(Main[[#This Row],[Tech Start Date]],9),""))))</f>
        <v>40704</v>
      </c>
      <c r="Q1372" s="84">
        <v>40767</v>
      </c>
      <c r="R1372" s="110"/>
      <c r="S1372" s="94" t="s">
        <v>11</v>
      </c>
      <c r="T1372" s="73" t="s">
        <v>3663</v>
      </c>
      <c r="U1372" s="94" t="s">
        <v>533</v>
      </c>
      <c r="V1372" s="94" t="s">
        <v>1896</v>
      </c>
      <c r="W1372" s="94" t="s">
        <v>1904</v>
      </c>
      <c r="X1372" s="94" t="s">
        <v>2823</v>
      </c>
      <c r="Y1372" s="71" t="s">
        <v>3045</v>
      </c>
      <c r="Z1372" s="71" t="s">
        <v>129</v>
      </c>
      <c r="AA1372" s="94" t="s">
        <v>2823</v>
      </c>
      <c r="AB1372" s="128"/>
      <c r="AC1372" s="128"/>
      <c r="AD1372" s="128"/>
      <c r="AE1372" s="62"/>
      <c r="AF1372" s="62"/>
      <c r="AG1372" s="62"/>
      <c r="BB1372" s="60" t="str">
        <f>IF(AND(isFlagged(Main[[#This Row],[Comments]], "AIS++"),Main[ [#This Row],[In Stock Date] ]&lt;&gt;""),TEXT(Main[[#This Row],[In Stock Date]]-1, "M/d/yyyy"), TEXT("1/1/1990", "M/d/yyyy"))</f>
        <v>1/1/1990</v>
      </c>
    </row>
    <row r="1373" spans="1:54" ht="17.25" customHeight="1">
      <c r="A1373" s="137" t="str">
        <f>IF(priority(Main[[#This Row],[Comments]])&lt;&gt;0, priority(Main[[#This Row],[Comments]]),"")</f>
        <v/>
      </c>
      <c r="B1373" s="152" t="s">
        <v>2572</v>
      </c>
      <c r="C1373" s="138" t="s">
        <v>2514</v>
      </c>
      <c r="D1373" s="139" t="s">
        <v>3067</v>
      </c>
      <c r="E1373" s="140"/>
      <c r="F1373" s="140"/>
      <c r="G1373" s="137">
        <f>IF(stdProdLT(Main[[#This Row],[Comments]])=0.1,"N/A",IF(stdProdLT(Main[[#This Row],[Comments]])=0,"",stdProdLT(Main[[#This Row],[Comments]])))</f>
        <v>168</v>
      </c>
      <c r="H1373" s="141" t="str">
        <f>IF(OR(Main[[#This Row],[Std. Prod. Lead Time]]="N/A",Main[[#This Row],[Std. Prod. Lead Time]]=""), "",IF(AND(Main[[#This Row],[In Stock Date]]&lt;&gt;"",Main[[#This Row],[Revised Due Date]]&lt;&gt;"",Main[[#This Row],[In Stock Date]]&lt;&gt;""),Main[[#This Row],[In Stock Date]]-Main[[#This Row],[Revised Due Date]],""))</f>
        <v/>
      </c>
      <c r="I1373" s="142" t="s">
        <v>171</v>
      </c>
      <c r="J1373" s="143" t="s">
        <v>70</v>
      </c>
      <c r="K1373" s="144" t="s">
        <v>1909</v>
      </c>
      <c r="L1373" s="140">
        <v>40849</v>
      </c>
      <c r="M1373" s="145">
        <f>IF(Main[[#This Row],[Tech Start Date]]&lt;1/1/1990,"",IF(Main[[#This Row],[Class]]="C",WORKDAY(Main[[#This Row],[Tech Start Date]],9),IF(Main[[#This Row],[Class]]="B", WORKDAY(Main[[#This Row],[Tech Start Date]],6),IF(Main[[#This Row],[Class]]="A",WORKDAY(Main[[#This Row],[Tech Start Date]],2),""))))</f>
        <v>40862</v>
      </c>
      <c r="N1373" s="145">
        <f>IF(Main[[#This Row],[Tech Start Date]]&lt;1/1/1990,"",IF(Main[[#This Row],[Class]]="C",WORKDAY(Main[[#This Row],[Tech Start Date]],19),IF(Main[[#This Row],[Class]]="B", WORKDAY(Main[[#This Row],[Tech Start Date]],12),IF(Main[[#This Row],[Class]]="A",WORKDAY(Main[[#This Row],[Tech Start Date]],4),""))))</f>
        <v>40876</v>
      </c>
      <c r="O1373" s="145">
        <f>IF(Main[[#This Row],[Tech Start Date]]&lt;1/1/1990,"",IF(Main[[#This Row],[Class]]="C",WORKDAY(Main[[#This Row],[Tech Start Date]],23),IF(Main[[#This Row],[Class]]="B", WORKDAY(Main[[#This Row],[Tech Start Date]],15),IF(Main[[#This Row],[Class]]="A",WORKDAY(Main[[#This Row],[Tech Start Date]],5),""))))</f>
        <v>40882</v>
      </c>
      <c r="P1373" s="145">
        <f>IF(Main[[#This Row],[Tech Start Date]]&lt;1/1/1990,"",IF(Main[[#This Row],[Class]]="C",WORKDAY(Main[[#This Row],[Tech Start Date]],28),IF(Main[[#This Row],[Class]]="B", WORKDAY(Main[[#This Row],[Tech Start Date]],19),IF(Main[[#This Row],[Class]]="A",WORKDAY(Main[[#This Row],[Tech Start Date]],9),""))))</f>
        <v>40889</v>
      </c>
      <c r="Q1373" s="140">
        <v>40881</v>
      </c>
      <c r="R1373" s="146"/>
      <c r="S1373" s="143" t="s">
        <v>11</v>
      </c>
      <c r="T1373" s="147" t="s">
        <v>3499</v>
      </c>
      <c r="U1373" s="143" t="s">
        <v>14</v>
      </c>
      <c r="V1373" s="143" t="s">
        <v>1899</v>
      </c>
      <c r="W1373" s="143" t="s">
        <v>1904</v>
      </c>
      <c r="X1373" s="143" t="s">
        <v>2807</v>
      </c>
      <c r="Y1373" s="138" t="s">
        <v>3053</v>
      </c>
      <c r="Z1373" s="138" t="s">
        <v>529</v>
      </c>
      <c r="AA1373" s="143" t="s">
        <v>2807</v>
      </c>
      <c r="AB1373" s="148"/>
      <c r="AC1373" s="148"/>
      <c r="AD1373" s="148"/>
      <c r="AE1373" s="62"/>
      <c r="AF1373" s="62"/>
      <c r="AG1373" s="62"/>
      <c r="BB1373" s="60" t="str">
        <f>IF(AND(isFlagged(Main[[#This Row],[Comments]], "AIS++"),Main[ [#This Row],[In Stock Date] ]&lt;&gt;""),TEXT(Main[[#This Row],[In Stock Date]]-1, "M/d/yyyy"), TEXT("1/1/1990", "M/d/yyyy"))</f>
        <v>1/1/1990</v>
      </c>
    </row>
    <row r="1374" spans="1:54" ht="17.25" customHeight="1">
      <c r="A1374" s="137" t="str">
        <f>IF(priority(Main[[#This Row],[Comments]])&lt;&gt;0, priority(Main[[#This Row],[Comments]]),"")</f>
        <v/>
      </c>
      <c r="B1374" s="152" t="s">
        <v>2513</v>
      </c>
      <c r="C1374" s="138" t="s">
        <v>2514</v>
      </c>
      <c r="D1374" s="139" t="s">
        <v>2710</v>
      </c>
      <c r="E1374" s="140"/>
      <c r="F1374" s="140"/>
      <c r="G1374" s="137">
        <f>IF(stdProdLT(Main[[#This Row],[Comments]])=0.1,"N/A",IF(stdProdLT(Main[[#This Row],[Comments]])=0,"",stdProdLT(Main[[#This Row],[Comments]])))</f>
        <v>140</v>
      </c>
      <c r="H1374" s="141" t="str">
        <f>IF(OR(Main[[#This Row],[Std. Prod. Lead Time]]="N/A",Main[[#This Row],[Std. Prod. Lead Time]]=""), "",IF(AND(Main[[#This Row],[In Stock Date]]&lt;&gt;"",Main[[#This Row],[Revised Due Date]]&lt;&gt;"",Main[[#This Row],[In Stock Date]]&lt;&gt;""),Main[[#This Row],[In Stock Date]]-Main[[#This Row],[Revised Due Date]],""))</f>
        <v/>
      </c>
      <c r="I1374" s="142" t="s">
        <v>428</v>
      </c>
      <c r="J1374" s="143" t="s">
        <v>70</v>
      </c>
      <c r="K1374" s="144" t="s">
        <v>1905</v>
      </c>
      <c r="L1374" s="140">
        <v>40885</v>
      </c>
      <c r="M1374" s="145">
        <f>IF(Main[[#This Row],[Tech Start Date]]&lt;1/1/1990,"",IF(Main[[#This Row],[Class]]="C",WORKDAY(Main[[#This Row],[Tech Start Date]],9),IF(Main[[#This Row],[Class]]="B", WORKDAY(Main[[#This Row],[Tech Start Date]],6),IF(Main[[#This Row],[Class]]="A",WORKDAY(Main[[#This Row],[Tech Start Date]],2),""))))</f>
        <v>40889</v>
      </c>
      <c r="N1374" s="145">
        <f>IF(Main[[#This Row],[Tech Start Date]]&lt;1/1/1990,"",IF(Main[[#This Row],[Class]]="C",WORKDAY(Main[[#This Row],[Tech Start Date]],19),IF(Main[[#This Row],[Class]]="B", WORKDAY(Main[[#This Row],[Tech Start Date]],12),IF(Main[[#This Row],[Class]]="A",WORKDAY(Main[[#This Row],[Tech Start Date]],4),""))))</f>
        <v>40891</v>
      </c>
      <c r="O1374" s="145">
        <f>IF(Main[[#This Row],[Tech Start Date]]&lt;1/1/1990,"",IF(Main[[#This Row],[Class]]="C",WORKDAY(Main[[#This Row],[Tech Start Date]],23),IF(Main[[#This Row],[Class]]="B", WORKDAY(Main[[#This Row],[Tech Start Date]],15),IF(Main[[#This Row],[Class]]="A",WORKDAY(Main[[#This Row],[Tech Start Date]],5),""))))</f>
        <v>40892</v>
      </c>
      <c r="P1374" s="145">
        <f>IF(Main[[#This Row],[Tech Start Date]]&lt;1/1/1990,"",IF(Main[[#This Row],[Class]]="C",WORKDAY(Main[[#This Row],[Tech Start Date]],28),IF(Main[[#This Row],[Class]]="B", WORKDAY(Main[[#This Row],[Tech Start Date]],19),IF(Main[[#This Row],[Class]]="A",WORKDAY(Main[[#This Row],[Tech Start Date]],9),""))))</f>
        <v>40898</v>
      </c>
      <c r="Q1374" s="140">
        <v>40879</v>
      </c>
      <c r="R1374" s="146"/>
      <c r="S1374" s="143" t="s">
        <v>11</v>
      </c>
      <c r="T1374" s="147" t="s">
        <v>3500</v>
      </c>
      <c r="U1374" s="143" t="s">
        <v>14</v>
      </c>
      <c r="V1374" s="143" t="s">
        <v>1906</v>
      </c>
      <c r="W1374" s="143" t="s">
        <v>1904</v>
      </c>
      <c r="X1374" s="143" t="s">
        <v>2807</v>
      </c>
      <c r="Y1374" s="138" t="s">
        <v>4</v>
      </c>
      <c r="Z1374" s="138" t="s">
        <v>529</v>
      </c>
      <c r="AA1374" s="143" t="s">
        <v>2807</v>
      </c>
      <c r="AB1374" s="148"/>
      <c r="AC1374" s="148"/>
      <c r="AD1374" s="148"/>
      <c r="AE1374" s="62"/>
      <c r="AF1374" s="62"/>
      <c r="AG1374" s="62"/>
      <c r="BB1374" s="60" t="str">
        <f>IF(AND(isFlagged(Main[[#This Row],[Comments]], "AIS++"),Main[ [#This Row],[In Stock Date] ]&lt;&gt;""),TEXT(Main[[#This Row],[In Stock Date]]-1, "M/d/yyyy"), TEXT("1/1/1990", "M/d/yyyy"))</f>
        <v>1/1/1990</v>
      </c>
    </row>
    <row r="1375" spans="1:54" ht="17.25" customHeight="1">
      <c r="A1375" s="137" t="str">
        <f>IF(priority(Main[[#This Row],[Comments]])&lt;&gt;0, priority(Main[[#This Row],[Comments]]),"")</f>
        <v/>
      </c>
      <c r="B1375" s="152" t="s">
        <v>2571</v>
      </c>
      <c r="C1375" s="138" t="s">
        <v>2514</v>
      </c>
      <c r="D1375" s="139" t="s">
        <v>2708</v>
      </c>
      <c r="E1375" s="140"/>
      <c r="F1375" s="140"/>
      <c r="G1375" s="137">
        <f>IF(stdProdLT(Main[[#This Row],[Comments]])=0.1,"N/A",IF(stdProdLT(Main[[#This Row],[Comments]])=0,"",stdProdLT(Main[[#This Row],[Comments]])))</f>
        <v>168</v>
      </c>
      <c r="H1375" s="141" t="str">
        <f>IF(OR(Main[[#This Row],[Std. Prod. Lead Time]]="N/A",Main[[#This Row],[Std. Prod. Lead Time]]=""), "",IF(AND(Main[[#This Row],[In Stock Date]]&lt;&gt;"",Main[[#This Row],[Revised Due Date]]&lt;&gt;"",Main[[#This Row],[In Stock Date]]&lt;&gt;""),Main[[#This Row],[In Stock Date]]-Main[[#This Row],[Revised Due Date]],""))</f>
        <v/>
      </c>
      <c r="I1375" s="142" t="s">
        <v>891</v>
      </c>
      <c r="J1375" s="143" t="s">
        <v>52</v>
      </c>
      <c r="K1375" s="144" t="s">
        <v>1909</v>
      </c>
      <c r="L1375" s="140">
        <v>40849</v>
      </c>
      <c r="M1375" s="145">
        <f>IF(Main[[#This Row],[Tech Start Date]]&lt;1/1/1990,"",IF(Main[[#This Row],[Class]]="C",WORKDAY(Main[[#This Row],[Tech Start Date]],9),IF(Main[[#This Row],[Class]]="B", WORKDAY(Main[[#This Row],[Tech Start Date]],6),IF(Main[[#This Row],[Class]]="A",WORKDAY(Main[[#This Row],[Tech Start Date]],2),""))))</f>
        <v>40862</v>
      </c>
      <c r="N1375" s="145">
        <f>IF(Main[[#This Row],[Tech Start Date]]&lt;1/1/1990,"",IF(Main[[#This Row],[Class]]="C",WORKDAY(Main[[#This Row],[Tech Start Date]],19),IF(Main[[#This Row],[Class]]="B", WORKDAY(Main[[#This Row],[Tech Start Date]],12),IF(Main[[#This Row],[Class]]="A",WORKDAY(Main[[#This Row],[Tech Start Date]],4),""))))</f>
        <v>40876</v>
      </c>
      <c r="O1375" s="145">
        <f>IF(Main[[#This Row],[Tech Start Date]]&lt;1/1/1990,"",IF(Main[[#This Row],[Class]]="C",WORKDAY(Main[[#This Row],[Tech Start Date]],23),IF(Main[[#This Row],[Class]]="B", WORKDAY(Main[[#This Row],[Tech Start Date]],15),IF(Main[[#This Row],[Class]]="A",WORKDAY(Main[[#This Row],[Tech Start Date]],5),""))))</f>
        <v>40882</v>
      </c>
      <c r="P1375" s="145">
        <f>IF(Main[[#This Row],[Tech Start Date]]&lt;1/1/1990,"",IF(Main[[#This Row],[Class]]="C",WORKDAY(Main[[#This Row],[Tech Start Date]],28),IF(Main[[#This Row],[Class]]="B", WORKDAY(Main[[#This Row],[Tech Start Date]],19),IF(Main[[#This Row],[Class]]="A",WORKDAY(Main[[#This Row],[Tech Start Date]],9),""))))</f>
        <v>40889</v>
      </c>
      <c r="Q1375" s="140">
        <v>40880</v>
      </c>
      <c r="R1375" s="146"/>
      <c r="S1375" s="143" t="s">
        <v>11</v>
      </c>
      <c r="T1375" s="147" t="s">
        <v>3498</v>
      </c>
      <c r="U1375" s="143" t="s">
        <v>14</v>
      </c>
      <c r="V1375" s="143" t="s">
        <v>1899</v>
      </c>
      <c r="W1375" s="143" t="s">
        <v>1904</v>
      </c>
      <c r="X1375" s="143" t="s">
        <v>2807</v>
      </c>
      <c r="Y1375" s="138" t="s">
        <v>3053</v>
      </c>
      <c r="Z1375" s="138" t="s">
        <v>529</v>
      </c>
      <c r="AA1375" s="143" t="s">
        <v>2807</v>
      </c>
      <c r="AB1375" s="148"/>
      <c r="AC1375" s="148"/>
      <c r="AD1375" s="148"/>
      <c r="AE1375" s="62"/>
      <c r="AF1375" s="62"/>
      <c r="AG1375" s="62"/>
      <c r="BB1375" s="60" t="str">
        <f>IF(AND(isFlagged(Main[[#This Row],[Comments]], "AIS++"),Main[ [#This Row],[In Stock Date] ]&lt;&gt;""),TEXT(Main[[#This Row],[In Stock Date]]-1, "M/d/yyyy"), TEXT("1/1/1990", "M/d/yyyy"))</f>
        <v>1/1/1990</v>
      </c>
    </row>
    <row r="1376" spans="1:54" ht="17.25" customHeight="1">
      <c r="A1376" s="63" t="str">
        <f>IF(priority(Main[[#This Row],[Comments]])&lt;&gt;0, priority(Main[[#This Row],[Comments]]),"")</f>
        <v/>
      </c>
      <c r="B1376" s="151" t="s">
        <v>2451</v>
      </c>
      <c r="C1376" s="71" t="s">
        <v>2452</v>
      </c>
      <c r="D1376" s="59" t="s">
        <v>2595</v>
      </c>
      <c r="E1376" s="84"/>
      <c r="F1376" s="84"/>
      <c r="G1376" s="63" t="str">
        <f>IF(stdProdLT(Main[[#This Row],[Comments]])=0.1,"N/A",IF(stdProdLT(Main[[#This Row],[Comments]])=0,"",stdProdLT(Main[[#This Row],[Comments]])))</f>
        <v/>
      </c>
      <c r="H1376" s="93" t="str">
        <f>IF(OR(Main[[#This Row],[Std. Prod. Lead Time]]="N/A",Main[[#This Row],[Std. Prod. Lead Time]]=""), "",IF(AND(Main[[#This Row],[In Stock Date]]&lt;&gt;"",Main[[#This Row],[Revised Due Date]]&lt;&gt;"",Main[[#This Row],[In Stock Date]]&lt;&gt;""),Main[[#This Row],[In Stock Date]]-Main[[#This Row],[Revised Due Date]],""))</f>
        <v/>
      </c>
      <c r="I1376" s="100" t="s">
        <v>4</v>
      </c>
      <c r="J1376" s="94" t="s">
        <v>4</v>
      </c>
      <c r="K1376" s="94" t="s">
        <v>4</v>
      </c>
      <c r="L1376" s="84"/>
      <c r="M1376" s="72" t="str">
        <f>IF(Main[[#This Row],[Tech Start Date]]&lt;1/1/1990,"",IF(Main[[#This Row],[Class]]="C",WORKDAY(Main[[#This Row],[Tech Start Date]],9),IF(Main[[#This Row],[Class]]="B", WORKDAY(Main[[#This Row],[Tech Start Date]],6),IF(Main[[#This Row],[Class]]="A",WORKDAY(Main[[#This Row],[Tech Start Date]],2),""))))</f>
        <v/>
      </c>
      <c r="N1376" s="72" t="str">
        <f>IF(Main[[#This Row],[Tech Start Date]]&lt;1/1/1990,"",IF(Main[[#This Row],[Class]]="C",WORKDAY(Main[[#This Row],[Tech Start Date]],19),IF(Main[[#This Row],[Class]]="B", WORKDAY(Main[[#This Row],[Tech Start Date]],12),IF(Main[[#This Row],[Class]]="A",WORKDAY(Main[[#This Row],[Tech Start Date]],4),""))))</f>
        <v/>
      </c>
      <c r="O1376" s="72" t="str">
        <f>IF(Main[[#This Row],[Tech Start Date]]&lt;1/1/1990,"",IF(Main[[#This Row],[Class]]="C",WORKDAY(Main[[#This Row],[Tech Start Date]],23),IF(Main[[#This Row],[Class]]="B", WORKDAY(Main[[#This Row],[Tech Start Date]],15),IF(Main[[#This Row],[Class]]="A",WORKDAY(Main[[#This Row],[Tech Start Date]],5),""))))</f>
        <v/>
      </c>
      <c r="P1376" s="72" t="str">
        <f>IF(Main[[#This Row],[Tech Start Date]]&lt;1/1/1990,"",IF(Main[[#This Row],[Class]]="C",WORKDAY(Main[[#This Row],[Tech Start Date]],28),IF(Main[[#This Row],[Class]]="B", WORKDAY(Main[[#This Row],[Tech Start Date]],19),IF(Main[[#This Row],[Class]]="A",WORKDAY(Main[[#This Row],[Tech Start Date]],9),""))))</f>
        <v/>
      </c>
      <c r="Q1376" s="84">
        <v>40875</v>
      </c>
      <c r="R1376" s="110"/>
      <c r="S1376" s="94" t="s">
        <v>11</v>
      </c>
      <c r="T1376" s="73" t="s">
        <v>2596</v>
      </c>
      <c r="U1376" s="94" t="s">
        <v>14</v>
      </c>
      <c r="V1376" s="94" t="s">
        <v>1899</v>
      </c>
      <c r="W1376" s="94" t="s">
        <v>1904</v>
      </c>
      <c r="X1376" s="94" t="s">
        <v>2813</v>
      </c>
      <c r="Y1376" s="71" t="s">
        <v>3025</v>
      </c>
      <c r="Z1376" s="71" t="s">
        <v>4</v>
      </c>
      <c r="AA1376" s="94" t="s">
        <v>3301</v>
      </c>
      <c r="AB1376" s="128"/>
      <c r="AC1376" s="128"/>
      <c r="AD1376" s="128"/>
      <c r="AE1376" s="62"/>
      <c r="AF1376" s="62"/>
      <c r="AG1376" s="62"/>
      <c r="BB1376" s="60" t="str">
        <f>IF(AND(isFlagged(Main[[#This Row],[Comments]], "AIS++"),Main[ [#This Row],[In Stock Date] ]&lt;&gt;""),TEXT(Main[[#This Row],[In Stock Date]]-1, "M/d/yyyy"), TEXT("1/1/1990", "M/d/yyyy"))</f>
        <v>1/1/1990</v>
      </c>
    </row>
    <row r="1377" spans="1:54" ht="17.25" customHeight="1">
      <c r="A1377" s="137" t="str">
        <f>IF(priority(Main[[#This Row],[Comments]])&lt;&gt;0, priority(Main[[#This Row],[Comments]]),"")</f>
        <v/>
      </c>
      <c r="B1377" s="152" t="s">
        <v>2510</v>
      </c>
      <c r="C1377" s="138" t="s">
        <v>2511</v>
      </c>
      <c r="D1377" s="139" t="s">
        <v>3068</v>
      </c>
      <c r="E1377" s="140">
        <v>40821.398842592593</v>
      </c>
      <c r="F1377" s="140">
        <v>41182</v>
      </c>
      <c r="G1377" s="137">
        <f>IF(stdProdLT(Main[[#This Row],[Comments]])=0.1,"N/A",IF(stdProdLT(Main[[#This Row],[Comments]])=0,"",stdProdLT(Main[[#This Row],[Comments]])))</f>
        <v>210</v>
      </c>
      <c r="H1377" s="141" t="str">
        <f>IF(OR(Main[[#This Row],[Std. Prod. Lead Time]]="N/A",Main[[#This Row],[Std. Prod. Lead Time]]=""), "",IF(AND(Main[[#This Row],[In Stock Date]]&lt;&gt;"",Main[[#This Row],[Revised Due Date]]&lt;&gt;"",Main[[#This Row],[In Stock Date]]&lt;&gt;""),Main[[#This Row],[In Stock Date]]-Main[[#This Row],[Revised Due Date]],""))</f>
        <v/>
      </c>
      <c r="I1377" s="142" t="s">
        <v>4</v>
      </c>
      <c r="J1377" s="143" t="s">
        <v>4</v>
      </c>
      <c r="K1377" s="144" t="s">
        <v>1909</v>
      </c>
      <c r="L1377" s="140">
        <v>40850</v>
      </c>
      <c r="M1377" s="145">
        <f>IF(Main[[#This Row],[Tech Start Date]]&lt;1/1/1990,"",IF(Main[[#This Row],[Class]]="C",WORKDAY(Main[[#This Row],[Tech Start Date]],9),IF(Main[[#This Row],[Class]]="B", WORKDAY(Main[[#This Row],[Tech Start Date]],6),IF(Main[[#This Row],[Class]]="A",WORKDAY(Main[[#This Row],[Tech Start Date]],2),""))))</f>
        <v>40863</v>
      </c>
      <c r="N1377" s="145">
        <f>IF(Main[[#This Row],[Tech Start Date]]&lt;1/1/1990,"",IF(Main[[#This Row],[Class]]="C",WORKDAY(Main[[#This Row],[Tech Start Date]],19),IF(Main[[#This Row],[Class]]="B", WORKDAY(Main[[#This Row],[Tech Start Date]],12),IF(Main[[#This Row],[Class]]="A",WORKDAY(Main[[#This Row],[Tech Start Date]],4),""))))</f>
        <v>40877</v>
      </c>
      <c r="O1377" s="145">
        <f>IF(Main[[#This Row],[Tech Start Date]]&lt;1/1/1990,"",IF(Main[[#This Row],[Class]]="C",WORKDAY(Main[[#This Row],[Tech Start Date]],23),IF(Main[[#This Row],[Class]]="B", WORKDAY(Main[[#This Row],[Tech Start Date]],15),IF(Main[[#This Row],[Class]]="A",WORKDAY(Main[[#This Row],[Tech Start Date]],5),""))))</f>
        <v>40883</v>
      </c>
      <c r="P1377" s="145">
        <f>IF(Main[[#This Row],[Tech Start Date]]&lt;1/1/1990,"",IF(Main[[#This Row],[Class]]="C",WORKDAY(Main[[#This Row],[Tech Start Date]],28),IF(Main[[#This Row],[Class]]="B", WORKDAY(Main[[#This Row],[Tech Start Date]],19),IF(Main[[#This Row],[Class]]="A",WORKDAY(Main[[#This Row],[Tech Start Date]],9),""))))</f>
        <v>40890</v>
      </c>
      <c r="Q1377" s="140">
        <v>40872</v>
      </c>
      <c r="R1377" s="146"/>
      <c r="S1377" s="143" t="s">
        <v>11</v>
      </c>
      <c r="T1377" s="147" t="s">
        <v>3170</v>
      </c>
      <c r="U1377" s="143" t="s">
        <v>533</v>
      </c>
      <c r="V1377" s="143" t="s">
        <v>1899</v>
      </c>
      <c r="W1377" s="143" t="s">
        <v>1901</v>
      </c>
      <c r="X1377" s="143" t="s">
        <v>2732</v>
      </c>
      <c r="Y1377" s="138" t="s">
        <v>2851</v>
      </c>
      <c r="Z1377" s="138" t="s">
        <v>4</v>
      </c>
      <c r="AA1377" s="143" t="s">
        <v>2732</v>
      </c>
      <c r="AB1377" s="148"/>
      <c r="AC1377" s="148"/>
      <c r="AD1377" s="148"/>
      <c r="AE1377" s="62"/>
      <c r="AF1377" s="62"/>
      <c r="AG1377" s="62"/>
      <c r="BB1377" s="60" t="str">
        <f>IF(AND(isFlagged(Main[[#This Row],[Comments]], "AIS++"),Main[ [#This Row],[In Stock Date] ]&lt;&gt;""),TEXT(Main[[#This Row],[In Stock Date]]-1, "M/d/yyyy"), TEXT("1/1/1990", "M/d/yyyy"))</f>
        <v>1/1/1990</v>
      </c>
    </row>
    <row r="1378" spans="1:54" ht="17.25" customHeight="1">
      <c r="A1378" s="137" t="str">
        <f>IF(priority(Main[[#This Row],[Comments]])&lt;&gt;0, priority(Main[[#This Row],[Comments]]),"")</f>
        <v/>
      </c>
      <c r="B1378" s="152" t="s">
        <v>1888</v>
      </c>
      <c r="C1378" s="138" t="s">
        <v>122</v>
      </c>
      <c r="D1378" s="139" t="s">
        <v>1936</v>
      </c>
      <c r="E1378" s="140">
        <v>40703.615451388891</v>
      </c>
      <c r="F1378" s="140">
        <v>40907</v>
      </c>
      <c r="G1378" s="137" t="str">
        <f>IF(stdProdLT(Main[[#This Row],[Comments]])=0.1,"N/A",IF(stdProdLT(Main[[#This Row],[Comments]])=0,"",stdProdLT(Main[[#This Row],[Comments]])))</f>
        <v/>
      </c>
      <c r="H1378" s="141" t="str">
        <f>IF(OR(Main[[#This Row],[Std. Prod. Lead Time]]="N/A",Main[[#This Row],[Std. Prod. Lead Time]]=""), "",IF(AND(Main[[#This Row],[In Stock Date]]&lt;&gt;"",Main[[#This Row],[Revised Due Date]]&lt;&gt;"",Main[[#This Row],[In Stock Date]]&lt;&gt;""),Main[[#This Row],[In Stock Date]]-Main[[#This Row],[Revised Due Date]],""))</f>
        <v/>
      </c>
      <c r="I1378" s="142" t="s">
        <v>952</v>
      </c>
      <c r="J1378" s="143" t="s">
        <v>28</v>
      </c>
      <c r="K1378" s="144" t="s">
        <v>1908</v>
      </c>
      <c r="L1378" s="140">
        <v>40703</v>
      </c>
      <c r="M1378" s="145" t="str">
        <f>IF(Main[[#This Row],[Tech Start Date]]&lt;1/1/1990,"",IF(Main[[#This Row],[Class]]="C",WORKDAY(Main[[#This Row],[Tech Start Date]],9),IF(Main[[#This Row],[Class]]="B", WORKDAY(Main[[#This Row],[Tech Start Date]],6),IF(Main[[#This Row],[Class]]="A",WORKDAY(Main[[#This Row],[Tech Start Date]],2),""))))</f>
        <v/>
      </c>
      <c r="N1378" s="145" t="str">
        <f>IF(Main[[#This Row],[Tech Start Date]]&lt;1/1/1990,"",IF(Main[[#This Row],[Class]]="C",WORKDAY(Main[[#This Row],[Tech Start Date]],19),IF(Main[[#This Row],[Class]]="B", WORKDAY(Main[[#This Row],[Tech Start Date]],12),IF(Main[[#This Row],[Class]]="A",WORKDAY(Main[[#This Row],[Tech Start Date]],4),""))))</f>
        <v/>
      </c>
      <c r="O1378" s="145" t="str">
        <f>IF(Main[[#This Row],[Tech Start Date]]&lt;1/1/1990,"",IF(Main[[#This Row],[Class]]="C",WORKDAY(Main[[#This Row],[Tech Start Date]],23),IF(Main[[#This Row],[Class]]="B", WORKDAY(Main[[#This Row],[Tech Start Date]],15),IF(Main[[#This Row],[Class]]="A",WORKDAY(Main[[#This Row],[Tech Start Date]],5),""))))</f>
        <v/>
      </c>
      <c r="P1378" s="145" t="str">
        <f>IF(Main[[#This Row],[Tech Start Date]]&lt;1/1/1990,"",IF(Main[[#This Row],[Class]]="C",WORKDAY(Main[[#This Row],[Tech Start Date]],28),IF(Main[[#This Row],[Class]]="B", WORKDAY(Main[[#This Row],[Tech Start Date]],19),IF(Main[[#This Row],[Class]]="A",WORKDAY(Main[[#This Row],[Tech Start Date]],9),""))))</f>
        <v/>
      </c>
      <c r="Q1378" s="140">
        <v>40864</v>
      </c>
      <c r="R1378" s="146">
        <v>40907</v>
      </c>
      <c r="S1378" s="143" t="s">
        <v>17</v>
      </c>
      <c r="T1378" s="147" t="s">
        <v>1937</v>
      </c>
      <c r="U1378" s="143" t="s">
        <v>29</v>
      </c>
      <c r="V1378" s="143" t="s">
        <v>1897</v>
      </c>
      <c r="W1378" s="143" t="s">
        <v>1907</v>
      </c>
      <c r="X1378" s="143" t="s">
        <v>952</v>
      </c>
      <c r="Y1378" s="138" t="s">
        <v>4</v>
      </c>
      <c r="Z1378" s="138" t="s">
        <v>4</v>
      </c>
      <c r="AA1378" s="143" t="s">
        <v>971</v>
      </c>
      <c r="AB1378" s="148"/>
      <c r="AC1378" s="148"/>
      <c r="AD1378" s="148"/>
      <c r="AE1378" s="62"/>
      <c r="AF1378" s="62"/>
      <c r="AG1378" s="62"/>
      <c r="BB1378" s="60" t="str">
        <f>IF(AND(isFlagged(Main[[#This Row],[Comments]], "AIS++"),Main[ [#This Row],[In Stock Date] ]&lt;&gt;""),TEXT(Main[[#This Row],[In Stock Date]]-1, "M/d/yyyy"), TEXT("1/1/1990", "M/d/yyyy"))</f>
        <v>1/1/1990</v>
      </c>
    </row>
    <row r="1379" spans="1:54" ht="17.25" customHeight="1">
      <c r="A1379" s="63" t="str">
        <f>IF(priority(Main[[#This Row],[Comments]])&lt;&gt;0, priority(Main[[#This Row],[Comments]]),"")</f>
        <v/>
      </c>
      <c r="B1379" s="151" t="s">
        <v>2013</v>
      </c>
      <c r="C1379" s="71" t="s">
        <v>116</v>
      </c>
      <c r="D1379" s="59" t="s">
        <v>2212</v>
      </c>
      <c r="E1379" s="84">
        <v>40751.429224537038</v>
      </c>
      <c r="F1379" s="84"/>
      <c r="G1379" s="63" t="str">
        <f>IF(stdProdLT(Main[[#This Row],[Comments]])=0.1,"N/A",IF(stdProdLT(Main[[#This Row],[Comments]])=0,"",stdProdLT(Main[[#This Row],[Comments]])))</f>
        <v/>
      </c>
      <c r="H1379" s="93" t="str">
        <f>IF(OR(Main[[#This Row],[Std. Prod. Lead Time]]="N/A",Main[[#This Row],[Std. Prod. Lead Time]]=""), "",IF(AND(Main[[#This Row],[In Stock Date]]&lt;&gt;"",Main[[#This Row],[Revised Due Date]]&lt;&gt;"",Main[[#This Row],[In Stock Date]]&lt;&gt;""),Main[[#This Row],[In Stock Date]]-Main[[#This Row],[Revised Due Date]],""))</f>
        <v/>
      </c>
      <c r="I1379" s="100" t="s">
        <v>2017</v>
      </c>
      <c r="J1379" s="94" t="s">
        <v>28</v>
      </c>
      <c r="K1379" s="94" t="s">
        <v>1908</v>
      </c>
      <c r="L1379" s="84">
        <v>40742</v>
      </c>
      <c r="M1379" s="72" t="str">
        <f>IF(Main[[#This Row],[Tech Start Date]]&lt;1/1/1990,"",IF(Main[[#This Row],[Class]]="C",WORKDAY(Main[[#This Row],[Tech Start Date]],9),IF(Main[[#This Row],[Class]]="B", WORKDAY(Main[[#This Row],[Tech Start Date]],6),IF(Main[[#This Row],[Class]]="A",WORKDAY(Main[[#This Row],[Tech Start Date]],2),""))))</f>
        <v/>
      </c>
      <c r="N1379" s="72" t="str">
        <f>IF(Main[[#This Row],[Tech Start Date]]&lt;1/1/1990,"",IF(Main[[#This Row],[Class]]="C",WORKDAY(Main[[#This Row],[Tech Start Date]],19),IF(Main[[#This Row],[Class]]="B", WORKDAY(Main[[#This Row],[Tech Start Date]],12),IF(Main[[#This Row],[Class]]="A",WORKDAY(Main[[#This Row],[Tech Start Date]],4),""))))</f>
        <v/>
      </c>
      <c r="O1379" s="72" t="str">
        <f>IF(Main[[#This Row],[Tech Start Date]]&lt;1/1/1990,"",IF(Main[[#This Row],[Class]]="C",WORKDAY(Main[[#This Row],[Tech Start Date]],23),IF(Main[[#This Row],[Class]]="B", WORKDAY(Main[[#This Row],[Tech Start Date]],15),IF(Main[[#This Row],[Class]]="A",WORKDAY(Main[[#This Row],[Tech Start Date]],5),""))))</f>
        <v/>
      </c>
      <c r="P1379" s="72" t="str">
        <f>IF(Main[[#This Row],[Tech Start Date]]&lt;1/1/1990,"",IF(Main[[#This Row],[Class]]="C",WORKDAY(Main[[#This Row],[Tech Start Date]],28),IF(Main[[#This Row],[Class]]="B", WORKDAY(Main[[#This Row],[Tech Start Date]],19),IF(Main[[#This Row],[Class]]="A",WORKDAY(Main[[#This Row],[Tech Start Date]],9),""))))</f>
        <v/>
      </c>
      <c r="Q1379" s="84"/>
      <c r="R1379" s="110">
        <v>40868</v>
      </c>
      <c r="S1379" s="94" t="s">
        <v>17</v>
      </c>
      <c r="T1379" s="73" t="s">
        <v>4</v>
      </c>
      <c r="U1379" s="94" t="s">
        <v>29</v>
      </c>
      <c r="V1379" s="94" t="s">
        <v>1899</v>
      </c>
      <c r="W1379" s="94" t="s">
        <v>1901</v>
      </c>
      <c r="X1379" s="94" t="s">
        <v>651</v>
      </c>
      <c r="Y1379" s="71" t="s">
        <v>3023</v>
      </c>
      <c r="Z1379" s="71" t="s">
        <v>651</v>
      </c>
      <c r="AA1379" s="94" t="s">
        <v>651</v>
      </c>
      <c r="AB1379" s="128"/>
      <c r="AC1379" s="128"/>
      <c r="AD1379" s="128"/>
      <c r="AE1379" s="62"/>
      <c r="AF1379" s="62"/>
      <c r="AG1379" s="62"/>
      <c r="BB1379" s="60" t="str">
        <f>IF(AND(isFlagged(Main[[#This Row],[Comments]], "AIS++"),Main[ [#This Row],[In Stock Date] ]&lt;&gt;""),TEXT(Main[[#This Row],[In Stock Date]]-1, "M/d/yyyy"), TEXT("1/1/1990", "M/d/yyyy"))</f>
        <v>1/1/1990</v>
      </c>
    </row>
    <row r="1380" spans="1:54" ht="17.25" customHeight="1">
      <c r="A1380" s="63" t="str">
        <f>IF(priority(Main[[#This Row],[Comments]])&lt;&gt;0, priority(Main[[#This Row],[Comments]]),"")</f>
        <v/>
      </c>
      <c r="B1380" s="151" t="s">
        <v>1173</v>
      </c>
      <c r="C1380" s="71" t="s">
        <v>42</v>
      </c>
      <c r="D1380" s="59" t="s">
        <v>241</v>
      </c>
      <c r="E1380" s="84">
        <v>39937.598217592589</v>
      </c>
      <c r="F1380" s="84"/>
      <c r="G1380" s="63" t="str">
        <f>IF(stdProdLT(Main[[#This Row],[Comments]])=0.1,"N/A",IF(stdProdLT(Main[[#This Row],[Comments]])=0,"",stdProdLT(Main[[#This Row],[Comments]])))</f>
        <v/>
      </c>
      <c r="H1380" s="93" t="str">
        <f>IF(OR(Main[[#This Row],[Std. Prod. Lead Time]]="N/A",Main[[#This Row],[Std. Prod. Lead Time]]=""), "",IF(AND(Main[[#This Row],[In Stock Date]]&lt;&gt;"",Main[[#This Row],[Revised Due Date]]&lt;&gt;"",Main[[#This Row],[In Stock Date]]&lt;&gt;""),Main[[#This Row],[In Stock Date]]-Main[[#This Row],[Revised Due Date]],""))</f>
        <v/>
      </c>
      <c r="I1380" s="100" t="s">
        <v>4</v>
      </c>
      <c r="J1380" s="94" t="s">
        <v>4</v>
      </c>
      <c r="K1380" s="94" t="s">
        <v>4</v>
      </c>
      <c r="L1380" s="84"/>
      <c r="M1380" s="72" t="str">
        <f>IF(Main[[#This Row],[Tech Start Date]]&lt;1/1/1990,"",IF(Main[[#This Row],[Class]]="C",WORKDAY(Main[[#This Row],[Tech Start Date]],9),IF(Main[[#This Row],[Class]]="B", WORKDAY(Main[[#This Row],[Tech Start Date]],6),IF(Main[[#This Row],[Class]]="A",WORKDAY(Main[[#This Row],[Tech Start Date]],2),""))))</f>
        <v/>
      </c>
      <c r="N1380" s="72" t="str">
        <f>IF(Main[[#This Row],[Tech Start Date]]&lt;1/1/1990,"",IF(Main[[#This Row],[Class]]="C",WORKDAY(Main[[#This Row],[Tech Start Date]],19),IF(Main[[#This Row],[Class]]="B", WORKDAY(Main[[#This Row],[Tech Start Date]],12),IF(Main[[#This Row],[Class]]="A",WORKDAY(Main[[#This Row],[Tech Start Date]],4),""))))</f>
        <v/>
      </c>
      <c r="O1380" s="72" t="str">
        <f>IF(Main[[#This Row],[Tech Start Date]]&lt;1/1/1990,"",IF(Main[[#This Row],[Class]]="C",WORKDAY(Main[[#This Row],[Tech Start Date]],23),IF(Main[[#This Row],[Class]]="B", WORKDAY(Main[[#This Row],[Tech Start Date]],15),IF(Main[[#This Row],[Class]]="A",WORKDAY(Main[[#This Row],[Tech Start Date]],5),""))))</f>
        <v/>
      </c>
      <c r="P1380" s="72" t="str">
        <f>IF(Main[[#This Row],[Tech Start Date]]&lt;1/1/1990,"",IF(Main[[#This Row],[Class]]="C",WORKDAY(Main[[#This Row],[Tech Start Date]],28),IF(Main[[#This Row],[Class]]="B", WORKDAY(Main[[#This Row],[Tech Start Date]],19),IF(Main[[#This Row],[Class]]="A",WORKDAY(Main[[#This Row],[Tech Start Date]],9),""))))</f>
        <v/>
      </c>
      <c r="Q1380" s="84"/>
      <c r="R1380" s="110">
        <v>41289</v>
      </c>
      <c r="S1380" s="94" t="s">
        <v>17</v>
      </c>
      <c r="T1380" s="73" t="s">
        <v>4</v>
      </c>
      <c r="U1380" s="94" t="s">
        <v>29</v>
      </c>
      <c r="V1380" s="94" t="s">
        <v>1899</v>
      </c>
      <c r="W1380" s="94" t="s">
        <v>4</v>
      </c>
      <c r="X1380" s="94" t="s">
        <v>398</v>
      </c>
      <c r="Y1380" s="71" t="s">
        <v>4</v>
      </c>
      <c r="Z1380" s="71" t="s">
        <v>651</v>
      </c>
      <c r="AA1380" s="94" t="s">
        <v>4</v>
      </c>
      <c r="AB1380" s="128"/>
      <c r="AC1380" s="128"/>
      <c r="AD1380" s="128"/>
      <c r="AE1380" s="62"/>
      <c r="AF1380" s="62"/>
      <c r="AG1380" s="62"/>
      <c r="BB1380" s="60" t="str">
        <f>IF(AND(isFlagged(Main[[#This Row],[Comments]], "AIS++"),Main[ [#This Row],[In Stock Date] ]&lt;&gt;""),TEXT(Main[[#This Row],[In Stock Date]]-1, "M/d/yyyy"), TEXT("1/1/1990", "M/d/yyyy"))</f>
        <v>1/1/1990</v>
      </c>
    </row>
    <row r="1381" spans="1:54" ht="17.25" customHeight="1">
      <c r="A1381" s="63" t="str">
        <f>IF(priority(Main[[#This Row],[Comments]])&lt;&gt;0, priority(Main[[#This Row],[Comments]]),"")</f>
        <v/>
      </c>
      <c r="B1381" s="151" t="s">
        <v>2151</v>
      </c>
      <c r="C1381" s="71" t="s">
        <v>4</v>
      </c>
      <c r="D1381" s="59" t="s">
        <v>2152</v>
      </c>
      <c r="E1381" s="84">
        <v>40784.630833333336</v>
      </c>
      <c r="F1381" s="84">
        <v>41153</v>
      </c>
      <c r="G1381" s="63" t="str">
        <f>IF(stdProdLT(Main[[#This Row],[Comments]])=0.1,"N/A",IF(stdProdLT(Main[[#This Row],[Comments]])=0,"",stdProdLT(Main[[#This Row],[Comments]])))</f>
        <v/>
      </c>
      <c r="H1381" s="93" t="str">
        <f>IF(OR(Main[[#This Row],[Std. Prod. Lead Time]]="N/A",Main[[#This Row],[Std. Prod. Lead Time]]=""), "",IF(AND(Main[[#This Row],[In Stock Date]]&lt;&gt;"",Main[[#This Row],[Revised Due Date]]&lt;&gt;"",Main[[#This Row],[In Stock Date]]&lt;&gt;""),Main[[#This Row],[In Stock Date]]-Main[[#This Row],[Revised Due Date]],""))</f>
        <v/>
      </c>
      <c r="I1381" s="100" t="s">
        <v>4</v>
      </c>
      <c r="J1381" s="94" t="s">
        <v>4</v>
      </c>
      <c r="K1381" s="94" t="s">
        <v>4</v>
      </c>
      <c r="L1381" s="84"/>
      <c r="M1381" s="72" t="str">
        <f>IF(Main[[#This Row],[Tech Start Date]]&lt;1/1/1990,"",IF(Main[[#This Row],[Class]]="C",WORKDAY(Main[[#This Row],[Tech Start Date]],9),IF(Main[[#This Row],[Class]]="B", WORKDAY(Main[[#This Row],[Tech Start Date]],6),IF(Main[[#This Row],[Class]]="A",WORKDAY(Main[[#This Row],[Tech Start Date]],2),""))))</f>
        <v/>
      </c>
      <c r="N1381" s="72" t="str">
        <f>IF(Main[[#This Row],[Tech Start Date]]&lt;1/1/1990,"",IF(Main[[#This Row],[Class]]="C",WORKDAY(Main[[#This Row],[Tech Start Date]],19),IF(Main[[#This Row],[Class]]="B", WORKDAY(Main[[#This Row],[Tech Start Date]],12),IF(Main[[#This Row],[Class]]="A",WORKDAY(Main[[#This Row],[Tech Start Date]],4),""))))</f>
        <v/>
      </c>
      <c r="O1381" s="72" t="str">
        <f>IF(Main[[#This Row],[Tech Start Date]]&lt;1/1/1990,"",IF(Main[[#This Row],[Class]]="C",WORKDAY(Main[[#This Row],[Tech Start Date]],23),IF(Main[[#This Row],[Class]]="B", WORKDAY(Main[[#This Row],[Tech Start Date]],15),IF(Main[[#This Row],[Class]]="A",WORKDAY(Main[[#This Row],[Tech Start Date]],5),""))))</f>
        <v/>
      </c>
      <c r="P1381" s="72" t="str">
        <f>IF(Main[[#This Row],[Tech Start Date]]&lt;1/1/1990,"",IF(Main[[#This Row],[Class]]="C",WORKDAY(Main[[#This Row],[Tech Start Date]],28),IF(Main[[#This Row],[Class]]="B", WORKDAY(Main[[#This Row],[Tech Start Date]],19),IF(Main[[#This Row],[Class]]="A",WORKDAY(Main[[#This Row],[Tech Start Date]],9),""))))</f>
        <v/>
      </c>
      <c r="Q1381" s="84"/>
      <c r="R1381" s="110"/>
      <c r="S1381" s="94" t="s">
        <v>17</v>
      </c>
      <c r="T1381" s="73" t="s">
        <v>4</v>
      </c>
      <c r="U1381" s="94" t="s">
        <v>7</v>
      </c>
      <c r="V1381" s="94" t="s">
        <v>1899</v>
      </c>
      <c r="W1381" s="94" t="s">
        <v>1901</v>
      </c>
      <c r="X1381" s="94" t="s">
        <v>2788</v>
      </c>
      <c r="Y1381" s="71" t="s">
        <v>2941</v>
      </c>
      <c r="Z1381" s="71" t="s">
        <v>4</v>
      </c>
      <c r="AA1381" s="94" t="s">
        <v>2788</v>
      </c>
      <c r="AB1381" s="128"/>
      <c r="AC1381" s="128"/>
      <c r="AD1381" s="128"/>
      <c r="AE1381" s="62"/>
      <c r="AF1381" s="62"/>
      <c r="AG1381" s="62"/>
      <c r="BB1381" s="60" t="str">
        <f>IF(AND(isFlagged(Main[[#This Row],[Comments]], "AIS++"),Main[ [#This Row],[In Stock Date] ]&lt;&gt;""),TEXT(Main[[#This Row],[In Stock Date]]-1, "M/d/yyyy"), TEXT("1/1/1990", "M/d/yyyy"))</f>
        <v>1/1/1990</v>
      </c>
    </row>
    <row r="1382" spans="1:54" ht="17.25" customHeight="1">
      <c r="A1382" s="63" t="str">
        <f>IF(priority(Main[[#This Row],[Comments]])&lt;&gt;0, priority(Main[[#This Row],[Comments]]),"")</f>
        <v/>
      </c>
      <c r="B1382" s="151" t="s">
        <v>1564</v>
      </c>
      <c r="C1382" s="71" t="s">
        <v>4</v>
      </c>
      <c r="D1382" s="59" t="s">
        <v>655</v>
      </c>
      <c r="E1382" s="84"/>
      <c r="F1382" s="84"/>
      <c r="G1382" s="63" t="str">
        <f>IF(stdProdLT(Main[[#This Row],[Comments]])=0.1,"N/A",IF(stdProdLT(Main[[#This Row],[Comments]])=0,"",stdProdLT(Main[[#This Row],[Comments]])))</f>
        <v/>
      </c>
      <c r="H1382" s="93" t="str">
        <f>IF(OR(Main[[#This Row],[Std. Prod. Lead Time]]="N/A",Main[[#This Row],[Std. Prod. Lead Time]]=""), "",IF(AND(Main[[#This Row],[In Stock Date]]&lt;&gt;"",Main[[#This Row],[Revised Due Date]]&lt;&gt;"",Main[[#This Row],[In Stock Date]]&lt;&gt;""),Main[[#This Row],[In Stock Date]]-Main[[#This Row],[Revised Due Date]],""))</f>
        <v/>
      </c>
      <c r="I1382" s="100" t="s">
        <v>4</v>
      </c>
      <c r="J1382" s="94" t="s">
        <v>4</v>
      </c>
      <c r="K1382" s="94" t="s">
        <v>4</v>
      </c>
      <c r="L1382" s="84"/>
      <c r="M1382" s="72" t="str">
        <f>IF(Main[[#This Row],[Tech Start Date]]&lt;1/1/1990,"",IF(Main[[#This Row],[Class]]="C",WORKDAY(Main[[#This Row],[Tech Start Date]],9),IF(Main[[#This Row],[Class]]="B", WORKDAY(Main[[#This Row],[Tech Start Date]],6),IF(Main[[#This Row],[Class]]="A",WORKDAY(Main[[#This Row],[Tech Start Date]],2),""))))</f>
        <v/>
      </c>
      <c r="N1382" s="72" t="str">
        <f>IF(Main[[#This Row],[Tech Start Date]]&lt;1/1/1990,"",IF(Main[[#This Row],[Class]]="C",WORKDAY(Main[[#This Row],[Tech Start Date]],19),IF(Main[[#This Row],[Class]]="B", WORKDAY(Main[[#This Row],[Tech Start Date]],12),IF(Main[[#This Row],[Class]]="A",WORKDAY(Main[[#This Row],[Tech Start Date]],4),""))))</f>
        <v/>
      </c>
      <c r="O1382" s="72" t="str">
        <f>IF(Main[[#This Row],[Tech Start Date]]&lt;1/1/1990,"",IF(Main[[#This Row],[Class]]="C",WORKDAY(Main[[#This Row],[Tech Start Date]],23),IF(Main[[#This Row],[Class]]="B", WORKDAY(Main[[#This Row],[Tech Start Date]],15),IF(Main[[#This Row],[Class]]="A",WORKDAY(Main[[#This Row],[Tech Start Date]],5),""))))</f>
        <v/>
      </c>
      <c r="P1382" s="72" t="str">
        <f>IF(Main[[#This Row],[Tech Start Date]]&lt;1/1/1990,"",IF(Main[[#This Row],[Class]]="C",WORKDAY(Main[[#This Row],[Tech Start Date]],28),IF(Main[[#This Row],[Class]]="B", WORKDAY(Main[[#This Row],[Tech Start Date]],19),IF(Main[[#This Row],[Class]]="A",WORKDAY(Main[[#This Row],[Tech Start Date]],9),""))))</f>
        <v/>
      </c>
      <c r="Q1382" s="84"/>
      <c r="R1382" s="110"/>
      <c r="S1382" s="94" t="s">
        <v>11</v>
      </c>
      <c r="T1382" s="73" t="s">
        <v>4</v>
      </c>
      <c r="U1382" s="94" t="s">
        <v>12</v>
      </c>
      <c r="V1382" s="94" t="s">
        <v>1896</v>
      </c>
      <c r="W1382" s="94" t="s">
        <v>1900</v>
      </c>
      <c r="X1382" s="94" t="s">
        <v>919</v>
      </c>
      <c r="Y1382" s="71" t="s">
        <v>2892</v>
      </c>
      <c r="Z1382" s="71" t="s">
        <v>4</v>
      </c>
      <c r="AA1382" s="94" t="s">
        <v>3269</v>
      </c>
      <c r="AB1382" s="128"/>
      <c r="AC1382" s="128"/>
      <c r="AD1382" s="128"/>
      <c r="AE1382" s="62"/>
      <c r="AF1382" s="62"/>
      <c r="AG1382" s="62"/>
      <c r="BB1382" s="60" t="str">
        <f>IF(AND(isFlagged(Main[[#This Row],[Comments]], "AIS++"),Main[ [#This Row],[In Stock Date] ]&lt;&gt;""),TEXT(Main[[#This Row],[In Stock Date]]-1, "M/d/yyyy"), TEXT("1/1/1990", "M/d/yyyy"))</f>
        <v>1/1/1990</v>
      </c>
    </row>
    <row r="1383" spans="1:54" ht="17.25" customHeight="1">
      <c r="A1383" s="63" t="str">
        <f>IF(priority(Main[[#This Row],[Comments]])&lt;&gt;0, priority(Main[[#This Row],[Comments]]),"")</f>
        <v/>
      </c>
      <c r="B1383" s="151" t="s">
        <v>1244</v>
      </c>
      <c r="C1383" s="71" t="s">
        <v>4</v>
      </c>
      <c r="D1383" s="59" t="s">
        <v>318</v>
      </c>
      <c r="E1383" s="84"/>
      <c r="F1383" s="84"/>
      <c r="G1383" s="63" t="str">
        <f>IF(stdProdLT(Main[[#This Row],[Comments]])=0.1,"N/A",IF(stdProdLT(Main[[#This Row],[Comments]])=0,"",stdProdLT(Main[[#This Row],[Comments]])))</f>
        <v/>
      </c>
      <c r="H1383" s="93" t="str">
        <f>IF(OR(Main[[#This Row],[Std. Prod. Lead Time]]="N/A",Main[[#This Row],[Std. Prod. Lead Time]]=""), "",IF(AND(Main[[#This Row],[In Stock Date]]&lt;&gt;"",Main[[#This Row],[Revised Due Date]]&lt;&gt;"",Main[[#This Row],[In Stock Date]]&lt;&gt;""),Main[[#This Row],[In Stock Date]]-Main[[#This Row],[Revised Due Date]],""))</f>
        <v/>
      </c>
      <c r="I1383" s="100" t="s">
        <v>1987</v>
      </c>
      <c r="J1383" s="94" t="s">
        <v>28</v>
      </c>
      <c r="K1383" s="94" t="s">
        <v>4</v>
      </c>
      <c r="L1383" s="84"/>
      <c r="M1383" s="72" t="str">
        <f>IF(Main[[#This Row],[Tech Start Date]]&lt;1/1/1990,"",IF(Main[[#This Row],[Class]]="C",WORKDAY(Main[[#This Row],[Tech Start Date]],9),IF(Main[[#This Row],[Class]]="B", WORKDAY(Main[[#This Row],[Tech Start Date]],6),IF(Main[[#This Row],[Class]]="A",WORKDAY(Main[[#This Row],[Tech Start Date]],2),""))))</f>
        <v/>
      </c>
      <c r="N1383" s="72" t="str">
        <f>IF(Main[[#This Row],[Tech Start Date]]&lt;1/1/1990,"",IF(Main[[#This Row],[Class]]="C",WORKDAY(Main[[#This Row],[Tech Start Date]],19),IF(Main[[#This Row],[Class]]="B", WORKDAY(Main[[#This Row],[Tech Start Date]],12),IF(Main[[#This Row],[Class]]="A",WORKDAY(Main[[#This Row],[Tech Start Date]],4),""))))</f>
        <v/>
      </c>
      <c r="O1383" s="72" t="str">
        <f>IF(Main[[#This Row],[Tech Start Date]]&lt;1/1/1990,"",IF(Main[[#This Row],[Class]]="C",WORKDAY(Main[[#This Row],[Tech Start Date]],23),IF(Main[[#This Row],[Class]]="B", WORKDAY(Main[[#This Row],[Tech Start Date]],15),IF(Main[[#This Row],[Class]]="A",WORKDAY(Main[[#This Row],[Tech Start Date]],5),""))))</f>
        <v/>
      </c>
      <c r="P1383" s="72" t="str">
        <f>IF(Main[[#This Row],[Tech Start Date]]&lt;1/1/1990,"",IF(Main[[#This Row],[Class]]="C",WORKDAY(Main[[#This Row],[Tech Start Date]],28),IF(Main[[#This Row],[Class]]="B", WORKDAY(Main[[#This Row],[Tech Start Date]],19),IF(Main[[#This Row],[Class]]="A",WORKDAY(Main[[#This Row],[Tech Start Date]],9),""))))</f>
        <v/>
      </c>
      <c r="Q1383" s="84">
        <v>40237</v>
      </c>
      <c r="R1383" s="110"/>
      <c r="S1383" s="94" t="s">
        <v>17</v>
      </c>
      <c r="T1383" s="73" t="s">
        <v>4</v>
      </c>
      <c r="U1383" s="94" t="s">
        <v>14</v>
      </c>
      <c r="V1383" s="94" t="s">
        <v>1911</v>
      </c>
      <c r="W1383" s="94" t="s">
        <v>1904</v>
      </c>
      <c r="X1383" s="94" t="s">
        <v>2765</v>
      </c>
      <c r="Y1383" s="71" t="s">
        <v>2945</v>
      </c>
      <c r="Z1383" s="71" t="s">
        <v>2178</v>
      </c>
      <c r="AA1383" s="94" t="s">
        <v>1987</v>
      </c>
      <c r="AB1383" s="128"/>
      <c r="AC1383" s="128"/>
      <c r="AD1383" s="128"/>
      <c r="AE1383" s="62"/>
      <c r="AF1383" s="62"/>
      <c r="AG1383" s="62"/>
      <c r="BB1383" s="60" t="str">
        <f>IF(AND(isFlagged(Main[[#This Row],[Comments]], "AIS++"),Main[ [#This Row],[In Stock Date] ]&lt;&gt;""),TEXT(Main[[#This Row],[In Stock Date]]-1, "M/d/yyyy"), TEXT("1/1/1990", "M/d/yyyy"))</f>
        <v>1/1/1990</v>
      </c>
    </row>
    <row r="1384" spans="1:54" ht="17.25" customHeight="1">
      <c r="A1384" s="63" t="str">
        <f>IF(priority(Main[[#This Row],[Comments]])&lt;&gt;0, priority(Main[[#This Row],[Comments]]),"")</f>
        <v/>
      </c>
      <c r="B1384" s="151" t="s">
        <v>2694</v>
      </c>
      <c r="C1384" s="71" t="s">
        <v>4</v>
      </c>
      <c r="D1384" s="59" t="s">
        <v>2695</v>
      </c>
      <c r="E1384" s="84">
        <v>40883.621099537035</v>
      </c>
      <c r="F1384" s="84"/>
      <c r="G1384" s="63" t="str">
        <f>IF(stdProdLT(Main[[#This Row],[Comments]])=0.1,"N/A",IF(stdProdLT(Main[[#This Row],[Comments]])=0,"",stdProdLT(Main[[#This Row],[Comments]])))</f>
        <v/>
      </c>
      <c r="H1384" s="93" t="str">
        <f>IF(OR(Main[[#This Row],[Std. Prod. Lead Time]]="N/A",Main[[#This Row],[Std. Prod. Lead Time]]=""), "",IF(AND(Main[[#This Row],[In Stock Date]]&lt;&gt;"",Main[[#This Row],[Revised Due Date]]&lt;&gt;"",Main[[#This Row],[In Stock Date]]&lt;&gt;""),Main[[#This Row],[In Stock Date]]-Main[[#This Row],[Revised Due Date]],""))</f>
        <v/>
      </c>
      <c r="I1384" s="100" t="s">
        <v>3363</v>
      </c>
      <c r="J1384" s="94" t="s">
        <v>4</v>
      </c>
      <c r="K1384" s="94" t="s">
        <v>1908</v>
      </c>
      <c r="L1384" s="84"/>
      <c r="M1384" s="72" t="str">
        <f>IF(Main[[#This Row],[Tech Start Date]]&lt;1/1/1990,"",IF(Main[[#This Row],[Class]]="C",WORKDAY(Main[[#This Row],[Tech Start Date]],9),IF(Main[[#This Row],[Class]]="B", WORKDAY(Main[[#This Row],[Tech Start Date]],6),IF(Main[[#This Row],[Class]]="A",WORKDAY(Main[[#This Row],[Tech Start Date]],2),""))))</f>
        <v/>
      </c>
      <c r="N1384" s="72" t="str">
        <f>IF(Main[[#This Row],[Tech Start Date]]&lt;1/1/1990,"",IF(Main[[#This Row],[Class]]="C",WORKDAY(Main[[#This Row],[Tech Start Date]],19),IF(Main[[#This Row],[Class]]="B", WORKDAY(Main[[#This Row],[Tech Start Date]],12),IF(Main[[#This Row],[Class]]="A",WORKDAY(Main[[#This Row],[Tech Start Date]],4),""))))</f>
        <v/>
      </c>
      <c r="O1384" s="72" t="str">
        <f>IF(Main[[#This Row],[Tech Start Date]]&lt;1/1/1990,"",IF(Main[[#This Row],[Class]]="C",WORKDAY(Main[[#This Row],[Tech Start Date]],23),IF(Main[[#This Row],[Class]]="B", WORKDAY(Main[[#This Row],[Tech Start Date]],15),IF(Main[[#This Row],[Class]]="A",WORKDAY(Main[[#This Row],[Tech Start Date]],5),""))))</f>
        <v/>
      </c>
      <c r="P1384" s="72" t="str">
        <f>IF(Main[[#This Row],[Tech Start Date]]&lt;1/1/1990,"",IF(Main[[#This Row],[Class]]="C",WORKDAY(Main[[#This Row],[Tech Start Date]],28),IF(Main[[#This Row],[Class]]="B", WORKDAY(Main[[#This Row],[Tech Start Date]],19),IF(Main[[#This Row],[Class]]="A",WORKDAY(Main[[#This Row],[Tech Start Date]],9),""))))</f>
        <v/>
      </c>
      <c r="Q1384" s="84"/>
      <c r="R1384" s="110"/>
      <c r="S1384" s="94" t="s">
        <v>17</v>
      </c>
      <c r="T1384" s="73" t="s">
        <v>4</v>
      </c>
      <c r="U1384" s="94" t="s">
        <v>29</v>
      </c>
      <c r="V1384" s="94" t="s">
        <v>1899</v>
      </c>
      <c r="W1384" s="94" t="s">
        <v>1901</v>
      </c>
      <c r="X1384" s="94" t="s">
        <v>414</v>
      </c>
      <c r="Y1384" s="71" t="s">
        <v>2875</v>
      </c>
      <c r="Z1384" s="71" t="s">
        <v>651</v>
      </c>
      <c r="AA1384" s="94" t="s">
        <v>414</v>
      </c>
      <c r="AB1384" s="128"/>
      <c r="AC1384" s="128"/>
      <c r="AD1384" s="128"/>
      <c r="AE1384" s="62"/>
      <c r="AF1384" s="62"/>
      <c r="AG1384" s="62"/>
      <c r="BB1384" s="60" t="str">
        <f>IF(AND(isFlagged(Main[[#This Row],[Comments]], "AIS++"),Main[ [#This Row],[In Stock Date] ]&lt;&gt;""),TEXT(Main[[#This Row],[In Stock Date]]-1, "M/d/yyyy"), TEXT("1/1/1990", "M/d/yyyy"))</f>
        <v>1/1/1990</v>
      </c>
    </row>
    <row r="1385" spans="1:54" ht="17.25" customHeight="1">
      <c r="A1385" s="63" t="str">
        <f>IF(priority(Main[[#This Row],[Comments]])&lt;&gt;0, priority(Main[[#This Row],[Comments]]),"")</f>
        <v/>
      </c>
      <c r="B1385" s="151" t="s">
        <v>1809</v>
      </c>
      <c r="C1385" s="71" t="s">
        <v>4</v>
      </c>
      <c r="D1385" s="59" t="s">
        <v>875</v>
      </c>
      <c r="E1385" s="84">
        <v>40122.528101851851</v>
      </c>
      <c r="F1385" s="84"/>
      <c r="G1385" s="63" t="str">
        <f>IF(stdProdLT(Main[[#This Row],[Comments]])=0.1,"N/A",IF(stdProdLT(Main[[#This Row],[Comments]])=0,"",stdProdLT(Main[[#This Row],[Comments]])))</f>
        <v/>
      </c>
      <c r="H1385" s="93" t="str">
        <f>IF(OR(Main[[#This Row],[Std. Prod. Lead Time]]="N/A",Main[[#This Row],[Std. Prod. Lead Time]]=""), "",IF(AND(Main[[#This Row],[In Stock Date]]&lt;&gt;"",Main[[#This Row],[Revised Due Date]]&lt;&gt;"",Main[[#This Row],[In Stock Date]]&lt;&gt;""),Main[[#This Row],[In Stock Date]]-Main[[#This Row],[Revised Due Date]],""))</f>
        <v/>
      </c>
      <c r="I1385" s="100" t="s">
        <v>4</v>
      </c>
      <c r="J1385" s="94" t="s">
        <v>4</v>
      </c>
      <c r="K1385" s="94" t="s">
        <v>4</v>
      </c>
      <c r="L1385" s="84"/>
      <c r="M1385" s="72" t="str">
        <f>IF(Main[[#This Row],[Tech Start Date]]&lt;1/1/1990,"",IF(Main[[#This Row],[Class]]="C",WORKDAY(Main[[#This Row],[Tech Start Date]],9),IF(Main[[#This Row],[Class]]="B", WORKDAY(Main[[#This Row],[Tech Start Date]],6),IF(Main[[#This Row],[Class]]="A",WORKDAY(Main[[#This Row],[Tech Start Date]],2),""))))</f>
        <v/>
      </c>
      <c r="N1385" s="72" t="str">
        <f>IF(Main[[#This Row],[Tech Start Date]]&lt;1/1/1990,"",IF(Main[[#This Row],[Class]]="C",WORKDAY(Main[[#This Row],[Tech Start Date]],19),IF(Main[[#This Row],[Class]]="B", WORKDAY(Main[[#This Row],[Tech Start Date]],12),IF(Main[[#This Row],[Class]]="A",WORKDAY(Main[[#This Row],[Tech Start Date]],4),""))))</f>
        <v/>
      </c>
      <c r="O1385" s="72" t="str">
        <f>IF(Main[[#This Row],[Tech Start Date]]&lt;1/1/1990,"",IF(Main[[#This Row],[Class]]="C",WORKDAY(Main[[#This Row],[Tech Start Date]],23),IF(Main[[#This Row],[Class]]="B", WORKDAY(Main[[#This Row],[Tech Start Date]],15),IF(Main[[#This Row],[Class]]="A",WORKDAY(Main[[#This Row],[Tech Start Date]],5),""))))</f>
        <v/>
      </c>
      <c r="P1385" s="72" t="str">
        <f>IF(Main[[#This Row],[Tech Start Date]]&lt;1/1/1990,"",IF(Main[[#This Row],[Class]]="C",WORKDAY(Main[[#This Row],[Tech Start Date]],28),IF(Main[[#This Row],[Class]]="B", WORKDAY(Main[[#This Row],[Tech Start Date]],19),IF(Main[[#This Row],[Class]]="A",WORKDAY(Main[[#This Row],[Tech Start Date]],9),""))))</f>
        <v/>
      </c>
      <c r="Q1385" s="84"/>
      <c r="R1385" s="110">
        <v>40368</v>
      </c>
      <c r="S1385" s="94" t="s">
        <v>17</v>
      </c>
      <c r="T1385" s="73" t="s">
        <v>4</v>
      </c>
      <c r="U1385" s="94" t="s">
        <v>29</v>
      </c>
      <c r="V1385" s="94" t="s">
        <v>1897</v>
      </c>
      <c r="W1385" s="94" t="s">
        <v>1901</v>
      </c>
      <c r="X1385" s="94" t="s">
        <v>2765</v>
      </c>
      <c r="Y1385" s="71" t="s">
        <v>2906</v>
      </c>
      <c r="Z1385" s="71" t="s">
        <v>4</v>
      </c>
      <c r="AA1385" s="94" t="s">
        <v>2765</v>
      </c>
      <c r="AB1385" s="128"/>
      <c r="AC1385" s="128"/>
      <c r="AD1385" s="128"/>
      <c r="AE1385" s="62"/>
      <c r="AF1385" s="62"/>
      <c r="AG1385" s="62"/>
      <c r="BB1385" s="60" t="str">
        <f>IF(AND(isFlagged(Main[[#This Row],[Comments]], "AIS++"),Main[ [#This Row],[In Stock Date] ]&lt;&gt;""),TEXT(Main[[#This Row],[In Stock Date]]-1, "M/d/yyyy"), TEXT("1/1/1990", "M/d/yyyy"))</f>
        <v>1/1/1990</v>
      </c>
    </row>
    <row r="1386" spans="1:54" ht="17.25" customHeight="1">
      <c r="A1386" s="63" t="str">
        <f>IF(priority(Main[[#This Row],[Comments]])&lt;&gt;0, priority(Main[[#This Row],[Comments]]),"")</f>
        <v/>
      </c>
      <c r="B1386" s="151" t="s">
        <v>3601</v>
      </c>
      <c r="C1386" s="71" t="s">
        <v>116</v>
      </c>
      <c r="D1386" s="59" t="s">
        <v>3995</v>
      </c>
      <c r="E1386" s="84">
        <v>40976.393240740741</v>
      </c>
      <c r="F1386" s="84"/>
      <c r="G1386" s="63" t="str">
        <f>IF(stdProdLT(Main[[#This Row],[Comments]])=0.1,"N/A",IF(stdProdLT(Main[[#This Row],[Comments]])=0,"",stdProdLT(Main[[#This Row],[Comments]])))</f>
        <v/>
      </c>
      <c r="H1386" s="93" t="str">
        <f>IF(OR(Main[[#This Row],[Std. Prod. Lead Time]]="N/A",Main[[#This Row],[Std. Prod. Lead Time]]=""), "",IF(AND(Main[[#This Row],[In Stock Date]]&lt;&gt;"",Main[[#This Row],[Revised Due Date]]&lt;&gt;"",Main[[#This Row],[In Stock Date]]&lt;&gt;""),Main[[#This Row],[In Stock Date]]-Main[[#This Row],[Revised Due Date]],""))</f>
        <v/>
      </c>
      <c r="I1386" s="100" t="s">
        <v>4</v>
      </c>
      <c r="J1386" s="94" t="s">
        <v>4</v>
      </c>
      <c r="K1386" s="94" t="s">
        <v>4</v>
      </c>
      <c r="L1386" s="84"/>
      <c r="M1386" s="72" t="str">
        <f>IF(Main[[#This Row],[Tech Start Date]]&lt;1/1/1990,"",IF(Main[[#This Row],[Class]]="C",WORKDAY(Main[[#This Row],[Tech Start Date]],9),IF(Main[[#This Row],[Class]]="B", WORKDAY(Main[[#This Row],[Tech Start Date]],6),IF(Main[[#This Row],[Class]]="A",WORKDAY(Main[[#This Row],[Tech Start Date]],2),""))))</f>
        <v/>
      </c>
      <c r="N1386" s="72" t="str">
        <f>IF(Main[[#This Row],[Tech Start Date]]&lt;1/1/1990,"",IF(Main[[#This Row],[Class]]="C",WORKDAY(Main[[#This Row],[Tech Start Date]],19),IF(Main[[#This Row],[Class]]="B", WORKDAY(Main[[#This Row],[Tech Start Date]],12),IF(Main[[#This Row],[Class]]="A",WORKDAY(Main[[#This Row],[Tech Start Date]],4),""))))</f>
        <v/>
      </c>
      <c r="O1386" s="72" t="str">
        <f>IF(Main[[#This Row],[Tech Start Date]]&lt;1/1/1990,"",IF(Main[[#This Row],[Class]]="C",WORKDAY(Main[[#This Row],[Tech Start Date]],23),IF(Main[[#This Row],[Class]]="B", WORKDAY(Main[[#This Row],[Tech Start Date]],15),IF(Main[[#This Row],[Class]]="A",WORKDAY(Main[[#This Row],[Tech Start Date]],5),""))))</f>
        <v/>
      </c>
      <c r="P1386" s="72" t="str">
        <f>IF(Main[[#This Row],[Tech Start Date]]&lt;1/1/1990,"",IF(Main[[#This Row],[Class]]="C",WORKDAY(Main[[#This Row],[Tech Start Date]],28),IF(Main[[#This Row],[Class]]="B", WORKDAY(Main[[#This Row],[Tech Start Date]],19),IF(Main[[#This Row],[Class]]="A",WORKDAY(Main[[#This Row],[Tech Start Date]],9),""))))</f>
        <v/>
      </c>
      <c r="Q1386" s="84"/>
      <c r="R1386" s="110"/>
      <c r="S1386" s="94" t="s">
        <v>17</v>
      </c>
      <c r="T1386" s="73" t="s">
        <v>3602</v>
      </c>
      <c r="U1386" s="94" t="s">
        <v>7</v>
      </c>
      <c r="V1386" s="94" t="s">
        <v>1899</v>
      </c>
      <c r="W1386" s="94" t="s">
        <v>1898</v>
      </c>
      <c r="X1386" s="94" t="s">
        <v>651</v>
      </c>
      <c r="Y1386" s="71" t="s">
        <v>3023</v>
      </c>
      <c r="Z1386" s="71" t="s">
        <v>3363</v>
      </c>
      <c r="AA1386" s="94" t="s">
        <v>651</v>
      </c>
      <c r="AB1386" s="128"/>
      <c r="AC1386" s="128"/>
      <c r="AD1386" s="128"/>
      <c r="AE1386" s="62"/>
      <c r="AF1386" s="62"/>
      <c r="AG1386" s="62"/>
      <c r="BB1386" s="60" t="str">
        <f>IF(AND(isFlagged(Main[[#This Row],[Comments]], "AIS++"),Main[ [#This Row],[In Stock Date] ]&lt;&gt;""),TEXT(Main[[#This Row],[In Stock Date]]-1, "M/d/yyyy"), TEXT("1/1/1990", "M/d/yyyy"))</f>
        <v>1/1/1990</v>
      </c>
    </row>
    <row r="1387" spans="1:54" ht="17.25" customHeight="1">
      <c r="A1387" s="63" t="str">
        <f>IF(priority(Main[[#This Row],[Comments]])&lt;&gt;0, priority(Main[[#This Row],[Comments]]),"")</f>
        <v/>
      </c>
      <c r="B1387" s="151" t="s">
        <v>1103</v>
      </c>
      <c r="C1387" s="71" t="s">
        <v>157</v>
      </c>
      <c r="D1387" s="59" t="s">
        <v>158</v>
      </c>
      <c r="E1387" s="84"/>
      <c r="F1387" s="84"/>
      <c r="G1387" s="63" t="str">
        <f>IF(stdProdLT(Main[[#This Row],[Comments]])=0.1,"N/A",IF(stdProdLT(Main[[#This Row],[Comments]])=0,"",stdProdLT(Main[[#This Row],[Comments]])))</f>
        <v/>
      </c>
      <c r="H1387" s="93" t="str">
        <f>IF(OR(Main[[#This Row],[Std. Prod. Lead Time]]="N/A",Main[[#This Row],[Std. Prod. Lead Time]]=""), "",IF(AND(Main[[#This Row],[In Stock Date]]&lt;&gt;"",Main[[#This Row],[Revised Due Date]]&lt;&gt;"",Main[[#This Row],[In Stock Date]]&lt;&gt;""),Main[[#This Row],[In Stock Date]]-Main[[#This Row],[Revised Due Date]],""))</f>
        <v/>
      </c>
      <c r="I1387" s="100" t="s">
        <v>4</v>
      </c>
      <c r="J1387" s="94" t="s">
        <v>4</v>
      </c>
      <c r="K1387" s="94" t="s">
        <v>4</v>
      </c>
      <c r="L1387" s="84"/>
      <c r="M1387" s="72" t="str">
        <f>IF(Main[[#This Row],[Tech Start Date]]&lt;1/1/1990,"",IF(Main[[#This Row],[Class]]="C",WORKDAY(Main[[#This Row],[Tech Start Date]],9),IF(Main[[#This Row],[Class]]="B", WORKDAY(Main[[#This Row],[Tech Start Date]],6),IF(Main[[#This Row],[Class]]="A",WORKDAY(Main[[#This Row],[Tech Start Date]],2),""))))</f>
        <v/>
      </c>
      <c r="N1387" s="72" t="str">
        <f>IF(Main[[#This Row],[Tech Start Date]]&lt;1/1/1990,"",IF(Main[[#This Row],[Class]]="C",WORKDAY(Main[[#This Row],[Tech Start Date]],19),IF(Main[[#This Row],[Class]]="B", WORKDAY(Main[[#This Row],[Tech Start Date]],12),IF(Main[[#This Row],[Class]]="A",WORKDAY(Main[[#This Row],[Tech Start Date]],4),""))))</f>
        <v/>
      </c>
      <c r="O1387" s="72" t="str">
        <f>IF(Main[[#This Row],[Tech Start Date]]&lt;1/1/1990,"",IF(Main[[#This Row],[Class]]="C",WORKDAY(Main[[#This Row],[Tech Start Date]],23),IF(Main[[#This Row],[Class]]="B", WORKDAY(Main[[#This Row],[Tech Start Date]],15),IF(Main[[#This Row],[Class]]="A",WORKDAY(Main[[#This Row],[Tech Start Date]],5),""))))</f>
        <v/>
      </c>
      <c r="P1387" s="72" t="str">
        <f>IF(Main[[#This Row],[Tech Start Date]]&lt;1/1/1990,"",IF(Main[[#This Row],[Class]]="C",WORKDAY(Main[[#This Row],[Tech Start Date]],28),IF(Main[[#This Row],[Class]]="B", WORKDAY(Main[[#This Row],[Tech Start Date]],19),IF(Main[[#This Row],[Class]]="A",WORKDAY(Main[[#This Row],[Tech Start Date]],9),""))))</f>
        <v/>
      </c>
      <c r="Q1387" s="84"/>
      <c r="R1387" s="110"/>
      <c r="S1387" s="94" t="s">
        <v>11</v>
      </c>
      <c r="T1387" s="73" t="s">
        <v>4</v>
      </c>
      <c r="U1387" s="94" t="s">
        <v>14</v>
      </c>
      <c r="V1387" s="94" t="s">
        <v>1897</v>
      </c>
      <c r="W1387" s="94" t="s">
        <v>1898</v>
      </c>
      <c r="X1387" s="94" t="s">
        <v>2719</v>
      </c>
      <c r="Y1387" s="71" t="s">
        <v>2893</v>
      </c>
      <c r="Z1387" s="71" t="s">
        <v>4</v>
      </c>
      <c r="AA1387" s="94" t="s">
        <v>3235</v>
      </c>
      <c r="AB1387" s="128"/>
      <c r="AC1387" s="128"/>
      <c r="AD1387" s="128"/>
      <c r="AE1387" s="62"/>
      <c r="AF1387" s="62"/>
      <c r="AG1387" s="62"/>
      <c r="BB1387" s="60" t="str">
        <f>IF(AND(isFlagged(Main[[#This Row],[Comments]], "AIS++"),Main[ [#This Row],[In Stock Date] ]&lt;&gt;""),TEXT(Main[[#This Row],[In Stock Date]]-1, "M/d/yyyy"), TEXT("1/1/1990", "M/d/yyyy"))</f>
        <v>1/1/1990</v>
      </c>
    </row>
    <row r="1388" spans="1:54" ht="17.25" customHeight="1">
      <c r="A1388" s="63" t="str">
        <f>IF(priority(Main[[#This Row],[Comments]])&lt;&gt;0, priority(Main[[#This Row],[Comments]]),"")</f>
        <v/>
      </c>
      <c r="B1388" s="151" t="s">
        <v>1007</v>
      </c>
      <c r="C1388" s="71" t="s">
        <v>4</v>
      </c>
      <c r="D1388" s="59" t="s">
        <v>18</v>
      </c>
      <c r="E1388" s="84"/>
      <c r="F1388" s="84"/>
      <c r="G1388" s="63" t="str">
        <f>IF(stdProdLT(Main[[#This Row],[Comments]])=0.1,"N/A",IF(stdProdLT(Main[[#This Row],[Comments]])=0,"",stdProdLT(Main[[#This Row],[Comments]])))</f>
        <v/>
      </c>
      <c r="H1388" s="93" t="str">
        <f>IF(OR(Main[[#This Row],[Std. Prod. Lead Time]]="N/A",Main[[#This Row],[Std. Prod. Lead Time]]=""), "",IF(AND(Main[[#This Row],[In Stock Date]]&lt;&gt;"",Main[[#This Row],[Revised Due Date]]&lt;&gt;"",Main[[#This Row],[In Stock Date]]&lt;&gt;""),Main[[#This Row],[In Stock Date]]-Main[[#This Row],[Revised Due Date]],""))</f>
        <v/>
      </c>
      <c r="I1388" s="100" t="s">
        <v>4</v>
      </c>
      <c r="J1388" s="94" t="s">
        <v>4</v>
      </c>
      <c r="K1388" s="94" t="s">
        <v>4</v>
      </c>
      <c r="L1388" s="84"/>
      <c r="M1388" s="72" t="str">
        <f>IF(Main[[#This Row],[Tech Start Date]]&lt;1/1/1990,"",IF(Main[[#This Row],[Class]]="C",WORKDAY(Main[[#This Row],[Tech Start Date]],9),IF(Main[[#This Row],[Class]]="B", WORKDAY(Main[[#This Row],[Tech Start Date]],6),IF(Main[[#This Row],[Class]]="A",WORKDAY(Main[[#This Row],[Tech Start Date]],2),""))))</f>
        <v/>
      </c>
      <c r="N1388" s="72" t="str">
        <f>IF(Main[[#This Row],[Tech Start Date]]&lt;1/1/1990,"",IF(Main[[#This Row],[Class]]="C",WORKDAY(Main[[#This Row],[Tech Start Date]],19),IF(Main[[#This Row],[Class]]="B", WORKDAY(Main[[#This Row],[Tech Start Date]],12),IF(Main[[#This Row],[Class]]="A",WORKDAY(Main[[#This Row],[Tech Start Date]],4),""))))</f>
        <v/>
      </c>
      <c r="O1388" s="72" t="str">
        <f>IF(Main[[#This Row],[Tech Start Date]]&lt;1/1/1990,"",IF(Main[[#This Row],[Class]]="C",WORKDAY(Main[[#This Row],[Tech Start Date]],23),IF(Main[[#This Row],[Class]]="B", WORKDAY(Main[[#This Row],[Tech Start Date]],15),IF(Main[[#This Row],[Class]]="A",WORKDAY(Main[[#This Row],[Tech Start Date]],5),""))))</f>
        <v/>
      </c>
      <c r="P1388" s="72" t="str">
        <f>IF(Main[[#This Row],[Tech Start Date]]&lt;1/1/1990,"",IF(Main[[#This Row],[Class]]="C",WORKDAY(Main[[#This Row],[Tech Start Date]],28),IF(Main[[#This Row],[Class]]="B", WORKDAY(Main[[#This Row],[Tech Start Date]],19),IF(Main[[#This Row],[Class]]="A",WORKDAY(Main[[#This Row],[Tech Start Date]],9),""))))</f>
        <v/>
      </c>
      <c r="Q1388" s="84">
        <v>40585</v>
      </c>
      <c r="R1388" s="110"/>
      <c r="S1388" s="94" t="s">
        <v>11</v>
      </c>
      <c r="T1388" s="73" t="s">
        <v>4</v>
      </c>
      <c r="U1388" s="94" t="s">
        <v>14</v>
      </c>
      <c r="V1388" s="94" t="s">
        <v>1896</v>
      </c>
      <c r="W1388" s="94" t="s">
        <v>1901</v>
      </c>
      <c r="X1388" s="94" t="s">
        <v>2724</v>
      </c>
      <c r="Y1388" s="71" t="s">
        <v>2836</v>
      </c>
      <c r="Z1388" s="71" t="s">
        <v>4</v>
      </c>
      <c r="AA1388" s="94" t="s">
        <v>2724</v>
      </c>
      <c r="AB1388" s="128"/>
      <c r="AC1388" s="128"/>
      <c r="AD1388" s="128"/>
      <c r="AE1388" s="62"/>
      <c r="AF1388" s="62"/>
      <c r="AG1388" s="62"/>
      <c r="BB1388" s="60" t="str">
        <f>IF(AND(isFlagged(Main[[#This Row],[Comments]], "AIS++"),Main[ [#This Row],[In Stock Date] ]&lt;&gt;""),TEXT(Main[[#This Row],[In Stock Date]]-1, "M/d/yyyy"), TEXT("1/1/1990", "M/d/yyyy"))</f>
        <v>1/1/1990</v>
      </c>
    </row>
    <row r="1389" spans="1:54" ht="17.25" customHeight="1">
      <c r="A1389" s="63" t="str">
        <f>IF(priority(Main[[#This Row],[Comments]])&lt;&gt;0, priority(Main[[#This Row],[Comments]]),"")</f>
        <v/>
      </c>
      <c r="B1389" s="151" t="s">
        <v>2492</v>
      </c>
      <c r="C1389" s="71" t="s">
        <v>2493</v>
      </c>
      <c r="D1389" s="59" t="s">
        <v>2494</v>
      </c>
      <c r="E1389" s="84"/>
      <c r="F1389" s="84"/>
      <c r="G1389" s="63" t="str">
        <f>IF(stdProdLT(Main[[#This Row],[Comments]])=0.1,"N/A",IF(stdProdLT(Main[[#This Row],[Comments]])=0,"",stdProdLT(Main[[#This Row],[Comments]])))</f>
        <v/>
      </c>
      <c r="H1389" s="93" t="str">
        <f>IF(OR(Main[[#This Row],[Std. Prod. Lead Time]]="N/A",Main[[#This Row],[Std. Prod. Lead Time]]=""), "",IF(AND(Main[[#This Row],[In Stock Date]]&lt;&gt;"",Main[[#This Row],[Revised Due Date]]&lt;&gt;"",Main[[#This Row],[In Stock Date]]&lt;&gt;""),Main[[#This Row],[In Stock Date]]-Main[[#This Row],[Revised Due Date]],""))</f>
        <v/>
      </c>
      <c r="I1389" s="100" t="s">
        <v>4</v>
      </c>
      <c r="J1389" s="94" t="s">
        <v>4</v>
      </c>
      <c r="K1389" s="94" t="s">
        <v>4</v>
      </c>
      <c r="L1389" s="84"/>
      <c r="M1389" s="72" t="str">
        <f>IF(Main[[#This Row],[Tech Start Date]]&lt;1/1/1990,"",IF(Main[[#This Row],[Class]]="C",WORKDAY(Main[[#This Row],[Tech Start Date]],9),IF(Main[[#This Row],[Class]]="B", WORKDAY(Main[[#This Row],[Tech Start Date]],6),IF(Main[[#This Row],[Class]]="A",WORKDAY(Main[[#This Row],[Tech Start Date]],2),""))))</f>
        <v/>
      </c>
      <c r="N1389" s="72" t="str">
        <f>IF(Main[[#This Row],[Tech Start Date]]&lt;1/1/1990,"",IF(Main[[#This Row],[Class]]="C",WORKDAY(Main[[#This Row],[Tech Start Date]],19),IF(Main[[#This Row],[Class]]="B", WORKDAY(Main[[#This Row],[Tech Start Date]],12),IF(Main[[#This Row],[Class]]="A",WORKDAY(Main[[#This Row],[Tech Start Date]],4),""))))</f>
        <v/>
      </c>
      <c r="O1389" s="72" t="str">
        <f>IF(Main[[#This Row],[Tech Start Date]]&lt;1/1/1990,"",IF(Main[[#This Row],[Class]]="C",WORKDAY(Main[[#This Row],[Tech Start Date]],23),IF(Main[[#This Row],[Class]]="B", WORKDAY(Main[[#This Row],[Tech Start Date]],15),IF(Main[[#This Row],[Class]]="A",WORKDAY(Main[[#This Row],[Tech Start Date]],5),""))))</f>
        <v/>
      </c>
      <c r="P1389" s="72" t="str">
        <f>IF(Main[[#This Row],[Tech Start Date]]&lt;1/1/1990,"",IF(Main[[#This Row],[Class]]="C",WORKDAY(Main[[#This Row],[Tech Start Date]],28),IF(Main[[#This Row],[Class]]="B", WORKDAY(Main[[#This Row],[Tech Start Date]],19),IF(Main[[#This Row],[Class]]="A",WORKDAY(Main[[#This Row],[Tech Start Date]],9),""))))</f>
        <v/>
      </c>
      <c r="Q1389" s="84"/>
      <c r="R1389" s="110"/>
      <c r="S1389" s="94" t="s">
        <v>11</v>
      </c>
      <c r="T1389" s="73" t="s">
        <v>4</v>
      </c>
      <c r="U1389" s="94" t="s">
        <v>14</v>
      </c>
      <c r="V1389" s="94" t="s">
        <v>1897</v>
      </c>
      <c r="W1389" s="94" t="s">
        <v>1898</v>
      </c>
      <c r="X1389" s="94" t="s">
        <v>2719</v>
      </c>
      <c r="Y1389" s="71" t="s">
        <v>2893</v>
      </c>
      <c r="Z1389" s="71" t="s">
        <v>4</v>
      </c>
      <c r="AA1389" s="94" t="s">
        <v>3302</v>
      </c>
      <c r="AB1389" s="128"/>
      <c r="AC1389" s="128"/>
      <c r="AD1389" s="128"/>
      <c r="AE1389" s="62"/>
      <c r="AF1389" s="62"/>
      <c r="AG1389" s="62"/>
      <c r="BB1389" s="60" t="str">
        <f>IF(AND(isFlagged(Main[[#This Row],[Comments]], "AIS++"),Main[ [#This Row],[In Stock Date] ]&lt;&gt;""),TEXT(Main[[#This Row],[In Stock Date]]-1, "M/d/yyyy"), TEXT("1/1/1990", "M/d/yyyy"))</f>
        <v>1/1/1990</v>
      </c>
    </row>
    <row r="1390" spans="1:54" ht="17.25" customHeight="1">
      <c r="A1390" s="63" t="str">
        <f>IF(priority(Main[[#This Row],[Comments]])&lt;&gt;0, priority(Main[[#This Row],[Comments]]),"")</f>
        <v/>
      </c>
      <c r="B1390" s="151" t="s">
        <v>1438</v>
      </c>
      <c r="C1390" s="71" t="s">
        <v>4</v>
      </c>
      <c r="D1390" s="59" t="s">
        <v>538</v>
      </c>
      <c r="E1390" s="84"/>
      <c r="F1390" s="84"/>
      <c r="G1390" s="63" t="str">
        <f>IF(stdProdLT(Main[[#This Row],[Comments]])=0.1,"N/A",IF(stdProdLT(Main[[#This Row],[Comments]])=0,"",stdProdLT(Main[[#This Row],[Comments]])))</f>
        <v/>
      </c>
      <c r="H1390" s="93" t="str">
        <f>IF(OR(Main[[#This Row],[Std. Prod. Lead Time]]="N/A",Main[[#This Row],[Std. Prod. Lead Time]]=""), "",IF(AND(Main[[#This Row],[In Stock Date]]&lt;&gt;"",Main[[#This Row],[Revised Due Date]]&lt;&gt;"",Main[[#This Row],[In Stock Date]]&lt;&gt;""),Main[[#This Row],[In Stock Date]]-Main[[#This Row],[Revised Due Date]],""))</f>
        <v/>
      </c>
      <c r="I1390" s="100" t="s">
        <v>4</v>
      </c>
      <c r="J1390" s="94" t="s">
        <v>4</v>
      </c>
      <c r="K1390" s="94" t="s">
        <v>4</v>
      </c>
      <c r="L1390" s="84"/>
      <c r="M1390" s="72" t="str">
        <f>IF(Main[[#This Row],[Tech Start Date]]&lt;1/1/1990,"",IF(Main[[#This Row],[Class]]="C",WORKDAY(Main[[#This Row],[Tech Start Date]],9),IF(Main[[#This Row],[Class]]="B", WORKDAY(Main[[#This Row],[Tech Start Date]],6),IF(Main[[#This Row],[Class]]="A",WORKDAY(Main[[#This Row],[Tech Start Date]],2),""))))</f>
        <v/>
      </c>
      <c r="N1390" s="72" t="str">
        <f>IF(Main[[#This Row],[Tech Start Date]]&lt;1/1/1990,"",IF(Main[[#This Row],[Class]]="C",WORKDAY(Main[[#This Row],[Tech Start Date]],19),IF(Main[[#This Row],[Class]]="B", WORKDAY(Main[[#This Row],[Tech Start Date]],12),IF(Main[[#This Row],[Class]]="A",WORKDAY(Main[[#This Row],[Tech Start Date]],4),""))))</f>
        <v/>
      </c>
      <c r="O1390" s="72" t="str">
        <f>IF(Main[[#This Row],[Tech Start Date]]&lt;1/1/1990,"",IF(Main[[#This Row],[Class]]="C",WORKDAY(Main[[#This Row],[Tech Start Date]],23),IF(Main[[#This Row],[Class]]="B", WORKDAY(Main[[#This Row],[Tech Start Date]],15),IF(Main[[#This Row],[Class]]="A",WORKDAY(Main[[#This Row],[Tech Start Date]],5),""))))</f>
        <v/>
      </c>
      <c r="P1390" s="72" t="str">
        <f>IF(Main[[#This Row],[Tech Start Date]]&lt;1/1/1990,"",IF(Main[[#This Row],[Class]]="C",WORKDAY(Main[[#This Row],[Tech Start Date]],28),IF(Main[[#This Row],[Class]]="B", WORKDAY(Main[[#This Row],[Tech Start Date]],19),IF(Main[[#This Row],[Class]]="A",WORKDAY(Main[[#This Row],[Tech Start Date]],9),""))))</f>
        <v/>
      </c>
      <c r="Q1390" s="84"/>
      <c r="R1390" s="110"/>
      <c r="S1390" s="94" t="s">
        <v>11</v>
      </c>
      <c r="T1390" s="73" t="s">
        <v>4</v>
      </c>
      <c r="U1390" s="94" t="s">
        <v>12</v>
      </c>
      <c r="V1390" s="94" t="s">
        <v>1896</v>
      </c>
      <c r="W1390" s="94" t="s">
        <v>1904</v>
      </c>
      <c r="X1390" s="94" t="s">
        <v>904</v>
      </c>
      <c r="Y1390" s="71" t="s">
        <v>4</v>
      </c>
      <c r="Z1390" s="71" t="s">
        <v>4</v>
      </c>
      <c r="AA1390" s="94" t="s">
        <v>4</v>
      </c>
      <c r="AB1390" s="128"/>
      <c r="AC1390" s="128"/>
      <c r="AD1390" s="128"/>
      <c r="AE1390" s="62"/>
      <c r="AF1390" s="62"/>
      <c r="AG1390" s="62"/>
      <c r="BB1390" s="60" t="str">
        <f>IF(AND(isFlagged(Main[[#This Row],[Comments]], "AIS++"),Main[ [#This Row],[In Stock Date] ]&lt;&gt;""),TEXT(Main[[#This Row],[In Stock Date]]-1, "M/d/yyyy"), TEXT("1/1/1990", "M/d/yyyy"))</f>
        <v>1/1/1990</v>
      </c>
    </row>
    <row r="1391" spans="1:54" ht="17.25" customHeight="1">
      <c r="A1391" s="63" t="str">
        <f>IF(priority(Main[[#This Row],[Comments]])&lt;&gt;0, priority(Main[[#This Row],[Comments]]),"")</f>
        <v/>
      </c>
      <c r="B1391" s="151" t="s">
        <v>1107</v>
      </c>
      <c r="C1391" s="71" t="s">
        <v>4</v>
      </c>
      <c r="D1391" s="59" t="s">
        <v>3486</v>
      </c>
      <c r="E1391" s="84"/>
      <c r="F1391" s="84">
        <v>40602</v>
      </c>
      <c r="G1391" s="63" t="str">
        <f>IF(stdProdLT(Main[[#This Row],[Comments]])=0.1,"N/A",IF(stdProdLT(Main[[#This Row],[Comments]])=0,"",stdProdLT(Main[[#This Row],[Comments]])))</f>
        <v/>
      </c>
      <c r="H1391" s="93" t="str">
        <f>IF(OR(Main[[#This Row],[Std. Prod. Lead Time]]="N/A",Main[[#This Row],[Std. Prod. Lead Time]]=""), "",IF(AND(Main[[#This Row],[In Stock Date]]&lt;&gt;"",Main[[#This Row],[Revised Due Date]]&lt;&gt;"",Main[[#This Row],[In Stock Date]]&lt;&gt;""),Main[[#This Row],[In Stock Date]]-Main[[#This Row],[Revised Due Date]],""))</f>
        <v/>
      </c>
      <c r="I1391" s="100" t="s">
        <v>2175</v>
      </c>
      <c r="J1391" s="94" t="s">
        <v>75</v>
      </c>
      <c r="K1391" s="94" t="s">
        <v>1905</v>
      </c>
      <c r="L1391" s="84"/>
      <c r="M1391" s="72" t="str">
        <f>IF(Main[[#This Row],[Tech Start Date]]&lt;1/1/1990,"",IF(Main[[#This Row],[Class]]="C",WORKDAY(Main[[#This Row],[Tech Start Date]],9),IF(Main[[#This Row],[Class]]="B", WORKDAY(Main[[#This Row],[Tech Start Date]],6),IF(Main[[#This Row],[Class]]="A",WORKDAY(Main[[#This Row],[Tech Start Date]],2),""))))</f>
        <v/>
      </c>
      <c r="N1391" s="72" t="str">
        <f>IF(Main[[#This Row],[Tech Start Date]]&lt;1/1/1990,"",IF(Main[[#This Row],[Class]]="C",WORKDAY(Main[[#This Row],[Tech Start Date]],19),IF(Main[[#This Row],[Class]]="B", WORKDAY(Main[[#This Row],[Tech Start Date]],12),IF(Main[[#This Row],[Class]]="A",WORKDAY(Main[[#This Row],[Tech Start Date]],4),""))))</f>
        <v/>
      </c>
      <c r="O1391" s="72" t="str">
        <f>IF(Main[[#This Row],[Tech Start Date]]&lt;1/1/1990,"",IF(Main[[#This Row],[Class]]="C",WORKDAY(Main[[#This Row],[Tech Start Date]],23),IF(Main[[#This Row],[Class]]="B", WORKDAY(Main[[#This Row],[Tech Start Date]],15),IF(Main[[#This Row],[Class]]="A",WORKDAY(Main[[#This Row],[Tech Start Date]],5),""))))</f>
        <v/>
      </c>
      <c r="P1391" s="72" t="str">
        <f>IF(Main[[#This Row],[Tech Start Date]]&lt;1/1/1990,"",IF(Main[[#This Row],[Class]]="C",WORKDAY(Main[[#This Row],[Tech Start Date]],28),IF(Main[[#This Row],[Class]]="B", WORKDAY(Main[[#This Row],[Tech Start Date]],19),IF(Main[[#This Row],[Class]]="A",WORKDAY(Main[[#This Row],[Tech Start Date]],9),""))))</f>
        <v/>
      </c>
      <c r="Q1391" s="84">
        <v>40602</v>
      </c>
      <c r="R1391" s="110"/>
      <c r="S1391" s="94" t="s">
        <v>6</v>
      </c>
      <c r="T1391" s="73" t="s">
        <v>4</v>
      </c>
      <c r="U1391" s="94" t="s">
        <v>14</v>
      </c>
      <c r="V1391" s="94" t="s">
        <v>1899</v>
      </c>
      <c r="W1391" s="94" t="s">
        <v>1898</v>
      </c>
      <c r="X1391" s="94" t="s">
        <v>30</v>
      </c>
      <c r="Y1391" s="71" t="s">
        <v>2857</v>
      </c>
      <c r="Z1391" s="71" t="s">
        <v>414</v>
      </c>
      <c r="AA1391" s="94" t="s">
        <v>30</v>
      </c>
      <c r="AB1391" s="128">
        <v>40953</v>
      </c>
      <c r="AC1391" s="128">
        <v>40963</v>
      </c>
      <c r="AD1391" s="128"/>
      <c r="AE1391" s="62"/>
      <c r="AF1391" s="62"/>
      <c r="AG1391" s="62"/>
      <c r="BB1391" s="60" t="str">
        <f>IF(AND(isFlagged(Main[[#This Row],[Comments]], "AIS++"),Main[ [#This Row],[In Stock Date] ]&lt;&gt;""),TEXT(Main[[#This Row],[In Stock Date]]-1, "M/d/yyyy"), TEXT("1/1/1990", "M/d/yyyy"))</f>
        <v>1/1/1990</v>
      </c>
    </row>
    <row r="1392" spans="1:54" ht="17.25" customHeight="1">
      <c r="A1392" s="63" t="str">
        <f>IF(priority(Main[[#This Row],[Comments]])&lt;&gt;0, priority(Main[[#This Row],[Comments]]),"")</f>
        <v/>
      </c>
      <c r="B1392" s="151" t="s">
        <v>1135</v>
      </c>
      <c r="C1392" s="71" t="s">
        <v>197</v>
      </c>
      <c r="D1392" s="59" t="s">
        <v>198</v>
      </c>
      <c r="E1392" s="84"/>
      <c r="F1392" s="84"/>
      <c r="G1392" s="63" t="str">
        <f>IF(stdProdLT(Main[[#This Row],[Comments]])=0.1,"N/A",IF(stdProdLT(Main[[#This Row],[Comments]])=0,"",stdProdLT(Main[[#This Row],[Comments]])))</f>
        <v/>
      </c>
      <c r="H1392" s="93" t="str">
        <f>IF(OR(Main[[#This Row],[Std. Prod. Lead Time]]="N/A",Main[[#This Row],[Std. Prod. Lead Time]]=""), "",IF(AND(Main[[#This Row],[In Stock Date]]&lt;&gt;"",Main[[#This Row],[Revised Due Date]]&lt;&gt;"",Main[[#This Row],[In Stock Date]]&lt;&gt;""),Main[[#This Row],[In Stock Date]]-Main[[#This Row],[Revised Due Date]],""))</f>
        <v/>
      </c>
      <c r="I1392" s="100" t="s">
        <v>4</v>
      </c>
      <c r="J1392" s="94" t="s">
        <v>4</v>
      </c>
      <c r="K1392" s="95" t="s">
        <v>4</v>
      </c>
      <c r="L1392" s="84"/>
      <c r="M1392" s="72" t="str">
        <f>IF(Main[[#This Row],[Tech Start Date]]&lt;1/1/1990,"",IF(Main[[#This Row],[Class]]="C",WORKDAY(Main[[#This Row],[Tech Start Date]],9),IF(Main[[#This Row],[Class]]="B", WORKDAY(Main[[#This Row],[Tech Start Date]],6),IF(Main[[#This Row],[Class]]="A",WORKDAY(Main[[#This Row],[Tech Start Date]],2),""))))</f>
        <v/>
      </c>
      <c r="N1392" s="72" t="str">
        <f>IF(Main[[#This Row],[Tech Start Date]]&lt;1/1/1990,"",IF(Main[[#This Row],[Class]]="C",WORKDAY(Main[[#This Row],[Tech Start Date]],19),IF(Main[[#This Row],[Class]]="B", WORKDAY(Main[[#This Row],[Tech Start Date]],12),IF(Main[[#This Row],[Class]]="A",WORKDAY(Main[[#This Row],[Tech Start Date]],4),""))))</f>
        <v/>
      </c>
      <c r="O1392" s="72" t="str">
        <f>IF(Main[[#This Row],[Tech Start Date]]&lt;1/1/1990,"",IF(Main[[#This Row],[Class]]="C",WORKDAY(Main[[#This Row],[Tech Start Date]],23),IF(Main[[#This Row],[Class]]="B", WORKDAY(Main[[#This Row],[Tech Start Date]],15),IF(Main[[#This Row],[Class]]="A",WORKDAY(Main[[#This Row],[Tech Start Date]],5),""))))</f>
        <v/>
      </c>
      <c r="P1392" s="72" t="str">
        <f>IF(Main[[#This Row],[Tech Start Date]]&lt;1/1/1990,"",IF(Main[[#This Row],[Class]]="C",WORKDAY(Main[[#This Row],[Tech Start Date]],28),IF(Main[[#This Row],[Class]]="B", WORKDAY(Main[[#This Row],[Tech Start Date]],19),IF(Main[[#This Row],[Class]]="A",WORKDAY(Main[[#This Row],[Tech Start Date]],9),""))))</f>
        <v/>
      </c>
      <c r="Q1392" s="84">
        <v>40165</v>
      </c>
      <c r="R1392" s="110"/>
      <c r="S1392" s="94" t="s">
        <v>11</v>
      </c>
      <c r="T1392" s="73" t="s">
        <v>4</v>
      </c>
      <c r="U1392" s="94" t="s">
        <v>14</v>
      </c>
      <c r="V1392" s="94" t="s">
        <v>1906</v>
      </c>
      <c r="W1392" s="94" t="s">
        <v>1902</v>
      </c>
      <c r="X1392" s="94" t="s">
        <v>880</v>
      </c>
      <c r="Y1392" s="71" t="s">
        <v>2863</v>
      </c>
      <c r="Z1392" s="71" t="s">
        <v>4</v>
      </c>
      <c r="AA1392" s="94" t="s">
        <v>880</v>
      </c>
      <c r="AB1392" s="128"/>
      <c r="AC1392" s="128"/>
      <c r="AD1392" s="128"/>
      <c r="AE1392" s="62"/>
      <c r="AF1392" s="62"/>
      <c r="AG1392" s="62"/>
      <c r="BB1392" s="60" t="str">
        <f>IF(AND(isFlagged(Main[[#This Row],[Comments]], "AIS++"),Main[ [#This Row],[In Stock Date] ]&lt;&gt;""),TEXT(Main[[#This Row],[In Stock Date]]-1, "M/d/yyyy"), TEXT("1/1/1990", "M/d/yyyy"))</f>
        <v>1/1/1990</v>
      </c>
    </row>
    <row r="1393" spans="1:54" ht="17.25" customHeight="1">
      <c r="A1393" s="63" t="str">
        <f>IF(priority(Main[[#This Row],[Comments]])&lt;&gt;0, priority(Main[[#This Row],[Comments]]),"")</f>
        <v/>
      </c>
      <c r="B1393" s="151" t="s">
        <v>1252</v>
      </c>
      <c r="C1393" s="71" t="s">
        <v>4</v>
      </c>
      <c r="D1393" s="59" t="s">
        <v>330</v>
      </c>
      <c r="E1393" s="84"/>
      <c r="F1393" s="84"/>
      <c r="G1393" s="63" t="str">
        <f>IF(stdProdLT(Main[[#This Row],[Comments]])=0.1,"N/A",IF(stdProdLT(Main[[#This Row],[Comments]])=0,"",stdProdLT(Main[[#This Row],[Comments]])))</f>
        <v/>
      </c>
      <c r="H1393" s="93" t="str">
        <f>IF(OR(Main[[#This Row],[Std. Prod. Lead Time]]="N/A",Main[[#This Row],[Std. Prod. Lead Time]]=""), "",IF(AND(Main[[#This Row],[In Stock Date]]&lt;&gt;"",Main[[#This Row],[Revised Due Date]]&lt;&gt;"",Main[[#This Row],[In Stock Date]]&lt;&gt;""),Main[[#This Row],[In Stock Date]]-Main[[#This Row],[Revised Due Date]],""))</f>
        <v/>
      </c>
      <c r="I1393" s="100" t="s">
        <v>4</v>
      </c>
      <c r="J1393" s="94" t="s">
        <v>4</v>
      </c>
      <c r="K1393" s="94" t="s">
        <v>4</v>
      </c>
      <c r="L1393" s="84"/>
      <c r="M1393" s="72" t="str">
        <f>IF(Main[[#This Row],[Tech Start Date]]&lt;1/1/1990,"",IF(Main[[#This Row],[Class]]="C",WORKDAY(Main[[#This Row],[Tech Start Date]],9),IF(Main[[#This Row],[Class]]="B", WORKDAY(Main[[#This Row],[Tech Start Date]],6),IF(Main[[#This Row],[Class]]="A",WORKDAY(Main[[#This Row],[Tech Start Date]],2),""))))</f>
        <v/>
      </c>
      <c r="N1393" s="72" t="str">
        <f>IF(Main[[#This Row],[Tech Start Date]]&lt;1/1/1990,"",IF(Main[[#This Row],[Class]]="C",WORKDAY(Main[[#This Row],[Tech Start Date]],19),IF(Main[[#This Row],[Class]]="B", WORKDAY(Main[[#This Row],[Tech Start Date]],12),IF(Main[[#This Row],[Class]]="A",WORKDAY(Main[[#This Row],[Tech Start Date]],4),""))))</f>
        <v/>
      </c>
      <c r="O1393" s="72" t="str">
        <f>IF(Main[[#This Row],[Tech Start Date]]&lt;1/1/1990,"",IF(Main[[#This Row],[Class]]="C",WORKDAY(Main[[#This Row],[Tech Start Date]],23),IF(Main[[#This Row],[Class]]="B", WORKDAY(Main[[#This Row],[Tech Start Date]],15),IF(Main[[#This Row],[Class]]="A",WORKDAY(Main[[#This Row],[Tech Start Date]],5),""))))</f>
        <v/>
      </c>
      <c r="P1393" s="72" t="str">
        <f>IF(Main[[#This Row],[Tech Start Date]]&lt;1/1/1990,"",IF(Main[[#This Row],[Class]]="C",WORKDAY(Main[[#This Row],[Tech Start Date]],28),IF(Main[[#This Row],[Class]]="B", WORKDAY(Main[[#This Row],[Tech Start Date]],19),IF(Main[[#This Row],[Class]]="A",WORKDAY(Main[[#This Row],[Tech Start Date]],9),""))))</f>
        <v/>
      </c>
      <c r="Q1393" s="84"/>
      <c r="R1393" s="110"/>
      <c r="S1393" s="94" t="s">
        <v>11</v>
      </c>
      <c r="T1393" s="73" t="s">
        <v>4</v>
      </c>
      <c r="U1393" s="94" t="s">
        <v>12</v>
      </c>
      <c r="V1393" s="94" t="s">
        <v>1896</v>
      </c>
      <c r="W1393" s="94" t="s">
        <v>1910</v>
      </c>
      <c r="X1393" s="94" t="s">
        <v>919</v>
      </c>
      <c r="Y1393" s="71" t="s">
        <v>2882</v>
      </c>
      <c r="Z1393" s="71" t="s">
        <v>4</v>
      </c>
      <c r="AA1393" s="94" t="s">
        <v>919</v>
      </c>
      <c r="AB1393" s="128"/>
      <c r="AC1393" s="128"/>
      <c r="AD1393" s="128"/>
      <c r="AE1393" s="62"/>
      <c r="AF1393" s="62"/>
      <c r="AG1393" s="62"/>
      <c r="BB1393" s="60" t="str">
        <f>IF(AND(isFlagged(Main[[#This Row],[Comments]], "AIS++"),Main[ [#This Row],[In Stock Date] ]&lt;&gt;""),TEXT(Main[[#This Row],[In Stock Date]]-1, "M/d/yyyy"), TEXT("1/1/1990", "M/d/yyyy"))</f>
        <v>1/1/1990</v>
      </c>
    </row>
    <row r="1394" spans="1:54" ht="17.25" customHeight="1">
      <c r="A1394" s="63" t="str">
        <f>IF(priority(Main[[#This Row],[Comments]])&lt;&gt;0, priority(Main[[#This Row],[Comments]]),"")</f>
        <v/>
      </c>
      <c r="B1394" s="151" t="s">
        <v>2238</v>
      </c>
      <c r="C1394" s="71" t="s">
        <v>517</v>
      </c>
      <c r="D1394" s="59" t="s">
        <v>2239</v>
      </c>
      <c r="E1394" s="84"/>
      <c r="F1394" s="84">
        <v>40854</v>
      </c>
      <c r="G1394" s="63" t="str">
        <f>IF(stdProdLT(Main[[#This Row],[Comments]])=0.1,"N/A",IF(stdProdLT(Main[[#This Row],[Comments]])=0,"",stdProdLT(Main[[#This Row],[Comments]])))</f>
        <v/>
      </c>
      <c r="H1394" s="93" t="str">
        <f>IF(OR(Main[[#This Row],[Std. Prod. Lead Time]]="N/A",Main[[#This Row],[Std. Prod. Lead Time]]=""), "",IF(AND(Main[[#This Row],[In Stock Date]]&lt;&gt;"",Main[[#This Row],[Revised Due Date]]&lt;&gt;"",Main[[#This Row],[In Stock Date]]&lt;&gt;""),Main[[#This Row],[In Stock Date]]-Main[[#This Row],[Revised Due Date]],""))</f>
        <v/>
      </c>
      <c r="I1394" s="100" t="s">
        <v>4</v>
      </c>
      <c r="J1394" s="94" t="s">
        <v>4</v>
      </c>
      <c r="K1394" s="94" t="s">
        <v>4</v>
      </c>
      <c r="L1394" s="84"/>
      <c r="M1394" s="72" t="str">
        <f>IF(Main[[#This Row],[Tech Start Date]]&lt;1/1/1990,"",IF(Main[[#This Row],[Class]]="C",WORKDAY(Main[[#This Row],[Tech Start Date]],9),IF(Main[[#This Row],[Class]]="B", WORKDAY(Main[[#This Row],[Tech Start Date]],6),IF(Main[[#This Row],[Class]]="A",WORKDAY(Main[[#This Row],[Tech Start Date]],2),""))))</f>
        <v/>
      </c>
      <c r="N1394" s="72" t="str">
        <f>IF(Main[[#This Row],[Tech Start Date]]&lt;1/1/1990,"",IF(Main[[#This Row],[Class]]="C",WORKDAY(Main[[#This Row],[Tech Start Date]],19),IF(Main[[#This Row],[Class]]="B", WORKDAY(Main[[#This Row],[Tech Start Date]],12),IF(Main[[#This Row],[Class]]="A",WORKDAY(Main[[#This Row],[Tech Start Date]],4),""))))</f>
        <v/>
      </c>
      <c r="O1394" s="72" t="str">
        <f>IF(Main[[#This Row],[Tech Start Date]]&lt;1/1/1990,"",IF(Main[[#This Row],[Class]]="C",WORKDAY(Main[[#This Row],[Tech Start Date]],23),IF(Main[[#This Row],[Class]]="B", WORKDAY(Main[[#This Row],[Tech Start Date]],15),IF(Main[[#This Row],[Class]]="A",WORKDAY(Main[[#This Row],[Tech Start Date]],5),""))))</f>
        <v/>
      </c>
      <c r="P1394" s="72" t="str">
        <f>IF(Main[[#This Row],[Tech Start Date]]&lt;1/1/1990,"",IF(Main[[#This Row],[Class]]="C",WORKDAY(Main[[#This Row],[Tech Start Date]],28),IF(Main[[#This Row],[Class]]="B", WORKDAY(Main[[#This Row],[Tech Start Date]],19),IF(Main[[#This Row],[Class]]="A",WORKDAY(Main[[#This Row],[Tech Start Date]],9),""))))</f>
        <v/>
      </c>
      <c r="Q1394" s="84">
        <v>40816</v>
      </c>
      <c r="R1394" s="110"/>
      <c r="S1394" s="94" t="s">
        <v>295</v>
      </c>
      <c r="T1394" s="73" t="s">
        <v>4</v>
      </c>
      <c r="U1394" s="94" t="s">
        <v>14</v>
      </c>
      <c r="V1394" s="94" t="s">
        <v>1906</v>
      </c>
      <c r="W1394" s="94" t="s">
        <v>1904</v>
      </c>
      <c r="X1394" s="94" t="s">
        <v>2812</v>
      </c>
      <c r="Y1394" s="71" t="s">
        <v>3017</v>
      </c>
      <c r="Z1394" s="71" t="s">
        <v>4</v>
      </c>
      <c r="AA1394" s="94" t="s">
        <v>3290</v>
      </c>
      <c r="AB1394" s="128"/>
      <c r="AC1394" s="128"/>
      <c r="AD1394" s="128"/>
      <c r="AE1394" s="62"/>
      <c r="AF1394" s="62"/>
      <c r="AG1394" s="62"/>
      <c r="BB1394" s="60" t="str">
        <f>IF(AND(isFlagged(Main[[#This Row],[Comments]], "AIS++"),Main[ [#This Row],[In Stock Date] ]&lt;&gt;""),TEXT(Main[[#This Row],[In Stock Date]]-1, "M/d/yyyy"), TEXT("1/1/1990", "M/d/yyyy"))</f>
        <v>1/1/1990</v>
      </c>
    </row>
    <row r="1395" spans="1:54" ht="17.25" customHeight="1">
      <c r="A1395" s="63" t="str">
        <f>IF(priority(Main[[#This Row],[Comments]])&lt;&gt;0, priority(Main[[#This Row],[Comments]]),"")</f>
        <v/>
      </c>
      <c r="B1395" s="151" t="s">
        <v>2241</v>
      </c>
      <c r="C1395" s="71" t="s">
        <v>2242</v>
      </c>
      <c r="D1395" s="59" t="s">
        <v>2243</v>
      </c>
      <c r="E1395" s="84"/>
      <c r="F1395" s="84">
        <v>40816</v>
      </c>
      <c r="G1395" s="63" t="str">
        <f>IF(stdProdLT(Main[[#This Row],[Comments]])=0.1,"N/A",IF(stdProdLT(Main[[#This Row],[Comments]])=0,"",stdProdLT(Main[[#This Row],[Comments]])))</f>
        <v/>
      </c>
      <c r="H1395" s="93" t="str">
        <f>IF(OR(Main[[#This Row],[Std. Prod. Lead Time]]="N/A",Main[[#This Row],[Std. Prod. Lead Time]]=""), "",IF(AND(Main[[#This Row],[In Stock Date]]&lt;&gt;"",Main[[#This Row],[Revised Due Date]]&lt;&gt;"",Main[[#This Row],[In Stock Date]]&lt;&gt;""),Main[[#This Row],[In Stock Date]]-Main[[#This Row],[Revised Due Date]],""))</f>
        <v/>
      </c>
      <c r="I1395" s="100" t="s">
        <v>4</v>
      </c>
      <c r="J1395" s="94" t="s">
        <v>4</v>
      </c>
      <c r="K1395" s="94" t="s">
        <v>4</v>
      </c>
      <c r="L1395" s="84"/>
      <c r="M1395" s="72" t="str">
        <f>IF(Main[[#This Row],[Tech Start Date]]&lt;1/1/1990,"",IF(Main[[#This Row],[Class]]="C",WORKDAY(Main[[#This Row],[Tech Start Date]],9),IF(Main[[#This Row],[Class]]="B", WORKDAY(Main[[#This Row],[Tech Start Date]],6),IF(Main[[#This Row],[Class]]="A",WORKDAY(Main[[#This Row],[Tech Start Date]],2),""))))</f>
        <v/>
      </c>
      <c r="N1395" s="72" t="str">
        <f>IF(Main[[#This Row],[Tech Start Date]]&lt;1/1/1990,"",IF(Main[[#This Row],[Class]]="C",WORKDAY(Main[[#This Row],[Tech Start Date]],19),IF(Main[[#This Row],[Class]]="B", WORKDAY(Main[[#This Row],[Tech Start Date]],12),IF(Main[[#This Row],[Class]]="A",WORKDAY(Main[[#This Row],[Tech Start Date]],4),""))))</f>
        <v/>
      </c>
      <c r="O1395" s="72" t="str">
        <f>IF(Main[[#This Row],[Tech Start Date]]&lt;1/1/1990,"",IF(Main[[#This Row],[Class]]="C",WORKDAY(Main[[#This Row],[Tech Start Date]],23),IF(Main[[#This Row],[Class]]="B", WORKDAY(Main[[#This Row],[Tech Start Date]],15),IF(Main[[#This Row],[Class]]="A",WORKDAY(Main[[#This Row],[Tech Start Date]],5),""))))</f>
        <v/>
      </c>
      <c r="P1395" s="72" t="str">
        <f>IF(Main[[#This Row],[Tech Start Date]]&lt;1/1/1990,"",IF(Main[[#This Row],[Class]]="C",WORKDAY(Main[[#This Row],[Tech Start Date]],28),IF(Main[[#This Row],[Class]]="B", WORKDAY(Main[[#This Row],[Tech Start Date]],19),IF(Main[[#This Row],[Class]]="A",WORKDAY(Main[[#This Row],[Tech Start Date]],9),""))))</f>
        <v/>
      </c>
      <c r="Q1395" s="84">
        <v>40816</v>
      </c>
      <c r="R1395" s="110"/>
      <c r="S1395" s="94" t="s">
        <v>295</v>
      </c>
      <c r="T1395" s="73" t="s">
        <v>4</v>
      </c>
      <c r="U1395" s="94" t="s">
        <v>14</v>
      </c>
      <c r="V1395" s="94" t="s">
        <v>1906</v>
      </c>
      <c r="W1395" s="94" t="s">
        <v>1904</v>
      </c>
      <c r="X1395" s="94" t="s">
        <v>2812</v>
      </c>
      <c r="Y1395" s="71" t="s">
        <v>3022</v>
      </c>
      <c r="Z1395" s="71" t="s">
        <v>4</v>
      </c>
      <c r="AA1395" s="94" t="s">
        <v>3290</v>
      </c>
      <c r="AB1395" s="128"/>
      <c r="AC1395" s="128"/>
      <c r="AD1395" s="128"/>
      <c r="AE1395" s="62"/>
      <c r="AF1395" s="62"/>
      <c r="AG1395" s="62"/>
      <c r="BB1395" s="60" t="str">
        <f>IF(AND(isFlagged(Main[[#This Row],[Comments]], "AIS++"),Main[ [#This Row],[In Stock Date] ]&lt;&gt;""),TEXT(Main[[#This Row],[In Stock Date]]-1, "M/d/yyyy"), TEXT("1/1/1990", "M/d/yyyy"))</f>
        <v>1/1/1990</v>
      </c>
    </row>
    <row r="1396" spans="1:54" ht="17.25" customHeight="1">
      <c r="A1396" s="63" t="str">
        <f>IF(priority(Main[[#This Row],[Comments]])&lt;&gt;0, priority(Main[[#This Row],[Comments]]),"")</f>
        <v/>
      </c>
      <c r="B1396" s="151" t="s">
        <v>1265</v>
      </c>
      <c r="C1396" s="71" t="s">
        <v>346</v>
      </c>
      <c r="D1396" s="59" t="s">
        <v>347</v>
      </c>
      <c r="E1396" s="84"/>
      <c r="F1396" s="84"/>
      <c r="G1396" s="63" t="str">
        <f>IF(stdProdLT(Main[[#This Row],[Comments]])=0.1,"N/A",IF(stdProdLT(Main[[#This Row],[Comments]])=0,"",stdProdLT(Main[[#This Row],[Comments]])))</f>
        <v/>
      </c>
      <c r="H1396" s="93" t="str">
        <f>IF(OR(Main[[#This Row],[Std. Prod. Lead Time]]="N/A",Main[[#This Row],[Std. Prod. Lead Time]]=""), "",IF(AND(Main[[#This Row],[In Stock Date]]&lt;&gt;"",Main[[#This Row],[Revised Due Date]]&lt;&gt;"",Main[[#This Row],[In Stock Date]]&lt;&gt;""),Main[[#This Row],[In Stock Date]]-Main[[#This Row],[Revised Due Date]],""))</f>
        <v/>
      </c>
      <c r="I1396" s="100" t="s">
        <v>4</v>
      </c>
      <c r="J1396" s="94" t="s">
        <v>4</v>
      </c>
      <c r="K1396" s="94" t="s">
        <v>4</v>
      </c>
      <c r="L1396" s="84"/>
      <c r="M1396" s="72" t="str">
        <f>IF(Main[[#This Row],[Tech Start Date]]&lt;1/1/1990,"",IF(Main[[#This Row],[Class]]="C",WORKDAY(Main[[#This Row],[Tech Start Date]],9),IF(Main[[#This Row],[Class]]="B", WORKDAY(Main[[#This Row],[Tech Start Date]],6),IF(Main[[#This Row],[Class]]="A",WORKDAY(Main[[#This Row],[Tech Start Date]],2),""))))</f>
        <v/>
      </c>
      <c r="N1396" s="72" t="str">
        <f>IF(Main[[#This Row],[Tech Start Date]]&lt;1/1/1990,"",IF(Main[[#This Row],[Class]]="C",WORKDAY(Main[[#This Row],[Tech Start Date]],19),IF(Main[[#This Row],[Class]]="B", WORKDAY(Main[[#This Row],[Tech Start Date]],12),IF(Main[[#This Row],[Class]]="A",WORKDAY(Main[[#This Row],[Tech Start Date]],4),""))))</f>
        <v/>
      </c>
      <c r="O1396" s="72" t="str">
        <f>IF(Main[[#This Row],[Tech Start Date]]&lt;1/1/1990,"",IF(Main[[#This Row],[Class]]="C",WORKDAY(Main[[#This Row],[Tech Start Date]],23),IF(Main[[#This Row],[Class]]="B", WORKDAY(Main[[#This Row],[Tech Start Date]],15),IF(Main[[#This Row],[Class]]="A",WORKDAY(Main[[#This Row],[Tech Start Date]],5),""))))</f>
        <v/>
      </c>
      <c r="P1396" s="72" t="str">
        <f>IF(Main[[#This Row],[Tech Start Date]]&lt;1/1/1990,"",IF(Main[[#This Row],[Class]]="C",WORKDAY(Main[[#This Row],[Tech Start Date]],28),IF(Main[[#This Row],[Class]]="B", WORKDAY(Main[[#This Row],[Tech Start Date]],19),IF(Main[[#This Row],[Class]]="A",WORKDAY(Main[[#This Row],[Tech Start Date]],9),""))))</f>
        <v/>
      </c>
      <c r="Q1396" s="84"/>
      <c r="R1396" s="110"/>
      <c r="S1396" s="94" t="s">
        <v>11</v>
      </c>
      <c r="T1396" s="73" t="s">
        <v>4</v>
      </c>
      <c r="U1396" s="94" t="s">
        <v>14</v>
      </c>
      <c r="V1396" s="94" t="s">
        <v>1897</v>
      </c>
      <c r="W1396" s="94" t="s">
        <v>1901</v>
      </c>
      <c r="X1396" s="94" t="s">
        <v>305</v>
      </c>
      <c r="Y1396" s="71" t="s">
        <v>2841</v>
      </c>
      <c r="Z1396" s="71" t="s">
        <v>4</v>
      </c>
      <c r="AA1396" s="94" t="s">
        <v>305</v>
      </c>
      <c r="AB1396" s="128"/>
      <c r="AC1396" s="128"/>
      <c r="AD1396" s="128"/>
      <c r="AE1396" s="62"/>
      <c r="AF1396" s="62"/>
      <c r="AG1396" s="62"/>
      <c r="BB1396" s="60" t="str">
        <f>IF(AND(isFlagged(Main[[#This Row],[Comments]], "AIS++"),Main[ [#This Row],[In Stock Date] ]&lt;&gt;""),TEXT(Main[[#This Row],[In Stock Date]]-1, "M/d/yyyy"), TEXT("1/1/1990", "M/d/yyyy"))</f>
        <v>1/1/1990</v>
      </c>
    </row>
    <row r="1397" spans="1:54" ht="17.25" customHeight="1">
      <c r="A1397" s="63" t="str">
        <f>IF(priority(Main[[#This Row],[Comments]])&lt;&gt;0, priority(Main[[#This Row],[Comments]]),"")</f>
        <v/>
      </c>
      <c r="B1397" s="151" t="s">
        <v>3873</v>
      </c>
      <c r="C1397" s="71" t="s">
        <v>4</v>
      </c>
      <c r="D1397" s="59" t="s">
        <v>3874</v>
      </c>
      <c r="E1397" s="84">
        <v>41015.447488425925</v>
      </c>
      <c r="F1397" s="84"/>
      <c r="G1397" s="63" t="str">
        <f>IF(stdProdLT(Main[[#This Row],[Comments]])=0.1,"N/A",IF(stdProdLT(Main[[#This Row],[Comments]])=0,"",stdProdLT(Main[[#This Row],[Comments]])))</f>
        <v/>
      </c>
      <c r="H1397" s="93" t="str">
        <f>IF(OR(Main[[#This Row],[Std. Prod. Lead Time]]="N/A",Main[[#This Row],[Std. Prod. Lead Time]]=""), "",IF(AND(Main[[#This Row],[In Stock Date]]&lt;&gt;"",Main[[#This Row],[Revised Due Date]]&lt;&gt;"",Main[[#This Row],[In Stock Date]]&lt;&gt;""),Main[[#This Row],[In Stock Date]]-Main[[#This Row],[Revised Due Date]],""))</f>
        <v/>
      </c>
      <c r="I1397" s="100" t="s">
        <v>2025</v>
      </c>
      <c r="J1397" s="94" t="s">
        <v>28</v>
      </c>
      <c r="K1397" s="94" t="s">
        <v>4</v>
      </c>
      <c r="L1397" s="84"/>
      <c r="M1397" s="72" t="str">
        <f>IF(Main[[#This Row],[Tech Start Date]]&lt;1/1/1990,"",IF(Main[[#This Row],[Class]]="C",WORKDAY(Main[[#This Row],[Tech Start Date]],9),IF(Main[[#This Row],[Class]]="B", WORKDAY(Main[[#This Row],[Tech Start Date]],6),IF(Main[[#This Row],[Class]]="A",WORKDAY(Main[[#This Row],[Tech Start Date]],2),""))))</f>
        <v/>
      </c>
      <c r="N1397" s="72" t="str">
        <f>IF(Main[[#This Row],[Tech Start Date]]&lt;1/1/1990,"",IF(Main[[#This Row],[Class]]="C",WORKDAY(Main[[#This Row],[Tech Start Date]],19),IF(Main[[#This Row],[Class]]="B", WORKDAY(Main[[#This Row],[Tech Start Date]],12),IF(Main[[#This Row],[Class]]="A",WORKDAY(Main[[#This Row],[Tech Start Date]],4),""))))</f>
        <v/>
      </c>
      <c r="O1397" s="72" t="str">
        <f>IF(Main[[#This Row],[Tech Start Date]]&lt;1/1/1990,"",IF(Main[[#This Row],[Class]]="C",WORKDAY(Main[[#This Row],[Tech Start Date]],23),IF(Main[[#This Row],[Class]]="B", WORKDAY(Main[[#This Row],[Tech Start Date]],15),IF(Main[[#This Row],[Class]]="A",WORKDAY(Main[[#This Row],[Tech Start Date]],5),""))))</f>
        <v/>
      </c>
      <c r="P1397" s="72" t="str">
        <f>IF(Main[[#This Row],[Tech Start Date]]&lt;1/1/1990,"",IF(Main[[#This Row],[Class]]="C",WORKDAY(Main[[#This Row],[Tech Start Date]],28),IF(Main[[#This Row],[Class]]="B", WORKDAY(Main[[#This Row],[Tech Start Date]],19),IF(Main[[#This Row],[Class]]="A",WORKDAY(Main[[#This Row],[Tech Start Date]],9),""))))</f>
        <v/>
      </c>
      <c r="Q1397" s="84"/>
      <c r="R1397" s="110"/>
      <c r="S1397" s="94" t="s">
        <v>6</v>
      </c>
      <c r="T1397" s="73" t="s">
        <v>4</v>
      </c>
      <c r="U1397" s="94" t="s">
        <v>29</v>
      </c>
      <c r="V1397" s="94" t="s">
        <v>1899</v>
      </c>
      <c r="W1397" s="94" t="s">
        <v>1904</v>
      </c>
      <c r="X1397" s="94" t="s">
        <v>2175</v>
      </c>
      <c r="Y1397" s="71" t="s">
        <v>4</v>
      </c>
      <c r="Z1397" s="71" t="s">
        <v>2025</v>
      </c>
      <c r="AA1397" s="94" t="s">
        <v>3875</v>
      </c>
      <c r="AB1397" s="128"/>
      <c r="AC1397" s="128"/>
      <c r="AD1397" s="128"/>
      <c r="AE1397" s="62"/>
      <c r="AF1397" s="62"/>
      <c r="AG1397" s="62"/>
      <c r="BB1397" s="60" t="str">
        <f>IF(AND(isFlagged(Main[[#This Row],[Comments]], "AIS++"),Main[ [#This Row],[In Stock Date] ]&lt;&gt;""),TEXT(Main[[#This Row],[In Stock Date]]-1, "M/d/yyyy"), TEXT("1/1/1990", "M/d/yyyy"))</f>
        <v>1/1/1990</v>
      </c>
    </row>
    <row r="1398" spans="1:54" ht="17.25" customHeight="1">
      <c r="A1398" s="137" t="str">
        <f>IF(priority(Main[[#This Row],[Comments]])&lt;&gt;0, priority(Main[[#This Row],[Comments]]),"")</f>
        <v/>
      </c>
      <c r="B1398" s="152" t="s">
        <v>3835</v>
      </c>
      <c r="C1398" s="138" t="s">
        <v>4</v>
      </c>
      <c r="D1398" s="139" t="s">
        <v>3836</v>
      </c>
      <c r="E1398" s="140">
        <v>41017.617002314815</v>
      </c>
      <c r="F1398" s="140"/>
      <c r="G1398" s="137" t="str">
        <f>IF(stdProdLT(Main[[#This Row],[Comments]])=0.1,"N/A",IF(stdProdLT(Main[[#This Row],[Comments]])=0,"",stdProdLT(Main[[#This Row],[Comments]])))</f>
        <v/>
      </c>
      <c r="H1398" s="141" t="str">
        <f>IF(OR(Main[[#This Row],[Std. Prod. Lead Time]]="N/A",Main[[#This Row],[Std. Prod. Lead Time]]=""), "",IF(AND(Main[[#This Row],[In Stock Date]]&lt;&gt;"",Main[[#This Row],[Revised Due Date]]&lt;&gt;"",Main[[#This Row],[In Stock Date]]&lt;&gt;""),Main[[#This Row],[In Stock Date]]-Main[[#This Row],[Revised Due Date]],""))</f>
        <v/>
      </c>
      <c r="I1398" s="142" t="s">
        <v>909</v>
      </c>
      <c r="J1398" s="143" t="s">
        <v>75</v>
      </c>
      <c r="K1398" s="144" t="s">
        <v>1905</v>
      </c>
      <c r="L1398" s="140"/>
      <c r="M1398" s="145" t="str">
        <f>IF(Main[[#This Row],[Tech Start Date]]&lt;1/1/1990,"",IF(Main[[#This Row],[Class]]="C",WORKDAY(Main[[#This Row],[Tech Start Date]],9),IF(Main[[#This Row],[Class]]="B", WORKDAY(Main[[#This Row],[Tech Start Date]],6),IF(Main[[#This Row],[Class]]="A",WORKDAY(Main[[#This Row],[Tech Start Date]],2),""))))</f>
        <v/>
      </c>
      <c r="N1398" s="145" t="str">
        <f>IF(Main[[#This Row],[Tech Start Date]]&lt;1/1/1990,"",IF(Main[[#This Row],[Class]]="C",WORKDAY(Main[[#This Row],[Tech Start Date]],19),IF(Main[[#This Row],[Class]]="B", WORKDAY(Main[[#This Row],[Tech Start Date]],12),IF(Main[[#This Row],[Class]]="A",WORKDAY(Main[[#This Row],[Tech Start Date]],4),""))))</f>
        <v/>
      </c>
      <c r="O1398" s="145" t="str">
        <f>IF(Main[[#This Row],[Tech Start Date]]&lt;1/1/1990,"",IF(Main[[#This Row],[Class]]="C",WORKDAY(Main[[#This Row],[Tech Start Date]],23),IF(Main[[#This Row],[Class]]="B", WORKDAY(Main[[#This Row],[Tech Start Date]],15),IF(Main[[#This Row],[Class]]="A",WORKDAY(Main[[#This Row],[Tech Start Date]],5),""))))</f>
        <v/>
      </c>
      <c r="P1398" s="145" t="str">
        <f>IF(Main[[#This Row],[Tech Start Date]]&lt;1/1/1990,"",IF(Main[[#This Row],[Class]]="C",WORKDAY(Main[[#This Row],[Tech Start Date]],28),IF(Main[[#This Row],[Class]]="B", WORKDAY(Main[[#This Row],[Tech Start Date]],19),IF(Main[[#This Row],[Class]]="A",WORKDAY(Main[[#This Row],[Tech Start Date]],9),""))))</f>
        <v/>
      </c>
      <c r="Q1398" s="140"/>
      <c r="R1398" s="146"/>
      <c r="S1398" s="143" t="s">
        <v>23</v>
      </c>
      <c r="T1398" s="147" t="s">
        <v>4</v>
      </c>
      <c r="U1398" s="143" t="s">
        <v>29</v>
      </c>
      <c r="V1398" s="143" t="s">
        <v>1896</v>
      </c>
      <c r="W1398" s="143" t="s">
        <v>1904</v>
      </c>
      <c r="X1398" s="143" t="s">
        <v>2175</v>
      </c>
      <c r="Y1398" s="138" t="s">
        <v>4</v>
      </c>
      <c r="Z1398" s="138" t="s">
        <v>305</v>
      </c>
      <c r="AA1398" s="143" t="s">
        <v>3837</v>
      </c>
      <c r="AB1398" s="148"/>
      <c r="AC1398" s="148"/>
      <c r="AD1398" s="148"/>
      <c r="AE1398" s="62"/>
      <c r="AF1398" s="62"/>
      <c r="AG1398" s="62"/>
      <c r="BB1398" s="60" t="str">
        <f>IF(AND(isFlagged(Main[[#This Row],[Comments]], "AIS++"),Main[ [#This Row],[In Stock Date] ]&lt;&gt;""),TEXT(Main[[#This Row],[In Stock Date]]-1, "M/d/yyyy"), TEXT("1/1/1990", "M/d/yyyy"))</f>
        <v>1/1/1990</v>
      </c>
    </row>
    <row r="1399" spans="1:54" ht="17.25" customHeight="1">
      <c r="A1399" s="63" t="str">
        <f>IF(priority(Main[[#This Row],[Comments]])&lt;&gt;0, priority(Main[[#This Row],[Comments]]),"")</f>
        <v/>
      </c>
      <c r="B1399" s="151" t="s">
        <v>1026</v>
      </c>
      <c r="C1399" s="71" t="s">
        <v>4</v>
      </c>
      <c r="D1399" s="59" t="s">
        <v>55</v>
      </c>
      <c r="E1399" s="84"/>
      <c r="F1399" s="84"/>
      <c r="G1399" s="63" t="str">
        <f>IF(stdProdLT(Main[[#This Row],[Comments]])=0.1,"N/A",IF(stdProdLT(Main[[#This Row],[Comments]])=0,"",stdProdLT(Main[[#This Row],[Comments]])))</f>
        <v/>
      </c>
      <c r="H1399" s="93" t="str">
        <f>IF(OR(Main[[#This Row],[Std. Prod. Lead Time]]="N/A",Main[[#This Row],[Std. Prod. Lead Time]]=""), "",IF(AND(Main[[#This Row],[In Stock Date]]&lt;&gt;"",Main[[#This Row],[Revised Due Date]]&lt;&gt;"",Main[[#This Row],[In Stock Date]]&lt;&gt;""),Main[[#This Row],[In Stock Date]]-Main[[#This Row],[Revised Due Date]],""))</f>
        <v/>
      </c>
      <c r="I1399" s="100" t="s">
        <v>4</v>
      </c>
      <c r="J1399" s="94" t="s">
        <v>4</v>
      </c>
      <c r="K1399" s="94" t="s">
        <v>4</v>
      </c>
      <c r="L1399" s="84"/>
      <c r="M1399" s="72" t="str">
        <f>IF(Main[[#This Row],[Tech Start Date]]&lt;1/1/1990,"",IF(Main[[#This Row],[Class]]="C",WORKDAY(Main[[#This Row],[Tech Start Date]],9),IF(Main[[#This Row],[Class]]="B", WORKDAY(Main[[#This Row],[Tech Start Date]],6),IF(Main[[#This Row],[Class]]="A",WORKDAY(Main[[#This Row],[Tech Start Date]],2),""))))</f>
        <v/>
      </c>
      <c r="N1399" s="72" t="str">
        <f>IF(Main[[#This Row],[Tech Start Date]]&lt;1/1/1990,"",IF(Main[[#This Row],[Class]]="C",WORKDAY(Main[[#This Row],[Tech Start Date]],19),IF(Main[[#This Row],[Class]]="B", WORKDAY(Main[[#This Row],[Tech Start Date]],12),IF(Main[[#This Row],[Class]]="A",WORKDAY(Main[[#This Row],[Tech Start Date]],4),""))))</f>
        <v/>
      </c>
      <c r="O1399" s="72" t="str">
        <f>IF(Main[[#This Row],[Tech Start Date]]&lt;1/1/1990,"",IF(Main[[#This Row],[Class]]="C",WORKDAY(Main[[#This Row],[Tech Start Date]],23),IF(Main[[#This Row],[Class]]="B", WORKDAY(Main[[#This Row],[Tech Start Date]],15),IF(Main[[#This Row],[Class]]="A",WORKDAY(Main[[#This Row],[Tech Start Date]],5),""))))</f>
        <v/>
      </c>
      <c r="P1399" s="72" t="str">
        <f>IF(Main[[#This Row],[Tech Start Date]]&lt;1/1/1990,"",IF(Main[[#This Row],[Class]]="C",WORKDAY(Main[[#This Row],[Tech Start Date]],28),IF(Main[[#This Row],[Class]]="B", WORKDAY(Main[[#This Row],[Tech Start Date]],19),IF(Main[[#This Row],[Class]]="A",WORKDAY(Main[[#This Row],[Tech Start Date]],9),""))))</f>
        <v/>
      </c>
      <c r="Q1399" s="84"/>
      <c r="R1399" s="110"/>
      <c r="S1399" s="94" t="s">
        <v>6</v>
      </c>
      <c r="T1399" s="73" t="s">
        <v>4</v>
      </c>
      <c r="U1399" s="94" t="s">
        <v>14</v>
      </c>
      <c r="V1399" s="94" t="s">
        <v>1899</v>
      </c>
      <c r="W1399" s="94" t="s">
        <v>1900</v>
      </c>
      <c r="X1399" s="94" t="s">
        <v>305</v>
      </c>
      <c r="Y1399" s="71" t="s">
        <v>4</v>
      </c>
      <c r="Z1399" s="71" t="s">
        <v>4</v>
      </c>
      <c r="AA1399" s="94" t="s">
        <v>4</v>
      </c>
      <c r="AB1399" s="128"/>
      <c r="AC1399" s="128"/>
      <c r="AD1399" s="128"/>
      <c r="AE1399" s="62"/>
      <c r="AF1399" s="62"/>
      <c r="AG1399" s="62"/>
      <c r="BB1399" s="60" t="str">
        <f>IF(AND(isFlagged(Main[[#This Row],[Comments]], "AIS++"),Main[ [#This Row],[In Stock Date] ]&lt;&gt;""),TEXT(Main[[#This Row],[In Stock Date]]-1, "M/d/yyyy"), TEXT("1/1/1990", "M/d/yyyy"))</f>
        <v>1/1/1990</v>
      </c>
    </row>
    <row r="1400" spans="1:54" ht="17.25" customHeight="1">
      <c r="A1400" s="63" t="str">
        <f>IF(priority(Main[[#This Row],[Comments]])&lt;&gt;0, priority(Main[[#This Row],[Comments]]),"")</f>
        <v/>
      </c>
      <c r="B1400" s="151" t="s">
        <v>1683</v>
      </c>
      <c r="C1400" s="71" t="s">
        <v>754</v>
      </c>
      <c r="D1400" s="59" t="s">
        <v>755</v>
      </c>
      <c r="E1400" s="84"/>
      <c r="F1400" s="84"/>
      <c r="G1400" s="63" t="str">
        <f>IF(stdProdLT(Main[[#This Row],[Comments]])=0.1,"N/A",IF(stdProdLT(Main[[#This Row],[Comments]])=0,"",stdProdLT(Main[[#This Row],[Comments]])))</f>
        <v/>
      </c>
      <c r="H1400" s="93" t="str">
        <f>IF(OR(Main[[#This Row],[Std. Prod. Lead Time]]="N/A",Main[[#This Row],[Std. Prod. Lead Time]]=""), "",IF(AND(Main[[#This Row],[In Stock Date]]&lt;&gt;"",Main[[#This Row],[Revised Due Date]]&lt;&gt;"",Main[[#This Row],[In Stock Date]]&lt;&gt;""),Main[[#This Row],[In Stock Date]]-Main[[#This Row],[Revised Due Date]],""))</f>
        <v/>
      </c>
      <c r="I1400" s="100" t="s">
        <v>4</v>
      </c>
      <c r="J1400" s="94" t="s">
        <v>4</v>
      </c>
      <c r="K1400" s="94" t="s">
        <v>4</v>
      </c>
      <c r="L1400" s="84"/>
      <c r="M1400" s="72" t="str">
        <f>IF(Main[[#This Row],[Tech Start Date]]&lt;1/1/1990,"",IF(Main[[#This Row],[Class]]="C",WORKDAY(Main[[#This Row],[Tech Start Date]],9),IF(Main[[#This Row],[Class]]="B", WORKDAY(Main[[#This Row],[Tech Start Date]],6),IF(Main[[#This Row],[Class]]="A",WORKDAY(Main[[#This Row],[Tech Start Date]],2),""))))</f>
        <v/>
      </c>
      <c r="N1400" s="72" t="str">
        <f>IF(Main[[#This Row],[Tech Start Date]]&lt;1/1/1990,"",IF(Main[[#This Row],[Class]]="C",WORKDAY(Main[[#This Row],[Tech Start Date]],19),IF(Main[[#This Row],[Class]]="B", WORKDAY(Main[[#This Row],[Tech Start Date]],12),IF(Main[[#This Row],[Class]]="A",WORKDAY(Main[[#This Row],[Tech Start Date]],4),""))))</f>
        <v/>
      </c>
      <c r="O1400" s="72" t="str">
        <f>IF(Main[[#This Row],[Tech Start Date]]&lt;1/1/1990,"",IF(Main[[#This Row],[Class]]="C",WORKDAY(Main[[#This Row],[Tech Start Date]],23),IF(Main[[#This Row],[Class]]="B", WORKDAY(Main[[#This Row],[Tech Start Date]],15),IF(Main[[#This Row],[Class]]="A",WORKDAY(Main[[#This Row],[Tech Start Date]],5),""))))</f>
        <v/>
      </c>
      <c r="P1400" s="72" t="str">
        <f>IF(Main[[#This Row],[Tech Start Date]]&lt;1/1/1990,"",IF(Main[[#This Row],[Class]]="C",WORKDAY(Main[[#This Row],[Tech Start Date]],28),IF(Main[[#This Row],[Class]]="B", WORKDAY(Main[[#This Row],[Tech Start Date]],19),IF(Main[[#This Row],[Class]]="A",WORKDAY(Main[[#This Row],[Tech Start Date]],9),""))))</f>
        <v/>
      </c>
      <c r="Q1400" s="84"/>
      <c r="R1400" s="110"/>
      <c r="S1400" s="94" t="s">
        <v>11</v>
      </c>
      <c r="T1400" s="73" t="s">
        <v>4</v>
      </c>
      <c r="U1400" s="94" t="s">
        <v>14</v>
      </c>
      <c r="V1400" s="94" t="s">
        <v>1897</v>
      </c>
      <c r="W1400" s="94" t="s">
        <v>1904</v>
      </c>
      <c r="X1400" s="94" t="s">
        <v>2730</v>
      </c>
      <c r="Y1400" s="71" t="s">
        <v>2848</v>
      </c>
      <c r="Z1400" s="71" t="s">
        <v>4</v>
      </c>
      <c r="AA1400" s="94" t="s">
        <v>2730</v>
      </c>
      <c r="AB1400" s="128"/>
      <c r="AC1400" s="128"/>
      <c r="AD1400" s="128"/>
      <c r="AE1400" s="62"/>
      <c r="AF1400" s="62"/>
      <c r="AG1400" s="62"/>
      <c r="BB1400" s="60" t="str">
        <f>IF(AND(isFlagged(Main[[#This Row],[Comments]], "AIS++"),Main[ [#This Row],[In Stock Date] ]&lt;&gt;""),TEXT(Main[[#This Row],[In Stock Date]]-1, "M/d/yyyy"), TEXT("1/1/1990", "M/d/yyyy"))</f>
        <v>1/1/1990</v>
      </c>
    </row>
    <row r="1401" spans="1:54" ht="17.25" customHeight="1">
      <c r="A1401" s="63" t="str">
        <f>IF(priority(Main[[#This Row],[Comments]])&lt;&gt;0, priority(Main[[#This Row],[Comments]]),"")</f>
        <v/>
      </c>
      <c r="B1401" s="151" t="s">
        <v>1277</v>
      </c>
      <c r="C1401" s="71" t="s">
        <v>360</v>
      </c>
      <c r="D1401" s="59" t="s">
        <v>361</v>
      </c>
      <c r="E1401" s="84"/>
      <c r="F1401" s="84"/>
      <c r="G1401" s="63" t="str">
        <f>IF(stdProdLT(Main[[#This Row],[Comments]])=0.1,"N/A",IF(stdProdLT(Main[[#This Row],[Comments]])=0,"",stdProdLT(Main[[#This Row],[Comments]])))</f>
        <v/>
      </c>
      <c r="H1401" s="93" t="str">
        <f>IF(OR(Main[[#This Row],[Std. Prod. Lead Time]]="N/A",Main[[#This Row],[Std. Prod. Lead Time]]=""), "",IF(AND(Main[[#This Row],[In Stock Date]]&lt;&gt;"",Main[[#This Row],[Revised Due Date]]&lt;&gt;"",Main[[#This Row],[In Stock Date]]&lt;&gt;""),Main[[#This Row],[In Stock Date]]-Main[[#This Row],[Revised Due Date]],""))</f>
        <v/>
      </c>
      <c r="I1401" s="100" t="s">
        <v>4</v>
      </c>
      <c r="J1401" s="94" t="s">
        <v>4</v>
      </c>
      <c r="K1401" s="94" t="s">
        <v>4</v>
      </c>
      <c r="L1401" s="84"/>
      <c r="M1401" s="72" t="str">
        <f>IF(Main[[#This Row],[Tech Start Date]]&lt;1/1/1990,"",IF(Main[[#This Row],[Class]]="C",WORKDAY(Main[[#This Row],[Tech Start Date]],9),IF(Main[[#This Row],[Class]]="B", WORKDAY(Main[[#This Row],[Tech Start Date]],6),IF(Main[[#This Row],[Class]]="A",WORKDAY(Main[[#This Row],[Tech Start Date]],2),""))))</f>
        <v/>
      </c>
      <c r="N1401" s="72" t="str">
        <f>IF(Main[[#This Row],[Tech Start Date]]&lt;1/1/1990,"",IF(Main[[#This Row],[Class]]="C",WORKDAY(Main[[#This Row],[Tech Start Date]],19),IF(Main[[#This Row],[Class]]="B", WORKDAY(Main[[#This Row],[Tech Start Date]],12),IF(Main[[#This Row],[Class]]="A",WORKDAY(Main[[#This Row],[Tech Start Date]],4),""))))</f>
        <v/>
      </c>
      <c r="O1401" s="72" t="str">
        <f>IF(Main[[#This Row],[Tech Start Date]]&lt;1/1/1990,"",IF(Main[[#This Row],[Class]]="C",WORKDAY(Main[[#This Row],[Tech Start Date]],23),IF(Main[[#This Row],[Class]]="B", WORKDAY(Main[[#This Row],[Tech Start Date]],15),IF(Main[[#This Row],[Class]]="A",WORKDAY(Main[[#This Row],[Tech Start Date]],5),""))))</f>
        <v/>
      </c>
      <c r="P1401" s="72" t="str">
        <f>IF(Main[[#This Row],[Tech Start Date]]&lt;1/1/1990,"",IF(Main[[#This Row],[Class]]="C",WORKDAY(Main[[#This Row],[Tech Start Date]],28),IF(Main[[#This Row],[Class]]="B", WORKDAY(Main[[#This Row],[Tech Start Date]],19),IF(Main[[#This Row],[Class]]="A",WORKDAY(Main[[#This Row],[Tech Start Date]],9),""))))</f>
        <v/>
      </c>
      <c r="Q1401" s="84"/>
      <c r="R1401" s="110"/>
      <c r="S1401" s="94" t="s">
        <v>11</v>
      </c>
      <c r="T1401" s="73" t="s">
        <v>4</v>
      </c>
      <c r="U1401" s="94" t="s">
        <v>14</v>
      </c>
      <c r="V1401" s="94" t="s">
        <v>1897</v>
      </c>
      <c r="W1401" s="94" t="s">
        <v>1904</v>
      </c>
      <c r="X1401" s="94" t="s">
        <v>2730</v>
      </c>
      <c r="Y1401" s="71" t="s">
        <v>2848</v>
      </c>
      <c r="Z1401" s="71" t="s">
        <v>4</v>
      </c>
      <c r="AA1401" s="94" t="s">
        <v>2730</v>
      </c>
      <c r="AB1401" s="128"/>
      <c r="AC1401" s="128"/>
      <c r="AD1401" s="128"/>
      <c r="AE1401" s="62"/>
      <c r="AF1401" s="62"/>
      <c r="AG1401" s="62"/>
      <c r="BB1401" s="60" t="str">
        <f>IF(AND(isFlagged(Main[[#This Row],[Comments]], "AIS++"),Main[ [#This Row],[In Stock Date] ]&lt;&gt;""),TEXT(Main[[#This Row],[In Stock Date]]-1, "M/d/yyyy"), TEXT("1/1/1990", "M/d/yyyy"))</f>
        <v>1/1/1990</v>
      </c>
    </row>
    <row r="1402" spans="1:54" ht="17.25" customHeight="1">
      <c r="A1402" s="63" t="str">
        <f>IF(priority(Main[[#This Row],[Comments]])&lt;&gt;0, priority(Main[[#This Row],[Comments]]),"")</f>
        <v/>
      </c>
      <c r="B1402" s="151" t="s">
        <v>1566</v>
      </c>
      <c r="C1402" s="71" t="s">
        <v>79</v>
      </c>
      <c r="D1402" s="59" t="s">
        <v>656</v>
      </c>
      <c r="E1402" s="84"/>
      <c r="F1402" s="84"/>
      <c r="G1402" s="63" t="str">
        <f>IF(stdProdLT(Main[[#This Row],[Comments]])=0.1,"N/A",IF(stdProdLT(Main[[#This Row],[Comments]])=0,"",stdProdLT(Main[[#This Row],[Comments]])))</f>
        <v/>
      </c>
      <c r="H1402" s="93" t="str">
        <f>IF(OR(Main[[#This Row],[Std. Prod. Lead Time]]="N/A",Main[[#This Row],[Std. Prod. Lead Time]]=""), "",IF(AND(Main[[#This Row],[In Stock Date]]&lt;&gt;"",Main[[#This Row],[Revised Due Date]]&lt;&gt;"",Main[[#This Row],[In Stock Date]]&lt;&gt;""),Main[[#This Row],[In Stock Date]]-Main[[#This Row],[Revised Due Date]],""))</f>
        <v/>
      </c>
      <c r="I1402" s="100" t="s">
        <v>4</v>
      </c>
      <c r="J1402" s="94" t="s">
        <v>28</v>
      </c>
      <c r="K1402" s="95" t="s">
        <v>4</v>
      </c>
      <c r="L1402" s="84"/>
      <c r="M1402" s="72" t="str">
        <f>IF(Main[[#This Row],[Tech Start Date]]&lt;1/1/1990,"",IF(Main[[#This Row],[Class]]="C",WORKDAY(Main[[#This Row],[Tech Start Date]],9),IF(Main[[#This Row],[Class]]="B", WORKDAY(Main[[#This Row],[Tech Start Date]],6),IF(Main[[#This Row],[Class]]="A",WORKDAY(Main[[#This Row],[Tech Start Date]],2),""))))</f>
        <v/>
      </c>
      <c r="N1402" s="72" t="str">
        <f>IF(Main[[#This Row],[Tech Start Date]]&lt;1/1/1990,"",IF(Main[[#This Row],[Class]]="C",WORKDAY(Main[[#This Row],[Tech Start Date]],19),IF(Main[[#This Row],[Class]]="B", WORKDAY(Main[[#This Row],[Tech Start Date]],12),IF(Main[[#This Row],[Class]]="A",WORKDAY(Main[[#This Row],[Tech Start Date]],4),""))))</f>
        <v/>
      </c>
      <c r="O1402" s="72" t="str">
        <f>IF(Main[[#This Row],[Tech Start Date]]&lt;1/1/1990,"",IF(Main[[#This Row],[Class]]="C",WORKDAY(Main[[#This Row],[Tech Start Date]],23),IF(Main[[#This Row],[Class]]="B", WORKDAY(Main[[#This Row],[Tech Start Date]],15),IF(Main[[#This Row],[Class]]="A",WORKDAY(Main[[#This Row],[Tech Start Date]],5),""))))</f>
        <v/>
      </c>
      <c r="P1402" s="72" t="str">
        <f>IF(Main[[#This Row],[Tech Start Date]]&lt;1/1/1990,"",IF(Main[[#This Row],[Class]]="C",WORKDAY(Main[[#This Row],[Tech Start Date]],28),IF(Main[[#This Row],[Class]]="B", WORKDAY(Main[[#This Row],[Tech Start Date]],19),IF(Main[[#This Row],[Class]]="A",WORKDAY(Main[[#This Row],[Tech Start Date]],9),""))))</f>
        <v/>
      </c>
      <c r="Q1402" s="84"/>
      <c r="R1402" s="110"/>
      <c r="S1402" s="94" t="s">
        <v>6</v>
      </c>
      <c r="T1402" s="73" t="s">
        <v>657</v>
      </c>
      <c r="U1402" s="94" t="s">
        <v>14</v>
      </c>
      <c r="V1402" s="94" t="s">
        <v>1897</v>
      </c>
      <c r="W1402" s="94" t="s">
        <v>1898</v>
      </c>
      <c r="X1402" s="94" t="s">
        <v>2764</v>
      </c>
      <c r="Y1402" s="71" t="s">
        <v>2905</v>
      </c>
      <c r="Z1402" s="71" t="s">
        <v>108</v>
      </c>
      <c r="AA1402" s="94" t="s">
        <v>2764</v>
      </c>
      <c r="AB1402" s="128"/>
      <c r="AC1402" s="128"/>
      <c r="AD1402" s="128"/>
      <c r="AE1402" s="62"/>
      <c r="AF1402" s="62"/>
      <c r="AG1402" s="62"/>
      <c r="BB1402" s="60" t="str">
        <f>IF(AND(isFlagged(Main[[#This Row],[Comments]], "AIS++"),Main[ [#This Row],[In Stock Date] ]&lt;&gt;""),TEXT(Main[[#This Row],[In Stock Date]]-1, "M/d/yyyy"), TEXT("1/1/1990", "M/d/yyyy"))</f>
        <v>1/1/1990</v>
      </c>
    </row>
    <row r="1403" spans="1:54" ht="17.25" customHeight="1">
      <c r="A1403" s="63" t="str">
        <f>IF(priority(Main[[#This Row],[Comments]])&lt;&gt;0, priority(Main[[#This Row],[Comments]]),"")</f>
        <v/>
      </c>
      <c r="B1403" s="151" t="s">
        <v>1711</v>
      </c>
      <c r="C1403" s="71" t="s">
        <v>4</v>
      </c>
      <c r="D1403" s="59" t="s">
        <v>781</v>
      </c>
      <c r="E1403" s="84">
        <v>40584.407268518517</v>
      </c>
      <c r="F1403" s="84"/>
      <c r="G1403" s="63" t="str">
        <f>IF(stdProdLT(Main[[#This Row],[Comments]])=0.1,"N/A",IF(stdProdLT(Main[[#This Row],[Comments]])=0,"",stdProdLT(Main[[#This Row],[Comments]])))</f>
        <v/>
      </c>
      <c r="H1403" s="93" t="str">
        <f>IF(OR(Main[[#This Row],[Std. Prod. Lead Time]]="N/A",Main[[#This Row],[Std. Prod. Lead Time]]=""), "",IF(AND(Main[[#This Row],[In Stock Date]]&lt;&gt;"",Main[[#This Row],[Revised Due Date]]&lt;&gt;"",Main[[#This Row],[In Stock Date]]&lt;&gt;""),Main[[#This Row],[In Stock Date]]-Main[[#This Row],[Revised Due Date]],""))</f>
        <v/>
      </c>
      <c r="I1403" s="100" t="s">
        <v>4</v>
      </c>
      <c r="J1403" s="94" t="s">
        <v>4</v>
      </c>
      <c r="K1403" s="94" t="s">
        <v>4</v>
      </c>
      <c r="L1403" s="84"/>
      <c r="M1403" s="72" t="str">
        <f>IF(Main[[#This Row],[Tech Start Date]]&lt;1/1/1990,"",IF(Main[[#This Row],[Class]]="C",WORKDAY(Main[[#This Row],[Tech Start Date]],9),IF(Main[[#This Row],[Class]]="B", WORKDAY(Main[[#This Row],[Tech Start Date]],6),IF(Main[[#This Row],[Class]]="A",WORKDAY(Main[[#This Row],[Tech Start Date]],2),""))))</f>
        <v/>
      </c>
      <c r="N1403" s="72" t="str">
        <f>IF(Main[[#This Row],[Tech Start Date]]&lt;1/1/1990,"",IF(Main[[#This Row],[Class]]="C",WORKDAY(Main[[#This Row],[Tech Start Date]],19),IF(Main[[#This Row],[Class]]="B", WORKDAY(Main[[#This Row],[Tech Start Date]],12),IF(Main[[#This Row],[Class]]="A",WORKDAY(Main[[#This Row],[Tech Start Date]],4),""))))</f>
        <v/>
      </c>
      <c r="O1403" s="72" t="str">
        <f>IF(Main[[#This Row],[Tech Start Date]]&lt;1/1/1990,"",IF(Main[[#This Row],[Class]]="C",WORKDAY(Main[[#This Row],[Tech Start Date]],23),IF(Main[[#This Row],[Class]]="B", WORKDAY(Main[[#This Row],[Tech Start Date]],15),IF(Main[[#This Row],[Class]]="A",WORKDAY(Main[[#This Row],[Tech Start Date]],5),""))))</f>
        <v/>
      </c>
      <c r="P1403" s="72" t="str">
        <f>IF(Main[[#This Row],[Tech Start Date]]&lt;1/1/1990,"",IF(Main[[#This Row],[Class]]="C",WORKDAY(Main[[#This Row],[Tech Start Date]],28),IF(Main[[#This Row],[Class]]="B", WORKDAY(Main[[#This Row],[Tech Start Date]],19),IF(Main[[#This Row],[Class]]="A",WORKDAY(Main[[#This Row],[Tech Start Date]],9),""))))</f>
        <v/>
      </c>
      <c r="Q1403" s="84">
        <v>40602</v>
      </c>
      <c r="R1403" s="110"/>
      <c r="S1403" s="94" t="s">
        <v>17</v>
      </c>
      <c r="T1403" s="73" t="s">
        <v>4</v>
      </c>
      <c r="U1403" s="94" t="s">
        <v>7</v>
      </c>
      <c r="V1403" s="94" t="s">
        <v>1896</v>
      </c>
      <c r="W1403" s="94" t="s">
        <v>1904</v>
      </c>
      <c r="X1403" s="94" t="s">
        <v>2731</v>
      </c>
      <c r="Y1403" s="71" t="s">
        <v>2850</v>
      </c>
      <c r="Z1403" s="71" t="s">
        <v>4</v>
      </c>
      <c r="AA1403" s="94" t="s">
        <v>2731</v>
      </c>
      <c r="AB1403" s="128"/>
      <c r="AC1403" s="128"/>
      <c r="AD1403" s="128"/>
      <c r="AE1403" s="62"/>
      <c r="AF1403" s="62"/>
      <c r="AG1403" s="62"/>
      <c r="BB1403" s="60" t="str">
        <f>IF(AND(isFlagged(Main[[#This Row],[Comments]], "AIS++"),Main[ [#This Row],[In Stock Date] ]&lt;&gt;""),TEXT(Main[[#This Row],[In Stock Date]]-1, "M/d/yyyy"), TEXT("1/1/1990", "M/d/yyyy"))</f>
        <v>1/1/1990</v>
      </c>
    </row>
    <row r="1404" spans="1:54" ht="17.25" customHeight="1">
      <c r="A1404" s="63" t="str">
        <f>IF(priority(Main[[#This Row],[Comments]])&lt;&gt;0, priority(Main[[#This Row],[Comments]]),"")</f>
        <v/>
      </c>
      <c r="B1404" s="151" t="s">
        <v>1728</v>
      </c>
      <c r="C1404" s="71" t="s">
        <v>4</v>
      </c>
      <c r="D1404" s="59" t="s">
        <v>791</v>
      </c>
      <c r="E1404" s="84">
        <v>40584.406446759262</v>
      </c>
      <c r="F1404" s="84">
        <v>40602</v>
      </c>
      <c r="G1404" s="63" t="str">
        <f>IF(stdProdLT(Main[[#This Row],[Comments]])=0.1,"N/A",IF(stdProdLT(Main[[#This Row],[Comments]])=0,"",stdProdLT(Main[[#This Row],[Comments]])))</f>
        <v/>
      </c>
      <c r="H1404" s="93" t="str">
        <f>IF(OR(Main[[#This Row],[Std. Prod. Lead Time]]="N/A",Main[[#This Row],[Std. Prod. Lead Time]]=""), "",IF(AND(Main[[#This Row],[In Stock Date]]&lt;&gt;"",Main[[#This Row],[Revised Due Date]]&lt;&gt;"",Main[[#This Row],[In Stock Date]]&lt;&gt;""),Main[[#This Row],[In Stock Date]]-Main[[#This Row],[Revised Due Date]],""))</f>
        <v/>
      </c>
      <c r="I1404" s="100" t="s">
        <v>4</v>
      </c>
      <c r="J1404" s="94" t="s">
        <v>28</v>
      </c>
      <c r="K1404" s="94" t="s">
        <v>1908</v>
      </c>
      <c r="L1404" s="84"/>
      <c r="M1404" s="72" t="str">
        <f>IF(Main[[#This Row],[Tech Start Date]]&lt;1/1/1990,"",IF(Main[[#This Row],[Class]]="C",WORKDAY(Main[[#This Row],[Tech Start Date]],9),IF(Main[[#This Row],[Class]]="B", WORKDAY(Main[[#This Row],[Tech Start Date]],6),IF(Main[[#This Row],[Class]]="A",WORKDAY(Main[[#This Row],[Tech Start Date]],2),""))))</f>
        <v/>
      </c>
      <c r="N1404" s="72" t="str">
        <f>IF(Main[[#This Row],[Tech Start Date]]&lt;1/1/1990,"",IF(Main[[#This Row],[Class]]="C",WORKDAY(Main[[#This Row],[Tech Start Date]],19),IF(Main[[#This Row],[Class]]="B", WORKDAY(Main[[#This Row],[Tech Start Date]],12),IF(Main[[#This Row],[Class]]="A",WORKDAY(Main[[#This Row],[Tech Start Date]],4),""))))</f>
        <v/>
      </c>
      <c r="O1404" s="72" t="str">
        <f>IF(Main[[#This Row],[Tech Start Date]]&lt;1/1/1990,"",IF(Main[[#This Row],[Class]]="C",WORKDAY(Main[[#This Row],[Tech Start Date]],23),IF(Main[[#This Row],[Class]]="B", WORKDAY(Main[[#This Row],[Tech Start Date]],15),IF(Main[[#This Row],[Class]]="A",WORKDAY(Main[[#This Row],[Tech Start Date]],5),""))))</f>
        <v/>
      </c>
      <c r="P1404" s="72" t="str">
        <f>IF(Main[[#This Row],[Tech Start Date]]&lt;1/1/1990,"",IF(Main[[#This Row],[Class]]="C",WORKDAY(Main[[#This Row],[Tech Start Date]],28),IF(Main[[#This Row],[Class]]="B", WORKDAY(Main[[#This Row],[Tech Start Date]],19),IF(Main[[#This Row],[Class]]="A",WORKDAY(Main[[#This Row],[Tech Start Date]],9),""))))</f>
        <v/>
      </c>
      <c r="Q1404" s="84">
        <v>40602</v>
      </c>
      <c r="R1404" s="110"/>
      <c r="S1404" s="94" t="s">
        <v>17</v>
      </c>
      <c r="T1404" s="73" t="s">
        <v>4</v>
      </c>
      <c r="U1404" s="94" t="s">
        <v>7</v>
      </c>
      <c r="V1404" s="94" t="s">
        <v>1896</v>
      </c>
      <c r="W1404" s="94" t="s">
        <v>1904</v>
      </c>
      <c r="X1404" s="94" t="s">
        <v>2731</v>
      </c>
      <c r="Y1404" s="71" t="s">
        <v>2850</v>
      </c>
      <c r="Z1404" s="71" t="s">
        <v>129</v>
      </c>
      <c r="AA1404" s="94" t="s">
        <v>2731</v>
      </c>
      <c r="AB1404" s="128"/>
      <c r="AC1404" s="128"/>
      <c r="AD1404" s="128"/>
      <c r="AE1404" s="62"/>
      <c r="AF1404" s="62"/>
      <c r="AG1404" s="62"/>
      <c r="BB1404" s="60" t="str">
        <f>IF(AND(isFlagged(Main[[#This Row],[Comments]], "AIS++"),Main[ [#This Row],[In Stock Date] ]&lt;&gt;""),TEXT(Main[[#This Row],[In Stock Date]]-1, "M/d/yyyy"), TEXT("1/1/1990", "M/d/yyyy"))</f>
        <v>1/1/1990</v>
      </c>
    </row>
    <row r="1405" spans="1:54" ht="17.25" customHeight="1">
      <c r="A1405" s="63" t="str">
        <f>IF(priority(Main[[#This Row],[Comments]])&lt;&gt;0, priority(Main[[#This Row],[Comments]]),"")</f>
        <v/>
      </c>
      <c r="B1405" s="151" t="s">
        <v>1739</v>
      </c>
      <c r="C1405" s="71" t="s">
        <v>4</v>
      </c>
      <c r="D1405" s="59" t="s">
        <v>801</v>
      </c>
      <c r="E1405" s="84">
        <v>40584.403622685182</v>
      </c>
      <c r="F1405" s="84">
        <v>40602</v>
      </c>
      <c r="G1405" s="63" t="str">
        <f>IF(stdProdLT(Main[[#This Row],[Comments]])=0.1,"N/A",IF(stdProdLT(Main[[#This Row],[Comments]])=0,"",stdProdLT(Main[[#This Row],[Comments]])))</f>
        <v/>
      </c>
      <c r="H1405" s="93" t="str">
        <f>IF(OR(Main[[#This Row],[Std. Prod. Lead Time]]="N/A",Main[[#This Row],[Std. Prod. Lead Time]]=""), "",IF(AND(Main[[#This Row],[In Stock Date]]&lt;&gt;"",Main[[#This Row],[Revised Due Date]]&lt;&gt;"",Main[[#This Row],[In Stock Date]]&lt;&gt;""),Main[[#This Row],[In Stock Date]]-Main[[#This Row],[Revised Due Date]],""))</f>
        <v/>
      </c>
      <c r="I1405" s="100" t="s">
        <v>4</v>
      </c>
      <c r="J1405" s="94" t="s">
        <v>28</v>
      </c>
      <c r="K1405" s="94" t="s">
        <v>1908</v>
      </c>
      <c r="L1405" s="84"/>
      <c r="M1405" s="72" t="str">
        <f>IF(Main[[#This Row],[Tech Start Date]]&lt;1/1/1990,"",IF(Main[[#This Row],[Class]]="C",WORKDAY(Main[[#This Row],[Tech Start Date]],9),IF(Main[[#This Row],[Class]]="B", WORKDAY(Main[[#This Row],[Tech Start Date]],6),IF(Main[[#This Row],[Class]]="A",WORKDAY(Main[[#This Row],[Tech Start Date]],2),""))))</f>
        <v/>
      </c>
      <c r="N1405" s="72" t="str">
        <f>IF(Main[[#This Row],[Tech Start Date]]&lt;1/1/1990,"",IF(Main[[#This Row],[Class]]="C",WORKDAY(Main[[#This Row],[Tech Start Date]],19),IF(Main[[#This Row],[Class]]="B", WORKDAY(Main[[#This Row],[Tech Start Date]],12),IF(Main[[#This Row],[Class]]="A",WORKDAY(Main[[#This Row],[Tech Start Date]],4),""))))</f>
        <v/>
      </c>
      <c r="O1405" s="72" t="str">
        <f>IF(Main[[#This Row],[Tech Start Date]]&lt;1/1/1990,"",IF(Main[[#This Row],[Class]]="C",WORKDAY(Main[[#This Row],[Tech Start Date]],23),IF(Main[[#This Row],[Class]]="B", WORKDAY(Main[[#This Row],[Tech Start Date]],15),IF(Main[[#This Row],[Class]]="A",WORKDAY(Main[[#This Row],[Tech Start Date]],5),""))))</f>
        <v/>
      </c>
      <c r="P1405" s="72" t="str">
        <f>IF(Main[[#This Row],[Tech Start Date]]&lt;1/1/1990,"",IF(Main[[#This Row],[Class]]="C",WORKDAY(Main[[#This Row],[Tech Start Date]],28),IF(Main[[#This Row],[Class]]="B", WORKDAY(Main[[#This Row],[Tech Start Date]],19),IF(Main[[#This Row],[Class]]="A",WORKDAY(Main[[#This Row],[Tech Start Date]],9),""))))</f>
        <v/>
      </c>
      <c r="Q1405" s="84">
        <v>40602</v>
      </c>
      <c r="R1405" s="110"/>
      <c r="S1405" s="94" t="s">
        <v>17</v>
      </c>
      <c r="T1405" s="73" t="s">
        <v>4</v>
      </c>
      <c r="U1405" s="94" t="s">
        <v>7</v>
      </c>
      <c r="V1405" s="94" t="s">
        <v>1896</v>
      </c>
      <c r="W1405" s="94" t="s">
        <v>1904</v>
      </c>
      <c r="X1405" s="94" t="s">
        <v>2731</v>
      </c>
      <c r="Y1405" s="71" t="s">
        <v>2850</v>
      </c>
      <c r="Z1405" s="71" t="s">
        <v>129</v>
      </c>
      <c r="AA1405" s="94" t="s">
        <v>2731</v>
      </c>
      <c r="AB1405" s="128"/>
      <c r="AC1405" s="128"/>
      <c r="AD1405" s="128"/>
      <c r="AE1405" s="62"/>
      <c r="AF1405" s="62"/>
      <c r="AG1405" s="62"/>
      <c r="BB1405" s="60" t="str">
        <f>IF(AND(isFlagged(Main[[#This Row],[Comments]], "AIS++"),Main[ [#This Row],[In Stock Date] ]&lt;&gt;""),TEXT(Main[[#This Row],[In Stock Date]]-1, "M/d/yyyy"), TEXT("1/1/1990", "M/d/yyyy"))</f>
        <v>1/1/1990</v>
      </c>
    </row>
    <row r="1406" spans="1:54" ht="17.25" customHeight="1">
      <c r="A1406" s="63" t="str">
        <f>IF(priority(Main[[#This Row],[Comments]])&lt;&gt;0, priority(Main[[#This Row],[Comments]]),"")</f>
        <v/>
      </c>
      <c r="B1406" s="151" t="s">
        <v>1714</v>
      </c>
      <c r="C1406" s="71" t="s">
        <v>4</v>
      </c>
      <c r="D1406" s="59" t="s">
        <v>783</v>
      </c>
      <c r="E1406" s="84">
        <v>40584.401712962965</v>
      </c>
      <c r="F1406" s="84">
        <v>40602</v>
      </c>
      <c r="G1406" s="63" t="str">
        <f>IF(stdProdLT(Main[[#This Row],[Comments]])=0.1,"N/A",IF(stdProdLT(Main[[#This Row],[Comments]])=0,"",stdProdLT(Main[[#This Row],[Comments]])))</f>
        <v/>
      </c>
      <c r="H1406" s="93" t="str">
        <f>IF(OR(Main[[#This Row],[Std. Prod. Lead Time]]="N/A",Main[[#This Row],[Std. Prod. Lead Time]]=""), "",IF(AND(Main[[#This Row],[In Stock Date]]&lt;&gt;"",Main[[#This Row],[Revised Due Date]]&lt;&gt;"",Main[[#This Row],[In Stock Date]]&lt;&gt;""),Main[[#This Row],[In Stock Date]]-Main[[#This Row],[Revised Due Date]],""))</f>
        <v/>
      </c>
      <c r="I1406" s="100" t="s">
        <v>4</v>
      </c>
      <c r="J1406" s="94" t="s">
        <v>28</v>
      </c>
      <c r="K1406" s="94" t="s">
        <v>1908</v>
      </c>
      <c r="L1406" s="84"/>
      <c r="M1406" s="72" t="str">
        <f>IF(Main[[#This Row],[Tech Start Date]]&lt;1/1/1990,"",IF(Main[[#This Row],[Class]]="C",WORKDAY(Main[[#This Row],[Tech Start Date]],9),IF(Main[[#This Row],[Class]]="B", WORKDAY(Main[[#This Row],[Tech Start Date]],6),IF(Main[[#This Row],[Class]]="A",WORKDAY(Main[[#This Row],[Tech Start Date]],2),""))))</f>
        <v/>
      </c>
      <c r="N1406" s="72" t="str">
        <f>IF(Main[[#This Row],[Tech Start Date]]&lt;1/1/1990,"",IF(Main[[#This Row],[Class]]="C",WORKDAY(Main[[#This Row],[Tech Start Date]],19),IF(Main[[#This Row],[Class]]="B", WORKDAY(Main[[#This Row],[Tech Start Date]],12),IF(Main[[#This Row],[Class]]="A",WORKDAY(Main[[#This Row],[Tech Start Date]],4),""))))</f>
        <v/>
      </c>
      <c r="O1406" s="72" t="str">
        <f>IF(Main[[#This Row],[Tech Start Date]]&lt;1/1/1990,"",IF(Main[[#This Row],[Class]]="C",WORKDAY(Main[[#This Row],[Tech Start Date]],23),IF(Main[[#This Row],[Class]]="B", WORKDAY(Main[[#This Row],[Tech Start Date]],15),IF(Main[[#This Row],[Class]]="A",WORKDAY(Main[[#This Row],[Tech Start Date]],5),""))))</f>
        <v/>
      </c>
      <c r="P1406" s="72" t="str">
        <f>IF(Main[[#This Row],[Tech Start Date]]&lt;1/1/1990,"",IF(Main[[#This Row],[Class]]="C",WORKDAY(Main[[#This Row],[Tech Start Date]],28),IF(Main[[#This Row],[Class]]="B", WORKDAY(Main[[#This Row],[Tech Start Date]],19),IF(Main[[#This Row],[Class]]="A",WORKDAY(Main[[#This Row],[Tech Start Date]],9),""))))</f>
        <v/>
      </c>
      <c r="Q1406" s="84">
        <v>40602</v>
      </c>
      <c r="R1406" s="110"/>
      <c r="S1406" s="94" t="s">
        <v>17</v>
      </c>
      <c r="T1406" s="73" t="s">
        <v>4</v>
      </c>
      <c r="U1406" s="94" t="s">
        <v>7</v>
      </c>
      <c r="V1406" s="94" t="s">
        <v>1896</v>
      </c>
      <c r="W1406" s="94" t="s">
        <v>1904</v>
      </c>
      <c r="X1406" s="94" t="s">
        <v>2731</v>
      </c>
      <c r="Y1406" s="71" t="s">
        <v>2850</v>
      </c>
      <c r="Z1406" s="71" t="s">
        <v>129</v>
      </c>
      <c r="AA1406" s="94" t="s">
        <v>2731</v>
      </c>
      <c r="AB1406" s="128"/>
      <c r="AC1406" s="128"/>
      <c r="AD1406" s="128"/>
      <c r="AE1406" s="62"/>
      <c r="AF1406" s="62"/>
      <c r="AG1406" s="62"/>
      <c r="BB1406" s="60" t="str">
        <f>IF(AND(isFlagged(Main[[#This Row],[Comments]], "AIS++"),Main[ [#This Row],[In Stock Date] ]&lt;&gt;""),TEXT(Main[[#This Row],[In Stock Date]]-1, "M/d/yyyy"), TEXT("1/1/1990", "M/d/yyyy"))</f>
        <v>1/1/1990</v>
      </c>
    </row>
    <row r="1407" spans="1:54" ht="17.25" customHeight="1">
      <c r="A1407" s="63" t="str">
        <f>IF(priority(Main[[#This Row],[Comments]])&lt;&gt;0, priority(Main[[#This Row],[Comments]]),"")</f>
        <v/>
      </c>
      <c r="B1407" s="151" t="s">
        <v>2066</v>
      </c>
      <c r="C1407" s="71" t="s">
        <v>4</v>
      </c>
      <c r="D1407" s="59" t="s">
        <v>2067</v>
      </c>
      <c r="E1407" s="84"/>
      <c r="F1407" s="84"/>
      <c r="G1407" s="63" t="str">
        <f>IF(stdProdLT(Main[[#This Row],[Comments]])=0.1,"N/A",IF(stdProdLT(Main[[#This Row],[Comments]])=0,"",stdProdLT(Main[[#This Row],[Comments]])))</f>
        <v/>
      </c>
      <c r="H1407" s="93" t="str">
        <f>IF(OR(Main[[#This Row],[Std. Prod. Lead Time]]="N/A",Main[[#This Row],[Std. Prod. Lead Time]]=""), "",IF(AND(Main[[#This Row],[In Stock Date]]&lt;&gt;"",Main[[#This Row],[Revised Due Date]]&lt;&gt;"",Main[[#This Row],[In Stock Date]]&lt;&gt;""),Main[[#This Row],[In Stock Date]]-Main[[#This Row],[Revised Due Date]],""))</f>
        <v/>
      </c>
      <c r="I1407" s="100" t="s">
        <v>4</v>
      </c>
      <c r="J1407" s="94" t="s">
        <v>4</v>
      </c>
      <c r="K1407" s="95" t="s">
        <v>4</v>
      </c>
      <c r="L1407" s="84"/>
      <c r="M1407" s="72" t="str">
        <f>IF(Main[[#This Row],[Tech Start Date]]&lt;1/1/1990,"",IF(Main[[#This Row],[Class]]="C",WORKDAY(Main[[#This Row],[Tech Start Date]],9),IF(Main[[#This Row],[Class]]="B", WORKDAY(Main[[#This Row],[Tech Start Date]],6),IF(Main[[#This Row],[Class]]="A",WORKDAY(Main[[#This Row],[Tech Start Date]],2),""))))</f>
        <v/>
      </c>
      <c r="N1407" s="72" t="str">
        <f>IF(Main[[#This Row],[Tech Start Date]]&lt;1/1/1990,"",IF(Main[[#This Row],[Class]]="C",WORKDAY(Main[[#This Row],[Tech Start Date]],19),IF(Main[[#This Row],[Class]]="B", WORKDAY(Main[[#This Row],[Tech Start Date]],12),IF(Main[[#This Row],[Class]]="A",WORKDAY(Main[[#This Row],[Tech Start Date]],4),""))))</f>
        <v/>
      </c>
      <c r="O1407" s="72" t="str">
        <f>IF(Main[[#This Row],[Tech Start Date]]&lt;1/1/1990,"",IF(Main[[#This Row],[Class]]="C",WORKDAY(Main[[#This Row],[Tech Start Date]],23),IF(Main[[#This Row],[Class]]="B", WORKDAY(Main[[#This Row],[Tech Start Date]],15),IF(Main[[#This Row],[Class]]="A",WORKDAY(Main[[#This Row],[Tech Start Date]],5),""))))</f>
        <v/>
      </c>
      <c r="P1407" s="72" t="str">
        <f>IF(Main[[#This Row],[Tech Start Date]]&lt;1/1/1990,"",IF(Main[[#This Row],[Class]]="C",WORKDAY(Main[[#This Row],[Tech Start Date]],28),IF(Main[[#This Row],[Class]]="B", WORKDAY(Main[[#This Row],[Tech Start Date]],19),IF(Main[[#This Row],[Class]]="A",WORKDAY(Main[[#This Row],[Tech Start Date]],9),""))))</f>
        <v/>
      </c>
      <c r="Q1407" s="84"/>
      <c r="R1407" s="110"/>
      <c r="S1407" s="94" t="s">
        <v>6</v>
      </c>
      <c r="T1407" s="73" t="s">
        <v>4</v>
      </c>
      <c r="U1407" s="94" t="s">
        <v>14</v>
      </c>
      <c r="V1407" s="94" t="s">
        <v>1899</v>
      </c>
      <c r="W1407" s="94" t="s">
        <v>1900</v>
      </c>
      <c r="X1407" s="94" t="s">
        <v>305</v>
      </c>
      <c r="Y1407" s="71" t="s">
        <v>4</v>
      </c>
      <c r="Z1407" s="71" t="s">
        <v>4</v>
      </c>
      <c r="AA1407" s="94" t="s">
        <v>4</v>
      </c>
      <c r="AB1407" s="128"/>
      <c r="AC1407" s="128"/>
      <c r="AD1407" s="128"/>
      <c r="AE1407" s="62"/>
      <c r="AF1407" s="62"/>
      <c r="AG1407" s="62"/>
      <c r="BB1407" s="60" t="str">
        <f>IF(AND(isFlagged(Main[[#This Row],[Comments]], "AIS++"),Main[ [#This Row],[In Stock Date] ]&lt;&gt;""),TEXT(Main[[#This Row],[In Stock Date]]-1, "M/d/yyyy"), TEXT("1/1/1990", "M/d/yyyy"))</f>
        <v>1/1/1990</v>
      </c>
    </row>
    <row r="1408" spans="1:54" ht="17.25" customHeight="1">
      <c r="A1408" s="113" t="str">
        <f>IF(priority(Main[[#This Row],[Comments]])&lt;&gt;0, priority(Main[[#This Row],[Comments]]),"")</f>
        <v/>
      </c>
      <c r="B1408" s="153" t="s">
        <v>2161</v>
      </c>
      <c r="C1408" s="121" t="s">
        <v>4</v>
      </c>
      <c r="D1408" s="133" t="s">
        <v>2162</v>
      </c>
      <c r="E1408" s="114"/>
      <c r="F1408" s="114"/>
      <c r="G1408" s="113" t="str">
        <f>IF(stdProdLT(Main[[#This Row],[Comments]])=0.1,"N/A",IF(stdProdLT(Main[[#This Row],[Comments]])=0,"",stdProdLT(Main[[#This Row],[Comments]])))</f>
        <v/>
      </c>
      <c r="H1408" s="115" t="str">
        <f>IF(OR(Main[[#This Row],[Std. Prod. Lead Time]]="N/A",Main[[#This Row],[Std. Prod. Lead Time]]=""), "",IF(AND(Main[[#This Row],[In Stock Date]]&lt;&gt;"",Main[[#This Row],[Revised Due Date]]&lt;&gt;"",Main[[#This Row],[In Stock Date]]&lt;&gt;""),Main[[#This Row],[In Stock Date]]-Main[[#This Row],[Revised Due Date]],""))</f>
        <v/>
      </c>
      <c r="I1408" s="116" t="s">
        <v>4</v>
      </c>
      <c r="J1408" s="117" t="s">
        <v>4</v>
      </c>
      <c r="K1408" s="117" t="s">
        <v>4</v>
      </c>
      <c r="L1408" s="114"/>
      <c r="M1408" s="118" t="str">
        <f>IF(Main[[#This Row],[Tech Start Date]]&lt;1/1/1990,"",IF(Main[[#This Row],[Class]]="C",WORKDAY(Main[[#This Row],[Tech Start Date]],9),IF(Main[[#This Row],[Class]]="B", WORKDAY(Main[[#This Row],[Tech Start Date]],6),IF(Main[[#This Row],[Class]]="A",WORKDAY(Main[[#This Row],[Tech Start Date]],2),""))))</f>
        <v/>
      </c>
      <c r="N1408" s="118" t="str">
        <f>IF(Main[[#This Row],[Tech Start Date]]&lt;1/1/1990,"",IF(Main[[#This Row],[Class]]="C",WORKDAY(Main[[#This Row],[Tech Start Date]],19),IF(Main[[#This Row],[Class]]="B", WORKDAY(Main[[#This Row],[Tech Start Date]],12),IF(Main[[#This Row],[Class]]="A",WORKDAY(Main[[#This Row],[Tech Start Date]],4),""))))</f>
        <v/>
      </c>
      <c r="O1408" s="118" t="str">
        <f>IF(Main[[#This Row],[Tech Start Date]]&lt;1/1/1990,"",IF(Main[[#This Row],[Class]]="C",WORKDAY(Main[[#This Row],[Tech Start Date]],23),IF(Main[[#This Row],[Class]]="B", WORKDAY(Main[[#This Row],[Tech Start Date]],15),IF(Main[[#This Row],[Class]]="A",WORKDAY(Main[[#This Row],[Tech Start Date]],5),""))))</f>
        <v/>
      </c>
      <c r="P1408" s="118" t="str">
        <f>IF(Main[[#This Row],[Tech Start Date]]&lt;1/1/1990,"",IF(Main[[#This Row],[Class]]="C",WORKDAY(Main[[#This Row],[Tech Start Date]],28),IF(Main[[#This Row],[Class]]="B", WORKDAY(Main[[#This Row],[Tech Start Date]],19),IF(Main[[#This Row],[Class]]="A",WORKDAY(Main[[#This Row],[Tech Start Date]],9),""))))</f>
        <v/>
      </c>
      <c r="Q1408" s="114"/>
      <c r="R1408" s="119"/>
      <c r="S1408" s="117" t="s">
        <v>6</v>
      </c>
      <c r="T1408" s="120" t="s">
        <v>4</v>
      </c>
      <c r="U1408" s="117" t="s">
        <v>14</v>
      </c>
      <c r="V1408" s="117" t="s">
        <v>1911</v>
      </c>
      <c r="W1408" s="117" t="s">
        <v>4</v>
      </c>
      <c r="X1408" s="117" t="s">
        <v>305</v>
      </c>
      <c r="Y1408" s="121" t="s">
        <v>4</v>
      </c>
      <c r="Z1408" s="121" t="s">
        <v>4</v>
      </c>
      <c r="AA1408" s="117" t="s">
        <v>4</v>
      </c>
      <c r="AB1408" s="128"/>
      <c r="AC1408" s="128"/>
      <c r="AD1408" s="128"/>
      <c r="AE1408" s="62"/>
      <c r="AF1408" s="62"/>
      <c r="AG1408" s="62"/>
      <c r="BB1408" s="60" t="str">
        <f>IF(AND(isFlagged(Main[[#This Row],[Comments]], "AIS++"),Main[ [#This Row],[In Stock Date] ]&lt;&gt;""),TEXT(Main[[#This Row],[In Stock Date]]-1, "M/d/yyyy"), TEXT("1/1/1990", "M/d/yyyy"))</f>
        <v>1/1/1990</v>
      </c>
    </row>
    <row r="1409" spans="1:54" ht="17.25" customHeight="1">
      <c r="A1409" s="63" t="str">
        <f>IF(priority(Main[[#This Row],[Comments]])&lt;&gt;0, priority(Main[[#This Row],[Comments]]),"")</f>
        <v/>
      </c>
      <c r="B1409" s="151" t="s">
        <v>2149</v>
      </c>
      <c r="C1409" s="71" t="s">
        <v>4</v>
      </c>
      <c r="D1409" s="59" t="s">
        <v>2150</v>
      </c>
      <c r="E1409" s="84"/>
      <c r="F1409" s="84"/>
      <c r="G1409" s="63" t="str">
        <f>IF(stdProdLT(Main[[#This Row],[Comments]])=0.1,"N/A",IF(stdProdLT(Main[[#This Row],[Comments]])=0,"",stdProdLT(Main[[#This Row],[Comments]])))</f>
        <v/>
      </c>
      <c r="H1409" s="93" t="str">
        <f>IF(OR(Main[[#This Row],[Std. Prod. Lead Time]]="N/A",Main[[#This Row],[Std. Prod. Lead Time]]=""), "",IF(AND(Main[[#This Row],[In Stock Date]]&lt;&gt;"",Main[[#This Row],[Revised Due Date]]&lt;&gt;"",Main[[#This Row],[In Stock Date]]&lt;&gt;""),Main[[#This Row],[In Stock Date]]-Main[[#This Row],[Revised Due Date]],""))</f>
        <v/>
      </c>
      <c r="I1409" s="100" t="s">
        <v>4</v>
      </c>
      <c r="J1409" s="94" t="s">
        <v>4</v>
      </c>
      <c r="K1409" s="94" t="s">
        <v>4</v>
      </c>
      <c r="L1409" s="84"/>
      <c r="M1409" s="72" t="str">
        <f>IF(Main[[#This Row],[Tech Start Date]]&lt;1/1/1990,"",IF(Main[[#This Row],[Class]]="C",WORKDAY(Main[[#This Row],[Tech Start Date]],9),IF(Main[[#This Row],[Class]]="B", WORKDAY(Main[[#This Row],[Tech Start Date]],6),IF(Main[[#This Row],[Class]]="A",WORKDAY(Main[[#This Row],[Tech Start Date]],2),""))))</f>
        <v/>
      </c>
      <c r="N1409" s="72" t="str">
        <f>IF(Main[[#This Row],[Tech Start Date]]&lt;1/1/1990,"",IF(Main[[#This Row],[Class]]="C",WORKDAY(Main[[#This Row],[Tech Start Date]],19),IF(Main[[#This Row],[Class]]="B", WORKDAY(Main[[#This Row],[Tech Start Date]],12),IF(Main[[#This Row],[Class]]="A",WORKDAY(Main[[#This Row],[Tech Start Date]],4),""))))</f>
        <v/>
      </c>
      <c r="O1409" s="72" t="str">
        <f>IF(Main[[#This Row],[Tech Start Date]]&lt;1/1/1990,"",IF(Main[[#This Row],[Class]]="C",WORKDAY(Main[[#This Row],[Tech Start Date]],23),IF(Main[[#This Row],[Class]]="B", WORKDAY(Main[[#This Row],[Tech Start Date]],15),IF(Main[[#This Row],[Class]]="A",WORKDAY(Main[[#This Row],[Tech Start Date]],5),""))))</f>
        <v/>
      </c>
      <c r="P1409" s="72" t="str">
        <f>IF(Main[[#This Row],[Tech Start Date]]&lt;1/1/1990,"",IF(Main[[#This Row],[Class]]="C",WORKDAY(Main[[#This Row],[Tech Start Date]],28),IF(Main[[#This Row],[Class]]="B", WORKDAY(Main[[#This Row],[Tech Start Date]],19),IF(Main[[#This Row],[Class]]="A",WORKDAY(Main[[#This Row],[Tech Start Date]],9),""))))</f>
        <v/>
      </c>
      <c r="Q1409" s="84"/>
      <c r="R1409" s="110"/>
      <c r="S1409" s="94" t="s">
        <v>6</v>
      </c>
      <c r="T1409" s="73" t="s">
        <v>4</v>
      </c>
      <c r="U1409" s="94" t="s">
        <v>14</v>
      </c>
      <c r="V1409" s="94" t="s">
        <v>1896</v>
      </c>
      <c r="W1409" s="94" t="s">
        <v>1898</v>
      </c>
      <c r="X1409" s="94" t="s">
        <v>305</v>
      </c>
      <c r="Y1409" s="71" t="s">
        <v>4</v>
      </c>
      <c r="Z1409" s="71" t="s">
        <v>4</v>
      </c>
      <c r="AA1409" s="94" t="s">
        <v>4</v>
      </c>
      <c r="AB1409" s="128"/>
      <c r="AC1409" s="128"/>
      <c r="AD1409" s="128"/>
      <c r="AE1409" s="62"/>
      <c r="AF1409" s="62"/>
      <c r="AG1409" s="62"/>
      <c r="BB1409" s="60" t="str">
        <f>IF(AND(isFlagged(Main[[#This Row],[Comments]], "AIS++"),Main[ [#This Row],[In Stock Date] ]&lt;&gt;""),TEXT(Main[[#This Row],[In Stock Date]]-1, "M/d/yyyy"), TEXT("1/1/1990", "M/d/yyyy"))</f>
        <v>1/1/1990</v>
      </c>
    </row>
    <row r="1410" spans="1:54" ht="17.25" customHeight="1">
      <c r="A1410" s="63" t="str">
        <f>IF(priority(Main[[#This Row],[Comments]])&lt;&gt;0, priority(Main[[#This Row],[Comments]]),"")</f>
        <v/>
      </c>
      <c r="B1410" s="151" t="s">
        <v>2164</v>
      </c>
      <c r="C1410" s="71" t="s">
        <v>4</v>
      </c>
      <c r="D1410" s="59" t="s">
        <v>2165</v>
      </c>
      <c r="E1410" s="84"/>
      <c r="F1410" s="84"/>
      <c r="G1410" s="63" t="str">
        <f>IF(stdProdLT(Main[[#This Row],[Comments]])=0.1,"N/A",IF(stdProdLT(Main[[#This Row],[Comments]])=0,"",stdProdLT(Main[[#This Row],[Comments]])))</f>
        <v/>
      </c>
      <c r="H1410" s="93" t="str">
        <f>IF(OR(Main[[#This Row],[Std. Prod. Lead Time]]="N/A",Main[[#This Row],[Std. Prod. Lead Time]]=""), "",IF(AND(Main[[#This Row],[In Stock Date]]&lt;&gt;"",Main[[#This Row],[Revised Due Date]]&lt;&gt;"",Main[[#This Row],[In Stock Date]]&lt;&gt;""),Main[[#This Row],[In Stock Date]]-Main[[#This Row],[Revised Due Date]],""))</f>
        <v/>
      </c>
      <c r="I1410" s="100" t="s">
        <v>4</v>
      </c>
      <c r="J1410" s="94" t="s">
        <v>4</v>
      </c>
      <c r="K1410" s="94" t="s">
        <v>4</v>
      </c>
      <c r="L1410" s="84"/>
      <c r="M1410" s="72" t="str">
        <f>IF(Main[[#This Row],[Tech Start Date]]&lt;1/1/1990,"",IF(Main[[#This Row],[Class]]="C",WORKDAY(Main[[#This Row],[Tech Start Date]],9),IF(Main[[#This Row],[Class]]="B", WORKDAY(Main[[#This Row],[Tech Start Date]],6),IF(Main[[#This Row],[Class]]="A",WORKDAY(Main[[#This Row],[Tech Start Date]],2),""))))</f>
        <v/>
      </c>
      <c r="N1410" s="72" t="str">
        <f>IF(Main[[#This Row],[Tech Start Date]]&lt;1/1/1990,"",IF(Main[[#This Row],[Class]]="C",WORKDAY(Main[[#This Row],[Tech Start Date]],19),IF(Main[[#This Row],[Class]]="B", WORKDAY(Main[[#This Row],[Tech Start Date]],12),IF(Main[[#This Row],[Class]]="A",WORKDAY(Main[[#This Row],[Tech Start Date]],4),""))))</f>
        <v/>
      </c>
      <c r="O1410" s="72" t="str">
        <f>IF(Main[[#This Row],[Tech Start Date]]&lt;1/1/1990,"",IF(Main[[#This Row],[Class]]="C",WORKDAY(Main[[#This Row],[Tech Start Date]],23),IF(Main[[#This Row],[Class]]="B", WORKDAY(Main[[#This Row],[Tech Start Date]],15),IF(Main[[#This Row],[Class]]="A",WORKDAY(Main[[#This Row],[Tech Start Date]],5),""))))</f>
        <v/>
      </c>
      <c r="P1410" s="72" t="str">
        <f>IF(Main[[#This Row],[Tech Start Date]]&lt;1/1/1990,"",IF(Main[[#This Row],[Class]]="C",WORKDAY(Main[[#This Row],[Tech Start Date]],28),IF(Main[[#This Row],[Class]]="B", WORKDAY(Main[[#This Row],[Tech Start Date]],19),IF(Main[[#This Row],[Class]]="A",WORKDAY(Main[[#This Row],[Tech Start Date]],9),""))))</f>
        <v/>
      </c>
      <c r="Q1410" s="84"/>
      <c r="R1410" s="110"/>
      <c r="S1410" s="94" t="s">
        <v>6</v>
      </c>
      <c r="T1410" s="73" t="s">
        <v>4</v>
      </c>
      <c r="U1410" s="94" t="s">
        <v>14</v>
      </c>
      <c r="V1410" s="94" t="s">
        <v>1897</v>
      </c>
      <c r="W1410" s="94" t="s">
        <v>4</v>
      </c>
      <c r="X1410" s="94" t="s">
        <v>305</v>
      </c>
      <c r="Y1410" s="71" t="s">
        <v>4</v>
      </c>
      <c r="Z1410" s="71" t="s">
        <v>4</v>
      </c>
      <c r="AA1410" s="94" t="s">
        <v>4</v>
      </c>
      <c r="AB1410" s="128"/>
      <c r="AC1410" s="128"/>
      <c r="AD1410" s="128"/>
      <c r="AE1410" s="62"/>
      <c r="AF1410" s="62"/>
      <c r="AG1410" s="62"/>
      <c r="BB1410" s="60" t="str">
        <f>IF(AND(isFlagged(Main[[#This Row],[Comments]], "AIS++"),Main[ [#This Row],[In Stock Date] ]&lt;&gt;""),TEXT(Main[[#This Row],[In Stock Date]]-1, "M/d/yyyy"), TEXT("1/1/1990", "M/d/yyyy"))</f>
        <v>1/1/1990</v>
      </c>
    </row>
    <row r="1411" spans="1:54" ht="17.25" customHeight="1">
      <c r="A1411" s="63" t="str">
        <f>IF(priority(Main[[#This Row],[Comments]])&lt;&gt;0, priority(Main[[#This Row],[Comments]]),"")</f>
        <v/>
      </c>
      <c r="B1411" s="151" t="s">
        <v>1631</v>
      </c>
      <c r="C1411" s="71" t="s">
        <v>4</v>
      </c>
      <c r="D1411" s="59" t="s">
        <v>712</v>
      </c>
      <c r="E1411" s="84"/>
      <c r="F1411" s="84"/>
      <c r="G1411" s="63" t="str">
        <f>IF(stdProdLT(Main[[#This Row],[Comments]])=0.1,"N/A",IF(stdProdLT(Main[[#This Row],[Comments]])=0,"",stdProdLT(Main[[#This Row],[Comments]])))</f>
        <v/>
      </c>
      <c r="H1411" s="93" t="str">
        <f>IF(OR(Main[[#This Row],[Std. Prod. Lead Time]]="N/A",Main[[#This Row],[Std. Prod. Lead Time]]=""), "",IF(AND(Main[[#This Row],[In Stock Date]]&lt;&gt;"",Main[[#This Row],[Revised Due Date]]&lt;&gt;"",Main[[#This Row],[In Stock Date]]&lt;&gt;""),Main[[#This Row],[In Stock Date]]-Main[[#This Row],[Revised Due Date]],""))</f>
        <v/>
      </c>
      <c r="I1411" s="100" t="s">
        <v>4</v>
      </c>
      <c r="J1411" s="94" t="s">
        <v>4</v>
      </c>
      <c r="K1411" s="94" t="s">
        <v>4</v>
      </c>
      <c r="L1411" s="84"/>
      <c r="M1411" s="72" t="str">
        <f>IF(Main[[#This Row],[Tech Start Date]]&lt;1/1/1990,"",IF(Main[[#This Row],[Class]]="C",WORKDAY(Main[[#This Row],[Tech Start Date]],9),IF(Main[[#This Row],[Class]]="B", WORKDAY(Main[[#This Row],[Tech Start Date]],6),IF(Main[[#This Row],[Class]]="A",WORKDAY(Main[[#This Row],[Tech Start Date]],2),""))))</f>
        <v/>
      </c>
      <c r="N1411" s="72" t="str">
        <f>IF(Main[[#This Row],[Tech Start Date]]&lt;1/1/1990,"",IF(Main[[#This Row],[Class]]="C",WORKDAY(Main[[#This Row],[Tech Start Date]],19),IF(Main[[#This Row],[Class]]="B", WORKDAY(Main[[#This Row],[Tech Start Date]],12),IF(Main[[#This Row],[Class]]="A",WORKDAY(Main[[#This Row],[Tech Start Date]],4),""))))</f>
        <v/>
      </c>
      <c r="O1411" s="72" t="str">
        <f>IF(Main[[#This Row],[Tech Start Date]]&lt;1/1/1990,"",IF(Main[[#This Row],[Class]]="C",WORKDAY(Main[[#This Row],[Tech Start Date]],23),IF(Main[[#This Row],[Class]]="B", WORKDAY(Main[[#This Row],[Tech Start Date]],15),IF(Main[[#This Row],[Class]]="A",WORKDAY(Main[[#This Row],[Tech Start Date]],5),""))))</f>
        <v/>
      </c>
      <c r="P1411" s="72" t="str">
        <f>IF(Main[[#This Row],[Tech Start Date]]&lt;1/1/1990,"",IF(Main[[#This Row],[Class]]="C",WORKDAY(Main[[#This Row],[Tech Start Date]],28),IF(Main[[#This Row],[Class]]="B", WORKDAY(Main[[#This Row],[Tech Start Date]],19),IF(Main[[#This Row],[Class]]="A",WORKDAY(Main[[#This Row],[Tech Start Date]],9),""))))</f>
        <v/>
      </c>
      <c r="Q1411" s="84"/>
      <c r="R1411" s="110"/>
      <c r="S1411" s="94" t="s">
        <v>11</v>
      </c>
      <c r="T1411" s="73" t="s">
        <v>4</v>
      </c>
      <c r="U1411" s="94" t="s">
        <v>12</v>
      </c>
      <c r="V1411" s="94" t="s">
        <v>1897</v>
      </c>
      <c r="W1411" s="94" t="s">
        <v>4</v>
      </c>
      <c r="X1411" s="94" t="s">
        <v>2765</v>
      </c>
      <c r="Y1411" s="71" t="s">
        <v>4</v>
      </c>
      <c r="Z1411" s="71" t="s">
        <v>4</v>
      </c>
      <c r="AA1411" s="94" t="s">
        <v>4</v>
      </c>
      <c r="AB1411" s="128"/>
      <c r="AC1411" s="128"/>
      <c r="AD1411" s="128"/>
      <c r="AE1411" s="62"/>
      <c r="AF1411" s="62"/>
      <c r="AG1411" s="62"/>
      <c r="BB1411" s="60" t="str">
        <f>IF(AND(isFlagged(Main[[#This Row],[Comments]], "AIS++"),Main[ [#This Row],[In Stock Date] ]&lt;&gt;""),TEXT(Main[[#This Row],[In Stock Date]]-1, "M/d/yyyy"), TEXT("1/1/1990", "M/d/yyyy"))</f>
        <v>1/1/1990</v>
      </c>
    </row>
    <row r="1412" spans="1:54" ht="17.25" customHeight="1">
      <c r="A1412" s="63" t="str">
        <f>IF(priority(Main[[#This Row],[Comments]])&lt;&gt;0, priority(Main[[#This Row],[Comments]]),"")</f>
        <v/>
      </c>
      <c r="B1412" s="151" t="s">
        <v>1826</v>
      </c>
      <c r="C1412" s="71" t="s">
        <v>4</v>
      </c>
      <c r="D1412" s="59" t="s">
        <v>897</v>
      </c>
      <c r="E1412" s="84">
        <v>40478.709317129629</v>
      </c>
      <c r="F1412" s="84">
        <v>40492</v>
      </c>
      <c r="G1412" s="63" t="str">
        <f>IF(stdProdLT(Main[[#This Row],[Comments]])=0.1,"N/A",IF(stdProdLT(Main[[#This Row],[Comments]])=0,"",stdProdLT(Main[[#This Row],[Comments]])))</f>
        <v/>
      </c>
      <c r="H1412" s="93" t="str">
        <f>IF(OR(Main[[#This Row],[Std. Prod. Lead Time]]="N/A",Main[[#This Row],[Std. Prod. Lead Time]]=""), "",IF(AND(Main[[#This Row],[In Stock Date]]&lt;&gt;"",Main[[#This Row],[Revised Due Date]]&lt;&gt;"",Main[[#This Row],[In Stock Date]]&lt;&gt;""),Main[[#This Row],[In Stock Date]]-Main[[#This Row],[Revised Due Date]],""))</f>
        <v/>
      </c>
      <c r="I1412" s="100" t="s">
        <v>4</v>
      </c>
      <c r="J1412" s="94" t="s">
        <v>28</v>
      </c>
      <c r="K1412" s="94" t="s">
        <v>1903</v>
      </c>
      <c r="L1412" s="84"/>
      <c r="M1412" s="72" t="str">
        <f>IF(Main[[#This Row],[Tech Start Date]]&lt;1/1/1990,"",IF(Main[[#This Row],[Class]]="C",WORKDAY(Main[[#This Row],[Tech Start Date]],9),IF(Main[[#This Row],[Class]]="B", WORKDAY(Main[[#This Row],[Tech Start Date]],6),IF(Main[[#This Row],[Class]]="A",WORKDAY(Main[[#This Row],[Tech Start Date]],2),""))))</f>
        <v/>
      </c>
      <c r="N1412" s="72" t="str">
        <f>IF(Main[[#This Row],[Tech Start Date]]&lt;1/1/1990,"",IF(Main[[#This Row],[Class]]="C",WORKDAY(Main[[#This Row],[Tech Start Date]],19),IF(Main[[#This Row],[Class]]="B", WORKDAY(Main[[#This Row],[Tech Start Date]],12),IF(Main[[#This Row],[Class]]="A",WORKDAY(Main[[#This Row],[Tech Start Date]],4),""))))</f>
        <v/>
      </c>
      <c r="O1412" s="72" t="str">
        <f>IF(Main[[#This Row],[Tech Start Date]]&lt;1/1/1990,"",IF(Main[[#This Row],[Class]]="C",WORKDAY(Main[[#This Row],[Tech Start Date]],23),IF(Main[[#This Row],[Class]]="B", WORKDAY(Main[[#This Row],[Tech Start Date]],15),IF(Main[[#This Row],[Class]]="A",WORKDAY(Main[[#This Row],[Tech Start Date]],5),""))))</f>
        <v/>
      </c>
      <c r="P1412" s="72" t="str">
        <f>IF(Main[[#This Row],[Tech Start Date]]&lt;1/1/1990,"",IF(Main[[#This Row],[Class]]="C",WORKDAY(Main[[#This Row],[Tech Start Date]],28),IF(Main[[#This Row],[Class]]="B", WORKDAY(Main[[#This Row],[Tech Start Date]],19),IF(Main[[#This Row],[Class]]="A",WORKDAY(Main[[#This Row],[Tech Start Date]],9),""))))</f>
        <v/>
      </c>
      <c r="Q1412" s="84">
        <v>40908</v>
      </c>
      <c r="R1412" s="110">
        <v>40495</v>
      </c>
      <c r="S1412" s="94" t="s">
        <v>17</v>
      </c>
      <c r="T1412" s="73" t="s">
        <v>2388</v>
      </c>
      <c r="U1412" s="94" t="s">
        <v>29</v>
      </c>
      <c r="V1412" s="94" t="s">
        <v>1897</v>
      </c>
      <c r="W1412" s="94" t="s">
        <v>1898</v>
      </c>
      <c r="X1412" s="94" t="s">
        <v>50</v>
      </c>
      <c r="Y1412" s="71" t="s">
        <v>4</v>
      </c>
      <c r="Z1412" s="71" t="s">
        <v>4</v>
      </c>
      <c r="AA1412" s="94" t="s">
        <v>971</v>
      </c>
      <c r="AB1412" s="128"/>
      <c r="AC1412" s="128"/>
      <c r="AD1412" s="128"/>
      <c r="AE1412" s="62"/>
      <c r="AF1412" s="62"/>
      <c r="AG1412" s="62"/>
      <c r="BB1412" s="60" t="str">
        <f>IF(AND(isFlagged(Main[[#This Row],[Comments]], "AIS++"),Main[ [#This Row],[In Stock Date] ]&lt;&gt;""),TEXT(Main[[#This Row],[In Stock Date]]-1, "M/d/yyyy"), TEXT("1/1/1990", "M/d/yyyy"))</f>
        <v>1/1/1990</v>
      </c>
    </row>
    <row r="1413" spans="1:54" ht="17.25" customHeight="1">
      <c r="A1413" s="63" t="str">
        <f>IF(priority(Main[[#This Row],[Comments]])&lt;&gt;0, priority(Main[[#This Row],[Comments]]),"")</f>
        <v/>
      </c>
      <c r="B1413" s="151" t="s">
        <v>2593</v>
      </c>
      <c r="C1413" s="71" t="s">
        <v>4</v>
      </c>
      <c r="D1413" s="59" t="s">
        <v>2594</v>
      </c>
      <c r="E1413" s="84"/>
      <c r="F1413" s="84"/>
      <c r="G1413" s="63" t="str">
        <f>IF(stdProdLT(Main[[#This Row],[Comments]])=0.1,"N/A",IF(stdProdLT(Main[[#This Row],[Comments]])=0,"",stdProdLT(Main[[#This Row],[Comments]])))</f>
        <v/>
      </c>
      <c r="H1413" s="93" t="str">
        <f>IF(OR(Main[[#This Row],[Std. Prod. Lead Time]]="N/A",Main[[#This Row],[Std. Prod. Lead Time]]=""), "",IF(AND(Main[[#This Row],[In Stock Date]]&lt;&gt;"",Main[[#This Row],[Revised Due Date]]&lt;&gt;"",Main[[#This Row],[In Stock Date]]&lt;&gt;""),Main[[#This Row],[In Stock Date]]-Main[[#This Row],[Revised Due Date]],""))</f>
        <v/>
      </c>
      <c r="I1413" s="100" t="s">
        <v>4</v>
      </c>
      <c r="J1413" s="94" t="s">
        <v>4</v>
      </c>
      <c r="K1413" s="95" t="s">
        <v>4</v>
      </c>
      <c r="L1413" s="84"/>
      <c r="M1413" s="72" t="str">
        <f>IF(Main[[#This Row],[Tech Start Date]]&lt;1/1/1990,"",IF(Main[[#This Row],[Class]]="C",WORKDAY(Main[[#This Row],[Tech Start Date]],9),IF(Main[[#This Row],[Class]]="B", WORKDAY(Main[[#This Row],[Tech Start Date]],6),IF(Main[[#This Row],[Class]]="A",WORKDAY(Main[[#This Row],[Tech Start Date]],2),""))))</f>
        <v/>
      </c>
      <c r="N1413" s="72" t="str">
        <f>IF(Main[[#This Row],[Tech Start Date]]&lt;1/1/1990,"",IF(Main[[#This Row],[Class]]="C",WORKDAY(Main[[#This Row],[Tech Start Date]],19),IF(Main[[#This Row],[Class]]="B", WORKDAY(Main[[#This Row],[Tech Start Date]],12),IF(Main[[#This Row],[Class]]="A",WORKDAY(Main[[#This Row],[Tech Start Date]],4),""))))</f>
        <v/>
      </c>
      <c r="O1413" s="72" t="str">
        <f>IF(Main[[#This Row],[Tech Start Date]]&lt;1/1/1990,"",IF(Main[[#This Row],[Class]]="C",WORKDAY(Main[[#This Row],[Tech Start Date]],23),IF(Main[[#This Row],[Class]]="B", WORKDAY(Main[[#This Row],[Tech Start Date]],15),IF(Main[[#This Row],[Class]]="A",WORKDAY(Main[[#This Row],[Tech Start Date]],5),""))))</f>
        <v/>
      </c>
      <c r="P1413" s="72" t="str">
        <f>IF(Main[[#This Row],[Tech Start Date]]&lt;1/1/1990,"",IF(Main[[#This Row],[Class]]="C",WORKDAY(Main[[#This Row],[Tech Start Date]],28),IF(Main[[#This Row],[Class]]="B", WORKDAY(Main[[#This Row],[Tech Start Date]],19),IF(Main[[#This Row],[Class]]="A",WORKDAY(Main[[#This Row],[Tech Start Date]],9),""))))</f>
        <v/>
      </c>
      <c r="Q1413" s="84">
        <v>40884</v>
      </c>
      <c r="R1413" s="110"/>
      <c r="S1413" s="94" t="s">
        <v>4</v>
      </c>
      <c r="T1413" s="73" t="s">
        <v>4</v>
      </c>
      <c r="U1413" s="94" t="s">
        <v>14</v>
      </c>
      <c r="V1413" s="94" t="s">
        <v>1906</v>
      </c>
      <c r="W1413" s="94" t="s">
        <v>1904</v>
      </c>
      <c r="X1413" s="94" t="s">
        <v>2760</v>
      </c>
      <c r="Y1413" s="71" t="s">
        <v>2898</v>
      </c>
      <c r="Z1413" s="71" t="s">
        <v>4</v>
      </c>
      <c r="AA1413" s="94" t="s">
        <v>2760</v>
      </c>
      <c r="AB1413" s="128"/>
      <c r="AC1413" s="128"/>
      <c r="AD1413" s="128"/>
      <c r="AE1413" s="62"/>
      <c r="AF1413" s="62"/>
      <c r="AG1413" s="62"/>
      <c r="BB1413" s="60" t="str">
        <f>IF(AND(isFlagged(Main[[#This Row],[Comments]], "AIS++"),Main[ [#This Row],[In Stock Date] ]&lt;&gt;""),TEXT(Main[[#This Row],[In Stock Date]]-1, "M/d/yyyy"), TEXT("1/1/1990", "M/d/yyyy"))</f>
        <v>1/1/1990</v>
      </c>
    </row>
    <row r="1414" spans="1:54" ht="17.25" customHeight="1">
      <c r="A1414" s="63" t="str">
        <f>IF(priority(Main[[#This Row],[Comments]])&lt;&gt;0, priority(Main[[#This Row],[Comments]]),"")</f>
        <v/>
      </c>
      <c r="B1414" s="151" t="s">
        <v>2127</v>
      </c>
      <c r="C1414" s="71" t="s">
        <v>2128</v>
      </c>
      <c r="D1414" s="59" t="s">
        <v>2129</v>
      </c>
      <c r="E1414" s="84"/>
      <c r="F1414" s="84">
        <v>40920</v>
      </c>
      <c r="G1414" s="63" t="str">
        <f>IF(stdProdLT(Main[[#This Row],[Comments]])=0.1,"N/A",IF(stdProdLT(Main[[#This Row],[Comments]])=0,"",stdProdLT(Main[[#This Row],[Comments]])))</f>
        <v/>
      </c>
      <c r="H1414" s="93" t="str">
        <f>IF(OR(Main[[#This Row],[Std. Prod. Lead Time]]="N/A",Main[[#This Row],[Std. Prod. Lead Time]]=""), "",IF(AND(Main[[#This Row],[In Stock Date]]&lt;&gt;"",Main[[#This Row],[Revised Due Date]]&lt;&gt;"",Main[[#This Row],[In Stock Date]]&lt;&gt;""),Main[[#This Row],[In Stock Date]]-Main[[#This Row],[Revised Due Date]],""))</f>
        <v/>
      </c>
      <c r="I1414" s="100" t="s">
        <v>4</v>
      </c>
      <c r="J1414" s="94" t="s">
        <v>28</v>
      </c>
      <c r="K1414" s="94" t="s">
        <v>1905</v>
      </c>
      <c r="L1414" s="84"/>
      <c r="M1414" s="72" t="str">
        <f>IF(Main[[#This Row],[Tech Start Date]]&lt;1/1/1990,"",IF(Main[[#This Row],[Class]]="C",WORKDAY(Main[[#This Row],[Tech Start Date]],9),IF(Main[[#This Row],[Class]]="B", WORKDAY(Main[[#This Row],[Tech Start Date]],6),IF(Main[[#This Row],[Class]]="A",WORKDAY(Main[[#This Row],[Tech Start Date]],2),""))))</f>
        <v/>
      </c>
      <c r="N1414" s="72" t="str">
        <f>IF(Main[[#This Row],[Tech Start Date]]&lt;1/1/1990,"",IF(Main[[#This Row],[Class]]="C",WORKDAY(Main[[#This Row],[Tech Start Date]],19),IF(Main[[#This Row],[Class]]="B", WORKDAY(Main[[#This Row],[Tech Start Date]],12),IF(Main[[#This Row],[Class]]="A",WORKDAY(Main[[#This Row],[Tech Start Date]],4),""))))</f>
        <v/>
      </c>
      <c r="O1414" s="72" t="str">
        <f>IF(Main[[#This Row],[Tech Start Date]]&lt;1/1/1990,"",IF(Main[[#This Row],[Class]]="C",WORKDAY(Main[[#This Row],[Tech Start Date]],23),IF(Main[[#This Row],[Class]]="B", WORKDAY(Main[[#This Row],[Tech Start Date]],15),IF(Main[[#This Row],[Class]]="A",WORKDAY(Main[[#This Row],[Tech Start Date]],5),""))))</f>
        <v/>
      </c>
      <c r="P1414" s="72" t="str">
        <f>IF(Main[[#This Row],[Tech Start Date]]&lt;1/1/1990,"",IF(Main[[#This Row],[Class]]="C",WORKDAY(Main[[#This Row],[Tech Start Date]],28),IF(Main[[#This Row],[Class]]="B", WORKDAY(Main[[#This Row],[Tech Start Date]],19),IF(Main[[#This Row],[Class]]="A",WORKDAY(Main[[#This Row],[Tech Start Date]],9),""))))</f>
        <v/>
      </c>
      <c r="Q1414" s="84"/>
      <c r="R1414" s="110"/>
      <c r="S1414" s="94" t="s">
        <v>11</v>
      </c>
      <c r="T1414" s="73" t="s">
        <v>4</v>
      </c>
      <c r="U1414" s="94" t="s">
        <v>14</v>
      </c>
      <c r="V1414" s="94" t="s">
        <v>1899</v>
      </c>
      <c r="W1414" s="94" t="s">
        <v>1904</v>
      </c>
      <c r="X1414" s="94" t="s">
        <v>50</v>
      </c>
      <c r="Y1414" s="71" t="s">
        <v>2864</v>
      </c>
      <c r="Z1414" s="71" t="s">
        <v>529</v>
      </c>
      <c r="AA1414" s="94" t="s">
        <v>3230</v>
      </c>
      <c r="AB1414" s="128"/>
      <c r="AC1414" s="128"/>
      <c r="AD1414" s="128"/>
      <c r="AE1414" s="62"/>
      <c r="AF1414" s="62"/>
      <c r="AG1414" s="62"/>
      <c r="BB1414" s="60" t="str">
        <f>IF(AND(isFlagged(Main[[#This Row],[Comments]], "AIS++"),Main[ [#This Row],[In Stock Date] ]&lt;&gt;""),TEXT(Main[[#This Row],[In Stock Date]]-1, "M/d/yyyy"), TEXT("1/1/1990", "M/d/yyyy"))</f>
        <v>1/1/1990</v>
      </c>
    </row>
    <row r="1415" spans="1:54" ht="17.25" customHeight="1">
      <c r="A1415" s="63" t="str">
        <f>IF(priority(Main[[#This Row],[Comments]])&lt;&gt;0, priority(Main[[#This Row],[Comments]]),"")</f>
        <v/>
      </c>
      <c r="B1415" s="151" t="s">
        <v>1078</v>
      </c>
      <c r="C1415" s="71" t="s">
        <v>4</v>
      </c>
      <c r="D1415" s="59" t="s">
        <v>135</v>
      </c>
      <c r="E1415" s="84">
        <v>40312.634143518517</v>
      </c>
      <c r="F1415" s="84"/>
      <c r="G1415" s="63" t="str">
        <f>IF(stdProdLT(Main[[#This Row],[Comments]])=0.1,"N/A",IF(stdProdLT(Main[[#This Row],[Comments]])=0,"",stdProdLT(Main[[#This Row],[Comments]])))</f>
        <v/>
      </c>
      <c r="H1415" s="93" t="str">
        <f>IF(OR(Main[[#This Row],[Std. Prod. Lead Time]]="N/A",Main[[#This Row],[Std. Prod. Lead Time]]=""), "",IF(AND(Main[[#This Row],[In Stock Date]]&lt;&gt;"",Main[[#This Row],[Revised Due Date]]&lt;&gt;"",Main[[#This Row],[In Stock Date]]&lt;&gt;""),Main[[#This Row],[In Stock Date]]-Main[[#This Row],[Revised Due Date]],""))</f>
        <v/>
      </c>
      <c r="I1415" s="100" t="s">
        <v>129</v>
      </c>
      <c r="J1415" s="94" t="s">
        <v>4</v>
      </c>
      <c r="K1415" s="94" t="s">
        <v>4</v>
      </c>
      <c r="L1415" s="84"/>
      <c r="M1415" s="72" t="str">
        <f>IF(Main[[#This Row],[Tech Start Date]]&lt;1/1/1990,"",IF(Main[[#This Row],[Class]]="C",WORKDAY(Main[[#This Row],[Tech Start Date]],9),IF(Main[[#This Row],[Class]]="B", WORKDAY(Main[[#This Row],[Tech Start Date]],6),IF(Main[[#This Row],[Class]]="A",WORKDAY(Main[[#This Row],[Tech Start Date]],2),""))))</f>
        <v/>
      </c>
      <c r="N1415" s="72" t="str">
        <f>IF(Main[[#This Row],[Tech Start Date]]&lt;1/1/1990,"",IF(Main[[#This Row],[Class]]="C",WORKDAY(Main[[#This Row],[Tech Start Date]],19),IF(Main[[#This Row],[Class]]="B", WORKDAY(Main[[#This Row],[Tech Start Date]],12),IF(Main[[#This Row],[Class]]="A",WORKDAY(Main[[#This Row],[Tech Start Date]],4),""))))</f>
        <v/>
      </c>
      <c r="O1415" s="72" t="str">
        <f>IF(Main[[#This Row],[Tech Start Date]]&lt;1/1/1990,"",IF(Main[[#This Row],[Class]]="C",WORKDAY(Main[[#This Row],[Tech Start Date]],23),IF(Main[[#This Row],[Class]]="B", WORKDAY(Main[[#This Row],[Tech Start Date]],15),IF(Main[[#This Row],[Class]]="A",WORKDAY(Main[[#This Row],[Tech Start Date]],5),""))))</f>
        <v/>
      </c>
      <c r="P1415" s="72" t="str">
        <f>IF(Main[[#This Row],[Tech Start Date]]&lt;1/1/1990,"",IF(Main[[#This Row],[Class]]="C",WORKDAY(Main[[#This Row],[Tech Start Date]],28),IF(Main[[#This Row],[Class]]="B", WORKDAY(Main[[#This Row],[Tech Start Date]],19),IF(Main[[#This Row],[Class]]="A",WORKDAY(Main[[#This Row],[Tech Start Date]],9),""))))</f>
        <v/>
      </c>
      <c r="Q1415" s="84">
        <v>40329</v>
      </c>
      <c r="R1415" s="110"/>
      <c r="S1415" s="94" t="s">
        <v>6</v>
      </c>
      <c r="T1415" s="73" t="s">
        <v>4</v>
      </c>
      <c r="U1415" s="94" t="s">
        <v>7</v>
      </c>
      <c r="V1415" s="94" t="s">
        <v>1896</v>
      </c>
      <c r="W1415" s="94" t="s">
        <v>1898</v>
      </c>
      <c r="X1415" s="94" t="s">
        <v>416</v>
      </c>
      <c r="Y1415" s="71" t="s">
        <v>2880</v>
      </c>
      <c r="Z1415" s="71" t="s">
        <v>4</v>
      </c>
      <c r="AA1415" s="94" t="s">
        <v>3221</v>
      </c>
      <c r="AB1415" s="128"/>
      <c r="AC1415" s="128"/>
      <c r="AD1415" s="128"/>
      <c r="AE1415" s="62"/>
      <c r="AF1415" s="62"/>
      <c r="AG1415" s="62"/>
      <c r="BB1415" s="60" t="str">
        <f>IF(AND(isFlagged(Main[[#This Row],[Comments]], "AIS++"),Main[ [#This Row],[In Stock Date] ]&lt;&gt;""),TEXT(Main[[#This Row],[In Stock Date]]-1, "M/d/yyyy"), TEXT("1/1/1990", "M/d/yyyy"))</f>
        <v>1/1/1990</v>
      </c>
    </row>
    <row r="1416" spans="1:54" ht="17.25" customHeight="1">
      <c r="A1416" s="63" t="str">
        <f>IF(priority(Main[[#This Row],[Comments]])&lt;&gt;0, priority(Main[[#This Row],[Comments]]),"")</f>
        <v/>
      </c>
      <c r="B1416" s="151" t="s">
        <v>1494</v>
      </c>
      <c r="C1416" s="71" t="s">
        <v>579</v>
      </c>
      <c r="D1416" s="59" t="s">
        <v>580</v>
      </c>
      <c r="E1416" s="84"/>
      <c r="F1416" s="84"/>
      <c r="G1416" s="63" t="str">
        <f>IF(stdProdLT(Main[[#This Row],[Comments]])=0.1,"N/A",IF(stdProdLT(Main[[#This Row],[Comments]])=0,"",stdProdLT(Main[[#This Row],[Comments]])))</f>
        <v/>
      </c>
      <c r="H1416" s="93" t="str">
        <f>IF(OR(Main[[#This Row],[Std. Prod. Lead Time]]="N/A",Main[[#This Row],[Std. Prod. Lead Time]]=""), "",IF(AND(Main[[#This Row],[In Stock Date]]&lt;&gt;"",Main[[#This Row],[Revised Due Date]]&lt;&gt;"",Main[[#This Row],[In Stock Date]]&lt;&gt;""),Main[[#This Row],[In Stock Date]]-Main[[#This Row],[Revised Due Date]],""))</f>
        <v/>
      </c>
      <c r="I1416" s="100" t="s">
        <v>4</v>
      </c>
      <c r="J1416" s="94" t="s">
        <v>4</v>
      </c>
      <c r="K1416" s="95" t="s">
        <v>4</v>
      </c>
      <c r="L1416" s="84"/>
      <c r="M1416" s="72" t="str">
        <f>IF(Main[[#This Row],[Tech Start Date]]&lt;1/1/1990,"",IF(Main[[#This Row],[Class]]="C",WORKDAY(Main[[#This Row],[Tech Start Date]],9),IF(Main[[#This Row],[Class]]="B", WORKDAY(Main[[#This Row],[Tech Start Date]],6),IF(Main[[#This Row],[Class]]="A",WORKDAY(Main[[#This Row],[Tech Start Date]],2),""))))</f>
        <v/>
      </c>
      <c r="N1416" s="72" t="str">
        <f>IF(Main[[#This Row],[Tech Start Date]]&lt;1/1/1990,"",IF(Main[[#This Row],[Class]]="C",WORKDAY(Main[[#This Row],[Tech Start Date]],19),IF(Main[[#This Row],[Class]]="B", WORKDAY(Main[[#This Row],[Tech Start Date]],12),IF(Main[[#This Row],[Class]]="A",WORKDAY(Main[[#This Row],[Tech Start Date]],4),""))))</f>
        <v/>
      </c>
      <c r="O1416" s="72" t="str">
        <f>IF(Main[[#This Row],[Tech Start Date]]&lt;1/1/1990,"",IF(Main[[#This Row],[Class]]="C",WORKDAY(Main[[#This Row],[Tech Start Date]],23),IF(Main[[#This Row],[Class]]="B", WORKDAY(Main[[#This Row],[Tech Start Date]],15),IF(Main[[#This Row],[Class]]="A",WORKDAY(Main[[#This Row],[Tech Start Date]],5),""))))</f>
        <v/>
      </c>
      <c r="P1416" s="72" t="str">
        <f>IF(Main[[#This Row],[Tech Start Date]]&lt;1/1/1990,"",IF(Main[[#This Row],[Class]]="C",WORKDAY(Main[[#This Row],[Tech Start Date]],28),IF(Main[[#This Row],[Class]]="B", WORKDAY(Main[[#This Row],[Tech Start Date]],19),IF(Main[[#This Row],[Class]]="A",WORKDAY(Main[[#This Row],[Tech Start Date]],9),""))))</f>
        <v/>
      </c>
      <c r="Q1416" s="84">
        <v>40476</v>
      </c>
      <c r="R1416" s="110"/>
      <c r="S1416" s="94" t="s">
        <v>11</v>
      </c>
      <c r="T1416" s="73" t="s">
        <v>4</v>
      </c>
      <c r="U1416" s="94" t="s">
        <v>14</v>
      </c>
      <c r="V1416" s="94" t="s">
        <v>1896</v>
      </c>
      <c r="W1416" s="94" t="s">
        <v>1904</v>
      </c>
      <c r="X1416" s="94" t="s">
        <v>2782</v>
      </c>
      <c r="Y1416" s="71" t="s">
        <v>2927</v>
      </c>
      <c r="Z1416" s="71" t="s">
        <v>4</v>
      </c>
      <c r="AA1416" s="94" t="s">
        <v>2782</v>
      </c>
      <c r="AB1416" s="128"/>
      <c r="AC1416" s="128"/>
      <c r="AD1416" s="128"/>
      <c r="AE1416" s="62"/>
      <c r="AF1416" s="62"/>
      <c r="AG1416" s="62"/>
      <c r="BB1416" s="60" t="str">
        <f>IF(AND(isFlagged(Main[[#This Row],[Comments]], "AIS++"),Main[ [#This Row],[In Stock Date] ]&lt;&gt;""),TEXT(Main[[#This Row],[In Stock Date]]-1, "M/d/yyyy"), TEXT("1/1/1990", "M/d/yyyy"))</f>
        <v>1/1/1990</v>
      </c>
    </row>
    <row r="1417" spans="1:54" ht="17.25" customHeight="1">
      <c r="A1417" s="63" t="str">
        <f>IF(priority(Main[[#This Row],[Comments]])&lt;&gt;0, priority(Main[[#This Row],[Comments]]),"")</f>
        <v/>
      </c>
      <c r="B1417" s="151" t="s">
        <v>4176</v>
      </c>
      <c r="C1417" s="71" t="s">
        <v>4</v>
      </c>
      <c r="D1417" s="59" t="s">
        <v>4177</v>
      </c>
      <c r="E1417" s="84">
        <v>41061.426817129628</v>
      </c>
      <c r="F1417" s="84"/>
      <c r="G1417" s="63" t="str">
        <f>IF(stdProdLT(Main[[#This Row],[Comments]])=0.1,"N/A",IF(stdProdLT(Main[[#This Row],[Comments]])=0,"",stdProdLT(Main[[#This Row],[Comments]])))</f>
        <v/>
      </c>
      <c r="H1417" s="93" t="str">
        <f>IF(OR(Main[[#This Row],[Std. Prod. Lead Time]]="N/A",Main[[#This Row],[Std. Prod. Lead Time]]=""), "",IF(AND(Main[[#This Row],[In Stock Date]]&lt;&gt;"",Main[[#This Row],[Revised Due Date]]&lt;&gt;"",Main[[#This Row],[In Stock Date]]&lt;&gt;""),Main[[#This Row],[In Stock Date]]-Main[[#This Row],[Revised Due Date]],""))</f>
        <v/>
      </c>
      <c r="I1417" s="100" t="s">
        <v>238</v>
      </c>
      <c r="J1417" s="94" t="s">
        <v>28</v>
      </c>
      <c r="K1417" s="94" t="s">
        <v>4</v>
      </c>
      <c r="L1417" s="84"/>
      <c r="M1417" s="72" t="str">
        <f>IF(Main[[#This Row],[Tech Start Date]]&lt;1/1/1990,"",IF(Main[[#This Row],[Class]]="C",WORKDAY(Main[[#This Row],[Tech Start Date]],9),IF(Main[[#This Row],[Class]]="B", WORKDAY(Main[[#This Row],[Tech Start Date]],6),IF(Main[[#This Row],[Class]]="A",WORKDAY(Main[[#This Row],[Tech Start Date]],2),""))))</f>
        <v/>
      </c>
      <c r="N1417" s="72" t="str">
        <f>IF(Main[[#This Row],[Tech Start Date]]&lt;1/1/1990,"",IF(Main[[#This Row],[Class]]="C",WORKDAY(Main[[#This Row],[Tech Start Date]],19),IF(Main[[#This Row],[Class]]="B", WORKDAY(Main[[#This Row],[Tech Start Date]],12),IF(Main[[#This Row],[Class]]="A",WORKDAY(Main[[#This Row],[Tech Start Date]],4),""))))</f>
        <v/>
      </c>
      <c r="O1417" s="72" t="str">
        <f>IF(Main[[#This Row],[Tech Start Date]]&lt;1/1/1990,"",IF(Main[[#This Row],[Class]]="C",WORKDAY(Main[[#This Row],[Tech Start Date]],23),IF(Main[[#This Row],[Class]]="B", WORKDAY(Main[[#This Row],[Tech Start Date]],15),IF(Main[[#This Row],[Class]]="A",WORKDAY(Main[[#This Row],[Tech Start Date]],5),""))))</f>
        <v/>
      </c>
      <c r="P1417" s="72" t="str">
        <f>IF(Main[[#This Row],[Tech Start Date]]&lt;1/1/1990,"",IF(Main[[#This Row],[Class]]="C",WORKDAY(Main[[#This Row],[Tech Start Date]],28),IF(Main[[#This Row],[Class]]="B", WORKDAY(Main[[#This Row],[Tech Start Date]],19),IF(Main[[#This Row],[Class]]="A",WORKDAY(Main[[#This Row],[Tech Start Date]],9),""))))</f>
        <v/>
      </c>
      <c r="Q1417" s="84"/>
      <c r="R1417" s="110"/>
      <c r="S1417" s="94" t="s">
        <v>6</v>
      </c>
      <c r="T1417" s="73" t="s">
        <v>4</v>
      </c>
      <c r="U1417" s="94" t="s">
        <v>29</v>
      </c>
      <c r="V1417" s="94" t="s">
        <v>1899</v>
      </c>
      <c r="W1417" s="94" t="s">
        <v>1900</v>
      </c>
      <c r="X1417" s="94" t="s">
        <v>398</v>
      </c>
      <c r="Y1417" s="71" t="s">
        <v>4178</v>
      </c>
      <c r="Z1417" s="71" t="s">
        <v>30</v>
      </c>
      <c r="AA1417" s="94" t="s">
        <v>398</v>
      </c>
      <c r="AB1417" s="128"/>
      <c r="AC1417" s="128"/>
      <c r="AD1417" s="128"/>
      <c r="AE1417" s="62"/>
      <c r="AF1417" s="62"/>
      <c r="AG1417" s="62"/>
      <c r="BB1417" s="60" t="str">
        <f>IF(AND(isFlagged(Main[[#This Row],[Comments]], "AIS++"),Main[ [#This Row],[In Stock Date] ]&lt;&gt;""),TEXT(Main[[#This Row],[In Stock Date]]-1, "M/d/yyyy"), TEXT("1/1/1990", "M/d/yyyy"))</f>
        <v>1/1/1990</v>
      </c>
    </row>
    <row r="1418" spans="1:54" ht="17.25" customHeight="1">
      <c r="A1418" s="63" t="str">
        <f>IF(priority(Main[[#This Row],[Comments]])&lt;&gt;0, priority(Main[[#This Row],[Comments]]),"")</f>
        <v/>
      </c>
      <c r="B1418" s="151" t="s">
        <v>4151</v>
      </c>
      <c r="C1418" s="71" t="s">
        <v>4</v>
      </c>
      <c r="D1418" s="59" t="s">
        <v>4152</v>
      </c>
      <c r="E1418" s="84">
        <v>41061.399050925924</v>
      </c>
      <c r="F1418" s="84"/>
      <c r="G1418" s="63" t="str">
        <f>IF(stdProdLT(Main[[#This Row],[Comments]])=0.1,"N/A",IF(stdProdLT(Main[[#This Row],[Comments]])=0,"",stdProdLT(Main[[#This Row],[Comments]])))</f>
        <v/>
      </c>
      <c r="H1418" s="93" t="str">
        <f>IF(OR(Main[[#This Row],[Std. Prod. Lead Time]]="N/A",Main[[#This Row],[Std. Prod. Lead Time]]=""), "",IF(AND(Main[[#This Row],[In Stock Date]]&lt;&gt;"",Main[[#This Row],[Revised Due Date]]&lt;&gt;"",Main[[#This Row],[In Stock Date]]&lt;&gt;""),Main[[#This Row],[In Stock Date]]-Main[[#This Row],[Revised Due Date]],""))</f>
        <v/>
      </c>
      <c r="I1418" s="100" t="s">
        <v>30</v>
      </c>
      <c r="J1418" s="94" t="s">
        <v>21</v>
      </c>
      <c r="K1418" s="94" t="s">
        <v>4</v>
      </c>
      <c r="L1418" s="84"/>
      <c r="M1418" s="72" t="str">
        <f>IF(Main[[#This Row],[Tech Start Date]]&lt;1/1/1990,"",IF(Main[[#This Row],[Class]]="C",WORKDAY(Main[[#This Row],[Tech Start Date]],9),IF(Main[[#This Row],[Class]]="B", WORKDAY(Main[[#This Row],[Tech Start Date]],6),IF(Main[[#This Row],[Class]]="A",WORKDAY(Main[[#This Row],[Tech Start Date]],2),""))))</f>
        <v/>
      </c>
      <c r="N1418" s="72" t="str">
        <f>IF(Main[[#This Row],[Tech Start Date]]&lt;1/1/1990,"",IF(Main[[#This Row],[Class]]="C",WORKDAY(Main[[#This Row],[Tech Start Date]],19),IF(Main[[#This Row],[Class]]="B", WORKDAY(Main[[#This Row],[Tech Start Date]],12),IF(Main[[#This Row],[Class]]="A",WORKDAY(Main[[#This Row],[Tech Start Date]],4),""))))</f>
        <v/>
      </c>
      <c r="O1418" s="72" t="str">
        <f>IF(Main[[#This Row],[Tech Start Date]]&lt;1/1/1990,"",IF(Main[[#This Row],[Class]]="C",WORKDAY(Main[[#This Row],[Tech Start Date]],23),IF(Main[[#This Row],[Class]]="B", WORKDAY(Main[[#This Row],[Tech Start Date]],15),IF(Main[[#This Row],[Class]]="A",WORKDAY(Main[[#This Row],[Tech Start Date]],5),""))))</f>
        <v/>
      </c>
      <c r="P1418" s="72" t="str">
        <f>IF(Main[[#This Row],[Tech Start Date]]&lt;1/1/1990,"",IF(Main[[#This Row],[Class]]="C",WORKDAY(Main[[#This Row],[Tech Start Date]],28),IF(Main[[#This Row],[Class]]="B", WORKDAY(Main[[#This Row],[Tech Start Date]],19),IF(Main[[#This Row],[Class]]="A",WORKDAY(Main[[#This Row],[Tech Start Date]],9),""))))</f>
        <v/>
      </c>
      <c r="Q1418" s="84"/>
      <c r="R1418" s="110"/>
      <c r="S1418" s="94" t="s">
        <v>6</v>
      </c>
      <c r="T1418" s="73" t="s">
        <v>4</v>
      </c>
      <c r="U1418" s="94" t="s">
        <v>29</v>
      </c>
      <c r="V1418" s="94" t="s">
        <v>1899</v>
      </c>
      <c r="W1418" s="94" t="s">
        <v>1900</v>
      </c>
      <c r="X1418" s="94" t="s">
        <v>398</v>
      </c>
      <c r="Y1418" s="71" t="s">
        <v>4</v>
      </c>
      <c r="Z1418" s="71" t="s">
        <v>30</v>
      </c>
      <c r="AA1418" s="94" t="s">
        <v>4153</v>
      </c>
      <c r="AB1418" s="128"/>
      <c r="AC1418" s="128"/>
      <c r="AD1418" s="128"/>
      <c r="AE1418" s="62"/>
      <c r="AF1418" s="62"/>
      <c r="AG1418" s="62"/>
      <c r="BB1418" s="60" t="str">
        <f>IF(AND(isFlagged(Main[[#This Row],[Comments]], "AIS++"),Main[ [#This Row],[In Stock Date] ]&lt;&gt;""),TEXT(Main[[#This Row],[In Stock Date]]-1, "M/d/yyyy"), TEXT("1/1/1990", "M/d/yyyy"))</f>
        <v>1/1/1990</v>
      </c>
    </row>
    <row r="1419" spans="1:54" ht="17.25" customHeight="1">
      <c r="A1419" s="63" t="str">
        <f>IF(priority(Main[[#This Row],[Comments]])&lt;&gt;0, priority(Main[[#This Row],[Comments]]),"")</f>
        <v/>
      </c>
      <c r="B1419" s="151" t="s">
        <v>2411</v>
      </c>
      <c r="C1419" s="71" t="s">
        <v>4</v>
      </c>
      <c r="D1419" s="59" t="s">
        <v>2412</v>
      </c>
      <c r="E1419" s="84">
        <v>40855.432083333333</v>
      </c>
      <c r="F1419" s="84">
        <v>40877</v>
      </c>
      <c r="G1419" s="63" t="str">
        <f>IF(stdProdLT(Main[[#This Row],[Comments]])=0.1,"N/A",IF(stdProdLT(Main[[#This Row],[Comments]])=0,"",stdProdLT(Main[[#This Row],[Comments]])))</f>
        <v/>
      </c>
      <c r="H1419" s="93" t="str">
        <f>IF(OR(Main[[#This Row],[Std. Prod. Lead Time]]="N/A",Main[[#This Row],[Std. Prod. Lead Time]]=""), "",IF(AND(Main[[#This Row],[In Stock Date]]&lt;&gt;"",Main[[#This Row],[Revised Due Date]]&lt;&gt;"",Main[[#This Row],[In Stock Date]]&lt;&gt;""),Main[[#This Row],[In Stock Date]]-Main[[#This Row],[Revised Due Date]],""))</f>
        <v/>
      </c>
      <c r="I1419" s="100" t="s">
        <v>4</v>
      </c>
      <c r="J1419" s="94" t="s">
        <v>4</v>
      </c>
      <c r="K1419" s="94" t="s">
        <v>4</v>
      </c>
      <c r="L1419" s="84"/>
      <c r="M1419" s="72" t="str">
        <f>IF(Main[[#This Row],[Tech Start Date]]&lt;1/1/1990,"",IF(Main[[#This Row],[Class]]="C",WORKDAY(Main[[#This Row],[Tech Start Date]],9),IF(Main[[#This Row],[Class]]="B", WORKDAY(Main[[#This Row],[Tech Start Date]],6),IF(Main[[#This Row],[Class]]="A",WORKDAY(Main[[#This Row],[Tech Start Date]],2),""))))</f>
        <v/>
      </c>
      <c r="N1419" s="72" t="str">
        <f>IF(Main[[#This Row],[Tech Start Date]]&lt;1/1/1990,"",IF(Main[[#This Row],[Class]]="C",WORKDAY(Main[[#This Row],[Tech Start Date]],19),IF(Main[[#This Row],[Class]]="B", WORKDAY(Main[[#This Row],[Tech Start Date]],12),IF(Main[[#This Row],[Class]]="A",WORKDAY(Main[[#This Row],[Tech Start Date]],4),""))))</f>
        <v/>
      </c>
      <c r="O1419" s="72" t="str">
        <f>IF(Main[[#This Row],[Tech Start Date]]&lt;1/1/1990,"",IF(Main[[#This Row],[Class]]="C",WORKDAY(Main[[#This Row],[Tech Start Date]],23),IF(Main[[#This Row],[Class]]="B", WORKDAY(Main[[#This Row],[Tech Start Date]],15),IF(Main[[#This Row],[Class]]="A",WORKDAY(Main[[#This Row],[Tech Start Date]],5),""))))</f>
        <v/>
      </c>
      <c r="P1419" s="72" t="str">
        <f>IF(Main[[#This Row],[Tech Start Date]]&lt;1/1/1990,"",IF(Main[[#This Row],[Class]]="C",WORKDAY(Main[[#This Row],[Tech Start Date]],28),IF(Main[[#This Row],[Class]]="B", WORKDAY(Main[[#This Row],[Tech Start Date]],19),IF(Main[[#This Row],[Class]]="A",WORKDAY(Main[[#This Row],[Tech Start Date]],9),""))))</f>
        <v/>
      </c>
      <c r="Q1419" s="84">
        <v>40865</v>
      </c>
      <c r="R1419" s="110"/>
      <c r="S1419" s="94" t="s">
        <v>11</v>
      </c>
      <c r="T1419" s="73" t="s">
        <v>4</v>
      </c>
      <c r="U1419" s="94" t="s">
        <v>7</v>
      </c>
      <c r="V1419" s="94" t="s">
        <v>2247</v>
      </c>
      <c r="W1419" s="94" t="s">
        <v>1904</v>
      </c>
      <c r="X1419" s="94" t="s">
        <v>2815</v>
      </c>
      <c r="Y1419" s="71" t="s">
        <v>3033</v>
      </c>
      <c r="Z1419" s="71" t="s">
        <v>4</v>
      </c>
      <c r="AA1419" s="94" t="s">
        <v>3306</v>
      </c>
      <c r="AB1419" s="128"/>
      <c r="AC1419" s="128"/>
      <c r="AD1419" s="128"/>
      <c r="AE1419" s="62"/>
      <c r="AF1419" s="62"/>
      <c r="AG1419" s="62"/>
      <c r="BB1419" s="60" t="str">
        <f>IF(AND(isFlagged(Main[[#This Row],[Comments]], "AIS++"),Main[ [#This Row],[In Stock Date] ]&lt;&gt;""),TEXT(Main[[#This Row],[In Stock Date]]-1, "M/d/yyyy"), TEXT("1/1/1990", "M/d/yyyy"))</f>
        <v>1/1/1990</v>
      </c>
    </row>
    <row r="1420" spans="1:54" ht="17.25" customHeight="1">
      <c r="A1420" s="137" t="str">
        <f>IF(priority(Main[[#This Row],[Comments]])&lt;&gt;0, priority(Main[[#This Row],[Comments]]),"")</f>
        <v/>
      </c>
      <c r="B1420" s="152" t="s">
        <v>1599</v>
      </c>
      <c r="C1420" s="138" t="s">
        <v>684</v>
      </c>
      <c r="D1420" s="139" t="s">
        <v>685</v>
      </c>
      <c r="E1420" s="140"/>
      <c r="F1420" s="140">
        <v>40527</v>
      </c>
      <c r="G1420" s="137" t="str">
        <f>IF(stdProdLT(Main[[#This Row],[Comments]])=0.1,"N/A",IF(stdProdLT(Main[[#This Row],[Comments]])=0,"",stdProdLT(Main[[#This Row],[Comments]])))</f>
        <v/>
      </c>
      <c r="H1420" s="141" t="str">
        <f>IF(OR(Main[[#This Row],[Std. Prod. Lead Time]]="N/A",Main[[#This Row],[Std. Prod. Lead Time]]=""), "",IF(AND(Main[[#This Row],[In Stock Date]]&lt;&gt;"",Main[[#This Row],[Revised Due Date]]&lt;&gt;"",Main[[#This Row],[In Stock Date]]&lt;&gt;""),Main[[#This Row],[In Stock Date]]-Main[[#This Row],[Revised Due Date]],""))</f>
        <v/>
      </c>
      <c r="I1420" s="142" t="s">
        <v>4</v>
      </c>
      <c r="J1420" s="143" t="s">
        <v>4</v>
      </c>
      <c r="K1420" s="144" t="s">
        <v>4</v>
      </c>
      <c r="L1420" s="140"/>
      <c r="M1420" s="145" t="str">
        <f>IF(Main[[#This Row],[Tech Start Date]]&lt;1/1/1990,"",IF(Main[[#This Row],[Class]]="C",WORKDAY(Main[[#This Row],[Tech Start Date]],9),IF(Main[[#This Row],[Class]]="B", WORKDAY(Main[[#This Row],[Tech Start Date]],6),IF(Main[[#This Row],[Class]]="A",WORKDAY(Main[[#This Row],[Tech Start Date]],2),""))))</f>
        <v/>
      </c>
      <c r="N1420" s="145" t="str">
        <f>IF(Main[[#This Row],[Tech Start Date]]&lt;1/1/1990,"",IF(Main[[#This Row],[Class]]="C",WORKDAY(Main[[#This Row],[Tech Start Date]],19),IF(Main[[#This Row],[Class]]="B", WORKDAY(Main[[#This Row],[Tech Start Date]],12),IF(Main[[#This Row],[Class]]="A",WORKDAY(Main[[#This Row],[Tech Start Date]],4),""))))</f>
        <v/>
      </c>
      <c r="O1420" s="145" t="str">
        <f>IF(Main[[#This Row],[Tech Start Date]]&lt;1/1/1990,"",IF(Main[[#This Row],[Class]]="C",WORKDAY(Main[[#This Row],[Tech Start Date]],23),IF(Main[[#This Row],[Class]]="B", WORKDAY(Main[[#This Row],[Tech Start Date]],15),IF(Main[[#This Row],[Class]]="A",WORKDAY(Main[[#This Row],[Tech Start Date]],5),""))))</f>
        <v/>
      </c>
      <c r="P1420" s="145" t="str">
        <f>IF(Main[[#This Row],[Tech Start Date]]&lt;1/1/1990,"",IF(Main[[#This Row],[Class]]="C",WORKDAY(Main[[#This Row],[Tech Start Date]],28),IF(Main[[#This Row],[Class]]="B", WORKDAY(Main[[#This Row],[Tech Start Date]],19),IF(Main[[#This Row],[Class]]="A",WORKDAY(Main[[#This Row],[Tech Start Date]],9),""))))</f>
        <v/>
      </c>
      <c r="Q1420" s="140">
        <v>40480</v>
      </c>
      <c r="R1420" s="146"/>
      <c r="S1420" s="143" t="s">
        <v>11</v>
      </c>
      <c r="T1420" s="147" t="s">
        <v>4</v>
      </c>
      <c r="U1420" s="143" t="s">
        <v>14</v>
      </c>
      <c r="V1420" s="143" t="s">
        <v>1897</v>
      </c>
      <c r="W1420" s="143" t="s">
        <v>1902</v>
      </c>
      <c r="X1420" s="143" t="s">
        <v>2782</v>
      </c>
      <c r="Y1420" s="138" t="s">
        <v>2927</v>
      </c>
      <c r="Z1420" s="138" t="s">
        <v>4</v>
      </c>
      <c r="AA1420" s="143" t="s">
        <v>2782</v>
      </c>
      <c r="AB1420" s="148"/>
      <c r="AC1420" s="148"/>
      <c r="AD1420" s="148"/>
      <c r="AE1420" s="62"/>
      <c r="AF1420" s="62"/>
      <c r="AG1420" s="62"/>
      <c r="BB1420" s="60" t="str">
        <f>IF(AND(isFlagged(Main[[#This Row],[Comments]], "AIS++"),Main[ [#This Row],[In Stock Date] ]&lt;&gt;""),TEXT(Main[[#This Row],[In Stock Date]]-1, "M/d/yyyy"), TEXT("1/1/1990", "M/d/yyyy"))</f>
        <v>1/1/1990</v>
      </c>
    </row>
    <row r="1421" spans="1:54" ht="17.25" customHeight="1">
      <c r="A1421" s="63" t="str">
        <f>IF(priority(Main[[#This Row],[Comments]])&lt;&gt;0, priority(Main[[#This Row],[Comments]]),"")</f>
        <v/>
      </c>
      <c r="B1421" s="151" t="s">
        <v>1377</v>
      </c>
      <c r="C1421" s="71" t="s">
        <v>4</v>
      </c>
      <c r="D1421" s="59" t="s">
        <v>474</v>
      </c>
      <c r="E1421" s="84"/>
      <c r="F1421" s="84"/>
      <c r="G1421" s="63" t="str">
        <f>IF(stdProdLT(Main[[#This Row],[Comments]])=0.1,"N/A",IF(stdProdLT(Main[[#This Row],[Comments]])=0,"",stdProdLT(Main[[#This Row],[Comments]])))</f>
        <v/>
      </c>
      <c r="H1421" s="93" t="str">
        <f>IF(OR(Main[[#This Row],[Std. Prod. Lead Time]]="N/A",Main[[#This Row],[Std. Prod. Lead Time]]=""), "",IF(AND(Main[[#This Row],[In Stock Date]]&lt;&gt;"",Main[[#This Row],[Revised Due Date]]&lt;&gt;"",Main[[#This Row],[In Stock Date]]&lt;&gt;""),Main[[#This Row],[In Stock Date]]-Main[[#This Row],[Revised Due Date]],""))</f>
        <v/>
      </c>
      <c r="I1421" s="100" t="s">
        <v>129</v>
      </c>
      <c r="J1421" s="94" t="s">
        <v>4</v>
      </c>
      <c r="K1421" s="95" t="s">
        <v>4</v>
      </c>
      <c r="L1421" s="84"/>
      <c r="M1421" s="72" t="str">
        <f>IF(Main[[#This Row],[Tech Start Date]]&lt;1/1/1990,"",IF(Main[[#This Row],[Class]]="C",WORKDAY(Main[[#This Row],[Tech Start Date]],9),IF(Main[[#This Row],[Class]]="B", WORKDAY(Main[[#This Row],[Tech Start Date]],6),IF(Main[[#This Row],[Class]]="A",WORKDAY(Main[[#This Row],[Tech Start Date]],2),""))))</f>
        <v/>
      </c>
      <c r="N1421" s="72" t="str">
        <f>IF(Main[[#This Row],[Tech Start Date]]&lt;1/1/1990,"",IF(Main[[#This Row],[Class]]="C",WORKDAY(Main[[#This Row],[Tech Start Date]],19),IF(Main[[#This Row],[Class]]="B", WORKDAY(Main[[#This Row],[Tech Start Date]],12),IF(Main[[#This Row],[Class]]="A",WORKDAY(Main[[#This Row],[Tech Start Date]],4),""))))</f>
        <v/>
      </c>
      <c r="O1421" s="72" t="str">
        <f>IF(Main[[#This Row],[Tech Start Date]]&lt;1/1/1990,"",IF(Main[[#This Row],[Class]]="C",WORKDAY(Main[[#This Row],[Tech Start Date]],23),IF(Main[[#This Row],[Class]]="B", WORKDAY(Main[[#This Row],[Tech Start Date]],15),IF(Main[[#This Row],[Class]]="A",WORKDAY(Main[[#This Row],[Tech Start Date]],5),""))))</f>
        <v/>
      </c>
      <c r="P1421" s="72" t="str">
        <f>IF(Main[[#This Row],[Tech Start Date]]&lt;1/1/1990,"",IF(Main[[#This Row],[Class]]="C",WORKDAY(Main[[#This Row],[Tech Start Date]],28),IF(Main[[#This Row],[Class]]="B", WORKDAY(Main[[#This Row],[Tech Start Date]],19),IF(Main[[#This Row],[Class]]="A",WORKDAY(Main[[#This Row],[Tech Start Date]],9),""))))</f>
        <v/>
      </c>
      <c r="Q1421" s="84">
        <v>40359</v>
      </c>
      <c r="R1421" s="110"/>
      <c r="S1421" s="94" t="s">
        <v>6</v>
      </c>
      <c r="T1421" s="73" t="s">
        <v>4</v>
      </c>
      <c r="U1421" s="94" t="s">
        <v>14</v>
      </c>
      <c r="V1421" s="94" t="s">
        <v>1896</v>
      </c>
      <c r="W1421" s="94" t="s">
        <v>1901</v>
      </c>
      <c r="X1421" s="94" t="s">
        <v>102</v>
      </c>
      <c r="Y1421" s="71" t="s">
        <v>2939</v>
      </c>
      <c r="Z1421" s="71" t="s">
        <v>4</v>
      </c>
      <c r="AA1421" s="94" t="s">
        <v>2776</v>
      </c>
      <c r="AB1421" s="128"/>
      <c r="AC1421" s="128"/>
      <c r="AD1421" s="128"/>
      <c r="AE1421" s="62"/>
      <c r="AF1421" s="62"/>
      <c r="AG1421" s="62"/>
      <c r="BB1421" s="60" t="str">
        <f>IF(AND(isFlagged(Main[[#This Row],[Comments]], "AIS++"),Main[ [#This Row],[In Stock Date] ]&lt;&gt;""),TEXT(Main[[#This Row],[In Stock Date]]-1, "M/d/yyyy"), TEXT("1/1/1990", "M/d/yyyy"))</f>
        <v>1/1/1990</v>
      </c>
    </row>
    <row r="1422" spans="1:54" ht="17.25" customHeight="1">
      <c r="A1422" s="63" t="str">
        <f>IF(priority(Main[[#This Row],[Comments]])&lt;&gt;0, priority(Main[[#This Row],[Comments]]),"")</f>
        <v/>
      </c>
      <c r="B1422" s="151" t="s">
        <v>4249</v>
      </c>
      <c r="C1422" s="71" t="s">
        <v>4250</v>
      </c>
      <c r="D1422" s="59" t="s">
        <v>4251</v>
      </c>
      <c r="E1422" s="84"/>
      <c r="F1422" s="84">
        <v>41099</v>
      </c>
      <c r="G1422" s="63" t="str">
        <f>IF(stdProdLT(Main[[#This Row],[Comments]])=0.1,"N/A",IF(stdProdLT(Main[[#This Row],[Comments]])=0,"",stdProdLT(Main[[#This Row],[Comments]])))</f>
        <v/>
      </c>
      <c r="H1422" s="93" t="str">
        <f>IF(OR(Main[[#This Row],[Std. Prod. Lead Time]]="N/A",Main[[#This Row],[Std. Prod. Lead Time]]=""), "",IF(AND(Main[[#This Row],[In Stock Date]]&lt;&gt;"",Main[[#This Row],[Revised Due Date]]&lt;&gt;"",Main[[#This Row],[In Stock Date]]&lt;&gt;""),Main[[#This Row],[In Stock Date]]-Main[[#This Row],[Revised Due Date]],""))</f>
        <v/>
      </c>
      <c r="I1422" s="100" t="s">
        <v>4</v>
      </c>
      <c r="J1422" s="94" t="s">
        <v>4</v>
      </c>
      <c r="K1422" s="95" t="s">
        <v>4</v>
      </c>
      <c r="L1422" s="84"/>
      <c r="M1422" s="72" t="str">
        <f>IF(Main[[#This Row],[Tech Start Date]]&lt;1/1/1990,"",IF(Main[[#This Row],[Class]]="C",WORKDAY(Main[[#This Row],[Tech Start Date]],9),IF(Main[[#This Row],[Class]]="B", WORKDAY(Main[[#This Row],[Tech Start Date]],6),IF(Main[[#This Row],[Class]]="A",WORKDAY(Main[[#This Row],[Tech Start Date]],2),""))))</f>
        <v/>
      </c>
      <c r="N1422" s="72" t="str">
        <f>IF(Main[[#This Row],[Tech Start Date]]&lt;1/1/1990,"",IF(Main[[#This Row],[Class]]="C",WORKDAY(Main[[#This Row],[Tech Start Date]],19),IF(Main[[#This Row],[Class]]="B", WORKDAY(Main[[#This Row],[Tech Start Date]],12),IF(Main[[#This Row],[Class]]="A",WORKDAY(Main[[#This Row],[Tech Start Date]],4),""))))</f>
        <v/>
      </c>
      <c r="O1422" s="72" t="str">
        <f>IF(Main[[#This Row],[Tech Start Date]]&lt;1/1/1990,"",IF(Main[[#This Row],[Class]]="C",WORKDAY(Main[[#This Row],[Tech Start Date]],23),IF(Main[[#This Row],[Class]]="B", WORKDAY(Main[[#This Row],[Tech Start Date]],15),IF(Main[[#This Row],[Class]]="A",WORKDAY(Main[[#This Row],[Tech Start Date]],5),""))))</f>
        <v/>
      </c>
      <c r="P1422" s="72" t="str">
        <f>IF(Main[[#This Row],[Tech Start Date]]&lt;1/1/1990,"",IF(Main[[#This Row],[Class]]="C",WORKDAY(Main[[#This Row],[Tech Start Date]],28),IF(Main[[#This Row],[Class]]="B", WORKDAY(Main[[#This Row],[Tech Start Date]],19),IF(Main[[#This Row],[Class]]="A",WORKDAY(Main[[#This Row],[Tech Start Date]],9),""))))</f>
        <v/>
      </c>
      <c r="Q1422" s="84"/>
      <c r="R1422" s="110"/>
      <c r="S1422" s="94" t="s">
        <v>11</v>
      </c>
      <c r="T1422" s="73" t="s">
        <v>4</v>
      </c>
      <c r="U1422" s="94" t="s">
        <v>14</v>
      </c>
      <c r="V1422" s="94" t="s">
        <v>1897</v>
      </c>
      <c r="W1422" s="94" t="s">
        <v>1904</v>
      </c>
      <c r="X1422" s="94" t="s">
        <v>2773</v>
      </c>
      <c r="Y1422" s="71" t="s">
        <v>2916</v>
      </c>
      <c r="Z1422" s="71" t="s">
        <v>4</v>
      </c>
      <c r="AA1422" s="94" t="s">
        <v>2773</v>
      </c>
      <c r="AB1422" s="128"/>
      <c r="AC1422" s="128"/>
      <c r="AD1422" s="128"/>
      <c r="AE1422" s="62"/>
      <c r="AF1422" s="62"/>
      <c r="AG1422" s="62"/>
      <c r="BB1422" s="60" t="str">
        <f>IF(AND(isFlagged(Main[[#This Row],[Comments]], "AIS++"),Main[ [#This Row],[In Stock Date] ]&lt;&gt;""),TEXT(Main[[#This Row],[In Stock Date]]-1, "M/d/yyyy"), TEXT("1/1/1990", "M/d/yyyy"))</f>
        <v>1/1/1990</v>
      </c>
    </row>
    <row r="1423" spans="1:54" ht="17.25" customHeight="1">
      <c r="A1423" s="63" t="str">
        <f>IF(priority(Main[[#This Row],[Comments]])&lt;&gt;0, priority(Main[[#This Row],[Comments]]),"")</f>
        <v/>
      </c>
      <c r="B1423" s="151" t="s">
        <v>3748</v>
      </c>
      <c r="C1423" s="71" t="s">
        <v>276</v>
      </c>
      <c r="D1423" s="59" t="s">
        <v>3749</v>
      </c>
      <c r="E1423" s="84">
        <v>41003.487175925926</v>
      </c>
      <c r="F1423" s="84">
        <v>41074</v>
      </c>
      <c r="G1423" s="63" t="str">
        <f>IF(stdProdLT(Main[[#This Row],[Comments]])=0.1,"N/A",IF(stdProdLT(Main[[#This Row],[Comments]])=0,"",stdProdLT(Main[[#This Row],[Comments]])))</f>
        <v/>
      </c>
      <c r="H1423" s="93" t="str">
        <f>IF(OR(Main[[#This Row],[Std. Prod. Lead Time]]="N/A",Main[[#This Row],[Std. Prod. Lead Time]]=""), "",IF(AND(Main[[#This Row],[In Stock Date]]&lt;&gt;"",Main[[#This Row],[Revised Due Date]]&lt;&gt;"",Main[[#This Row],[In Stock Date]]&lt;&gt;""),Main[[#This Row],[In Stock Date]]-Main[[#This Row],[Revised Due Date]],""))</f>
        <v/>
      </c>
      <c r="I1423" s="100" t="s">
        <v>2025</v>
      </c>
      <c r="J1423" s="94" t="s">
        <v>28</v>
      </c>
      <c r="K1423" s="94" t="s">
        <v>4</v>
      </c>
      <c r="L1423" s="84"/>
      <c r="M1423" s="72" t="str">
        <f>IF(Main[[#This Row],[Tech Start Date]]&lt;1/1/1990,"",IF(Main[[#This Row],[Class]]="C",WORKDAY(Main[[#This Row],[Tech Start Date]],9),IF(Main[[#This Row],[Class]]="B", WORKDAY(Main[[#This Row],[Tech Start Date]],6),IF(Main[[#This Row],[Class]]="A",WORKDAY(Main[[#This Row],[Tech Start Date]],2),""))))</f>
        <v/>
      </c>
      <c r="N1423" s="72" t="str">
        <f>IF(Main[[#This Row],[Tech Start Date]]&lt;1/1/1990,"",IF(Main[[#This Row],[Class]]="C",WORKDAY(Main[[#This Row],[Tech Start Date]],19),IF(Main[[#This Row],[Class]]="B", WORKDAY(Main[[#This Row],[Tech Start Date]],12),IF(Main[[#This Row],[Class]]="A",WORKDAY(Main[[#This Row],[Tech Start Date]],4),""))))</f>
        <v/>
      </c>
      <c r="O1423" s="72" t="str">
        <f>IF(Main[[#This Row],[Tech Start Date]]&lt;1/1/1990,"",IF(Main[[#This Row],[Class]]="C",WORKDAY(Main[[#This Row],[Tech Start Date]],23),IF(Main[[#This Row],[Class]]="B", WORKDAY(Main[[#This Row],[Tech Start Date]],15),IF(Main[[#This Row],[Class]]="A",WORKDAY(Main[[#This Row],[Tech Start Date]],5),""))))</f>
        <v/>
      </c>
      <c r="P1423" s="72" t="str">
        <f>IF(Main[[#This Row],[Tech Start Date]]&lt;1/1/1990,"",IF(Main[[#This Row],[Class]]="C",WORKDAY(Main[[#This Row],[Tech Start Date]],28),IF(Main[[#This Row],[Class]]="B", WORKDAY(Main[[#This Row],[Tech Start Date]],19),IF(Main[[#This Row],[Class]]="A",WORKDAY(Main[[#This Row],[Tech Start Date]],9),""))))</f>
        <v/>
      </c>
      <c r="Q1423" s="84"/>
      <c r="R1423" s="110"/>
      <c r="S1423" s="94" t="s">
        <v>6</v>
      </c>
      <c r="T1423" s="73" t="s">
        <v>4</v>
      </c>
      <c r="U1423" s="94" t="s">
        <v>29</v>
      </c>
      <c r="V1423" s="94" t="s">
        <v>1906</v>
      </c>
      <c r="W1423" s="94" t="s">
        <v>1910</v>
      </c>
      <c r="X1423" s="94" t="s">
        <v>2808</v>
      </c>
      <c r="Y1423" s="71" t="s">
        <v>2998</v>
      </c>
      <c r="Z1423" s="71" t="s">
        <v>2025</v>
      </c>
      <c r="AA1423" s="94" t="s">
        <v>2808</v>
      </c>
      <c r="AB1423" s="128"/>
      <c r="AC1423" s="128"/>
      <c r="AD1423" s="128"/>
      <c r="AE1423" s="62"/>
      <c r="AF1423" s="62"/>
      <c r="AG1423" s="62"/>
      <c r="BB1423" s="60" t="str">
        <f>IF(AND(isFlagged(Main[[#This Row],[Comments]], "AIS++"),Main[ [#This Row],[In Stock Date] ]&lt;&gt;""),TEXT(Main[[#This Row],[In Stock Date]]-1, "M/d/yyyy"), TEXT("1/1/1990", "M/d/yyyy"))</f>
        <v>1/1/1990</v>
      </c>
    </row>
    <row r="1424" spans="1:54" ht="17.25" customHeight="1">
      <c r="A1424" s="63" t="str">
        <f>IF(priority(Main[[#This Row],[Comments]])&lt;&gt;0, priority(Main[[#This Row],[Comments]]),"")</f>
        <v/>
      </c>
      <c r="B1424" s="151" t="s">
        <v>2627</v>
      </c>
      <c r="C1424" s="71" t="s">
        <v>2628</v>
      </c>
      <c r="D1424" s="59" t="s">
        <v>2629</v>
      </c>
      <c r="E1424" s="84"/>
      <c r="F1424" s="84">
        <v>40900</v>
      </c>
      <c r="G1424" s="63" t="str">
        <f>IF(stdProdLT(Main[[#This Row],[Comments]])=0.1,"N/A",IF(stdProdLT(Main[[#This Row],[Comments]])=0,"",stdProdLT(Main[[#This Row],[Comments]])))</f>
        <v/>
      </c>
      <c r="H1424" s="93" t="str">
        <f>IF(OR(Main[[#This Row],[Std. Prod. Lead Time]]="N/A",Main[[#This Row],[Std. Prod. Lead Time]]=""), "",IF(AND(Main[[#This Row],[In Stock Date]]&lt;&gt;"",Main[[#This Row],[Revised Due Date]]&lt;&gt;"",Main[[#This Row],[In Stock Date]]&lt;&gt;""),Main[[#This Row],[In Stock Date]]-Main[[#This Row],[Revised Due Date]],""))</f>
        <v/>
      </c>
      <c r="I1424" s="100" t="s">
        <v>4</v>
      </c>
      <c r="J1424" s="94" t="s">
        <v>4</v>
      </c>
      <c r="K1424" s="94" t="s">
        <v>4</v>
      </c>
      <c r="L1424" s="84"/>
      <c r="M1424" s="72" t="str">
        <f>IF(Main[[#This Row],[Tech Start Date]]&lt;1/1/1990,"",IF(Main[[#This Row],[Class]]="C",WORKDAY(Main[[#This Row],[Tech Start Date]],9),IF(Main[[#This Row],[Class]]="B", WORKDAY(Main[[#This Row],[Tech Start Date]],6),IF(Main[[#This Row],[Class]]="A",WORKDAY(Main[[#This Row],[Tech Start Date]],2),""))))</f>
        <v/>
      </c>
      <c r="N1424" s="72" t="str">
        <f>IF(Main[[#This Row],[Tech Start Date]]&lt;1/1/1990,"",IF(Main[[#This Row],[Class]]="C",WORKDAY(Main[[#This Row],[Tech Start Date]],19),IF(Main[[#This Row],[Class]]="B", WORKDAY(Main[[#This Row],[Tech Start Date]],12),IF(Main[[#This Row],[Class]]="A",WORKDAY(Main[[#This Row],[Tech Start Date]],4),""))))</f>
        <v/>
      </c>
      <c r="O1424" s="72" t="str">
        <f>IF(Main[[#This Row],[Tech Start Date]]&lt;1/1/1990,"",IF(Main[[#This Row],[Class]]="C",WORKDAY(Main[[#This Row],[Tech Start Date]],23),IF(Main[[#This Row],[Class]]="B", WORKDAY(Main[[#This Row],[Tech Start Date]],15),IF(Main[[#This Row],[Class]]="A",WORKDAY(Main[[#This Row],[Tech Start Date]],5),""))))</f>
        <v/>
      </c>
      <c r="P1424" s="72" t="str">
        <f>IF(Main[[#This Row],[Tech Start Date]]&lt;1/1/1990,"",IF(Main[[#This Row],[Class]]="C",WORKDAY(Main[[#This Row],[Tech Start Date]],28),IF(Main[[#This Row],[Class]]="B", WORKDAY(Main[[#This Row],[Tech Start Date]],19),IF(Main[[#This Row],[Class]]="A",WORKDAY(Main[[#This Row],[Tech Start Date]],9),""))))</f>
        <v/>
      </c>
      <c r="Q1424" s="84">
        <v>40899</v>
      </c>
      <c r="R1424" s="110"/>
      <c r="S1424" s="94" t="s">
        <v>11</v>
      </c>
      <c r="T1424" s="73" t="s">
        <v>4</v>
      </c>
      <c r="U1424" s="94" t="s">
        <v>14</v>
      </c>
      <c r="V1424" s="94" t="s">
        <v>1899</v>
      </c>
      <c r="W1424" s="94" t="s">
        <v>1902</v>
      </c>
      <c r="X1424" s="94" t="s">
        <v>2773</v>
      </c>
      <c r="Y1424" s="71" t="s">
        <v>2916</v>
      </c>
      <c r="Z1424" s="71" t="s">
        <v>4</v>
      </c>
      <c r="AA1424" s="94" t="s">
        <v>2773</v>
      </c>
      <c r="AB1424" s="128"/>
      <c r="AC1424" s="128"/>
      <c r="AD1424" s="128"/>
      <c r="AE1424" s="62"/>
      <c r="AF1424" s="62"/>
      <c r="AG1424" s="62"/>
      <c r="BB1424" s="60" t="str">
        <f>IF(AND(isFlagged(Main[[#This Row],[Comments]], "AIS++"),Main[ [#This Row],[In Stock Date] ]&lt;&gt;""),TEXT(Main[[#This Row],[In Stock Date]]-1, "M/d/yyyy"), TEXT("1/1/1990", "M/d/yyyy"))</f>
        <v>1/1/1990</v>
      </c>
    </row>
    <row r="1425" spans="1:54" ht="17.25" customHeight="1">
      <c r="A1425" s="63" t="str">
        <f>IF(priority(Main[[#This Row],[Comments]])&lt;&gt;0, priority(Main[[#This Row],[Comments]]),"")</f>
        <v/>
      </c>
      <c r="B1425" s="151" t="s">
        <v>1815</v>
      </c>
      <c r="C1425" s="71" t="s">
        <v>4</v>
      </c>
      <c r="D1425" s="59" t="s">
        <v>882</v>
      </c>
      <c r="E1425" s="84">
        <v>40045.443194444444</v>
      </c>
      <c r="F1425" s="84"/>
      <c r="G1425" s="63" t="str">
        <f>IF(stdProdLT(Main[[#This Row],[Comments]])=0.1,"N/A",IF(stdProdLT(Main[[#This Row],[Comments]])=0,"",stdProdLT(Main[[#This Row],[Comments]])))</f>
        <v/>
      </c>
      <c r="H1425" s="93" t="str">
        <f>IF(OR(Main[[#This Row],[Std. Prod. Lead Time]]="N/A",Main[[#This Row],[Std. Prod. Lead Time]]=""), "",IF(AND(Main[[#This Row],[In Stock Date]]&lt;&gt;"",Main[[#This Row],[Revised Due Date]]&lt;&gt;"",Main[[#This Row],[In Stock Date]]&lt;&gt;""),Main[[#This Row],[In Stock Date]]-Main[[#This Row],[Revised Due Date]],""))</f>
        <v/>
      </c>
      <c r="I1425" s="100" t="s">
        <v>883</v>
      </c>
      <c r="J1425" s="94" t="s">
        <v>4</v>
      </c>
      <c r="K1425" s="95" t="s">
        <v>1908</v>
      </c>
      <c r="L1425" s="84"/>
      <c r="M1425" s="72" t="str">
        <f>IF(Main[[#This Row],[Tech Start Date]]&lt;1/1/1990,"",IF(Main[[#This Row],[Class]]="C",WORKDAY(Main[[#This Row],[Tech Start Date]],9),IF(Main[[#This Row],[Class]]="B", WORKDAY(Main[[#This Row],[Tech Start Date]],6),IF(Main[[#This Row],[Class]]="A",WORKDAY(Main[[#This Row],[Tech Start Date]],2),""))))</f>
        <v/>
      </c>
      <c r="N1425" s="72" t="str">
        <f>IF(Main[[#This Row],[Tech Start Date]]&lt;1/1/1990,"",IF(Main[[#This Row],[Class]]="C",WORKDAY(Main[[#This Row],[Tech Start Date]],19),IF(Main[[#This Row],[Class]]="B", WORKDAY(Main[[#This Row],[Tech Start Date]],12),IF(Main[[#This Row],[Class]]="A",WORKDAY(Main[[#This Row],[Tech Start Date]],4),""))))</f>
        <v/>
      </c>
      <c r="O1425" s="72" t="str">
        <f>IF(Main[[#This Row],[Tech Start Date]]&lt;1/1/1990,"",IF(Main[[#This Row],[Class]]="C",WORKDAY(Main[[#This Row],[Tech Start Date]],23),IF(Main[[#This Row],[Class]]="B", WORKDAY(Main[[#This Row],[Tech Start Date]],15),IF(Main[[#This Row],[Class]]="A",WORKDAY(Main[[#This Row],[Tech Start Date]],5),""))))</f>
        <v/>
      </c>
      <c r="P1425" s="72" t="str">
        <f>IF(Main[[#This Row],[Tech Start Date]]&lt;1/1/1990,"",IF(Main[[#This Row],[Class]]="C",WORKDAY(Main[[#This Row],[Tech Start Date]],28),IF(Main[[#This Row],[Class]]="B", WORKDAY(Main[[#This Row],[Tech Start Date]],19),IF(Main[[#This Row],[Class]]="A",WORKDAY(Main[[#This Row],[Tech Start Date]],9),""))))</f>
        <v/>
      </c>
      <c r="Q1425" s="84">
        <v>40359</v>
      </c>
      <c r="R1425" s="110">
        <v>40420</v>
      </c>
      <c r="S1425" s="94" t="s">
        <v>6</v>
      </c>
      <c r="T1425" s="73" t="s">
        <v>4</v>
      </c>
      <c r="U1425" s="94" t="s">
        <v>29</v>
      </c>
      <c r="V1425" s="94" t="s">
        <v>1896</v>
      </c>
      <c r="W1425" s="94" t="s">
        <v>1900</v>
      </c>
      <c r="X1425" s="94" t="s">
        <v>965</v>
      </c>
      <c r="Y1425" s="71" t="s">
        <v>2985</v>
      </c>
      <c r="Z1425" s="71" t="s">
        <v>4</v>
      </c>
      <c r="AA1425" s="94" t="s">
        <v>965</v>
      </c>
      <c r="AB1425" s="128"/>
      <c r="AC1425" s="128"/>
      <c r="AD1425" s="128"/>
      <c r="AE1425" s="62"/>
      <c r="AF1425" s="62"/>
      <c r="AG1425" s="62"/>
      <c r="BB1425" s="60" t="str">
        <f>IF(AND(isFlagged(Main[[#This Row],[Comments]], "AIS++"),Main[ [#This Row],[In Stock Date] ]&lt;&gt;""),TEXT(Main[[#This Row],[In Stock Date]]-1, "M/d/yyyy"), TEXT("1/1/1990", "M/d/yyyy"))</f>
        <v>1/1/1990</v>
      </c>
    </row>
    <row r="1426" spans="1:54" ht="17.25" customHeight="1">
      <c r="A1426" s="63" t="str">
        <f>IF(priority(Main[[#This Row],[Comments]])&lt;&gt;0, priority(Main[[#This Row],[Comments]]),"")</f>
        <v/>
      </c>
      <c r="B1426" s="151" t="s">
        <v>2159</v>
      </c>
      <c r="C1426" s="71" t="s">
        <v>4</v>
      </c>
      <c r="D1426" s="59" t="s">
        <v>2160</v>
      </c>
      <c r="E1426" s="84"/>
      <c r="F1426" s="84">
        <v>40848</v>
      </c>
      <c r="G1426" s="63" t="str">
        <f>IF(stdProdLT(Main[[#This Row],[Comments]])=0.1,"N/A",IF(stdProdLT(Main[[#This Row],[Comments]])=0,"",stdProdLT(Main[[#This Row],[Comments]])))</f>
        <v/>
      </c>
      <c r="H1426" s="93" t="str">
        <f>IF(OR(Main[[#This Row],[Std. Prod. Lead Time]]="N/A",Main[[#This Row],[Std. Prod. Lead Time]]=""), "",IF(AND(Main[[#This Row],[In Stock Date]]&lt;&gt;"",Main[[#This Row],[Revised Due Date]]&lt;&gt;"",Main[[#This Row],[In Stock Date]]&lt;&gt;""),Main[[#This Row],[In Stock Date]]-Main[[#This Row],[Revised Due Date]],""))</f>
        <v/>
      </c>
      <c r="I1426" s="100" t="s">
        <v>4</v>
      </c>
      <c r="J1426" s="94" t="s">
        <v>4</v>
      </c>
      <c r="K1426" s="94" t="s">
        <v>4</v>
      </c>
      <c r="L1426" s="84"/>
      <c r="M1426" s="72" t="str">
        <f>IF(Main[[#This Row],[Tech Start Date]]&lt;1/1/1990,"",IF(Main[[#This Row],[Class]]="C",WORKDAY(Main[[#This Row],[Tech Start Date]],9),IF(Main[[#This Row],[Class]]="B", WORKDAY(Main[[#This Row],[Tech Start Date]],6),IF(Main[[#This Row],[Class]]="A",WORKDAY(Main[[#This Row],[Tech Start Date]],2),""))))</f>
        <v/>
      </c>
      <c r="N1426" s="72" t="str">
        <f>IF(Main[[#This Row],[Tech Start Date]]&lt;1/1/1990,"",IF(Main[[#This Row],[Class]]="C",WORKDAY(Main[[#This Row],[Tech Start Date]],19),IF(Main[[#This Row],[Class]]="B", WORKDAY(Main[[#This Row],[Tech Start Date]],12),IF(Main[[#This Row],[Class]]="A",WORKDAY(Main[[#This Row],[Tech Start Date]],4),""))))</f>
        <v/>
      </c>
      <c r="O1426" s="72" t="str">
        <f>IF(Main[[#This Row],[Tech Start Date]]&lt;1/1/1990,"",IF(Main[[#This Row],[Class]]="C",WORKDAY(Main[[#This Row],[Tech Start Date]],23),IF(Main[[#This Row],[Class]]="B", WORKDAY(Main[[#This Row],[Tech Start Date]],15),IF(Main[[#This Row],[Class]]="A",WORKDAY(Main[[#This Row],[Tech Start Date]],5),""))))</f>
        <v/>
      </c>
      <c r="P1426" s="72" t="str">
        <f>IF(Main[[#This Row],[Tech Start Date]]&lt;1/1/1990,"",IF(Main[[#This Row],[Class]]="C",WORKDAY(Main[[#This Row],[Tech Start Date]],28),IF(Main[[#This Row],[Class]]="B", WORKDAY(Main[[#This Row],[Tech Start Date]],19),IF(Main[[#This Row],[Class]]="A",WORKDAY(Main[[#This Row],[Tech Start Date]],9),""))))</f>
        <v/>
      </c>
      <c r="Q1426" s="84">
        <v>40800</v>
      </c>
      <c r="R1426" s="110"/>
      <c r="S1426" s="94" t="s">
        <v>11</v>
      </c>
      <c r="T1426" s="73" t="s">
        <v>4</v>
      </c>
      <c r="U1426" s="94" t="s">
        <v>14</v>
      </c>
      <c r="V1426" s="94" t="s">
        <v>1906</v>
      </c>
      <c r="W1426" s="94" t="s">
        <v>1904</v>
      </c>
      <c r="X1426" s="94" t="s">
        <v>2808</v>
      </c>
      <c r="Y1426" s="71" t="s">
        <v>2998</v>
      </c>
      <c r="Z1426" s="71" t="s">
        <v>4</v>
      </c>
      <c r="AA1426" s="94" t="s">
        <v>2808</v>
      </c>
      <c r="AB1426" s="128"/>
      <c r="AC1426" s="128"/>
      <c r="AD1426" s="128"/>
      <c r="AE1426" s="62"/>
      <c r="AF1426" s="62"/>
      <c r="AG1426" s="62"/>
      <c r="BB1426" s="60" t="str">
        <f>IF(AND(isFlagged(Main[[#This Row],[Comments]], "AIS++"),Main[ [#This Row],[In Stock Date] ]&lt;&gt;""),TEXT(Main[[#This Row],[In Stock Date]]-1, "M/d/yyyy"), TEXT("1/1/1990", "M/d/yyyy"))</f>
        <v>1/1/1990</v>
      </c>
    </row>
    <row r="1427" spans="1:54" ht="17.25" customHeight="1">
      <c r="A1427" s="137" t="str">
        <f>IF(priority(Main[[#This Row],[Comments]])&lt;&gt;0, priority(Main[[#This Row],[Comments]]),"")</f>
        <v/>
      </c>
      <c r="B1427" s="152" t="s">
        <v>1553</v>
      </c>
      <c r="C1427" s="138" t="s">
        <v>642</v>
      </c>
      <c r="D1427" s="139" t="s">
        <v>643</v>
      </c>
      <c r="E1427" s="140"/>
      <c r="F1427" s="140">
        <v>40632</v>
      </c>
      <c r="G1427" s="137" t="str">
        <f>IF(stdProdLT(Main[[#This Row],[Comments]])=0.1,"N/A",IF(stdProdLT(Main[[#This Row],[Comments]])=0,"",stdProdLT(Main[[#This Row],[Comments]])))</f>
        <v/>
      </c>
      <c r="H1427" s="141" t="str">
        <f>IF(OR(Main[[#This Row],[Std. Prod. Lead Time]]="N/A",Main[[#This Row],[Std. Prod. Lead Time]]=""), "",IF(AND(Main[[#This Row],[In Stock Date]]&lt;&gt;"",Main[[#This Row],[Revised Due Date]]&lt;&gt;"",Main[[#This Row],[In Stock Date]]&lt;&gt;""),Main[[#This Row],[In Stock Date]]-Main[[#This Row],[Revised Due Date]],""))</f>
        <v/>
      </c>
      <c r="I1427" s="142" t="s">
        <v>4</v>
      </c>
      <c r="J1427" s="143" t="s">
        <v>4</v>
      </c>
      <c r="K1427" s="144" t="s">
        <v>4</v>
      </c>
      <c r="L1427" s="140"/>
      <c r="M1427" s="145" t="str">
        <f>IF(Main[[#This Row],[Tech Start Date]]&lt;1/1/1990,"",IF(Main[[#This Row],[Class]]="C",WORKDAY(Main[[#This Row],[Tech Start Date]],9),IF(Main[[#This Row],[Class]]="B", WORKDAY(Main[[#This Row],[Tech Start Date]],6),IF(Main[[#This Row],[Class]]="A",WORKDAY(Main[[#This Row],[Tech Start Date]],2),""))))</f>
        <v/>
      </c>
      <c r="N1427" s="145" t="str">
        <f>IF(Main[[#This Row],[Tech Start Date]]&lt;1/1/1990,"",IF(Main[[#This Row],[Class]]="C",WORKDAY(Main[[#This Row],[Tech Start Date]],19),IF(Main[[#This Row],[Class]]="B", WORKDAY(Main[[#This Row],[Tech Start Date]],12),IF(Main[[#This Row],[Class]]="A",WORKDAY(Main[[#This Row],[Tech Start Date]],4),""))))</f>
        <v/>
      </c>
      <c r="O1427" s="145" t="str">
        <f>IF(Main[[#This Row],[Tech Start Date]]&lt;1/1/1990,"",IF(Main[[#This Row],[Class]]="C",WORKDAY(Main[[#This Row],[Tech Start Date]],23),IF(Main[[#This Row],[Class]]="B", WORKDAY(Main[[#This Row],[Tech Start Date]],15),IF(Main[[#This Row],[Class]]="A",WORKDAY(Main[[#This Row],[Tech Start Date]],5),""))))</f>
        <v/>
      </c>
      <c r="P1427" s="145" t="str">
        <f>IF(Main[[#This Row],[Tech Start Date]]&lt;1/1/1990,"",IF(Main[[#This Row],[Class]]="C",WORKDAY(Main[[#This Row],[Tech Start Date]],28),IF(Main[[#This Row],[Class]]="B", WORKDAY(Main[[#This Row],[Tech Start Date]],19),IF(Main[[#This Row],[Class]]="A",WORKDAY(Main[[#This Row],[Tech Start Date]],9),""))))</f>
        <v/>
      </c>
      <c r="Q1427" s="140">
        <v>40613</v>
      </c>
      <c r="R1427" s="146"/>
      <c r="S1427" s="143" t="s">
        <v>11</v>
      </c>
      <c r="T1427" s="147" t="s">
        <v>4</v>
      </c>
      <c r="U1427" s="143" t="s">
        <v>14</v>
      </c>
      <c r="V1427" s="143" t="s">
        <v>1899</v>
      </c>
      <c r="W1427" s="143" t="s">
        <v>1904</v>
      </c>
      <c r="X1427" s="143" t="s">
        <v>2771</v>
      </c>
      <c r="Y1427" s="138" t="s">
        <v>2912</v>
      </c>
      <c r="Z1427" s="138" t="s">
        <v>4</v>
      </c>
      <c r="AA1427" s="143" t="s">
        <v>2771</v>
      </c>
      <c r="AB1427" s="148"/>
      <c r="AC1427" s="148"/>
      <c r="AD1427" s="148"/>
      <c r="AE1427" s="62"/>
      <c r="AF1427" s="62"/>
      <c r="AG1427" s="62"/>
      <c r="BB1427" s="60" t="str">
        <f>IF(AND(isFlagged(Main[[#This Row],[Comments]], "AIS++"),Main[ [#This Row],[In Stock Date] ]&lt;&gt;""),TEXT(Main[[#This Row],[In Stock Date]]-1, "M/d/yyyy"), TEXT("1/1/1990", "M/d/yyyy"))</f>
        <v>1/1/1990</v>
      </c>
    </row>
    <row r="1428" spans="1:54" ht="17.25" customHeight="1">
      <c r="A1428" s="63" t="str">
        <f>IF(priority(Main[[#This Row],[Comments]])&lt;&gt;0, priority(Main[[#This Row],[Comments]]),"")</f>
        <v/>
      </c>
      <c r="B1428" s="151" t="s">
        <v>3425</v>
      </c>
      <c r="C1428" s="71" t="s">
        <v>122</v>
      </c>
      <c r="D1428" s="59" t="s">
        <v>3426</v>
      </c>
      <c r="E1428" s="84">
        <v>40966.422523148147</v>
      </c>
      <c r="F1428" s="84">
        <v>40998</v>
      </c>
      <c r="G1428" s="63" t="str">
        <f>IF(stdProdLT(Main[[#This Row],[Comments]])=0.1,"N/A",IF(stdProdLT(Main[[#This Row],[Comments]])=0,"",stdProdLT(Main[[#This Row],[Comments]])))</f>
        <v/>
      </c>
      <c r="H1428" s="93" t="str">
        <f>IF(OR(Main[[#This Row],[Std. Prod. Lead Time]]="N/A",Main[[#This Row],[Std. Prod. Lead Time]]=""), "",IF(AND(Main[[#This Row],[In Stock Date]]&lt;&gt;"",Main[[#This Row],[Revised Due Date]]&lt;&gt;"",Main[[#This Row],[In Stock Date]]&lt;&gt;""),Main[[#This Row],[In Stock Date]]-Main[[#This Row],[Revised Due Date]],""))</f>
        <v/>
      </c>
      <c r="I1428" s="100" t="s">
        <v>4</v>
      </c>
      <c r="J1428" s="94" t="s">
        <v>4</v>
      </c>
      <c r="K1428" s="94" t="s">
        <v>4</v>
      </c>
      <c r="L1428" s="84"/>
      <c r="M1428" s="72" t="str">
        <f>IF(Main[[#This Row],[Tech Start Date]]&lt;1/1/1990,"",IF(Main[[#This Row],[Class]]="C",WORKDAY(Main[[#This Row],[Tech Start Date]],9),IF(Main[[#This Row],[Class]]="B", WORKDAY(Main[[#This Row],[Tech Start Date]],6),IF(Main[[#This Row],[Class]]="A",WORKDAY(Main[[#This Row],[Tech Start Date]],2),""))))</f>
        <v/>
      </c>
      <c r="N1428" s="72" t="str">
        <f>IF(Main[[#This Row],[Tech Start Date]]&lt;1/1/1990,"",IF(Main[[#This Row],[Class]]="C",WORKDAY(Main[[#This Row],[Tech Start Date]],19),IF(Main[[#This Row],[Class]]="B", WORKDAY(Main[[#This Row],[Tech Start Date]],12),IF(Main[[#This Row],[Class]]="A",WORKDAY(Main[[#This Row],[Tech Start Date]],4),""))))</f>
        <v/>
      </c>
      <c r="O1428" s="72" t="str">
        <f>IF(Main[[#This Row],[Tech Start Date]]&lt;1/1/1990,"",IF(Main[[#This Row],[Class]]="C",WORKDAY(Main[[#This Row],[Tech Start Date]],23),IF(Main[[#This Row],[Class]]="B", WORKDAY(Main[[#This Row],[Tech Start Date]],15),IF(Main[[#This Row],[Class]]="A",WORKDAY(Main[[#This Row],[Tech Start Date]],5),""))))</f>
        <v/>
      </c>
      <c r="P1428" s="72" t="str">
        <f>IF(Main[[#This Row],[Tech Start Date]]&lt;1/1/1990,"",IF(Main[[#This Row],[Class]]="C",WORKDAY(Main[[#This Row],[Tech Start Date]],28),IF(Main[[#This Row],[Class]]="B", WORKDAY(Main[[#This Row],[Tech Start Date]],19),IF(Main[[#This Row],[Class]]="A",WORKDAY(Main[[#This Row],[Tech Start Date]],9),""))))</f>
        <v/>
      </c>
      <c r="Q1428" s="84"/>
      <c r="R1428" s="110"/>
      <c r="S1428" s="94" t="s">
        <v>17</v>
      </c>
      <c r="T1428" s="73" t="s">
        <v>4</v>
      </c>
      <c r="U1428" s="94" t="s">
        <v>7</v>
      </c>
      <c r="V1428" s="94" t="s">
        <v>1899</v>
      </c>
      <c r="W1428" s="94" t="s">
        <v>1904</v>
      </c>
      <c r="X1428" s="94" t="s">
        <v>50</v>
      </c>
      <c r="Y1428" s="71" t="s">
        <v>3389</v>
      </c>
      <c r="Z1428" s="71" t="s">
        <v>4</v>
      </c>
      <c r="AA1428" s="94" t="s">
        <v>65</v>
      </c>
      <c r="AB1428" s="128"/>
      <c r="AC1428" s="128"/>
      <c r="AD1428" s="128"/>
      <c r="AE1428" s="62"/>
      <c r="AF1428" s="62"/>
      <c r="AG1428" s="62"/>
      <c r="BB1428" s="60" t="str">
        <f>IF(AND(isFlagged(Main[[#This Row],[Comments]], "AIS++"),Main[ [#This Row],[In Stock Date] ]&lt;&gt;""),TEXT(Main[[#This Row],[In Stock Date]]-1, "M/d/yyyy"), TEXT("1/1/1990", "M/d/yyyy"))</f>
        <v>1/1/1990</v>
      </c>
    </row>
    <row r="1429" spans="1:54" ht="17.25" customHeight="1">
      <c r="A1429" s="63" t="str">
        <f>IF(priority(Main[[#This Row],[Comments]])&lt;&gt;0, priority(Main[[#This Row],[Comments]]),"")</f>
        <v/>
      </c>
      <c r="B1429" s="151" t="s">
        <v>2468</v>
      </c>
      <c r="C1429" s="71" t="s">
        <v>2288</v>
      </c>
      <c r="D1429" s="59" t="s">
        <v>2469</v>
      </c>
      <c r="E1429" s="84"/>
      <c r="F1429" s="84"/>
      <c r="G1429" s="63" t="str">
        <f>IF(stdProdLT(Main[[#This Row],[Comments]])=0.1,"N/A",IF(stdProdLT(Main[[#This Row],[Comments]])=0,"",stdProdLT(Main[[#This Row],[Comments]])))</f>
        <v/>
      </c>
      <c r="H1429" s="93" t="str">
        <f>IF(OR(Main[[#This Row],[Std. Prod. Lead Time]]="N/A",Main[[#This Row],[Std. Prod. Lead Time]]=""), "",IF(AND(Main[[#This Row],[In Stock Date]]&lt;&gt;"",Main[[#This Row],[Revised Due Date]]&lt;&gt;"",Main[[#This Row],[In Stock Date]]&lt;&gt;""),Main[[#This Row],[In Stock Date]]-Main[[#This Row],[Revised Due Date]],""))</f>
        <v/>
      </c>
      <c r="I1429" s="100" t="s">
        <v>4</v>
      </c>
      <c r="J1429" s="94" t="s">
        <v>4</v>
      </c>
      <c r="K1429" s="94" t="s">
        <v>4</v>
      </c>
      <c r="L1429" s="84"/>
      <c r="M1429" s="72" t="str">
        <f>IF(Main[[#This Row],[Tech Start Date]]&lt;1/1/1990,"",IF(Main[[#This Row],[Class]]="C",WORKDAY(Main[[#This Row],[Tech Start Date]],9),IF(Main[[#This Row],[Class]]="B", WORKDAY(Main[[#This Row],[Tech Start Date]],6),IF(Main[[#This Row],[Class]]="A",WORKDAY(Main[[#This Row],[Tech Start Date]],2),""))))</f>
        <v/>
      </c>
      <c r="N1429" s="72" t="str">
        <f>IF(Main[[#This Row],[Tech Start Date]]&lt;1/1/1990,"",IF(Main[[#This Row],[Class]]="C",WORKDAY(Main[[#This Row],[Tech Start Date]],19),IF(Main[[#This Row],[Class]]="B", WORKDAY(Main[[#This Row],[Tech Start Date]],12),IF(Main[[#This Row],[Class]]="A",WORKDAY(Main[[#This Row],[Tech Start Date]],4),""))))</f>
        <v/>
      </c>
      <c r="O1429" s="72" t="str">
        <f>IF(Main[[#This Row],[Tech Start Date]]&lt;1/1/1990,"",IF(Main[[#This Row],[Class]]="C",WORKDAY(Main[[#This Row],[Tech Start Date]],23),IF(Main[[#This Row],[Class]]="B", WORKDAY(Main[[#This Row],[Tech Start Date]],15),IF(Main[[#This Row],[Class]]="A",WORKDAY(Main[[#This Row],[Tech Start Date]],5),""))))</f>
        <v/>
      </c>
      <c r="P1429" s="72" t="str">
        <f>IF(Main[[#This Row],[Tech Start Date]]&lt;1/1/1990,"",IF(Main[[#This Row],[Class]]="C",WORKDAY(Main[[#This Row],[Tech Start Date]],28),IF(Main[[#This Row],[Class]]="B", WORKDAY(Main[[#This Row],[Tech Start Date]],19),IF(Main[[#This Row],[Class]]="A",WORKDAY(Main[[#This Row],[Tech Start Date]],9),""))))</f>
        <v/>
      </c>
      <c r="Q1429" s="84"/>
      <c r="R1429" s="110"/>
      <c r="S1429" s="94" t="s">
        <v>6</v>
      </c>
      <c r="T1429" s="73" t="s">
        <v>4</v>
      </c>
      <c r="U1429" s="94" t="s">
        <v>14</v>
      </c>
      <c r="V1429" s="94" t="s">
        <v>1896</v>
      </c>
      <c r="W1429" s="94" t="s">
        <v>1900</v>
      </c>
      <c r="X1429" s="94" t="s">
        <v>2782</v>
      </c>
      <c r="Y1429" s="71" t="s">
        <v>2927</v>
      </c>
      <c r="Z1429" s="71" t="s">
        <v>4</v>
      </c>
      <c r="AA1429" s="94" t="s">
        <v>2782</v>
      </c>
      <c r="AB1429" s="128"/>
      <c r="AC1429" s="128"/>
      <c r="AD1429" s="128"/>
      <c r="AE1429" s="62"/>
      <c r="AF1429" s="62"/>
      <c r="AG1429" s="62"/>
      <c r="BB1429" s="60" t="str">
        <f>IF(AND(isFlagged(Main[[#This Row],[Comments]], "AIS++"),Main[ [#This Row],[In Stock Date] ]&lt;&gt;""),TEXT(Main[[#This Row],[In Stock Date]]-1, "M/d/yyyy"), TEXT("1/1/1990", "M/d/yyyy"))</f>
        <v>1/1/1990</v>
      </c>
    </row>
    <row r="1430" spans="1:54" ht="17.25" customHeight="1">
      <c r="A1430" s="63" t="str">
        <f>IF(priority(Main[[#This Row],[Comments]])&lt;&gt;0, priority(Main[[#This Row],[Comments]]),"")</f>
        <v/>
      </c>
      <c r="B1430" s="151" t="s">
        <v>3777</v>
      </c>
      <c r="C1430" s="71" t="s">
        <v>4</v>
      </c>
      <c r="D1430" s="59" t="s">
        <v>3778</v>
      </c>
      <c r="E1430" s="84"/>
      <c r="F1430" s="84"/>
      <c r="G1430" s="63" t="str">
        <f>IF(stdProdLT(Main[[#This Row],[Comments]])=0.1,"N/A",IF(stdProdLT(Main[[#This Row],[Comments]])=0,"",stdProdLT(Main[[#This Row],[Comments]])))</f>
        <v/>
      </c>
      <c r="H1430" s="93" t="str">
        <f>IF(OR(Main[[#This Row],[Std. Prod. Lead Time]]="N/A",Main[[#This Row],[Std. Prod. Lead Time]]=""), "",IF(AND(Main[[#This Row],[In Stock Date]]&lt;&gt;"",Main[[#This Row],[Revised Due Date]]&lt;&gt;"",Main[[#This Row],[In Stock Date]]&lt;&gt;""),Main[[#This Row],[In Stock Date]]-Main[[#This Row],[Revised Due Date]],""))</f>
        <v/>
      </c>
      <c r="I1430" s="100" t="s">
        <v>4</v>
      </c>
      <c r="J1430" s="94" t="s">
        <v>4</v>
      </c>
      <c r="K1430" s="94" t="s">
        <v>4</v>
      </c>
      <c r="L1430" s="84"/>
      <c r="M1430" s="72" t="str">
        <f>IF(Main[[#This Row],[Tech Start Date]]&lt;1/1/1990,"",IF(Main[[#This Row],[Class]]="C",WORKDAY(Main[[#This Row],[Tech Start Date]],9),IF(Main[[#This Row],[Class]]="B", WORKDAY(Main[[#This Row],[Tech Start Date]],6),IF(Main[[#This Row],[Class]]="A",WORKDAY(Main[[#This Row],[Tech Start Date]],2),""))))</f>
        <v/>
      </c>
      <c r="N1430" s="72" t="str">
        <f>IF(Main[[#This Row],[Tech Start Date]]&lt;1/1/1990,"",IF(Main[[#This Row],[Class]]="C",WORKDAY(Main[[#This Row],[Tech Start Date]],19),IF(Main[[#This Row],[Class]]="B", WORKDAY(Main[[#This Row],[Tech Start Date]],12),IF(Main[[#This Row],[Class]]="A",WORKDAY(Main[[#This Row],[Tech Start Date]],4),""))))</f>
        <v/>
      </c>
      <c r="O1430" s="72" t="str">
        <f>IF(Main[[#This Row],[Tech Start Date]]&lt;1/1/1990,"",IF(Main[[#This Row],[Class]]="C",WORKDAY(Main[[#This Row],[Tech Start Date]],23),IF(Main[[#This Row],[Class]]="B", WORKDAY(Main[[#This Row],[Tech Start Date]],15),IF(Main[[#This Row],[Class]]="A",WORKDAY(Main[[#This Row],[Tech Start Date]],5),""))))</f>
        <v/>
      </c>
      <c r="P1430" s="72" t="str">
        <f>IF(Main[[#This Row],[Tech Start Date]]&lt;1/1/1990,"",IF(Main[[#This Row],[Class]]="C",WORKDAY(Main[[#This Row],[Tech Start Date]],28),IF(Main[[#This Row],[Class]]="B", WORKDAY(Main[[#This Row],[Tech Start Date]],19),IF(Main[[#This Row],[Class]]="A",WORKDAY(Main[[#This Row],[Tech Start Date]],9),""))))</f>
        <v/>
      </c>
      <c r="Q1430" s="84"/>
      <c r="R1430" s="110"/>
      <c r="S1430" s="94" t="s">
        <v>11</v>
      </c>
      <c r="T1430" s="73" t="s">
        <v>4</v>
      </c>
      <c r="U1430" s="94" t="s">
        <v>14</v>
      </c>
      <c r="V1430" s="94" t="s">
        <v>1896</v>
      </c>
      <c r="W1430" s="94" t="s">
        <v>1904</v>
      </c>
      <c r="X1430" s="94" t="s">
        <v>305</v>
      </c>
      <c r="Y1430" s="71" t="s">
        <v>4</v>
      </c>
      <c r="Z1430" s="71" t="s">
        <v>4</v>
      </c>
      <c r="AA1430" s="94" t="s">
        <v>2819</v>
      </c>
      <c r="AB1430" s="128"/>
      <c r="AC1430" s="128"/>
      <c r="AD1430" s="128"/>
      <c r="AE1430" s="62"/>
      <c r="AF1430" s="62"/>
      <c r="AG1430" s="62"/>
      <c r="BB1430" s="60" t="str">
        <f>IF(AND(isFlagged(Main[[#This Row],[Comments]], "AIS++"),Main[ [#This Row],[In Stock Date] ]&lt;&gt;""),TEXT(Main[[#This Row],[In Stock Date]]-1, "M/d/yyyy"), TEXT("1/1/1990", "M/d/yyyy"))</f>
        <v>1/1/1990</v>
      </c>
    </row>
    <row r="1431" spans="1:54" ht="17.25" customHeight="1">
      <c r="A1431" s="63" t="str">
        <f>IF(priority(Main[[#This Row],[Comments]])&lt;&gt;0, priority(Main[[#This Row],[Comments]]),"")</f>
        <v/>
      </c>
      <c r="B1431" s="151" t="s">
        <v>3773</v>
      </c>
      <c r="C1431" s="71" t="s">
        <v>4</v>
      </c>
      <c r="D1431" s="59" t="s">
        <v>3774</v>
      </c>
      <c r="E1431" s="84"/>
      <c r="F1431" s="84"/>
      <c r="G1431" s="63" t="str">
        <f>IF(stdProdLT(Main[[#This Row],[Comments]])=0.1,"N/A",IF(stdProdLT(Main[[#This Row],[Comments]])=0,"",stdProdLT(Main[[#This Row],[Comments]])))</f>
        <v/>
      </c>
      <c r="H1431" s="93" t="str">
        <f>IF(OR(Main[[#This Row],[Std. Prod. Lead Time]]="N/A",Main[[#This Row],[Std. Prod. Lead Time]]=""), "",IF(AND(Main[[#This Row],[In Stock Date]]&lt;&gt;"",Main[[#This Row],[Revised Due Date]]&lt;&gt;"",Main[[#This Row],[In Stock Date]]&lt;&gt;""),Main[[#This Row],[In Stock Date]]-Main[[#This Row],[Revised Due Date]],""))</f>
        <v/>
      </c>
      <c r="I1431" s="100" t="s">
        <v>4</v>
      </c>
      <c r="J1431" s="94" t="s">
        <v>4</v>
      </c>
      <c r="K1431" s="94" t="s">
        <v>4</v>
      </c>
      <c r="L1431" s="84"/>
      <c r="M1431" s="72" t="str">
        <f>IF(Main[[#This Row],[Tech Start Date]]&lt;1/1/1990,"",IF(Main[[#This Row],[Class]]="C",WORKDAY(Main[[#This Row],[Tech Start Date]],9),IF(Main[[#This Row],[Class]]="B", WORKDAY(Main[[#This Row],[Tech Start Date]],6),IF(Main[[#This Row],[Class]]="A",WORKDAY(Main[[#This Row],[Tech Start Date]],2),""))))</f>
        <v/>
      </c>
      <c r="N1431" s="72" t="str">
        <f>IF(Main[[#This Row],[Tech Start Date]]&lt;1/1/1990,"",IF(Main[[#This Row],[Class]]="C",WORKDAY(Main[[#This Row],[Tech Start Date]],19),IF(Main[[#This Row],[Class]]="B", WORKDAY(Main[[#This Row],[Tech Start Date]],12),IF(Main[[#This Row],[Class]]="A",WORKDAY(Main[[#This Row],[Tech Start Date]],4),""))))</f>
        <v/>
      </c>
      <c r="O1431" s="72" t="str">
        <f>IF(Main[[#This Row],[Tech Start Date]]&lt;1/1/1990,"",IF(Main[[#This Row],[Class]]="C",WORKDAY(Main[[#This Row],[Tech Start Date]],23),IF(Main[[#This Row],[Class]]="B", WORKDAY(Main[[#This Row],[Tech Start Date]],15),IF(Main[[#This Row],[Class]]="A",WORKDAY(Main[[#This Row],[Tech Start Date]],5),""))))</f>
        <v/>
      </c>
      <c r="P1431" s="72" t="str">
        <f>IF(Main[[#This Row],[Tech Start Date]]&lt;1/1/1990,"",IF(Main[[#This Row],[Class]]="C",WORKDAY(Main[[#This Row],[Tech Start Date]],28),IF(Main[[#This Row],[Class]]="B", WORKDAY(Main[[#This Row],[Tech Start Date]],19),IF(Main[[#This Row],[Class]]="A",WORKDAY(Main[[#This Row],[Tech Start Date]],9),""))))</f>
        <v/>
      </c>
      <c r="Q1431" s="84"/>
      <c r="R1431" s="110"/>
      <c r="S1431" s="94" t="s">
        <v>11</v>
      </c>
      <c r="T1431" s="73" t="s">
        <v>4</v>
      </c>
      <c r="U1431" s="94" t="s">
        <v>14</v>
      </c>
      <c r="V1431" s="94" t="s">
        <v>1896</v>
      </c>
      <c r="W1431" s="94" t="s">
        <v>1904</v>
      </c>
      <c r="X1431" s="94" t="s">
        <v>305</v>
      </c>
      <c r="Y1431" s="71" t="s">
        <v>4</v>
      </c>
      <c r="Z1431" s="71" t="s">
        <v>4</v>
      </c>
      <c r="AA1431" s="94" t="s">
        <v>2819</v>
      </c>
      <c r="AB1431" s="128"/>
      <c r="AC1431" s="128"/>
      <c r="AD1431" s="128"/>
      <c r="AE1431" s="62"/>
      <c r="AF1431" s="62"/>
      <c r="AG1431" s="62"/>
      <c r="BB1431" s="60" t="str">
        <f>IF(AND(isFlagged(Main[[#This Row],[Comments]], "AIS++"),Main[ [#This Row],[In Stock Date] ]&lt;&gt;""),TEXT(Main[[#This Row],[In Stock Date]]-1, "M/d/yyyy"), TEXT("1/1/1990", "M/d/yyyy"))</f>
        <v>1/1/1990</v>
      </c>
    </row>
    <row r="1432" spans="1:54" ht="17.25" customHeight="1">
      <c r="A1432" s="63" t="str">
        <f>IF(priority(Main[[#This Row],[Comments]])&lt;&gt;0, priority(Main[[#This Row],[Comments]]),"")</f>
        <v/>
      </c>
      <c r="B1432" s="151" t="s">
        <v>3775</v>
      </c>
      <c r="C1432" s="71" t="s">
        <v>4</v>
      </c>
      <c r="D1432" s="59" t="s">
        <v>3776</v>
      </c>
      <c r="E1432" s="84"/>
      <c r="F1432" s="84"/>
      <c r="G1432" s="63" t="str">
        <f>IF(stdProdLT(Main[[#This Row],[Comments]])=0.1,"N/A",IF(stdProdLT(Main[[#This Row],[Comments]])=0,"",stdProdLT(Main[[#This Row],[Comments]])))</f>
        <v/>
      </c>
      <c r="H1432" s="93" t="str">
        <f>IF(OR(Main[[#This Row],[Std. Prod. Lead Time]]="N/A",Main[[#This Row],[Std. Prod. Lead Time]]=""), "",IF(AND(Main[[#This Row],[In Stock Date]]&lt;&gt;"",Main[[#This Row],[Revised Due Date]]&lt;&gt;"",Main[[#This Row],[In Stock Date]]&lt;&gt;""),Main[[#This Row],[In Stock Date]]-Main[[#This Row],[Revised Due Date]],""))</f>
        <v/>
      </c>
      <c r="I1432" s="100" t="s">
        <v>4</v>
      </c>
      <c r="J1432" s="94" t="s">
        <v>4</v>
      </c>
      <c r="K1432" s="94" t="s">
        <v>4</v>
      </c>
      <c r="L1432" s="84"/>
      <c r="M1432" s="72" t="str">
        <f>IF(Main[[#This Row],[Tech Start Date]]&lt;1/1/1990,"",IF(Main[[#This Row],[Class]]="C",WORKDAY(Main[[#This Row],[Tech Start Date]],9),IF(Main[[#This Row],[Class]]="B", WORKDAY(Main[[#This Row],[Tech Start Date]],6),IF(Main[[#This Row],[Class]]="A",WORKDAY(Main[[#This Row],[Tech Start Date]],2),""))))</f>
        <v/>
      </c>
      <c r="N1432" s="72" t="str">
        <f>IF(Main[[#This Row],[Tech Start Date]]&lt;1/1/1990,"",IF(Main[[#This Row],[Class]]="C",WORKDAY(Main[[#This Row],[Tech Start Date]],19),IF(Main[[#This Row],[Class]]="B", WORKDAY(Main[[#This Row],[Tech Start Date]],12),IF(Main[[#This Row],[Class]]="A",WORKDAY(Main[[#This Row],[Tech Start Date]],4),""))))</f>
        <v/>
      </c>
      <c r="O1432" s="72" t="str">
        <f>IF(Main[[#This Row],[Tech Start Date]]&lt;1/1/1990,"",IF(Main[[#This Row],[Class]]="C",WORKDAY(Main[[#This Row],[Tech Start Date]],23),IF(Main[[#This Row],[Class]]="B", WORKDAY(Main[[#This Row],[Tech Start Date]],15),IF(Main[[#This Row],[Class]]="A",WORKDAY(Main[[#This Row],[Tech Start Date]],5),""))))</f>
        <v/>
      </c>
      <c r="P1432" s="72" t="str">
        <f>IF(Main[[#This Row],[Tech Start Date]]&lt;1/1/1990,"",IF(Main[[#This Row],[Class]]="C",WORKDAY(Main[[#This Row],[Tech Start Date]],28),IF(Main[[#This Row],[Class]]="B", WORKDAY(Main[[#This Row],[Tech Start Date]],19),IF(Main[[#This Row],[Class]]="A",WORKDAY(Main[[#This Row],[Tech Start Date]],9),""))))</f>
        <v/>
      </c>
      <c r="Q1432" s="84"/>
      <c r="R1432" s="110"/>
      <c r="S1432" s="94" t="s">
        <v>11</v>
      </c>
      <c r="T1432" s="73" t="s">
        <v>4</v>
      </c>
      <c r="U1432" s="94" t="s">
        <v>14</v>
      </c>
      <c r="V1432" s="94" t="s">
        <v>1896</v>
      </c>
      <c r="W1432" s="94" t="s">
        <v>1904</v>
      </c>
      <c r="X1432" s="94" t="s">
        <v>305</v>
      </c>
      <c r="Y1432" s="71" t="s">
        <v>4</v>
      </c>
      <c r="Z1432" s="71" t="s">
        <v>4</v>
      </c>
      <c r="AA1432" s="94" t="s">
        <v>2819</v>
      </c>
      <c r="AB1432" s="128"/>
      <c r="AC1432" s="128"/>
      <c r="AD1432" s="128"/>
      <c r="AE1432" s="62"/>
      <c r="AF1432" s="62"/>
      <c r="AG1432" s="62"/>
      <c r="BB1432" s="60" t="str">
        <f>IF(AND(isFlagged(Main[[#This Row],[Comments]], "AIS++"),Main[ [#This Row],[In Stock Date] ]&lt;&gt;""),TEXT(Main[[#This Row],[In Stock Date]]-1, "M/d/yyyy"), TEXT("1/1/1990", "M/d/yyyy"))</f>
        <v>1/1/1990</v>
      </c>
    </row>
    <row r="1433" spans="1:54" ht="17.25" customHeight="1">
      <c r="A1433" s="63" t="str">
        <f>IF(priority(Main[[#This Row],[Comments]])&lt;&gt;0, priority(Main[[#This Row],[Comments]]),"")</f>
        <v/>
      </c>
      <c r="B1433" s="151" t="s">
        <v>3127</v>
      </c>
      <c r="C1433" s="71" t="s">
        <v>4</v>
      </c>
      <c r="D1433" s="59" t="s">
        <v>3128</v>
      </c>
      <c r="E1433" s="84"/>
      <c r="F1433" s="84"/>
      <c r="G1433" s="63" t="str">
        <f>IF(stdProdLT(Main[[#This Row],[Comments]])=0.1,"N/A",IF(stdProdLT(Main[[#This Row],[Comments]])=0,"",stdProdLT(Main[[#This Row],[Comments]])))</f>
        <v/>
      </c>
      <c r="H1433" s="93" t="str">
        <f>IF(OR(Main[[#This Row],[Std. Prod. Lead Time]]="N/A",Main[[#This Row],[Std. Prod. Lead Time]]=""), "",IF(AND(Main[[#This Row],[In Stock Date]]&lt;&gt;"",Main[[#This Row],[Revised Due Date]]&lt;&gt;"",Main[[#This Row],[In Stock Date]]&lt;&gt;""),Main[[#This Row],[In Stock Date]]-Main[[#This Row],[Revised Due Date]],""))</f>
        <v/>
      </c>
      <c r="I1433" s="100" t="s">
        <v>4</v>
      </c>
      <c r="J1433" s="94" t="s">
        <v>4</v>
      </c>
      <c r="K1433" s="94" t="s">
        <v>4</v>
      </c>
      <c r="L1433" s="84"/>
      <c r="M1433" s="72" t="str">
        <f>IF(Main[[#This Row],[Tech Start Date]]&lt;1/1/1990,"",IF(Main[[#This Row],[Class]]="C",WORKDAY(Main[[#This Row],[Tech Start Date]],9),IF(Main[[#This Row],[Class]]="B", WORKDAY(Main[[#This Row],[Tech Start Date]],6),IF(Main[[#This Row],[Class]]="A",WORKDAY(Main[[#This Row],[Tech Start Date]],2),""))))</f>
        <v/>
      </c>
      <c r="N1433" s="72" t="str">
        <f>IF(Main[[#This Row],[Tech Start Date]]&lt;1/1/1990,"",IF(Main[[#This Row],[Class]]="C",WORKDAY(Main[[#This Row],[Tech Start Date]],19),IF(Main[[#This Row],[Class]]="B", WORKDAY(Main[[#This Row],[Tech Start Date]],12),IF(Main[[#This Row],[Class]]="A",WORKDAY(Main[[#This Row],[Tech Start Date]],4),""))))</f>
        <v/>
      </c>
      <c r="O1433" s="72" t="str">
        <f>IF(Main[[#This Row],[Tech Start Date]]&lt;1/1/1990,"",IF(Main[[#This Row],[Class]]="C",WORKDAY(Main[[#This Row],[Tech Start Date]],23),IF(Main[[#This Row],[Class]]="B", WORKDAY(Main[[#This Row],[Tech Start Date]],15),IF(Main[[#This Row],[Class]]="A",WORKDAY(Main[[#This Row],[Tech Start Date]],5),""))))</f>
        <v/>
      </c>
      <c r="P1433" s="72" t="str">
        <f>IF(Main[[#This Row],[Tech Start Date]]&lt;1/1/1990,"",IF(Main[[#This Row],[Class]]="C",WORKDAY(Main[[#This Row],[Tech Start Date]],28),IF(Main[[#This Row],[Class]]="B", WORKDAY(Main[[#This Row],[Tech Start Date]],19),IF(Main[[#This Row],[Class]]="A",WORKDAY(Main[[#This Row],[Tech Start Date]],9),""))))</f>
        <v/>
      </c>
      <c r="Q1433" s="84"/>
      <c r="R1433" s="110"/>
      <c r="S1433" s="94" t="s">
        <v>17</v>
      </c>
      <c r="T1433" s="73" t="s">
        <v>4</v>
      </c>
      <c r="U1433" s="94" t="s">
        <v>12</v>
      </c>
      <c r="V1433" s="94" t="s">
        <v>1899</v>
      </c>
      <c r="W1433" s="94" t="s">
        <v>4</v>
      </c>
      <c r="X1433" s="94" t="s">
        <v>1951</v>
      </c>
      <c r="Y1433" s="71" t="s">
        <v>4</v>
      </c>
      <c r="Z1433" s="71" t="s">
        <v>4</v>
      </c>
      <c r="AA1433" s="94" t="s">
        <v>4</v>
      </c>
      <c r="AB1433" s="128"/>
      <c r="AC1433" s="128"/>
      <c r="AD1433" s="128"/>
      <c r="AE1433" s="62"/>
      <c r="AF1433" s="62"/>
      <c r="AG1433" s="62"/>
      <c r="BB1433" s="60" t="str">
        <f>IF(AND(isFlagged(Main[[#This Row],[Comments]], "AIS++"),Main[ [#This Row],[In Stock Date] ]&lt;&gt;""),TEXT(Main[[#This Row],[In Stock Date]]-1, "M/d/yyyy"), TEXT("1/1/1990", "M/d/yyyy"))</f>
        <v>1/1/1990</v>
      </c>
    </row>
    <row r="1434" spans="1:54" ht="17.25" customHeight="1">
      <c r="A1434" s="63" t="str">
        <f>IF(priority(Main[[#This Row],[Comments]])&lt;&gt;0, priority(Main[[#This Row],[Comments]]),"")</f>
        <v/>
      </c>
      <c r="B1434" s="151" t="s">
        <v>3121</v>
      </c>
      <c r="C1434" s="71" t="s">
        <v>4</v>
      </c>
      <c r="D1434" s="59" t="s">
        <v>3411</v>
      </c>
      <c r="E1434" s="84">
        <v>40935.463946759257</v>
      </c>
      <c r="F1434" s="84"/>
      <c r="G1434" s="63" t="str">
        <f>IF(stdProdLT(Main[[#This Row],[Comments]])=0.1,"N/A",IF(stdProdLT(Main[[#This Row],[Comments]])=0,"",stdProdLT(Main[[#This Row],[Comments]])))</f>
        <v/>
      </c>
      <c r="H1434" s="93" t="str">
        <f>IF(OR(Main[[#This Row],[Std. Prod. Lead Time]]="N/A",Main[[#This Row],[Std. Prod. Lead Time]]=""), "",IF(AND(Main[[#This Row],[In Stock Date]]&lt;&gt;"",Main[[#This Row],[Revised Due Date]]&lt;&gt;"",Main[[#This Row],[In Stock Date]]&lt;&gt;""),Main[[#This Row],[In Stock Date]]-Main[[#This Row],[Revised Due Date]],""))</f>
        <v/>
      </c>
      <c r="I1434" s="100" t="s">
        <v>69</v>
      </c>
      <c r="J1434" s="94" t="s">
        <v>70</v>
      </c>
      <c r="K1434" s="94" t="s">
        <v>1905</v>
      </c>
      <c r="L1434" s="84"/>
      <c r="M1434" s="72" t="str">
        <f>IF(Main[[#This Row],[Tech Start Date]]&lt;1/1/1990,"",IF(Main[[#This Row],[Class]]="C",WORKDAY(Main[[#This Row],[Tech Start Date]],9),IF(Main[[#This Row],[Class]]="B", WORKDAY(Main[[#This Row],[Tech Start Date]],6),IF(Main[[#This Row],[Class]]="A",WORKDAY(Main[[#This Row],[Tech Start Date]],2),""))))</f>
        <v/>
      </c>
      <c r="N1434" s="72" t="str">
        <f>IF(Main[[#This Row],[Tech Start Date]]&lt;1/1/1990,"",IF(Main[[#This Row],[Class]]="C",WORKDAY(Main[[#This Row],[Tech Start Date]],19),IF(Main[[#This Row],[Class]]="B", WORKDAY(Main[[#This Row],[Tech Start Date]],12),IF(Main[[#This Row],[Class]]="A",WORKDAY(Main[[#This Row],[Tech Start Date]],4),""))))</f>
        <v/>
      </c>
      <c r="O1434" s="72" t="str">
        <f>IF(Main[[#This Row],[Tech Start Date]]&lt;1/1/1990,"",IF(Main[[#This Row],[Class]]="C",WORKDAY(Main[[#This Row],[Tech Start Date]],23),IF(Main[[#This Row],[Class]]="B", WORKDAY(Main[[#This Row],[Tech Start Date]],15),IF(Main[[#This Row],[Class]]="A",WORKDAY(Main[[#This Row],[Tech Start Date]],5),""))))</f>
        <v/>
      </c>
      <c r="P1434" s="72" t="str">
        <f>IF(Main[[#This Row],[Tech Start Date]]&lt;1/1/1990,"",IF(Main[[#This Row],[Class]]="C",WORKDAY(Main[[#This Row],[Tech Start Date]],28),IF(Main[[#This Row],[Class]]="B", WORKDAY(Main[[#This Row],[Tech Start Date]],19),IF(Main[[#This Row],[Class]]="A",WORKDAY(Main[[#This Row],[Tech Start Date]],9),""))))</f>
        <v/>
      </c>
      <c r="Q1434" s="84">
        <v>40999</v>
      </c>
      <c r="R1434" s="110"/>
      <c r="S1434" s="94" t="s">
        <v>6</v>
      </c>
      <c r="T1434" s="73" t="s">
        <v>4</v>
      </c>
      <c r="U1434" s="94" t="s">
        <v>29</v>
      </c>
      <c r="V1434" s="94" t="s">
        <v>1906</v>
      </c>
      <c r="W1434" s="94" t="s">
        <v>1900</v>
      </c>
      <c r="X1434" s="94" t="s">
        <v>2744</v>
      </c>
      <c r="Y1434" s="71" t="s">
        <v>2871</v>
      </c>
      <c r="Z1434" s="71" t="s">
        <v>30</v>
      </c>
      <c r="AA1434" s="94" t="s">
        <v>2744</v>
      </c>
      <c r="AB1434" s="128"/>
      <c r="AC1434" s="128"/>
      <c r="AD1434" s="128"/>
      <c r="AE1434" s="62"/>
      <c r="AF1434" s="62"/>
      <c r="AG1434" s="62"/>
      <c r="BB1434" s="60" t="str">
        <f>IF(AND(isFlagged(Main[[#This Row],[Comments]], "AIS++"),Main[ [#This Row],[In Stock Date] ]&lt;&gt;""),TEXT(Main[[#This Row],[In Stock Date]]-1, "M/d/yyyy"), TEXT("1/1/1990", "M/d/yyyy"))</f>
        <v>1/1/1990</v>
      </c>
    </row>
    <row r="1435" spans="1:54" ht="17.25" customHeight="1">
      <c r="A1435" s="137" t="str">
        <f>IF(priority(Main[[#This Row],[Comments]])&lt;&gt;0, priority(Main[[#This Row],[Comments]]),"")</f>
        <v/>
      </c>
      <c r="B1435" s="152" t="s">
        <v>2168</v>
      </c>
      <c r="C1435" s="138" t="s">
        <v>116</v>
      </c>
      <c r="D1435" s="139" t="s">
        <v>2169</v>
      </c>
      <c r="E1435" s="140">
        <v>40787.614270833335</v>
      </c>
      <c r="F1435" s="140"/>
      <c r="G1435" s="137" t="str">
        <f>IF(stdProdLT(Main[[#This Row],[Comments]])=0.1,"N/A",IF(stdProdLT(Main[[#This Row],[Comments]])=0,"",stdProdLT(Main[[#This Row],[Comments]])))</f>
        <v/>
      </c>
      <c r="H1435" s="141" t="str">
        <f>IF(OR(Main[[#This Row],[Std. Prod. Lead Time]]="N/A",Main[[#This Row],[Std. Prod. Lead Time]]=""), "",IF(AND(Main[[#This Row],[In Stock Date]]&lt;&gt;"",Main[[#This Row],[Revised Due Date]]&lt;&gt;"",Main[[#This Row],[In Stock Date]]&lt;&gt;""),Main[[#This Row],[In Stock Date]]-Main[[#This Row],[Revised Due Date]],""))</f>
        <v/>
      </c>
      <c r="I1435" s="142" t="s">
        <v>2213</v>
      </c>
      <c r="J1435" s="143" t="s">
        <v>28</v>
      </c>
      <c r="K1435" s="144" t="s">
        <v>1909</v>
      </c>
      <c r="L1435" s="140">
        <v>40798</v>
      </c>
      <c r="M1435" s="145">
        <f>IF(Main[[#This Row],[Tech Start Date]]&lt;1/1/1990,"",IF(Main[[#This Row],[Class]]="C",WORKDAY(Main[[#This Row],[Tech Start Date]],9),IF(Main[[#This Row],[Class]]="B", WORKDAY(Main[[#This Row],[Tech Start Date]],6),IF(Main[[#This Row],[Class]]="A",WORKDAY(Main[[#This Row],[Tech Start Date]],2),""))))</f>
        <v>40809</v>
      </c>
      <c r="N1435" s="145">
        <f>IF(Main[[#This Row],[Tech Start Date]]&lt;1/1/1990,"",IF(Main[[#This Row],[Class]]="C",WORKDAY(Main[[#This Row],[Tech Start Date]],19),IF(Main[[#This Row],[Class]]="B", WORKDAY(Main[[#This Row],[Tech Start Date]],12),IF(Main[[#This Row],[Class]]="A",WORKDAY(Main[[#This Row],[Tech Start Date]],4),""))))</f>
        <v>40823</v>
      </c>
      <c r="O1435" s="145">
        <f>IF(Main[[#This Row],[Tech Start Date]]&lt;1/1/1990,"",IF(Main[[#This Row],[Class]]="C",WORKDAY(Main[[#This Row],[Tech Start Date]],23),IF(Main[[#This Row],[Class]]="B", WORKDAY(Main[[#This Row],[Tech Start Date]],15),IF(Main[[#This Row],[Class]]="A",WORKDAY(Main[[#This Row],[Tech Start Date]],5),""))))</f>
        <v>40829</v>
      </c>
      <c r="P1435" s="145">
        <f>IF(Main[[#This Row],[Tech Start Date]]&lt;1/1/1990,"",IF(Main[[#This Row],[Class]]="C",WORKDAY(Main[[#This Row],[Tech Start Date]],28),IF(Main[[#This Row],[Class]]="B", WORKDAY(Main[[#This Row],[Tech Start Date]],19),IF(Main[[#This Row],[Class]]="A",WORKDAY(Main[[#This Row],[Tech Start Date]],9),""))))</f>
        <v>40836</v>
      </c>
      <c r="Q1435" s="140">
        <v>40914</v>
      </c>
      <c r="R1435" s="146">
        <v>40841</v>
      </c>
      <c r="S1435" s="143" t="s">
        <v>6</v>
      </c>
      <c r="T1435" s="147" t="s">
        <v>4</v>
      </c>
      <c r="U1435" s="143" t="s">
        <v>29</v>
      </c>
      <c r="V1435" s="143" t="s">
        <v>1897</v>
      </c>
      <c r="W1435" s="143" t="s">
        <v>1898</v>
      </c>
      <c r="X1435" s="143" t="s">
        <v>2027</v>
      </c>
      <c r="Y1435" s="138" t="s">
        <v>3049</v>
      </c>
      <c r="Z1435" s="138" t="s">
        <v>2027</v>
      </c>
      <c r="AA1435" s="143" t="s">
        <v>2027</v>
      </c>
      <c r="AB1435" s="148"/>
      <c r="AC1435" s="148"/>
      <c r="AD1435" s="148"/>
      <c r="AE1435" s="62"/>
      <c r="AF1435" s="62"/>
      <c r="AG1435" s="62"/>
      <c r="BB1435" s="60" t="str">
        <f>IF(AND(isFlagged(Main[[#This Row],[Comments]], "AIS++"),Main[ [#This Row],[In Stock Date] ]&lt;&gt;""),TEXT(Main[[#This Row],[In Stock Date]]-1, "M/d/yyyy"), TEXT("1/1/1990", "M/d/yyyy"))</f>
        <v>1/1/1990</v>
      </c>
    </row>
    <row r="1436" spans="1:54" ht="17.25" customHeight="1">
      <c r="A1436" s="137" t="str">
        <f>IF(priority(Main[[#This Row],[Comments]])&lt;&gt;0, priority(Main[[#This Row],[Comments]]),"")</f>
        <v/>
      </c>
      <c r="B1436" s="152" t="s">
        <v>2147</v>
      </c>
      <c r="C1436" s="138" t="s">
        <v>4</v>
      </c>
      <c r="D1436" s="139" t="s">
        <v>2148</v>
      </c>
      <c r="E1436" s="140">
        <v>40787.619050925925</v>
      </c>
      <c r="F1436" s="140"/>
      <c r="G1436" s="137" t="str">
        <f>IF(stdProdLT(Main[[#This Row],[Comments]])=0.1,"N/A",IF(stdProdLT(Main[[#This Row],[Comments]])=0,"",stdProdLT(Main[[#This Row],[Comments]])))</f>
        <v/>
      </c>
      <c r="H1436" s="141" t="str">
        <f>IF(OR(Main[[#This Row],[Std. Prod. Lead Time]]="N/A",Main[[#This Row],[Std. Prod. Lead Time]]=""), "",IF(AND(Main[[#This Row],[In Stock Date]]&lt;&gt;"",Main[[#This Row],[Revised Due Date]]&lt;&gt;"",Main[[#This Row],[In Stock Date]]&lt;&gt;""),Main[[#This Row],[In Stock Date]]-Main[[#This Row],[Revised Due Date]],""))</f>
        <v/>
      </c>
      <c r="I1436" s="142" t="s">
        <v>936</v>
      </c>
      <c r="J1436" s="143" t="s">
        <v>28</v>
      </c>
      <c r="K1436" s="144" t="s">
        <v>1909</v>
      </c>
      <c r="L1436" s="140">
        <v>40798</v>
      </c>
      <c r="M1436" s="145">
        <f>IF(Main[[#This Row],[Tech Start Date]]&lt;1/1/1990,"",IF(Main[[#This Row],[Class]]="C",WORKDAY(Main[[#This Row],[Tech Start Date]],9),IF(Main[[#This Row],[Class]]="B", WORKDAY(Main[[#This Row],[Tech Start Date]],6),IF(Main[[#This Row],[Class]]="A",WORKDAY(Main[[#This Row],[Tech Start Date]],2),""))))</f>
        <v>40809</v>
      </c>
      <c r="N1436" s="145">
        <f>IF(Main[[#This Row],[Tech Start Date]]&lt;1/1/1990,"",IF(Main[[#This Row],[Class]]="C",WORKDAY(Main[[#This Row],[Tech Start Date]],19),IF(Main[[#This Row],[Class]]="B", WORKDAY(Main[[#This Row],[Tech Start Date]],12),IF(Main[[#This Row],[Class]]="A",WORKDAY(Main[[#This Row],[Tech Start Date]],4),""))))</f>
        <v>40823</v>
      </c>
      <c r="O1436" s="145">
        <f>IF(Main[[#This Row],[Tech Start Date]]&lt;1/1/1990,"",IF(Main[[#This Row],[Class]]="C",WORKDAY(Main[[#This Row],[Tech Start Date]],23),IF(Main[[#This Row],[Class]]="B", WORKDAY(Main[[#This Row],[Tech Start Date]],15),IF(Main[[#This Row],[Class]]="A",WORKDAY(Main[[#This Row],[Tech Start Date]],5),""))))</f>
        <v>40829</v>
      </c>
      <c r="P1436" s="145">
        <f>IF(Main[[#This Row],[Tech Start Date]]&lt;1/1/1990,"",IF(Main[[#This Row],[Class]]="C",WORKDAY(Main[[#This Row],[Tech Start Date]],28),IF(Main[[#This Row],[Class]]="B", WORKDAY(Main[[#This Row],[Tech Start Date]],19),IF(Main[[#This Row],[Class]]="A",WORKDAY(Main[[#This Row],[Tech Start Date]],9),""))))</f>
        <v>40836</v>
      </c>
      <c r="Q1436" s="140">
        <v>40914</v>
      </c>
      <c r="R1436" s="146">
        <v>40841</v>
      </c>
      <c r="S1436" s="143" t="s">
        <v>6</v>
      </c>
      <c r="T1436" s="147" t="s">
        <v>4</v>
      </c>
      <c r="U1436" s="143" t="s">
        <v>29</v>
      </c>
      <c r="V1436" s="143" t="s">
        <v>1897</v>
      </c>
      <c r="W1436" s="143" t="s">
        <v>1898</v>
      </c>
      <c r="X1436" s="143" t="s">
        <v>2027</v>
      </c>
      <c r="Y1436" s="138" t="s">
        <v>3049</v>
      </c>
      <c r="Z1436" s="138" t="s">
        <v>2027</v>
      </c>
      <c r="AA1436" s="143" t="s">
        <v>2027</v>
      </c>
      <c r="AB1436" s="148"/>
      <c r="AC1436" s="148"/>
      <c r="AD1436" s="148"/>
      <c r="AE1436" s="62"/>
      <c r="AF1436" s="62"/>
      <c r="AG1436" s="62"/>
      <c r="BB1436" s="60" t="str">
        <f>IF(AND(isFlagged(Main[[#This Row],[Comments]], "AIS++"),Main[ [#This Row],[In Stock Date] ]&lt;&gt;""),TEXT(Main[[#This Row],[In Stock Date]]-1, "M/d/yyyy"), TEXT("1/1/1990", "M/d/yyyy"))</f>
        <v>1/1/1990</v>
      </c>
    </row>
    <row r="1437" spans="1:54" ht="17.25" customHeight="1">
      <c r="A1437" s="63" t="str">
        <f>IF(priority(Main[[#This Row],[Comments]])&lt;&gt;0, priority(Main[[#This Row],[Comments]]),"")</f>
        <v/>
      </c>
      <c r="B1437" s="151" t="s">
        <v>3440</v>
      </c>
      <c r="C1437" s="71" t="s">
        <v>4</v>
      </c>
      <c r="D1437" s="59" t="s">
        <v>3568</v>
      </c>
      <c r="E1437" s="84">
        <v>40966.715914351851</v>
      </c>
      <c r="F1437" s="84"/>
      <c r="G1437" s="63" t="str">
        <f>IF(stdProdLT(Main[[#This Row],[Comments]])=0.1,"N/A",IF(stdProdLT(Main[[#This Row],[Comments]])=0,"",stdProdLT(Main[[#This Row],[Comments]])))</f>
        <v/>
      </c>
      <c r="H1437" s="93" t="str">
        <f>IF(OR(Main[[#This Row],[Std. Prod. Lead Time]]="N/A",Main[[#This Row],[Std. Prod. Lead Time]]=""), "",IF(AND(Main[[#This Row],[In Stock Date]]&lt;&gt;"",Main[[#This Row],[Revised Due Date]]&lt;&gt;"",Main[[#This Row],[In Stock Date]]&lt;&gt;""),Main[[#This Row],[In Stock Date]]-Main[[#This Row],[Revised Due Date]],""))</f>
        <v/>
      </c>
      <c r="I1437" s="100" t="s">
        <v>895</v>
      </c>
      <c r="J1437" s="94" t="s">
        <v>28</v>
      </c>
      <c r="K1437" s="94" t="s">
        <v>1903</v>
      </c>
      <c r="L1437" s="84"/>
      <c r="M1437" s="72" t="str">
        <f>IF(Main[[#This Row],[Tech Start Date]]&lt;1/1/1990,"",IF(Main[[#This Row],[Class]]="C",WORKDAY(Main[[#This Row],[Tech Start Date]],9),IF(Main[[#This Row],[Class]]="B", WORKDAY(Main[[#This Row],[Tech Start Date]],6),IF(Main[[#This Row],[Class]]="A",WORKDAY(Main[[#This Row],[Tech Start Date]],2),""))))</f>
        <v/>
      </c>
      <c r="N1437" s="72" t="str">
        <f>IF(Main[[#This Row],[Tech Start Date]]&lt;1/1/1990,"",IF(Main[[#This Row],[Class]]="C",WORKDAY(Main[[#This Row],[Tech Start Date]],19),IF(Main[[#This Row],[Class]]="B", WORKDAY(Main[[#This Row],[Tech Start Date]],12),IF(Main[[#This Row],[Class]]="A",WORKDAY(Main[[#This Row],[Tech Start Date]],4),""))))</f>
        <v/>
      </c>
      <c r="O1437" s="72" t="str">
        <f>IF(Main[[#This Row],[Tech Start Date]]&lt;1/1/1990,"",IF(Main[[#This Row],[Class]]="C",WORKDAY(Main[[#This Row],[Tech Start Date]],23),IF(Main[[#This Row],[Class]]="B", WORKDAY(Main[[#This Row],[Tech Start Date]],15),IF(Main[[#This Row],[Class]]="A",WORKDAY(Main[[#This Row],[Tech Start Date]],5),""))))</f>
        <v/>
      </c>
      <c r="P1437" s="72" t="str">
        <f>IF(Main[[#This Row],[Tech Start Date]]&lt;1/1/1990,"",IF(Main[[#This Row],[Class]]="C",WORKDAY(Main[[#This Row],[Tech Start Date]],28),IF(Main[[#This Row],[Class]]="B", WORKDAY(Main[[#This Row],[Tech Start Date]],19),IF(Main[[#This Row],[Class]]="A",WORKDAY(Main[[#This Row],[Tech Start Date]],9),""))))</f>
        <v/>
      </c>
      <c r="Q1437" s="84"/>
      <c r="R1437" s="110"/>
      <c r="S1437" s="94" t="s">
        <v>6</v>
      </c>
      <c r="T1437" s="73" t="s">
        <v>4</v>
      </c>
      <c r="U1437" s="94" t="s">
        <v>29</v>
      </c>
      <c r="V1437" s="94" t="s">
        <v>1899</v>
      </c>
      <c r="W1437" s="94" t="s">
        <v>1900</v>
      </c>
      <c r="X1437" s="94" t="s">
        <v>414</v>
      </c>
      <c r="Y1437" s="71" t="s">
        <v>2875</v>
      </c>
      <c r="Z1437" s="71" t="s">
        <v>414</v>
      </c>
      <c r="AA1437" s="94" t="s">
        <v>414</v>
      </c>
      <c r="AB1437" s="128"/>
      <c r="AC1437" s="128"/>
      <c r="AD1437" s="128"/>
      <c r="AE1437" s="62"/>
      <c r="AF1437" s="62"/>
      <c r="AG1437" s="62"/>
      <c r="BB1437" s="60" t="str">
        <f>IF(AND(isFlagged(Main[[#This Row],[Comments]], "AIS++"),Main[ [#This Row],[In Stock Date] ]&lt;&gt;""),TEXT(Main[[#This Row],[In Stock Date]]-1, "M/d/yyyy"), TEXT("1/1/1990", "M/d/yyyy"))</f>
        <v>1/1/1990</v>
      </c>
    </row>
    <row r="1438" spans="1:54" ht="17.25" customHeight="1">
      <c r="A1438" s="63" t="str">
        <f>IF(priority(Main[[#This Row],[Comments]])&lt;&gt;0, priority(Main[[#This Row],[Comments]]),"")</f>
        <v/>
      </c>
      <c r="B1438" s="151" t="s">
        <v>1089</v>
      </c>
      <c r="C1438" s="71" t="s">
        <v>4</v>
      </c>
      <c r="D1438" s="59" t="s">
        <v>145</v>
      </c>
      <c r="E1438" s="84"/>
      <c r="F1438" s="84"/>
      <c r="G1438" s="63" t="str">
        <f>IF(stdProdLT(Main[[#This Row],[Comments]])=0.1,"N/A",IF(stdProdLT(Main[[#This Row],[Comments]])=0,"",stdProdLT(Main[[#This Row],[Comments]])))</f>
        <v/>
      </c>
      <c r="H1438" s="93" t="str">
        <f>IF(OR(Main[[#This Row],[Std. Prod. Lead Time]]="N/A",Main[[#This Row],[Std. Prod. Lead Time]]=""), "",IF(AND(Main[[#This Row],[In Stock Date]]&lt;&gt;"",Main[[#This Row],[Revised Due Date]]&lt;&gt;"",Main[[#This Row],[In Stock Date]]&lt;&gt;""),Main[[#This Row],[In Stock Date]]-Main[[#This Row],[Revised Due Date]],""))</f>
        <v/>
      </c>
      <c r="I1438" s="100" t="s">
        <v>4</v>
      </c>
      <c r="J1438" s="94" t="s">
        <v>4</v>
      </c>
      <c r="K1438" s="94" t="s">
        <v>4</v>
      </c>
      <c r="L1438" s="84"/>
      <c r="M1438" s="72" t="str">
        <f>IF(Main[[#This Row],[Tech Start Date]]&lt;1/1/1990,"",IF(Main[[#This Row],[Class]]="C",WORKDAY(Main[[#This Row],[Tech Start Date]],9),IF(Main[[#This Row],[Class]]="B", WORKDAY(Main[[#This Row],[Tech Start Date]],6),IF(Main[[#This Row],[Class]]="A",WORKDAY(Main[[#This Row],[Tech Start Date]],2),""))))</f>
        <v/>
      </c>
      <c r="N1438" s="72" t="str">
        <f>IF(Main[[#This Row],[Tech Start Date]]&lt;1/1/1990,"",IF(Main[[#This Row],[Class]]="C",WORKDAY(Main[[#This Row],[Tech Start Date]],19),IF(Main[[#This Row],[Class]]="B", WORKDAY(Main[[#This Row],[Tech Start Date]],12),IF(Main[[#This Row],[Class]]="A",WORKDAY(Main[[#This Row],[Tech Start Date]],4),""))))</f>
        <v/>
      </c>
      <c r="O1438" s="72" t="str">
        <f>IF(Main[[#This Row],[Tech Start Date]]&lt;1/1/1990,"",IF(Main[[#This Row],[Class]]="C",WORKDAY(Main[[#This Row],[Tech Start Date]],23),IF(Main[[#This Row],[Class]]="B", WORKDAY(Main[[#This Row],[Tech Start Date]],15),IF(Main[[#This Row],[Class]]="A",WORKDAY(Main[[#This Row],[Tech Start Date]],5),""))))</f>
        <v/>
      </c>
      <c r="P1438" s="72" t="str">
        <f>IF(Main[[#This Row],[Tech Start Date]]&lt;1/1/1990,"",IF(Main[[#This Row],[Class]]="C",WORKDAY(Main[[#This Row],[Tech Start Date]],28),IF(Main[[#This Row],[Class]]="B", WORKDAY(Main[[#This Row],[Tech Start Date]],19),IF(Main[[#This Row],[Class]]="A",WORKDAY(Main[[#This Row],[Tech Start Date]],9),""))))</f>
        <v/>
      </c>
      <c r="Q1438" s="84"/>
      <c r="R1438" s="110"/>
      <c r="S1438" s="94" t="s">
        <v>17</v>
      </c>
      <c r="T1438" s="73" t="s">
        <v>4</v>
      </c>
      <c r="U1438" s="94" t="s">
        <v>14</v>
      </c>
      <c r="V1438" s="94" t="s">
        <v>1911</v>
      </c>
      <c r="W1438" s="94" t="s">
        <v>1898</v>
      </c>
      <c r="X1438" s="94" t="s">
        <v>2810</v>
      </c>
      <c r="Y1438" s="71" t="s">
        <v>3005</v>
      </c>
      <c r="Z1438" s="71" t="s">
        <v>4</v>
      </c>
      <c r="AA1438" s="94" t="s">
        <v>2810</v>
      </c>
      <c r="AB1438" s="128"/>
      <c r="AC1438" s="128"/>
      <c r="AD1438" s="128"/>
      <c r="AE1438" s="62"/>
      <c r="AF1438" s="62"/>
      <c r="AG1438" s="62"/>
      <c r="BB1438" s="60" t="str">
        <f>IF(AND(isFlagged(Main[[#This Row],[Comments]], "AIS++"),Main[ [#This Row],[In Stock Date] ]&lt;&gt;""),TEXT(Main[[#This Row],[In Stock Date]]-1, "M/d/yyyy"), TEXT("1/1/1990", "M/d/yyyy"))</f>
        <v>1/1/1990</v>
      </c>
    </row>
    <row r="1439" spans="1:54" ht="17.25" customHeight="1">
      <c r="A1439" s="63" t="str">
        <f>IF(priority(Main[[#This Row],[Comments]])&lt;&gt;0, priority(Main[[#This Row],[Comments]]),"")</f>
        <v/>
      </c>
      <c r="B1439" s="151" t="s">
        <v>3831</v>
      </c>
      <c r="C1439" s="71" t="s">
        <v>4</v>
      </c>
      <c r="D1439" s="59" t="s">
        <v>3832</v>
      </c>
      <c r="E1439" s="84">
        <v>41015.372812499998</v>
      </c>
      <c r="F1439" s="84"/>
      <c r="G1439" s="63" t="str">
        <f>IF(stdProdLT(Main[[#This Row],[Comments]])=0.1,"N/A",IF(stdProdLT(Main[[#This Row],[Comments]])=0,"",stdProdLT(Main[[#This Row],[Comments]])))</f>
        <v/>
      </c>
      <c r="H1439" s="93" t="str">
        <f>IF(OR(Main[[#This Row],[Std. Prod. Lead Time]]="N/A",Main[[#This Row],[Std. Prod. Lead Time]]=""), "",IF(AND(Main[[#This Row],[In Stock Date]]&lt;&gt;"",Main[[#This Row],[Revised Due Date]]&lt;&gt;"",Main[[#This Row],[In Stock Date]]&lt;&gt;""),Main[[#This Row],[In Stock Date]]-Main[[#This Row],[Revised Due Date]],""))</f>
        <v/>
      </c>
      <c r="I1439" s="100" t="s">
        <v>4</v>
      </c>
      <c r="J1439" s="94" t="s">
        <v>4</v>
      </c>
      <c r="K1439" s="94" t="s">
        <v>4</v>
      </c>
      <c r="L1439" s="84"/>
      <c r="M1439" s="72" t="str">
        <f>IF(Main[[#This Row],[Tech Start Date]]&lt;1/1/1990,"",IF(Main[[#This Row],[Class]]="C",WORKDAY(Main[[#This Row],[Tech Start Date]],9),IF(Main[[#This Row],[Class]]="B", WORKDAY(Main[[#This Row],[Tech Start Date]],6),IF(Main[[#This Row],[Class]]="A",WORKDAY(Main[[#This Row],[Tech Start Date]],2),""))))</f>
        <v/>
      </c>
      <c r="N1439" s="72" t="str">
        <f>IF(Main[[#This Row],[Tech Start Date]]&lt;1/1/1990,"",IF(Main[[#This Row],[Class]]="C",WORKDAY(Main[[#This Row],[Tech Start Date]],19),IF(Main[[#This Row],[Class]]="B", WORKDAY(Main[[#This Row],[Tech Start Date]],12),IF(Main[[#This Row],[Class]]="A",WORKDAY(Main[[#This Row],[Tech Start Date]],4),""))))</f>
        <v/>
      </c>
      <c r="O1439" s="72" t="str">
        <f>IF(Main[[#This Row],[Tech Start Date]]&lt;1/1/1990,"",IF(Main[[#This Row],[Class]]="C",WORKDAY(Main[[#This Row],[Tech Start Date]],23),IF(Main[[#This Row],[Class]]="B", WORKDAY(Main[[#This Row],[Tech Start Date]],15),IF(Main[[#This Row],[Class]]="A",WORKDAY(Main[[#This Row],[Tech Start Date]],5),""))))</f>
        <v/>
      </c>
      <c r="P1439" s="72" t="str">
        <f>IF(Main[[#This Row],[Tech Start Date]]&lt;1/1/1990,"",IF(Main[[#This Row],[Class]]="C",WORKDAY(Main[[#This Row],[Tech Start Date]],28),IF(Main[[#This Row],[Class]]="B", WORKDAY(Main[[#This Row],[Tech Start Date]],19),IF(Main[[#This Row],[Class]]="A",WORKDAY(Main[[#This Row],[Tech Start Date]],9),""))))</f>
        <v/>
      </c>
      <c r="Q1439" s="84">
        <v>41039</v>
      </c>
      <c r="R1439" s="110"/>
      <c r="S1439" s="94" t="s">
        <v>3833</v>
      </c>
      <c r="T1439" s="73" t="s">
        <v>4</v>
      </c>
      <c r="U1439" s="94" t="s">
        <v>7</v>
      </c>
      <c r="V1439" s="94" t="s">
        <v>1897</v>
      </c>
      <c r="W1439" s="94" t="s">
        <v>1898</v>
      </c>
      <c r="X1439" s="94" t="s">
        <v>3255</v>
      </c>
      <c r="Y1439" s="71" t="s">
        <v>3834</v>
      </c>
      <c r="Z1439" s="71" t="s">
        <v>4</v>
      </c>
      <c r="AA1439" s="94" t="s">
        <v>3255</v>
      </c>
      <c r="AB1439" s="128"/>
      <c r="AC1439" s="128"/>
      <c r="AD1439" s="128"/>
      <c r="AE1439" s="62"/>
      <c r="AF1439" s="62"/>
      <c r="AG1439" s="62"/>
      <c r="BB1439" s="60" t="str">
        <f>IF(AND(isFlagged(Main[[#This Row],[Comments]], "AIS++"),Main[ [#This Row],[In Stock Date] ]&lt;&gt;""),TEXT(Main[[#This Row],[In Stock Date]]-1, "M/d/yyyy"), TEXT("1/1/1990", "M/d/yyyy"))</f>
        <v>1/1/1990</v>
      </c>
    </row>
    <row r="1440" spans="1:54" ht="17.25" customHeight="1">
      <c r="A1440" s="63" t="str">
        <f>IF(priority(Main[[#This Row],[Comments]])&lt;&gt;0, priority(Main[[#This Row],[Comments]]),"")</f>
        <v/>
      </c>
      <c r="B1440" s="151" t="s">
        <v>1771</v>
      </c>
      <c r="C1440" s="71" t="s">
        <v>93</v>
      </c>
      <c r="D1440" s="59" t="s">
        <v>830</v>
      </c>
      <c r="E1440" s="84"/>
      <c r="F1440" s="84">
        <v>40299</v>
      </c>
      <c r="G1440" s="63" t="str">
        <f>IF(stdProdLT(Main[[#This Row],[Comments]])=0.1,"N/A",IF(stdProdLT(Main[[#This Row],[Comments]])=0,"",stdProdLT(Main[[#This Row],[Comments]])))</f>
        <v/>
      </c>
      <c r="H1440" s="93" t="str">
        <f>IF(OR(Main[[#This Row],[Std. Prod. Lead Time]]="N/A",Main[[#This Row],[Std. Prod. Lead Time]]=""), "",IF(AND(Main[[#This Row],[In Stock Date]]&lt;&gt;"",Main[[#This Row],[Revised Due Date]]&lt;&gt;"",Main[[#This Row],[In Stock Date]]&lt;&gt;""),Main[[#This Row],[In Stock Date]]-Main[[#This Row],[Revised Due Date]],""))</f>
        <v/>
      </c>
      <c r="I1440" s="100" t="s">
        <v>4</v>
      </c>
      <c r="J1440" s="94" t="s">
        <v>4</v>
      </c>
      <c r="K1440" s="94" t="s">
        <v>4</v>
      </c>
      <c r="L1440" s="84"/>
      <c r="M1440" s="72" t="str">
        <f>IF(Main[[#This Row],[Tech Start Date]]&lt;1/1/1990,"",IF(Main[[#This Row],[Class]]="C",WORKDAY(Main[[#This Row],[Tech Start Date]],9),IF(Main[[#This Row],[Class]]="B", WORKDAY(Main[[#This Row],[Tech Start Date]],6),IF(Main[[#This Row],[Class]]="A",WORKDAY(Main[[#This Row],[Tech Start Date]],2),""))))</f>
        <v/>
      </c>
      <c r="N1440" s="72" t="str">
        <f>IF(Main[[#This Row],[Tech Start Date]]&lt;1/1/1990,"",IF(Main[[#This Row],[Class]]="C",WORKDAY(Main[[#This Row],[Tech Start Date]],19),IF(Main[[#This Row],[Class]]="B", WORKDAY(Main[[#This Row],[Tech Start Date]],12),IF(Main[[#This Row],[Class]]="A",WORKDAY(Main[[#This Row],[Tech Start Date]],4),""))))</f>
        <v/>
      </c>
      <c r="O1440" s="72" t="str">
        <f>IF(Main[[#This Row],[Tech Start Date]]&lt;1/1/1990,"",IF(Main[[#This Row],[Class]]="C",WORKDAY(Main[[#This Row],[Tech Start Date]],23),IF(Main[[#This Row],[Class]]="B", WORKDAY(Main[[#This Row],[Tech Start Date]],15),IF(Main[[#This Row],[Class]]="A",WORKDAY(Main[[#This Row],[Tech Start Date]],5),""))))</f>
        <v/>
      </c>
      <c r="P1440" s="72" t="str">
        <f>IF(Main[[#This Row],[Tech Start Date]]&lt;1/1/1990,"",IF(Main[[#This Row],[Class]]="C",WORKDAY(Main[[#This Row],[Tech Start Date]],28),IF(Main[[#This Row],[Class]]="B", WORKDAY(Main[[#This Row],[Tech Start Date]],19),IF(Main[[#This Row],[Class]]="A",WORKDAY(Main[[#This Row],[Tech Start Date]],9),""))))</f>
        <v/>
      </c>
      <c r="Q1440" s="84">
        <v>40171</v>
      </c>
      <c r="R1440" s="110"/>
      <c r="S1440" s="94" t="s">
        <v>11</v>
      </c>
      <c r="T1440" s="73" t="s">
        <v>4</v>
      </c>
      <c r="U1440" s="94" t="s">
        <v>14</v>
      </c>
      <c r="V1440" s="94" t="s">
        <v>1899</v>
      </c>
      <c r="W1440" s="94" t="s">
        <v>1902</v>
      </c>
      <c r="X1440" s="94" t="s">
        <v>529</v>
      </c>
      <c r="Y1440" s="71" t="s">
        <v>2953</v>
      </c>
      <c r="Z1440" s="71" t="s">
        <v>4</v>
      </c>
      <c r="AA1440" s="94" t="s">
        <v>3259</v>
      </c>
      <c r="AB1440" s="128"/>
      <c r="AC1440" s="128"/>
      <c r="AD1440" s="128"/>
      <c r="AE1440" s="62"/>
      <c r="AF1440" s="62"/>
      <c r="AG1440" s="62"/>
      <c r="BB1440" s="60" t="str">
        <f>IF(AND(isFlagged(Main[[#This Row],[Comments]], "AIS++"),Main[ [#This Row],[In Stock Date] ]&lt;&gt;""),TEXT(Main[[#This Row],[In Stock Date]]-1, "M/d/yyyy"), TEXT("1/1/1990", "M/d/yyyy"))</f>
        <v>1/1/1990</v>
      </c>
    </row>
    <row r="1441" spans="1:54" ht="17.25" customHeight="1">
      <c r="A1441" s="63" t="str">
        <f>IF(priority(Main[[#This Row],[Comments]])&lt;&gt;0, priority(Main[[#This Row],[Comments]]),"")</f>
        <v/>
      </c>
      <c r="B1441" s="151" t="s">
        <v>1452</v>
      </c>
      <c r="C1441" s="71" t="s">
        <v>93</v>
      </c>
      <c r="D1441" s="59" t="s">
        <v>556</v>
      </c>
      <c r="E1441" s="84"/>
      <c r="F1441" s="84">
        <v>40299</v>
      </c>
      <c r="G1441" s="63" t="str">
        <f>IF(stdProdLT(Main[[#This Row],[Comments]])=0.1,"N/A",IF(stdProdLT(Main[[#This Row],[Comments]])=0,"",stdProdLT(Main[[#This Row],[Comments]])))</f>
        <v/>
      </c>
      <c r="H1441" s="93" t="str">
        <f>IF(OR(Main[[#This Row],[Std. Prod. Lead Time]]="N/A",Main[[#This Row],[Std. Prod. Lead Time]]=""), "",IF(AND(Main[[#This Row],[In Stock Date]]&lt;&gt;"",Main[[#This Row],[Revised Due Date]]&lt;&gt;"",Main[[#This Row],[In Stock Date]]&lt;&gt;""),Main[[#This Row],[In Stock Date]]-Main[[#This Row],[Revised Due Date]],""))</f>
        <v/>
      </c>
      <c r="I1441" s="100" t="s">
        <v>4</v>
      </c>
      <c r="J1441" s="94" t="s">
        <v>4</v>
      </c>
      <c r="K1441" s="94" t="s">
        <v>4</v>
      </c>
      <c r="L1441" s="84"/>
      <c r="M1441" s="72" t="str">
        <f>IF(Main[[#This Row],[Tech Start Date]]&lt;1/1/1990,"",IF(Main[[#This Row],[Class]]="C",WORKDAY(Main[[#This Row],[Tech Start Date]],9),IF(Main[[#This Row],[Class]]="B", WORKDAY(Main[[#This Row],[Tech Start Date]],6),IF(Main[[#This Row],[Class]]="A",WORKDAY(Main[[#This Row],[Tech Start Date]],2),""))))</f>
        <v/>
      </c>
      <c r="N1441" s="72" t="str">
        <f>IF(Main[[#This Row],[Tech Start Date]]&lt;1/1/1990,"",IF(Main[[#This Row],[Class]]="C",WORKDAY(Main[[#This Row],[Tech Start Date]],19),IF(Main[[#This Row],[Class]]="B", WORKDAY(Main[[#This Row],[Tech Start Date]],12),IF(Main[[#This Row],[Class]]="A",WORKDAY(Main[[#This Row],[Tech Start Date]],4),""))))</f>
        <v/>
      </c>
      <c r="O1441" s="72" t="str">
        <f>IF(Main[[#This Row],[Tech Start Date]]&lt;1/1/1990,"",IF(Main[[#This Row],[Class]]="C",WORKDAY(Main[[#This Row],[Tech Start Date]],23),IF(Main[[#This Row],[Class]]="B", WORKDAY(Main[[#This Row],[Tech Start Date]],15),IF(Main[[#This Row],[Class]]="A",WORKDAY(Main[[#This Row],[Tech Start Date]],5),""))))</f>
        <v/>
      </c>
      <c r="P1441" s="72" t="str">
        <f>IF(Main[[#This Row],[Tech Start Date]]&lt;1/1/1990,"",IF(Main[[#This Row],[Class]]="C",WORKDAY(Main[[#This Row],[Tech Start Date]],28),IF(Main[[#This Row],[Class]]="B", WORKDAY(Main[[#This Row],[Tech Start Date]],19),IF(Main[[#This Row],[Class]]="A",WORKDAY(Main[[#This Row],[Tech Start Date]],9),""))))</f>
        <v/>
      </c>
      <c r="Q1441" s="84">
        <v>40171</v>
      </c>
      <c r="R1441" s="110"/>
      <c r="S1441" s="94" t="s">
        <v>11</v>
      </c>
      <c r="T1441" s="73" t="s">
        <v>4</v>
      </c>
      <c r="U1441" s="94" t="s">
        <v>14</v>
      </c>
      <c r="V1441" s="94" t="s">
        <v>1899</v>
      </c>
      <c r="W1441" s="94" t="s">
        <v>1902</v>
      </c>
      <c r="X1441" s="94" t="s">
        <v>529</v>
      </c>
      <c r="Y1441" s="71" t="s">
        <v>2953</v>
      </c>
      <c r="Z1441" s="71" t="s">
        <v>4</v>
      </c>
      <c r="AA1441" s="94" t="s">
        <v>3259</v>
      </c>
      <c r="AB1441" s="128"/>
      <c r="AC1441" s="128"/>
      <c r="AD1441" s="128"/>
      <c r="AE1441" s="62"/>
      <c r="AF1441" s="62"/>
      <c r="AG1441" s="62"/>
      <c r="BB1441" s="60" t="str">
        <f>IF(AND(isFlagged(Main[[#This Row],[Comments]], "AIS++"),Main[ [#This Row],[In Stock Date] ]&lt;&gt;""),TEXT(Main[[#This Row],[In Stock Date]]-1, "M/d/yyyy"), TEXT("1/1/1990", "M/d/yyyy"))</f>
        <v>1/1/1990</v>
      </c>
    </row>
    <row r="1442" spans="1:54" ht="17.25" customHeight="1">
      <c r="A1442" s="63" t="str">
        <f>IF(priority(Main[[#This Row],[Comments]])&lt;&gt;0, priority(Main[[#This Row],[Comments]]),"")</f>
        <v/>
      </c>
      <c r="B1442" s="151" t="s">
        <v>1445</v>
      </c>
      <c r="C1442" s="71" t="s">
        <v>4</v>
      </c>
      <c r="D1442" s="59" t="s">
        <v>522</v>
      </c>
      <c r="E1442" s="84">
        <v>40371.58488425926</v>
      </c>
      <c r="F1442" s="84"/>
      <c r="G1442" s="63" t="str">
        <f>IF(stdProdLT(Main[[#This Row],[Comments]])=0.1,"N/A",IF(stdProdLT(Main[[#This Row],[Comments]])=0,"",stdProdLT(Main[[#This Row],[Comments]])))</f>
        <v/>
      </c>
      <c r="H1442" s="93" t="str">
        <f>IF(OR(Main[[#This Row],[Std. Prod. Lead Time]]="N/A",Main[[#This Row],[Std. Prod. Lead Time]]=""), "",IF(AND(Main[[#This Row],[In Stock Date]]&lt;&gt;"",Main[[#This Row],[Revised Due Date]]&lt;&gt;"",Main[[#This Row],[In Stock Date]]&lt;&gt;""),Main[[#This Row],[In Stock Date]]-Main[[#This Row],[Revised Due Date]],""))</f>
        <v/>
      </c>
      <c r="I1442" s="100" t="s">
        <v>4</v>
      </c>
      <c r="J1442" s="94" t="s">
        <v>4</v>
      </c>
      <c r="K1442" s="94" t="s">
        <v>4</v>
      </c>
      <c r="L1442" s="84"/>
      <c r="M1442" s="72" t="str">
        <f>IF(Main[[#This Row],[Tech Start Date]]&lt;1/1/1990,"",IF(Main[[#This Row],[Class]]="C",WORKDAY(Main[[#This Row],[Tech Start Date]],9),IF(Main[[#This Row],[Class]]="B", WORKDAY(Main[[#This Row],[Tech Start Date]],6),IF(Main[[#This Row],[Class]]="A",WORKDAY(Main[[#This Row],[Tech Start Date]],2),""))))</f>
        <v/>
      </c>
      <c r="N1442" s="72" t="str">
        <f>IF(Main[[#This Row],[Tech Start Date]]&lt;1/1/1990,"",IF(Main[[#This Row],[Class]]="C",WORKDAY(Main[[#This Row],[Tech Start Date]],19),IF(Main[[#This Row],[Class]]="B", WORKDAY(Main[[#This Row],[Tech Start Date]],12),IF(Main[[#This Row],[Class]]="A",WORKDAY(Main[[#This Row],[Tech Start Date]],4),""))))</f>
        <v/>
      </c>
      <c r="O1442" s="72" t="str">
        <f>IF(Main[[#This Row],[Tech Start Date]]&lt;1/1/1990,"",IF(Main[[#This Row],[Class]]="C",WORKDAY(Main[[#This Row],[Tech Start Date]],23),IF(Main[[#This Row],[Class]]="B", WORKDAY(Main[[#This Row],[Tech Start Date]],15),IF(Main[[#This Row],[Class]]="A",WORKDAY(Main[[#This Row],[Tech Start Date]],5),""))))</f>
        <v/>
      </c>
      <c r="P1442" s="72" t="str">
        <f>IF(Main[[#This Row],[Tech Start Date]]&lt;1/1/1990,"",IF(Main[[#This Row],[Class]]="C",WORKDAY(Main[[#This Row],[Tech Start Date]],28),IF(Main[[#This Row],[Class]]="B", WORKDAY(Main[[#This Row],[Tech Start Date]],19),IF(Main[[#This Row],[Class]]="A",WORKDAY(Main[[#This Row],[Tech Start Date]],9),""))))</f>
        <v/>
      </c>
      <c r="Q1442" s="84">
        <v>40385</v>
      </c>
      <c r="R1442" s="110"/>
      <c r="S1442" s="94" t="s">
        <v>6</v>
      </c>
      <c r="T1442" s="73" t="s">
        <v>4</v>
      </c>
      <c r="U1442" s="94" t="s">
        <v>7</v>
      </c>
      <c r="V1442" s="94" t="s">
        <v>1896</v>
      </c>
      <c r="W1442" s="94" t="s">
        <v>1901</v>
      </c>
      <c r="X1442" s="94" t="s">
        <v>102</v>
      </c>
      <c r="Y1442" s="71" t="s">
        <v>2948</v>
      </c>
      <c r="Z1442" s="71" t="s">
        <v>4</v>
      </c>
      <c r="AA1442" s="94" t="s">
        <v>3258</v>
      </c>
      <c r="AB1442" s="128"/>
      <c r="AC1442" s="128"/>
      <c r="AD1442" s="128"/>
      <c r="AE1442" s="62"/>
      <c r="AF1442" s="62"/>
      <c r="AG1442" s="62"/>
      <c r="BB1442" s="60" t="str">
        <f>IF(AND(isFlagged(Main[[#This Row],[Comments]], "AIS++"),Main[ [#This Row],[In Stock Date] ]&lt;&gt;""),TEXT(Main[[#This Row],[In Stock Date]]-1, "M/d/yyyy"), TEXT("1/1/1990", "M/d/yyyy"))</f>
        <v>1/1/1990</v>
      </c>
    </row>
    <row r="1443" spans="1:54" ht="17.25" customHeight="1">
      <c r="A1443" s="63" t="str">
        <f>IF(priority(Main[[#This Row],[Comments]])&lt;&gt;0, priority(Main[[#This Row],[Comments]]),"")</f>
        <v/>
      </c>
      <c r="B1443" s="151" t="s">
        <v>1203</v>
      </c>
      <c r="C1443" s="71" t="s">
        <v>272</v>
      </c>
      <c r="D1443" s="59" t="s">
        <v>273</v>
      </c>
      <c r="E1443" s="84"/>
      <c r="F1443" s="84">
        <v>40262</v>
      </c>
      <c r="G1443" s="63" t="str">
        <f>IF(stdProdLT(Main[[#This Row],[Comments]])=0.1,"N/A",IF(stdProdLT(Main[[#This Row],[Comments]])=0,"",stdProdLT(Main[[#This Row],[Comments]])))</f>
        <v/>
      </c>
      <c r="H1443" s="93" t="str">
        <f>IF(OR(Main[[#This Row],[Std. Prod. Lead Time]]="N/A",Main[[#This Row],[Std. Prod. Lead Time]]=""), "",IF(AND(Main[[#This Row],[In Stock Date]]&lt;&gt;"",Main[[#This Row],[Revised Due Date]]&lt;&gt;"",Main[[#This Row],[In Stock Date]]&lt;&gt;""),Main[[#This Row],[In Stock Date]]-Main[[#This Row],[Revised Due Date]],""))</f>
        <v/>
      </c>
      <c r="I1443" s="100" t="s">
        <v>4</v>
      </c>
      <c r="J1443" s="94" t="s">
        <v>4</v>
      </c>
      <c r="K1443" s="94" t="s">
        <v>4</v>
      </c>
      <c r="L1443" s="84"/>
      <c r="M1443" s="72" t="str">
        <f>IF(Main[[#This Row],[Tech Start Date]]&lt;1/1/1990,"",IF(Main[[#This Row],[Class]]="C",WORKDAY(Main[[#This Row],[Tech Start Date]],9),IF(Main[[#This Row],[Class]]="B", WORKDAY(Main[[#This Row],[Tech Start Date]],6),IF(Main[[#This Row],[Class]]="A",WORKDAY(Main[[#This Row],[Tech Start Date]],2),""))))</f>
        <v/>
      </c>
      <c r="N1443" s="72" t="str">
        <f>IF(Main[[#This Row],[Tech Start Date]]&lt;1/1/1990,"",IF(Main[[#This Row],[Class]]="C",WORKDAY(Main[[#This Row],[Tech Start Date]],19),IF(Main[[#This Row],[Class]]="B", WORKDAY(Main[[#This Row],[Tech Start Date]],12),IF(Main[[#This Row],[Class]]="A",WORKDAY(Main[[#This Row],[Tech Start Date]],4),""))))</f>
        <v/>
      </c>
      <c r="O1443" s="72" t="str">
        <f>IF(Main[[#This Row],[Tech Start Date]]&lt;1/1/1990,"",IF(Main[[#This Row],[Class]]="C",WORKDAY(Main[[#This Row],[Tech Start Date]],23),IF(Main[[#This Row],[Class]]="B", WORKDAY(Main[[#This Row],[Tech Start Date]],15),IF(Main[[#This Row],[Class]]="A",WORKDAY(Main[[#This Row],[Tech Start Date]],5),""))))</f>
        <v/>
      </c>
      <c r="P1443" s="72" t="str">
        <f>IF(Main[[#This Row],[Tech Start Date]]&lt;1/1/1990,"",IF(Main[[#This Row],[Class]]="C",WORKDAY(Main[[#This Row],[Tech Start Date]],28),IF(Main[[#This Row],[Class]]="B", WORKDAY(Main[[#This Row],[Tech Start Date]],19),IF(Main[[#This Row],[Class]]="A",WORKDAY(Main[[#This Row],[Tech Start Date]],9),""))))</f>
        <v/>
      </c>
      <c r="Q1443" s="84">
        <v>40242</v>
      </c>
      <c r="R1443" s="110"/>
      <c r="S1443" s="94" t="s">
        <v>11</v>
      </c>
      <c r="T1443" s="73" t="s">
        <v>4</v>
      </c>
      <c r="U1443" s="94" t="s">
        <v>14</v>
      </c>
      <c r="V1443" s="94" t="s">
        <v>1906</v>
      </c>
      <c r="W1443" s="94" t="s">
        <v>1900</v>
      </c>
      <c r="X1443" s="94" t="s">
        <v>2771</v>
      </c>
      <c r="Y1443" s="71" t="s">
        <v>2912</v>
      </c>
      <c r="Z1443" s="71" t="s">
        <v>4</v>
      </c>
      <c r="AA1443" s="94" t="s">
        <v>2771</v>
      </c>
      <c r="AB1443" s="128"/>
      <c r="AC1443" s="128"/>
      <c r="AD1443" s="128"/>
      <c r="AE1443" s="62"/>
      <c r="AF1443" s="62"/>
      <c r="AG1443" s="62"/>
      <c r="BB1443" s="60" t="str">
        <f>IF(AND(isFlagged(Main[[#This Row],[Comments]], "AIS++"),Main[ [#This Row],[In Stock Date] ]&lt;&gt;""),TEXT(Main[[#This Row],[In Stock Date]]-1, "M/d/yyyy"), TEXT("1/1/1990", "M/d/yyyy"))</f>
        <v>1/1/1990</v>
      </c>
    </row>
    <row r="1444" spans="1:54" ht="17.25" customHeight="1">
      <c r="A1444" s="63" t="str">
        <f>IF(priority(Main[[#This Row],[Comments]])&lt;&gt;0, priority(Main[[#This Row],[Comments]]),"")</f>
        <v/>
      </c>
      <c r="B1444" s="151" t="s">
        <v>1576</v>
      </c>
      <c r="C1444" s="71" t="s">
        <v>4</v>
      </c>
      <c r="D1444" s="59" t="s">
        <v>665</v>
      </c>
      <c r="E1444" s="84"/>
      <c r="F1444" s="84"/>
      <c r="G1444" s="63" t="str">
        <f>IF(stdProdLT(Main[[#This Row],[Comments]])=0.1,"N/A",IF(stdProdLT(Main[[#This Row],[Comments]])=0,"",stdProdLT(Main[[#This Row],[Comments]])))</f>
        <v/>
      </c>
      <c r="H1444" s="93" t="str">
        <f>IF(OR(Main[[#This Row],[Std. Prod. Lead Time]]="N/A",Main[[#This Row],[Std. Prod. Lead Time]]=""), "",IF(AND(Main[[#This Row],[In Stock Date]]&lt;&gt;"",Main[[#This Row],[Revised Due Date]]&lt;&gt;"",Main[[#This Row],[In Stock Date]]&lt;&gt;""),Main[[#This Row],[In Stock Date]]-Main[[#This Row],[Revised Due Date]],""))</f>
        <v/>
      </c>
      <c r="I1444" s="100" t="s">
        <v>4</v>
      </c>
      <c r="J1444" s="94" t="s">
        <v>4</v>
      </c>
      <c r="K1444" s="94" t="s">
        <v>4</v>
      </c>
      <c r="L1444" s="84"/>
      <c r="M1444" s="72" t="str">
        <f>IF(Main[[#This Row],[Tech Start Date]]&lt;1/1/1990,"",IF(Main[[#This Row],[Class]]="C",WORKDAY(Main[[#This Row],[Tech Start Date]],9),IF(Main[[#This Row],[Class]]="B", WORKDAY(Main[[#This Row],[Tech Start Date]],6),IF(Main[[#This Row],[Class]]="A",WORKDAY(Main[[#This Row],[Tech Start Date]],2),""))))</f>
        <v/>
      </c>
      <c r="N1444" s="72" t="str">
        <f>IF(Main[[#This Row],[Tech Start Date]]&lt;1/1/1990,"",IF(Main[[#This Row],[Class]]="C",WORKDAY(Main[[#This Row],[Tech Start Date]],19),IF(Main[[#This Row],[Class]]="B", WORKDAY(Main[[#This Row],[Tech Start Date]],12),IF(Main[[#This Row],[Class]]="A",WORKDAY(Main[[#This Row],[Tech Start Date]],4),""))))</f>
        <v/>
      </c>
      <c r="O1444" s="72" t="str">
        <f>IF(Main[[#This Row],[Tech Start Date]]&lt;1/1/1990,"",IF(Main[[#This Row],[Class]]="C",WORKDAY(Main[[#This Row],[Tech Start Date]],23),IF(Main[[#This Row],[Class]]="B", WORKDAY(Main[[#This Row],[Tech Start Date]],15),IF(Main[[#This Row],[Class]]="A",WORKDAY(Main[[#This Row],[Tech Start Date]],5),""))))</f>
        <v/>
      </c>
      <c r="P1444" s="72" t="str">
        <f>IF(Main[[#This Row],[Tech Start Date]]&lt;1/1/1990,"",IF(Main[[#This Row],[Class]]="C",WORKDAY(Main[[#This Row],[Tech Start Date]],28),IF(Main[[#This Row],[Class]]="B", WORKDAY(Main[[#This Row],[Tech Start Date]],19),IF(Main[[#This Row],[Class]]="A",WORKDAY(Main[[#This Row],[Tech Start Date]],9),""))))</f>
        <v/>
      </c>
      <c r="Q1444" s="84"/>
      <c r="R1444" s="110"/>
      <c r="S1444" s="94" t="s">
        <v>6</v>
      </c>
      <c r="T1444" s="73" t="s">
        <v>4</v>
      </c>
      <c r="U1444" s="94" t="s">
        <v>14</v>
      </c>
      <c r="V1444" s="94" t="s">
        <v>1896</v>
      </c>
      <c r="W1444" s="94" t="s">
        <v>1900</v>
      </c>
      <c r="X1444" s="94" t="s">
        <v>305</v>
      </c>
      <c r="Y1444" s="71" t="s">
        <v>4</v>
      </c>
      <c r="Z1444" s="71" t="s">
        <v>4</v>
      </c>
      <c r="AA1444" s="94" t="s">
        <v>2754</v>
      </c>
      <c r="AB1444" s="128"/>
      <c r="AC1444" s="128"/>
      <c r="AD1444" s="128"/>
      <c r="AE1444" s="62"/>
      <c r="AF1444" s="62"/>
      <c r="AG1444" s="62"/>
      <c r="BB1444" s="60" t="str">
        <f>IF(AND(isFlagged(Main[[#This Row],[Comments]], "AIS++"),Main[ [#This Row],[In Stock Date] ]&lt;&gt;""),TEXT(Main[[#This Row],[In Stock Date]]-1, "M/d/yyyy"), TEXT("1/1/1990", "M/d/yyyy"))</f>
        <v>1/1/1990</v>
      </c>
    </row>
    <row r="1445" spans="1:54" ht="17.25" customHeight="1">
      <c r="A1445" s="63" t="str">
        <f>IF(priority(Main[[#This Row],[Comments]])&lt;&gt;0, priority(Main[[#This Row],[Comments]]),"")</f>
        <v/>
      </c>
      <c r="B1445" s="151" t="s">
        <v>2637</v>
      </c>
      <c r="C1445" s="71" t="s">
        <v>4</v>
      </c>
      <c r="D1445" s="59" t="s">
        <v>2638</v>
      </c>
      <c r="E1445" s="84">
        <v>40884.602025462962</v>
      </c>
      <c r="F1445" s="84"/>
      <c r="G1445" s="63" t="str">
        <f>IF(stdProdLT(Main[[#This Row],[Comments]])=0.1,"N/A",IF(stdProdLT(Main[[#This Row],[Comments]])=0,"",stdProdLT(Main[[#This Row],[Comments]])))</f>
        <v/>
      </c>
      <c r="H1445" s="93" t="str">
        <f>IF(OR(Main[[#This Row],[Std. Prod. Lead Time]]="N/A",Main[[#This Row],[Std. Prod. Lead Time]]=""), "",IF(AND(Main[[#This Row],[In Stock Date]]&lt;&gt;"",Main[[#This Row],[Revised Due Date]]&lt;&gt;"",Main[[#This Row],[In Stock Date]]&lt;&gt;""),Main[[#This Row],[In Stock Date]]-Main[[#This Row],[Revised Due Date]],""))</f>
        <v/>
      </c>
      <c r="I1445" s="100" t="s">
        <v>4</v>
      </c>
      <c r="J1445" s="94" t="s">
        <v>4</v>
      </c>
      <c r="K1445" s="94" t="s">
        <v>4</v>
      </c>
      <c r="L1445" s="84"/>
      <c r="M1445" s="72" t="str">
        <f>IF(Main[[#This Row],[Tech Start Date]]&lt;1/1/1990,"",IF(Main[[#This Row],[Class]]="C",WORKDAY(Main[[#This Row],[Tech Start Date]],9),IF(Main[[#This Row],[Class]]="B", WORKDAY(Main[[#This Row],[Tech Start Date]],6),IF(Main[[#This Row],[Class]]="A",WORKDAY(Main[[#This Row],[Tech Start Date]],2),""))))</f>
        <v/>
      </c>
      <c r="N1445" s="72" t="str">
        <f>IF(Main[[#This Row],[Tech Start Date]]&lt;1/1/1990,"",IF(Main[[#This Row],[Class]]="C",WORKDAY(Main[[#This Row],[Tech Start Date]],19),IF(Main[[#This Row],[Class]]="B", WORKDAY(Main[[#This Row],[Tech Start Date]],12),IF(Main[[#This Row],[Class]]="A",WORKDAY(Main[[#This Row],[Tech Start Date]],4),""))))</f>
        <v/>
      </c>
      <c r="O1445" s="72" t="str">
        <f>IF(Main[[#This Row],[Tech Start Date]]&lt;1/1/1990,"",IF(Main[[#This Row],[Class]]="C",WORKDAY(Main[[#This Row],[Tech Start Date]],23),IF(Main[[#This Row],[Class]]="B", WORKDAY(Main[[#This Row],[Tech Start Date]],15),IF(Main[[#This Row],[Class]]="A",WORKDAY(Main[[#This Row],[Tech Start Date]],5),""))))</f>
        <v/>
      </c>
      <c r="P1445" s="72" t="str">
        <f>IF(Main[[#This Row],[Tech Start Date]]&lt;1/1/1990,"",IF(Main[[#This Row],[Class]]="C",WORKDAY(Main[[#This Row],[Tech Start Date]],28),IF(Main[[#This Row],[Class]]="B", WORKDAY(Main[[#This Row],[Tech Start Date]],19),IF(Main[[#This Row],[Class]]="A",WORKDAY(Main[[#This Row],[Tech Start Date]],9),""))))</f>
        <v/>
      </c>
      <c r="Q1445" s="84"/>
      <c r="R1445" s="110"/>
      <c r="S1445" s="94" t="s">
        <v>17</v>
      </c>
      <c r="T1445" s="73" t="s">
        <v>4</v>
      </c>
      <c r="U1445" s="94" t="s">
        <v>7</v>
      </c>
      <c r="V1445" s="94" t="s">
        <v>1911</v>
      </c>
      <c r="W1445" s="94" t="s">
        <v>1901</v>
      </c>
      <c r="X1445" s="94" t="s">
        <v>919</v>
      </c>
      <c r="Y1445" s="71" t="s">
        <v>2917</v>
      </c>
      <c r="Z1445" s="71" t="s">
        <v>4</v>
      </c>
      <c r="AA1445" s="94" t="s">
        <v>904</v>
      </c>
      <c r="AB1445" s="128"/>
      <c r="AC1445" s="128"/>
      <c r="AD1445" s="128"/>
      <c r="AE1445" s="62"/>
      <c r="AF1445" s="62"/>
      <c r="AG1445" s="62"/>
      <c r="BB1445" s="60" t="str">
        <f>IF(AND(isFlagged(Main[[#This Row],[Comments]], "AIS++"),Main[ [#This Row],[In Stock Date] ]&lt;&gt;""),TEXT(Main[[#This Row],[In Stock Date]]-1, "M/d/yyyy"), TEXT("1/1/1990", "M/d/yyyy"))</f>
        <v>1/1/1990</v>
      </c>
    </row>
    <row r="1446" spans="1:54" ht="17.25" customHeight="1">
      <c r="A1446" s="63" t="str">
        <f>IF(priority(Main[[#This Row],[Comments]])&lt;&gt;0, priority(Main[[#This Row],[Comments]]),"")</f>
        <v/>
      </c>
      <c r="B1446" s="151" t="s">
        <v>4182</v>
      </c>
      <c r="C1446" s="71" t="s">
        <v>4</v>
      </c>
      <c r="D1446" s="59" t="s">
        <v>4183</v>
      </c>
      <c r="E1446" s="84">
        <v>41051.614444444444</v>
      </c>
      <c r="F1446" s="84"/>
      <c r="G1446" s="63" t="str">
        <f>IF(stdProdLT(Main[[#This Row],[Comments]])=0.1,"N/A",IF(stdProdLT(Main[[#This Row],[Comments]])=0,"",stdProdLT(Main[[#This Row],[Comments]])))</f>
        <v/>
      </c>
      <c r="H1446" s="93" t="str">
        <f>IF(OR(Main[[#This Row],[Std. Prod. Lead Time]]="N/A",Main[[#This Row],[Std. Prod. Lead Time]]=""), "",IF(AND(Main[[#This Row],[In Stock Date]]&lt;&gt;"",Main[[#This Row],[Revised Due Date]]&lt;&gt;"",Main[[#This Row],[In Stock Date]]&lt;&gt;""),Main[[#This Row],[In Stock Date]]-Main[[#This Row],[Revised Due Date]],""))</f>
        <v/>
      </c>
      <c r="I1446" s="100" t="s">
        <v>69</v>
      </c>
      <c r="J1446" s="94" t="s">
        <v>1953</v>
      </c>
      <c r="K1446" s="94" t="s">
        <v>1905</v>
      </c>
      <c r="L1446" s="84"/>
      <c r="M1446" s="72" t="str">
        <f>IF(Main[[#This Row],[Tech Start Date]]&lt;1/1/1990,"",IF(Main[[#This Row],[Class]]="C",WORKDAY(Main[[#This Row],[Tech Start Date]],9),IF(Main[[#This Row],[Class]]="B", WORKDAY(Main[[#This Row],[Tech Start Date]],6),IF(Main[[#This Row],[Class]]="A",WORKDAY(Main[[#This Row],[Tech Start Date]],2),""))))</f>
        <v/>
      </c>
      <c r="N1446" s="72" t="str">
        <f>IF(Main[[#This Row],[Tech Start Date]]&lt;1/1/1990,"",IF(Main[[#This Row],[Class]]="C",WORKDAY(Main[[#This Row],[Tech Start Date]],19),IF(Main[[#This Row],[Class]]="B", WORKDAY(Main[[#This Row],[Tech Start Date]],12),IF(Main[[#This Row],[Class]]="A",WORKDAY(Main[[#This Row],[Tech Start Date]],4),""))))</f>
        <v/>
      </c>
      <c r="O1446" s="72" t="str">
        <f>IF(Main[[#This Row],[Tech Start Date]]&lt;1/1/1990,"",IF(Main[[#This Row],[Class]]="C",WORKDAY(Main[[#This Row],[Tech Start Date]],23),IF(Main[[#This Row],[Class]]="B", WORKDAY(Main[[#This Row],[Tech Start Date]],15),IF(Main[[#This Row],[Class]]="A",WORKDAY(Main[[#This Row],[Tech Start Date]],5),""))))</f>
        <v/>
      </c>
      <c r="P1446" s="72" t="str">
        <f>IF(Main[[#This Row],[Tech Start Date]]&lt;1/1/1990,"",IF(Main[[#This Row],[Class]]="C",WORKDAY(Main[[#This Row],[Tech Start Date]],28),IF(Main[[#This Row],[Class]]="B", WORKDAY(Main[[#This Row],[Tech Start Date]],19),IF(Main[[#This Row],[Class]]="A",WORKDAY(Main[[#This Row],[Tech Start Date]],9),""))))</f>
        <v/>
      </c>
      <c r="Q1446" s="84"/>
      <c r="R1446" s="110"/>
      <c r="S1446" s="94" t="s">
        <v>6</v>
      </c>
      <c r="T1446" s="73" t="s">
        <v>4</v>
      </c>
      <c r="U1446" s="94" t="s">
        <v>29</v>
      </c>
      <c r="V1446" s="94" t="s">
        <v>1899</v>
      </c>
      <c r="W1446" s="94" t="s">
        <v>1900</v>
      </c>
      <c r="X1446" s="94" t="s">
        <v>102</v>
      </c>
      <c r="Y1446" s="71" t="s">
        <v>4184</v>
      </c>
      <c r="Z1446" s="71" t="s">
        <v>30</v>
      </c>
      <c r="AA1446" s="94" t="s">
        <v>3257</v>
      </c>
      <c r="AB1446" s="128"/>
      <c r="AC1446" s="128"/>
      <c r="AD1446" s="128"/>
      <c r="AE1446" s="62"/>
      <c r="AF1446" s="62"/>
      <c r="AG1446" s="62"/>
      <c r="BB1446" s="60" t="str">
        <f>IF(AND(isFlagged(Main[[#This Row],[Comments]], "AIS++"),Main[ [#This Row],[In Stock Date] ]&lt;&gt;""),TEXT(Main[[#This Row],[In Stock Date]]-1, "M/d/yyyy"), TEXT("1/1/1990", "M/d/yyyy"))</f>
        <v>1/1/1990</v>
      </c>
    </row>
    <row r="1447" spans="1:54" ht="17.25" customHeight="1">
      <c r="A1447" s="63" t="str">
        <f>IF(priority(Main[[#This Row],[Comments]])&lt;&gt;0, priority(Main[[#This Row],[Comments]]),"")</f>
        <v/>
      </c>
      <c r="B1447" s="151" t="s">
        <v>1697</v>
      </c>
      <c r="C1447" s="71" t="s">
        <v>4</v>
      </c>
      <c r="D1447" s="59" t="s">
        <v>762</v>
      </c>
      <c r="E1447" s="84"/>
      <c r="F1447" s="84"/>
      <c r="G1447" s="63" t="str">
        <f>IF(stdProdLT(Main[[#This Row],[Comments]])=0.1,"N/A",IF(stdProdLT(Main[[#This Row],[Comments]])=0,"",stdProdLT(Main[[#This Row],[Comments]])))</f>
        <v/>
      </c>
      <c r="H1447" s="93" t="str">
        <f>IF(OR(Main[[#This Row],[Std. Prod. Lead Time]]="N/A",Main[[#This Row],[Std. Prod. Lead Time]]=""), "",IF(AND(Main[[#This Row],[In Stock Date]]&lt;&gt;"",Main[[#This Row],[Revised Due Date]]&lt;&gt;"",Main[[#This Row],[In Stock Date]]&lt;&gt;""),Main[[#This Row],[In Stock Date]]-Main[[#This Row],[Revised Due Date]],""))</f>
        <v/>
      </c>
      <c r="I1447" s="100" t="s">
        <v>398</v>
      </c>
      <c r="J1447" s="94" t="s">
        <v>75</v>
      </c>
      <c r="K1447" s="94" t="s">
        <v>4</v>
      </c>
      <c r="L1447" s="84"/>
      <c r="M1447" s="72" t="str">
        <f>IF(Main[[#This Row],[Tech Start Date]]&lt;1/1/1990,"",IF(Main[[#This Row],[Class]]="C",WORKDAY(Main[[#This Row],[Tech Start Date]],9),IF(Main[[#This Row],[Class]]="B", WORKDAY(Main[[#This Row],[Tech Start Date]],6),IF(Main[[#This Row],[Class]]="A",WORKDAY(Main[[#This Row],[Tech Start Date]],2),""))))</f>
        <v/>
      </c>
      <c r="N1447" s="72" t="str">
        <f>IF(Main[[#This Row],[Tech Start Date]]&lt;1/1/1990,"",IF(Main[[#This Row],[Class]]="C",WORKDAY(Main[[#This Row],[Tech Start Date]],19),IF(Main[[#This Row],[Class]]="B", WORKDAY(Main[[#This Row],[Tech Start Date]],12),IF(Main[[#This Row],[Class]]="A",WORKDAY(Main[[#This Row],[Tech Start Date]],4),""))))</f>
        <v/>
      </c>
      <c r="O1447" s="72" t="str">
        <f>IF(Main[[#This Row],[Tech Start Date]]&lt;1/1/1990,"",IF(Main[[#This Row],[Class]]="C",WORKDAY(Main[[#This Row],[Tech Start Date]],23),IF(Main[[#This Row],[Class]]="B", WORKDAY(Main[[#This Row],[Tech Start Date]],15),IF(Main[[#This Row],[Class]]="A",WORKDAY(Main[[#This Row],[Tech Start Date]],5),""))))</f>
        <v/>
      </c>
      <c r="P1447" s="72" t="str">
        <f>IF(Main[[#This Row],[Tech Start Date]]&lt;1/1/1990,"",IF(Main[[#This Row],[Class]]="C",WORKDAY(Main[[#This Row],[Tech Start Date]],28),IF(Main[[#This Row],[Class]]="B", WORKDAY(Main[[#This Row],[Tech Start Date]],19),IF(Main[[#This Row],[Class]]="A",WORKDAY(Main[[#This Row],[Tech Start Date]],9),""))))</f>
        <v/>
      </c>
      <c r="Q1447" s="84">
        <v>40401</v>
      </c>
      <c r="R1447" s="110"/>
      <c r="S1447" s="94" t="s">
        <v>6</v>
      </c>
      <c r="T1447" s="73" t="s">
        <v>4</v>
      </c>
      <c r="U1447" s="94" t="s">
        <v>14</v>
      </c>
      <c r="V1447" s="94" t="s">
        <v>1899</v>
      </c>
      <c r="W1447" s="94" t="s">
        <v>1900</v>
      </c>
      <c r="X1447" s="94" t="s">
        <v>398</v>
      </c>
      <c r="Y1447" s="71" t="s">
        <v>4</v>
      </c>
      <c r="Z1447" s="71" t="s">
        <v>305</v>
      </c>
      <c r="AA1447" s="94" t="s">
        <v>4</v>
      </c>
      <c r="AB1447" s="128">
        <v>40518</v>
      </c>
      <c r="AC1447" s="128">
        <v>40522</v>
      </c>
      <c r="AD1447" s="128"/>
      <c r="AE1447" s="62"/>
      <c r="AF1447" s="62"/>
      <c r="AG1447" s="62"/>
      <c r="BB1447" s="60" t="str">
        <f>IF(AND(isFlagged(Main[[#This Row],[Comments]], "AIS++"),Main[ [#This Row],[In Stock Date] ]&lt;&gt;""),TEXT(Main[[#This Row],[In Stock Date]]-1, "M/d/yyyy"), TEXT("1/1/1990", "M/d/yyyy"))</f>
        <v>1/1/1990</v>
      </c>
    </row>
    <row r="1448" spans="1:54" ht="17.25" customHeight="1">
      <c r="A1448" s="63" t="str">
        <f>IF(priority(Main[[#This Row],[Comments]])&lt;&gt;0, priority(Main[[#This Row],[Comments]]),"")</f>
        <v/>
      </c>
      <c r="B1448" s="151" t="s">
        <v>1817</v>
      </c>
      <c r="C1448" s="71" t="s">
        <v>4</v>
      </c>
      <c r="D1448" s="59" t="s">
        <v>885</v>
      </c>
      <c r="E1448" s="84">
        <v>40365.442546296297</v>
      </c>
      <c r="F1448" s="84"/>
      <c r="G1448" s="63" t="str">
        <f>IF(stdProdLT(Main[[#This Row],[Comments]])=0.1,"N/A",IF(stdProdLT(Main[[#This Row],[Comments]])=0,"",stdProdLT(Main[[#This Row],[Comments]])))</f>
        <v/>
      </c>
      <c r="H1448" s="93" t="str">
        <f>IF(OR(Main[[#This Row],[Std. Prod. Lead Time]]="N/A",Main[[#This Row],[Std. Prod. Lead Time]]=""), "",IF(AND(Main[[#This Row],[In Stock Date]]&lt;&gt;"",Main[[#This Row],[Revised Due Date]]&lt;&gt;"",Main[[#This Row],[In Stock Date]]&lt;&gt;""),Main[[#This Row],[In Stock Date]]-Main[[#This Row],[Revised Due Date]],""))</f>
        <v/>
      </c>
      <c r="I1448" s="100" t="s">
        <v>886</v>
      </c>
      <c r="J1448" s="94" t="s">
        <v>28</v>
      </c>
      <c r="K1448" s="94" t="s">
        <v>1908</v>
      </c>
      <c r="L1448" s="84"/>
      <c r="M1448" s="72" t="str">
        <f>IF(Main[[#This Row],[Tech Start Date]]&lt;1/1/1990,"",IF(Main[[#This Row],[Class]]="C",WORKDAY(Main[[#This Row],[Tech Start Date]],9),IF(Main[[#This Row],[Class]]="B", WORKDAY(Main[[#This Row],[Tech Start Date]],6),IF(Main[[#This Row],[Class]]="A",WORKDAY(Main[[#This Row],[Tech Start Date]],2),""))))</f>
        <v/>
      </c>
      <c r="N1448" s="72" t="str">
        <f>IF(Main[[#This Row],[Tech Start Date]]&lt;1/1/1990,"",IF(Main[[#This Row],[Class]]="C",WORKDAY(Main[[#This Row],[Tech Start Date]],19),IF(Main[[#This Row],[Class]]="B", WORKDAY(Main[[#This Row],[Tech Start Date]],12),IF(Main[[#This Row],[Class]]="A",WORKDAY(Main[[#This Row],[Tech Start Date]],4),""))))</f>
        <v/>
      </c>
      <c r="O1448" s="72" t="str">
        <f>IF(Main[[#This Row],[Tech Start Date]]&lt;1/1/1990,"",IF(Main[[#This Row],[Class]]="C",WORKDAY(Main[[#This Row],[Tech Start Date]],23),IF(Main[[#This Row],[Class]]="B", WORKDAY(Main[[#This Row],[Tech Start Date]],15),IF(Main[[#This Row],[Class]]="A",WORKDAY(Main[[#This Row],[Tech Start Date]],5),""))))</f>
        <v/>
      </c>
      <c r="P1448" s="72" t="str">
        <f>IF(Main[[#This Row],[Tech Start Date]]&lt;1/1/1990,"",IF(Main[[#This Row],[Class]]="C",WORKDAY(Main[[#This Row],[Tech Start Date]],28),IF(Main[[#This Row],[Class]]="B", WORKDAY(Main[[#This Row],[Tech Start Date]],19),IF(Main[[#This Row],[Class]]="A",WORKDAY(Main[[#This Row],[Tech Start Date]],9),""))))</f>
        <v/>
      </c>
      <c r="Q1448" s="84">
        <v>40420</v>
      </c>
      <c r="R1448" s="110">
        <v>40420</v>
      </c>
      <c r="S1448" s="94" t="s">
        <v>317</v>
      </c>
      <c r="T1448" s="73" t="s">
        <v>4</v>
      </c>
      <c r="U1448" s="94" t="s">
        <v>29</v>
      </c>
      <c r="V1448" s="94" t="s">
        <v>1896</v>
      </c>
      <c r="W1448" s="94" t="s">
        <v>1900</v>
      </c>
      <c r="X1448" s="94" t="s">
        <v>129</v>
      </c>
      <c r="Y1448" s="71" t="s">
        <v>2834</v>
      </c>
      <c r="Z1448" s="71" t="s">
        <v>129</v>
      </c>
      <c r="AA1448" s="94" t="s">
        <v>129</v>
      </c>
      <c r="AB1448" s="128"/>
      <c r="AC1448" s="128"/>
      <c r="AD1448" s="128"/>
      <c r="AE1448" s="62"/>
      <c r="AF1448" s="62"/>
      <c r="AG1448" s="62"/>
      <c r="BB1448" s="60" t="str">
        <f>IF(AND(isFlagged(Main[[#This Row],[Comments]], "AIS++"),Main[ [#This Row],[In Stock Date] ]&lt;&gt;""),TEXT(Main[[#This Row],[In Stock Date]]-1, "M/d/yyyy"), TEXT("1/1/1990", "M/d/yyyy"))</f>
        <v>1/1/1990</v>
      </c>
    </row>
    <row r="1449" spans="1:54" ht="17.25" customHeight="1">
      <c r="A1449" s="63" t="str">
        <f>IF(priority(Main[[#This Row],[Comments]])&lt;&gt;0, priority(Main[[#This Row],[Comments]]),"")</f>
        <v/>
      </c>
      <c r="B1449" s="151" t="s">
        <v>3860</v>
      </c>
      <c r="C1449" s="71" t="s">
        <v>4</v>
      </c>
      <c r="D1449" s="59" t="s">
        <v>3861</v>
      </c>
      <c r="E1449" s="84">
        <v>41018.606192129628</v>
      </c>
      <c r="F1449" s="84"/>
      <c r="G1449" s="63" t="str">
        <f>IF(stdProdLT(Main[[#This Row],[Comments]])=0.1,"N/A",IF(stdProdLT(Main[[#This Row],[Comments]])=0,"",stdProdLT(Main[[#This Row],[Comments]])))</f>
        <v/>
      </c>
      <c r="H1449" s="93" t="str">
        <f>IF(OR(Main[[#This Row],[Std. Prod. Lead Time]]="N/A",Main[[#This Row],[Std. Prod. Lead Time]]=""), "",IF(AND(Main[[#This Row],[In Stock Date]]&lt;&gt;"",Main[[#This Row],[Revised Due Date]]&lt;&gt;"",Main[[#This Row],[In Stock Date]]&lt;&gt;""),Main[[#This Row],[In Stock Date]]-Main[[#This Row],[Revised Due Date]],""))</f>
        <v/>
      </c>
      <c r="I1449" s="100" t="s">
        <v>909</v>
      </c>
      <c r="J1449" s="94" t="s">
        <v>28</v>
      </c>
      <c r="K1449" s="95" t="s">
        <v>1905</v>
      </c>
      <c r="L1449" s="84"/>
      <c r="M1449" s="72" t="str">
        <f>IF(Main[[#This Row],[Tech Start Date]]&lt;1/1/1990,"",IF(Main[[#This Row],[Class]]="C",WORKDAY(Main[[#This Row],[Tech Start Date]],9),IF(Main[[#This Row],[Class]]="B", WORKDAY(Main[[#This Row],[Tech Start Date]],6),IF(Main[[#This Row],[Class]]="A",WORKDAY(Main[[#This Row],[Tech Start Date]],2),""))))</f>
        <v/>
      </c>
      <c r="N1449" s="72" t="str">
        <f>IF(Main[[#This Row],[Tech Start Date]]&lt;1/1/1990,"",IF(Main[[#This Row],[Class]]="C",WORKDAY(Main[[#This Row],[Tech Start Date]],19),IF(Main[[#This Row],[Class]]="B", WORKDAY(Main[[#This Row],[Tech Start Date]],12),IF(Main[[#This Row],[Class]]="A",WORKDAY(Main[[#This Row],[Tech Start Date]],4),""))))</f>
        <v/>
      </c>
      <c r="O1449" s="72" t="str">
        <f>IF(Main[[#This Row],[Tech Start Date]]&lt;1/1/1990,"",IF(Main[[#This Row],[Class]]="C",WORKDAY(Main[[#This Row],[Tech Start Date]],23),IF(Main[[#This Row],[Class]]="B", WORKDAY(Main[[#This Row],[Tech Start Date]],15),IF(Main[[#This Row],[Class]]="A",WORKDAY(Main[[#This Row],[Tech Start Date]],5),""))))</f>
        <v/>
      </c>
      <c r="P1449" s="72" t="str">
        <f>IF(Main[[#This Row],[Tech Start Date]]&lt;1/1/1990,"",IF(Main[[#This Row],[Class]]="C",WORKDAY(Main[[#This Row],[Tech Start Date]],28),IF(Main[[#This Row],[Class]]="B", WORKDAY(Main[[#This Row],[Tech Start Date]],19),IF(Main[[#This Row],[Class]]="A",WORKDAY(Main[[#This Row],[Tech Start Date]],9),""))))</f>
        <v/>
      </c>
      <c r="Q1449" s="84"/>
      <c r="R1449" s="110"/>
      <c r="S1449" s="94" t="s">
        <v>23</v>
      </c>
      <c r="T1449" s="73" t="s">
        <v>4</v>
      </c>
      <c r="U1449" s="94" t="s">
        <v>7</v>
      </c>
      <c r="V1449" s="94" t="s">
        <v>1896</v>
      </c>
      <c r="W1449" s="94" t="s">
        <v>1904</v>
      </c>
      <c r="X1449" s="94" t="s">
        <v>2175</v>
      </c>
      <c r="Y1449" s="71" t="s">
        <v>4</v>
      </c>
      <c r="Z1449" s="71" t="s">
        <v>129</v>
      </c>
      <c r="AA1449" s="94" t="s">
        <v>3285</v>
      </c>
      <c r="AB1449" s="128"/>
      <c r="AC1449" s="128"/>
      <c r="AD1449" s="128"/>
      <c r="AE1449" s="62"/>
      <c r="AF1449" s="62"/>
      <c r="AG1449" s="62"/>
      <c r="BB1449" s="60" t="str">
        <f>IF(AND(isFlagged(Main[[#This Row],[Comments]], "AIS++"),Main[ [#This Row],[In Stock Date] ]&lt;&gt;""),TEXT(Main[[#This Row],[In Stock Date]]-1, "M/d/yyyy"), TEXT("1/1/1990", "M/d/yyyy"))</f>
        <v>1/1/1990</v>
      </c>
    </row>
    <row r="1450" spans="1:54" ht="17.25" customHeight="1">
      <c r="A1450" s="63" t="str">
        <f>IF(priority(Main[[#This Row],[Comments]])&lt;&gt;0, priority(Main[[#This Row],[Comments]]),"")</f>
        <v/>
      </c>
      <c r="B1450" s="151" t="s">
        <v>3802</v>
      </c>
      <c r="C1450" s="71" t="s">
        <v>4</v>
      </c>
      <c r="D1450" s="59" t="s">
        <v>3803</v>
      </c>
      <c r="E1450" s="84">
        <v>41018.610185185185</v>
      </c>
      <c r="F1450" s="84"/>
      <c r="G1450" s="63" t="str">
        <f>IF(stdProdLT(Main[[#This Row],[Comments]])=0.1,"N/A",IF(stdProdLT(Main[[#This Row],[Comments]])=0,"",stdProdLT(Main[[#This Row],[Comments]])))</f>
        <v/>
      </c>
      <c r="H1450" s="93" t="str">
        <f>IF(OR(Main[[#This Row],[Std. Prod. Lead Time]]="N/A",Main[[#This Row],[Std. Prod. Lead Time]]=""), "",IF(AND(Main[[#This Row],[In Stock Date]]&lt;&gt;"",Main[[#This Row],[Revised Due Date]]&lt;&gt;"",Main[[#This Row],[In Stock Date]]&lt;&gt;""),Main[[#This Row],[In Stock Date]]-Main[[#This Row],[Revised Due Date]],""))</f>
        <v/>
      </c>
      <c r="I1450" s="100" t="s">
        <v>909</v>
      </c>
      <c r="J1450" s="94" t="s">
        <v>28</v>
      </c>
      <c r="K1450" s="94" t="s">
        <v>1905</v>
      </c>
      <c r="L1450" s="84"/>
      <c r="M1450" s="72" t="str">
        <f>IF(Main[[#This Row],[Tech Start Date]]&lt;1/1/1990,"",IF(Main[[#This Row],[Class]]="C",WORKDAY(Main[[#This Row],[Tech Start Date]],9),IF(Main[[#This Row],[Class]]="B", WORKDAY(Main[[#This Row],[Tech Start Date]],6),IF(Main[[#This Row],[Class]]="A",WORKDAY(Main[[#This Row],[Tech Start Date]],2),""))))</f>
        <v/>
      </c>
      <c r="N1450" s="72" t="str">
        <f>IF(Main[[#This Row],[Tech Start Date]]&lt;1/1/1990,"",IF(Main[[#This Row],[Class]]="C",WORKDAY(Main[[#This Row],[Tech Start Date]],19),IF(Main[[#This Row],[Class]]="B", WORKDAY(Main[[#This Row],[Tech Start Date]],12),IF(Main[[#This Row],[Class]]="A",WORKDAY(Main[[#This Row],[Tech Start Date]],4),""))))</f>
        <v/>
      </c>
      <c r="O1450" s="72" t="str">
        <f>IF(Main[[#This Row],[Tech Start Date]]&lt;1/1/1990,"",IF(Main[[#This Row],[Class]]="C",WORKDAY(Main[[#This Row],[Tech Start Date]],23),IF(Main[[#This Row],[Class]]="B", WORKDAY(Main[[#This Row],[Tech Start Date]],15),IF(Main[[#This Row],[Class]]="A",WORKDAY(Main[[#This Row],[Tech Start Date]],5),""))))</f>
        <v/>
      </c>
      <c r="P1450" s="72" t="str">
        <f>IF(Main[[#This Row],[Tech Start Date]]&lt;1/1/1990,"",IF(Main[[#This Row],[Class]]="C",WORKDAY(Main[[#This Row],[Tech Start Date]],28),IF(Main[[#This Row],[Class]]="B", WORKDAY(Main[[#This Row],[Tech Start Date]],19),IF(Main[[#This Row],[Class]]="A",WORKDAY(Main[[#This Row],[Tech Start Date]],9),""))))</f>
        <v/>
      </c>
      <c r="Q1450" s="84"/>
      <c r="R1450" s="110"/>
      <c r="S1450" s="94" t="s">
        <v>23</v>
      </c>
      <c r="T1450" s="73" t="s">
        <v>4</v>
      </c>
      <c r="U1450" s="94" t="s">
        <v>7</v>
      </c>
      <c r="V1450" s="94" t="s">
        <v>1896</v>
      </c>
      <c r="W1450" s="94" t="s">
        <v>1904</v>
      </c>
      <c r="X1450" s="94" t="s">
        <v>2175</v>
      </c>
      <c r="Y1450" s="71" t="s">
        <v>4</v>
      </c>
      <c r="Z1450" s="71" t="s">
        <v>129</v>
      </c>
      <c r="AA1450" s="94" t="s">
        <v>3285</v>
      </c>
      <c r="AB1450" s="128"/>
      <c r="AC1450" s="128"/>
      <c r="AD1450" s="128"/>
      <c r="AE1450" s="62"/>
      <c r="AF1450" s="62"/>
      <c r="AG1450" s="62"/>
      <c r="BB1450" s="60" t="str">
        <f>IF(AND(isFlagged(Main[[#This Row],[Comments]], "AIS++"),Main[ [#This Row],[In Stock Date] ]&lt;&gt;""),TEXT(Main[[#This Row],[In Stock Date]]-1, "M/d/yyyy"), TEXT("1/1/1990", "M/d/yyyy"))</f>
        <v>1/1/1990</v>
      </c>
    </row>
    <row r="1451" spans="1:54" ht="17.25" customHeight="1">
      <c r="A1451" s="63" t="str">
        <f>IF(priority(Main[[#This Row],[Comments]])&lt;&gt;0, priority(Main[[#This Row],[Comments]]),"")</f>
        <v/>
      </c>
      <c r="B1451" s="151" t="s">
        <v>2099</v>
      </c>
      <c r="C1451" s="71" t="s">
        <v>4</v>
      </c>
      <c r="D1451" s="59" t="s">
        <v>3410</v>
      </c>
      <c r="E1451" s="84">
        <v>40764.690844907411</v>
      </c>
      <c r="F1451" s="84"/>
      <c r="G1451" s="63" t="str">
        <f>IF(stdProdLT(Main[[#This Row],[Comments]])=0.1,"N/A",IF(stdProdLT(Main[[#This Row],[Comments]])=0,"",stdProdLT(Main[[#This Row],[Comments]])))</f>
        <v/>
      </c>
      <c r="H1451" s="93" t="str">
        <f>IF(OR(Main[[#This Row],[Std. Prod. Lead Time]]="N/A",Main[[#This Row],[Std. Prod. Lead Time]]=""), "",IF(AND(Main[[#This Row],[In Stock Date]]&lt;&gt;"",Main[[#This Row],[Revised Due Date]]&lt;&gt;"",Main[[#This Row],[In Stock Date]]&lt;&gt;""),Main[[#This Row],[In Stock Date]]-Main[[#This Row],[Revised Due Date]],""))</f>
        <v/>
      </c>
      <c r="I1451" s="100" t="s">
        <v>2178</v>
      </c>
      <c r="J1451" s="94" t="s">
        <v>4</v>
      </c>
      <c r="K1451" s="94" t="s">
        <v>4</v>
      </c>
      <c r="L1451" s="84"/>
      <c r="M1451" s="72" t="str">
        <f>IF(Main[[#This Row],[Tech Start Date]]&lt;1/1/1990,"",IF(Main[[#This Row],[Class]]="C",WORKDAY(Main[[#This Row],[Tech Start Date]],9),IF(Main[[#This Row],[Class]]="B", WORKDAY(Main[[#This Row],[Tech Start Date]],6),IF(Main[[#This Row],[Class]]="A",WORKDAY(Main[[#This Row],[Tech Start Date]],2),""))))</f>
        <v/>
      </c>
      <c r="N1451" s="72" t="str">
        <f>IF(Main[[#This Row],[Tech Start Date]]&lt;1/1/1990,"",IF(Main[[#This Row],[Class]]="C",WORKDAY(Main[[#This Row],[Tech Start Date]],19),IF(Main[[#This Row],[Class]]="B", WORKDAY(Main[[#This Row],[Tech Start Date]],12),IF(Main[[#This Row],[Class]]="A",WORKDAY(Main[[#This Row],[Tech Start Date]],4),""))))</f>
        <v/>
      </c>
      <c r="O1451" s="72" t="str">
        <f>IF(Main[[#This Row],[Tech Start Date]]&lt;1/1/1990,"",IF(Main[[#This Row],[Class]]="C",WORKDAY(Main[[#This Row],[Tech Start Date]],23),IF(Main[[#This Row],[Class]]="B", WORKDAY(Main[[#This Row],[Tech Start Date]],15),IF(Main[[#This Row],[Class]]="A",WORKDAY(Main[[#This Row],[Tech Start Date]],5),""))))</f>
        <v/>
      </c>
      <c r="P1451" s="72" t="str">
        <f>IF(Main[[#This Row],[Tech Start Date]]&lt;1/1/1990,"",IF(Main[[#This Row],[Class]]="C",WORKDAY(Main[[#This Row],[Tech Start Date]],28),IF(Main[[#This Row],[Class]]="B", WORKDAY(Main[[#This Row],[Tech Start Date]],19),IF(Main[[#This Row],[Class]]="A",WORKDAY(Main[[#This Row],[Tech Start Date]],9),""))))</f>
        <v/>
      </c>
      <c r="Q1451" s="84"/>
      <c r="R1451" s="110"/>
      <c r="S1451" s="94" t="s">
        <v>6</v>
      </c>
      <c r="T1451" s="73" t="s">
        <v>4</v>
      </c>
      <c r="U1451" s="94" t="s">
        <v>7</v>
      </c>
      <c r="V1451" s="94" t="s">
        <v>1911</v>
      </c>
      <c r="W1451" s="94" t="s">
        <v>1898</v>
      </c>
      <c r="X1451" s="94" t="s">
        <v>305</v>
      </c>
      <c r="Y1451" s="71" t="s">
        <v>4</v>
      </c>
      <c r="Z1451" s="71" t="s">
        <v>2178</v>
      </c>
      <c r="AA1451" s="94" t="s">
        <v>4</v>
      </c>
      <c r="AB1451" s="128"/>
      <c r="AC1451" s="128"/>
      <c r="AD1451" s="128"/>
      <c r="AE1451" s="62"/>
      <c r="AF1451" s="62"/>
      <c r="AG1451" s="62"/>
      <c r="BB1451" s="60" t="str">
        <f>IF(AND(isFlagged(Main[[#This Row],[Comments]], "AIS++"),Main[ [#This Row],[In Stock Date] ]&lt;&gt;""),TEXT(Main[[#This Row],[In Stock Date]]-1, "M/d/yyyy"), TEXT("1/1/1990", "M/d/yyyy"))</f>
        <v>1/1/1990</v>
      </c>
    </row>
    <row r="1452" spans="1:54" ht="17.25" customHeight="1">
      <c r="A1452" s="63" t="str">
        <f>IF(priority(Main[[#This Row],[Comments]])&lt;&gt;0, priority(Main[[#This Row],[Comments]]),"")</f>
        <v/>
      </c>
      <c r="B1452" s="151" t="s">
        <v>3182</v>
      </c>
      <c r="C1452" s="71" t="s">
        <v>4</v>
      </c>
      <c r="D1452" s="59" t="s">
        <v>3183</v>
      </c>
      <c r="E1452" s="84">
        <v>40939.634004629632</v>
      </c>
      <c r="F1452" s="84"/>
      <c r="G1452" s="63" t="str">
        <f>IF(stdProdLT(Main[[#This Row],[Comments]])=0.1,"N/A",IF(stdProdLT(Main[[#This Row],[Comments]])=0,"",stdProdLT(Main[[#This Row],[Comments]])))</f>
        <v/>
      </c>
      <c r="H1452" s="93" t="str">
        <f>IF(OR(Main[[#This Row],[Std. Prod. Lead Time]]="N/A",Main[[#This Row],[Std. Prod. Lead Time]]=""), "",IF(AND(Main[[#This Row],[In Stock Date]]&lt;&gt;"",Main[[#This Row],[Revised Due Date]]&lt;&gt;"",Main[[#This Row],[In Stock Date]]&lt;&gt;""),Main[[#This Row],[In Stock Date]]-Main[[#This Row],[Revised Due Date]],""))</f>
        <v/>
      </c>
      <c r="I1452" s="100" t="s">
        <v>4</v>
      </c>
      <c r="J1452" s="94" t="s">
        <v>4</v>
      </c>
      <c r="K1452" s="94" t="s">
        <v>4</v>
      </c>
      <c r="L1452" s="84"/>
      <c r="M1452" s="72" t="str">
        <f>IF(Main[[#This Row],[Tech Start Date]]&lt;1/1/1990,"",IF(Main[[#This Row],[Class]]="C",WORKDAY(Main[[#This Row],[Tech Start Date]],9),IF(Main[[#This Row],[Class]]="B", WORKDAY(Main[[#This Row],[Tech Start Date]],6),IF(Main[[#This Row],[Class]]="A",WORKDAY(Main[[#This Row],[Tech Start Date]],2),""))))</f>
        <v/>
      </c>
      <c r="N1452" s="72" t="str">
        <f>IF(Main[[#This Row],[Tech Start Date]]&lt;1/1/1990,"",IF(Main[[#This Row],[Class]]="C",WORKDAY(Main[[#This Row],[Tech Start Date]],19),IF(Main[[#This Row],[Class]]="B", WORKDAY(Main[[#This Row],[Tech Start Date]],12),IF(Main[[#This Row],[Class]]="A",WORKDAY(Main[[#This Row],[Tech Start Date]],4),""))))</f>
        <v/>
      </c>
      <c r="O1452" s="72" t="str">
        <f>IF(Main[[#This Row],[Tech Start Date]]&lt;1/1/1990,"",IF(Main[[#This Row],[Class]]="C",WORKDAY(Main[[#This Row],[Tech Start Date]],23),IF(Main[[#This Row],[Class]]="B", WORKDAY(Main[[#This Row],[Tech Start Date]],15),IF(Main[[#This Row],[Class]]="A",WORKDAY(Main[[#This Row],[Tech Start Date]],5),""))))</f>
        <v/>
      </c>
      <c r="P1452" s="72" t="str">
        <f>IF(Main[[#This Row],[Tech Start Date]]&lt;1/1/1990,"",IF(Main[[#This Row],[Class]]="C",WORKDAY(Main[[#This Row],[Tech Start Date]],28),IF(Main[[#This Row],[Class]]="B", WORKDAY(Main[[#This Row],[Tech Start Date]],19),IF(Main[[#This Row],[Class]]="A",WORKDAY(Main[[#This Row],[Tech Start Date]],9),""))))</f>
        <v/>
      </c>
      <c r="Q1452" s="84"/>
      <c r="R1452" s="110"/>
      <c r="S1452" s="94" t="s">
        <v>6</v>
      </c>
      <c r="T1452" s="73" t="s">
        <v>4</v>
      </c>
      <c r="U1452" s="94" t="s">
        <v>7</v>
      </c>
      <c r="V1452" s="94" t="s">
        <v>1896</v>
      </c>
      <c r="W1452" s="94" t="s">
        <v>1898</v>
      </c>
      <c r="X1452" s="94" t="s">
        <v>305</v>
      </c>
      <c r="Y1452" s="71" t="s">
        <v>4</v>
      </c>
      <c r="Z1452" s="71" t="s">
        <v>874</v>
      </c>
      <c r="AA1452" s="94" t="s">
        <v>4</v>
      </c>
      <c r="AB1452" s="128"/>
      <c r="AC1452" s="128"/>
      <c r="AD1452" s="128"/>
      <c r="AE1452" s="62"/>
      <c r="AF1452" s="62"/>
      <c r="AG1452" s="62"/>
      <c r="BB1452" s="60" t="str">
        <f>IF(AND(isFlagged(Main[[#This Row],[Comments]], "AIS++"),Main[ [#This Row],[In Stock Date] ]&lt;&gt;""),TEXT(Main[[#This Row],[In Stock Date]]-1, "M/d/yyyy"), TEXT("1/1/1990", "M/d/yyyy"))</f>
        <v>1/1/1990</v>
      </c>
    </row>
    <row r="1453" spans="1:54" ht="17.25" customHeight="1">
      <c r="A1453" s="63" t="str">
        <f>IF(priority(Main[[#This Row],[Comments]])&lt;&gt;0, priority(Main[[#This Row],[Comments]]),"")</f>
        <v/>
      </c>
      <c r="B1453" s="151" t="s">
        <v>2059</v>
      </c>
      <c r="C1453" s="71" t="s">
        <v>4</v>
      </c>
      <c r="D1453" s="59" t="s">
        <v>2357</v>
      </c>
      <c r="E1453" s="84">
        <v>40764.689201388886</v>
      </c>
      <c r="F1453" s="84"/>
      <c r="G1453" s="63" t="str">
        <f>IF(stdProdLT(Main[[#This Row],[Comments]])=0.1,"N/A",IF(stdProdLT(Main[[#This Row],[Comments]])=0,"",stdProdLT(Main[[#This Row],[Comments]])))</f>
        <v/>
      </c>
      <c r="H1453" s="93" t="str">
        <f>IF(OR(Main[[#This Row],[Std. Prod. Lead Time]]="N/A",Main[[#This Row],[Std. Prod. Lead Time]]=""), "",IF(AND(Main[[#This Row],[In Stock Date]]&lt;&gt;"",Main[[#This Row],[Revised Due Date]]&lt;&gt;"",Main[[#This Row],[In Stock Date]]&lt;&gt;""),Main[[#This Row],[In Stock Date]]-Main[[#This Row],[Revised Due Date]],""))</f>
        <v/>
      </c>
      <c r="I1453" s="100" t="s">
        <v>4</v>
      </c>
      <c r="J1453" s="94" t="s">
        <v>4</v>
      </c>
      <c r="K1453" s="94" t="s">
        <v>4</v>
      </c>
      <c r="L1453" s="84"/>
      <c r="M1453" s="72" t="str">
        <f>IF(Main[[#This Row],[Tech Start Date]]&lt;1/1/1990,"",IF(Main[[#This Row],[Class]]="C",WORKDAY(Main[[#This Row],[Tech Start Date]],9),IF(Main[[#This Row],[Class]]="B", WORKDAY(Main[[#This Row],[Tech Start Date]],6),IF(Main[[#This Row],[Class]]="A",WORKDAY(Main[[#This Row],[Tech Start Date]],2),""))))</f>
        <v/>
      </c>
      <c r="N1453" s="72" t="str">
        <f>IF(Main[[#This Row],[Tech Start Date]]&lt;1/1/1990,"",IF(Main[[#This Row],[Class]]="C",WORKDAY(Main[[#This Row],[Tech Start Date]],19),IF(Main[[#This Row],[Class]]="B", WORKDAY(Main[[#This Row],[Tech Start Date]],12),IF(Main[[#This Row],[Class]]="A",WORKDAY(Main[[#This Row],[Tech Start Date]],4),""))))</f>
        <v/>
      </c>
      <c r="O1453" s="72" t="str">
        <f>IF(Main[[#This Row],[Tech Start Date]]&lt;1/1/1990,"",IF(Main[[#This Row],[Class]]="C",WORKDAY(Main[[#This Row],[Tech Start Date]],23),IF(Main[[#This Row],[Class]]="B", WORKDAY(Main[[#This Row],[Tech Start Date]],15),IF(Main[[#This Row],[Class]]="A",WORKDAY(Main[[#This Row],[Tech Start Date]],5),""))))</f>
        <v/>
      </c>
      <c r="P1453" s="72" t="str">
        <f>IF(Main[[#This Row],[Tech Start Date]]&lt;1/1/1990,"",IF(Main[[#This Row],[Class]]="C",WORKDAY(Main[[#This Row],[Tech Start Date]],28),IF(Main[[#This Row],[Class]]="B", WORKDAY(Main[[#This Row],[Tech Start Date]],19),IF(Main[[#This Row],[Class]]="A",WORKDAY(Main[[#This Row],[Tech Start Date]],9),""))))</f>
        <v/>
      </c>
      <c r="Q1453" s="84"/>
      <c r="R1453" s="110"/>
      <c r="S1453" s="94" t="s">
        <v>6</v>
      </c>
      <c r="T1453" s="73" t="s">
        <v>4</v>
      </c>
      <c r="U1453" s="94" t="s">
        <v>7</v>
      </c>
      <c r="V1453" s="94" t="s">
        <v>1897</v>
      </c>
      <c r="W1453" s="94" t="s">
        <v>1898</v>
      </c>
      <c r="X1453" s="94" t="s">
        <v>305</v>
      </c>
      <c r="Y1453" s="71" t="s">
        <v>4</v>
      </c>
      <c r="Z1453" s="71" t="s">
        <v>4</v>
      </c>
      <c r="AA1453" s="94" t="s">
        <v>4</v>
      </c>
      <c r="AB1453" s="128"/>
      <c r="AC1453" s="128"/>
      <c r="AD1453" s="128"/>
      <c r="AE1453" s="62"/>
      <c r="AF1453" s="62"/>
      <c r="AG1453" s="62"/>
      <c r="BB1453" s="60" t="str">
        <f>IF(AND(isFlagged(Main[[#This Row],[Comments]], "AIS++"),Main[ [#This Row],[In Stock Date] ]&lt;&gt;""),TEXT(Main[[#This Row],[In Stock Date]]-1, "M/d/yyyy"), TEXT("1/1/1990", "M/d/yyyy"))</f>
        <v>1/1/1990</v>
      </c>
    </row>
    <row r="1454" spans="1:54" ht="17.25" customHeight="1">
      <c r="A1454" s="63" t="str">
        <f>IF(priority(Main[[#This Row],[Comments]])&lt;&gt;0, priority(Main[[#This Row],[Comments]]),"")</f>
        <v/>
      </c>
      <c r="B1454" s="151" t="s">
        <v>2095</v>
      </c>
      <c r="C1454" s="71" t="s">
        <v>4</v>
      </c>
      <c r="D1454" s="59" t="s">
        <v>2096</v>
      </c>
      <c r="E1454" s="84">
        <v>40764.689583333333</v>
      </c>
      <c r="F1454" s="84"/>
      <c r="G1454" s="63" t="str">
        <f>IF(stdProdLT(Main[[#This Row],[Comments]])=0.1,"N/A",IF(stdProdLT(Main[[#This Row],[Comments]])=0,"",stdProdLT(Main[[#This Row],[Comments]])))</f>
        <v/>
      </c>
      <c r="H1454" s="93" t="str">
        <f>IF(OR(Main[[#This Row],[Std. Prod. Lead Time]]="N/A",Main[[#This Row],[Std. Prod. Lead Time]]=""), "",IF(AND(Main[[#This Row],[In Stock Date]]&lt;&gt;"",Main[[#This Row],[Revised Due Date]]&lt;&gt;"",Main[[#This Row],[In Stock Date]]&lt;&gt;""),Main[[#This Row],[In Stock Date]]-Main[[#This Row],[Revised Due Date]],""))</f>
        <v/>
      </c>
      <c r="I1454" s="100" t="s">
        <v>874</v>
      </c>
      <c r="J1454" s="94" t="s">
        <v>4</v>
      </c>
      <c r="K1454" s="94" t="s">
        <v>4</v>
      </c>
      <c r="L1454" s="84"/>
      <c r="M1454" s="72" t="str">
        <f>IF(Main[[#This Row],[Tech Start Date]]&lt;1/1/1990,"",IF(Main[[#This Row],[Class]]="C",WORKDAY(Main[[#This Row],[Tech Start Date]],9),IF(Main[[#This Row],[Class]]="B", WORKDAY(Main[[#This Row],[Tech Start Date]],6),IF(Main[[#This Row],[Class]]="A",WORKDAY(Main[[#This Row],[Tech Start Date]],2),""))))</f>
        <v/>
      </c>
      <c r="N1454" s="72" t="str">
        <f>IF(Main[[#This Row],[Tech Start Date]]&lt;1/1/1990,"",IF(Main[[#This Row],[Class]]="C",WORKDAY(Main[[#This Row],[Tech Start Date]],19),IF(Main[[#This Row],[Class]]="B", WORKDAY(Main[[#This Row],[Tech Start Date]],12),IF(Main[[#This Row],[Class]]="A",WORKDAY(Main[[#This Row],[Tech Start Date]],4),""))))</f>
        <v/>
      </c>
      <c r="O1454" s="72" t="str">
        <f>IF(Main[[#This Row],[Tech Start Date]]&lt;1/1/1990,"",IF(Main[[#This Row],[Class]]="C",WORKDAY(Main[[#This Row],[Tech Start Date]],23),IF(Main[[#This Row],[Class]]="B", WORKDAY(Main[[#This Row],[Tech Start Date]],15),IF(Main[[#This Row],[Class]]="A",WORKDAY(Main[[#This Row],[Tech Start Date]],5),""))))</f>
        <v/>
      </c>
      <c r="P1454" s="72" t="str">
        <f>IF(Main[[#This Row],[Tech Start Date]]&lt;1/1/1990,"",IF(Main[[#This Row],[Class]]="C",WORKDAY(Main[[#This Row],[Tech Start Date]],28),IF(Main[[#This Row],[Class]]="B", WORKDAY(Main[[#This Row],[Tech Start Date]],19),IF(Main[[#This Row],[Class]]="A",WORKDAY(Main[[#This Row],[Tech Start Date]],9),""))))</f>
        <v/>
      </c>
      <c r="Q1454" s="84"/>
      <c r="R1454" s="110"/>
      <c r="S1454" s="94" t="s">
        <v>6</v>
      </c>
      <c r="T1454" s="73" t="s">
        <v>4</v>
      </c>
      <c r="U1454" s="94" t="s">
        <v>7</v>
      </c>
      <c r="V1454" s="94" t="s">
        <v>1896</v>
      </c>
      <c r="W1454" s="94" t="s">
        <v>1898</v>
      </c>
      <c r="X1454" s="94" t="s">
        <v>305</v>
      </c>
      <c r="Y1454" s="71" t="s">
        <v>4</v>
      </c>
      <c r="Z1454" s="71" t="s">
        <v>874</v>
      </c>
      <c r="AA1454" s="94" t="s">
        <v>4</v>
      </c>
      <c r="AB1454" s="128"/>
      <c r="AC1454" s="128"/>
      <c r="AD1454" s="128"/>
      <c r="AE1454" s="62"/>
      <c r="AF1454" s="62"/>
      <c r="AG1454" s="62"/>
      <c r="BB1454" s="60" t="str">
        <f>IF(AND(isFlagged(Main[[#This Row],[Comments]], "AIS++"),Main[ [#This Row],[In Stock Date] ]&lt;&gt;""),TEXT(Main[[#This Row],[In Stock Date]]-1, "M/d/yyyy"), TEXT("1/1/1990", "M/d/yyyy"))</f>
        <v>1/1/1990</v>
      </c>
    </row>
    <row r="1455" spans="1:54" ht="17.25" customHeight="1">
      <c r="A1455" s="63" t="str">
        <f>IF(priority(Main[[#This Row],[Comments]])&lt;&gt;0, priority(Main[[#This Row],[Comments]]),"")</f>
        <v/>
      </c>
      <c r="B1455" s="151" t="s">
        <v>3394</v>
      </c>
      <c r="C1455" s="71" t="s">
        <v>4</v>
      </c>
      <c r="D1455" s="59" t="s">
        <v>3395</v>
      </c>
      <c r="E1455" s="84">
        <v>40959.340949074074</v>
      </c>
      <c r="F1455" s="84"/>
      <c r="G1455" s="63" t="str">
        <f>IF(stdProdLT(Main[[#This Row],[Comments]])=0.1,"N/A",IF(stdProdLT(Main[[#This Row],[Comments]])=0,"",stdProdLT(Main[[#This Row],[Comments]])))</f>
        <v/>
      </c>
      <c r="H1455" s="93" t="str">
        <f>IF(OR(Main[[#This Row],[Std. Prod. Lead Time]]="N/A",Main[[#This Row],[Std. Prod. Lead Time]]=""), "",IF(AND(Main[[#This Row],[In Stock Date]]&lt;&gt;"",Main[[#This Row],[Revised Due Date]]&lt;&gt;"",Main[[#This Row],[In Stock Date]]&lt;&gt;""),Main[[#This Row],[In Stock Date]]-Main[[#This Row],[Revised Due Date]],""))</f>
        <v/>
      </c>
      <c r="I1455" s="100" t="s">
        <v>4</v>
      </c>
      <c r="J1455" s="94" t="s">
        <v>4</v>
      </c>
      <c r="K1455" s="95" t="s">
        <v>4</v>
      </c>
      <c r="L1455" s="84"/>
      <c r="M1455" s="72" t="str">
        <f>IF(Main[[#This Row],[Tech Start Date]]&lt;1/1/1990,"",IF(Main[[#This Row],[Class]]="C",WORKDAY(Main[[#This Row],[Tech Start Date]],9),IF(Main[[#This Row],[Class]]="B", WORKDAY(Main[[#This Row],[Tech Start Date]],6),IF(Main[[#This Row],[Class]]="A",WORKDAY(Main[[#This Row],[Tech Start Date]],2),""))))</f>
        <v/>
      </c>
      <c r="N1455" s="72" t="str">
        <f>IF(Main[[#This Row],[Tech Start Date]]&lt;1/1/1990,"",IF(Main[[#This Row],[Class]]="C",WORKDAY(Main[[#This Row],[Tech Start Date]],19),IF(Main[[#This Row],[Class]]="B", WORKDAY(Main[[#This Row],[Tech Start Date]],12),IF(Main[[#This Row],[Class]]="A",WORKDAY(Main[[#This Row],[Tech Start Date]],4),""))))</f>
        <v/>
      </c>
      <c r="O1455" s="72" t="str">
        <f>IF(Main[[#This Row],[Tech Start Date]]&lt;1/1/1990,"",IF(Main[[#This Row],[Class]]="C",WORKDAY(Main[[#This Row],[Tech Start Date]],23),IF(Main[[#This Row],[Class]]="B", WORKDAY(Main[[#This Row],[Tech Start Date]],15),IF(Main[[#This Row],[Class]]="A",WORKDAY(Main[[#This Row],[Tech Start Date]],5),""))))</f>
        <v/>
      </c>
      <c r="P1455" s="72" t="str">
        <f>IF(Main[[#This Row],[Tech Start Date]]&lt;1/1/1990,"",IF(Main[[#This Row],[Class]]="C",WORKDAY(Main[[#This Row],[Tech Start Date]],28),IF(Main[[#This Row],[Class]]="B", WORKDAY(Main[[#This Row],[Tech Start Date]],19),IF(Main[[#This Row],[Class]]="A",WORKDAY(Main[[#This Row],[Tech Start Date]],9),""))))</f>
        <v/>
      </c>
      <c r="Q1455" s="84"/>
      <c r="R1455" s="110"/>
      <c r="S1455" s="94" t="s">
        <v>6</v>
      </c>
      <c r="T1455" s="73" t="s">
        <v>4</v>
      </c>
      <c r="U1455" s="94" t="s">
        <v>7</v>
      </c>
      <c r="V1455" s="94" t="s">
        <v>1897</v>
      </c>
      <c r="W1455" s="94" t="s">
        <v>1898</v>
      </c>
      <c r="X1455" s="94" t="s">
        <v>305</v>
      </c>
      <c r="Y1455" s="71" t="s">
        <v>4</v>
      </c>
      <c r="Z1455" s="71" t="s">
        <v>2178</v>
      </c>
      <c r="AA1455" s="94" t="s">
        <v>4</v>
      </c>
      <c r="AB1455" s="128"/>
      <c r="AC1455" s="128"/>
      <c r="AD1455" s="128"/>
      <c r="AE1455" s="62"/>
      <c r="AF1455" s="62"/>
      <c r="AG1455" s="62"/>
      <c r="BB1455" s="60" t="str">
        <f>IF(AND(isFlagged(Main[[#This Row],[Comments]], "AIS++"),Main[ [#This Row],[In Stock Date] ]&lt;&gt;""),TEXT(Main[[#This Row],[In Stock Date]]-1, "M/d/yyyy"), TEXT("1/1/1990", "M/d/yyyy"))</f>
        <v>1/1/1990</v>
      </c>
    </row>
    <row r="1456" spans="1:54" ht="17.25" customHeight="1">
      <c r="A1456" s="63" t="str">
        <f>IF(priority(Main[[#This Row],[Comments]])&lt;&gt;0, priority(Main[[#This Row],[Comments]]),"")</f>
        <v/>
      </c>
      <c r="B1456" s="151" t="s">
        <v>1812</v>
      </c>
      <c r="C1456" s="71" t="s">
        <v>4</v>
      </c>
      <c r="D1456" s="59" t="s">
        <v>878</v>
      </c>
      <c r="E1456" s="84">
        <v>40284.719155092593</v>
      </c>
      <c r="F1456" s="84"/>
      <c r="G1456" s="63" t="str">
        <f>IF(stdProdLT(Main[[#This Row],[Comments]])=0.1,"N/A",IF(stdProdLT(Main[[#This Row],[Comments]])=0,"",stdProdLT(Main[[#This Row],[Comments]])))</f>
        <v/>
      </c>
      <c r="H1456" s="93" t="str">
        <f>IF(OR(Main[[#This Row],[Std. Prod. Lead Time]]="N/A",Main[[#This Row],[Std. Prod. Lead Time]]=""), "",IF(AND(Main[[#This Row],[In Stock Date]]&lt;&gt;"",Main[[#This Row],[Revised Due Date]]&lt;&gt;"",Main[[#This Row],[In Stock Date]]&lt;&gt;""),Main[[#This Row],[In Stock Date]]-Main[[#This Row],[Revised Due Date]],""))</f>
        <v/>
      </c>
      <c r="I1456" s="100" t="s">
        <v>4</v>
      </c>
      <c r="J1456" s="94" t="s">
        <v>52</v>
      </c>
      <c r="K1456" s="94" t="s">
        <v>1908</v>
      </c>
      <c r="L1456" s="84"/>
      <c r="M1456" s="72" t="str">
        <f>IF(Main[[#This Row],[Tech Start Date]]&lt;1/1/1990,"",IF(Main[[#This Row],[Class]]="C",WORKDAY(Main[[#This Row],[Tech Start Date]],9),IF(Main[[#This Row],[Class]]="B", WORKDAY(Main[[#This Row],[Tech Start Date]],6),IF(Main[[#This Row],[Class]]="A",WORKDAY(Main[[#This Row],[Tech Start Date]],2),""))))</f>
        <v/>
      </c>
      <c r="N1456" s="72" t="str">
        <f>IF(Main[[#This Row],[Tech Start Date]]&lt;1/1/1990,"",IF(Main[[#This Row],[Class]]="C",WORKDAY(Main[[#This Row],[Tech Start Date]],19),IF(Main[[#This Row],[Class]]="B", WORKDAY(Main[[#This Row],[Tech Start Date]],12),IF(Main[[#This Row],[Class]]="A",WORKDAY(Main[[#This Row],[Tech Start Date]],4),""))))</f>
        <v/>
      </c>
      <c r="O1456" s="72" t="str">
        <f>IF(Main[[#This Row],[Tech Start Date]]&lt;1/1/1990,"",IF(Main[[#This Row],[Class]]="C",WORKDAY(Main[[#This Row],[Tech Start Date]],23),IF(Main[[#This Row],[Class]]="B", WORKDAY(Main[[#This Row],[Tech Start Date]],15),IF(Main[[#This Row],[Class]]="A",WORKDAY(Main[[#This Row],[Tech Start Date]],5),""))))</f>
        <v/>
      </c>
      <c r="P1456" s="72" t="str">
        <f>IF(Main[[#This Row],[Tech Start Date]]&lt;1/1/1990,"",IF(Main[[#This Row],[Class]]="C",WORKDAY(Main[[#This Row],[Tech Start Date]],28),IF(Main[[#This Row],[Class]]="B", WORKDAY(Main[[#This Row],[Tech Start Date]],19),IF(Main[[#This Row],[Class]]="A",WORKDAY(Main[[#This Row],[Tech Start Date]],9),""))))</f>
        <v/>
      </c>
      <c r="Q1456" s="84">
        <v>40389</v>
      </c>
      <c r="R1456" s="110">
        <v>40403</v>
      </c>
      <c r="S1456" s="94" t="s">
        <v>17</v>
      </c>
      <c r="T1456" s="73" t="s">
        <v>4</v>
      </c>
      <c r="U1456" s="94" t="s">
        <v>29</v>
      </c>
      <c r="V1456" s="94" t="s">
        <v>1896</v>
      </c>
      <c r="W1456" s="94" t="s">
        <v>1910</v>
      </c>
      <c r="X1456" s="94" t="s">
        <v>2724</v>
      </c>
      <c r="Y1456" s="71" t="s">
        <v>2836</v>
      </c>
      <c r="Z1456" s="71" t="s">
        <v>129</v>
      </c>
      <c r="AA1456" s="94" t="s">
        <v>2724</v>
      </c>
      <c r="AB1456" s="128"/>
      <c r="AC1456" s="128"/>
      <c r="AD1456" s="128"/>
      <c r="AE1456" s="62"/>
      <c r="AF1456" s="62"/>
      <c r="AG1456" s="62"/>
      <c r="BB1456" s="60" t="str">
        <f>IF(AND(isFlagged(Main[[#This Row],[Comments]], "AIS++"),Main[ [#This Row],[In Stock Date] ]&lt;&gt;""),TEXT(Main[[#This Row],[In Stock Date]]-1, "M/d/yyyy"), TEXT("1/1/1990", "M/d/yyyy"))</f>
        <v>1/1/1990</v>
      </c>
    </row>
    <row r="1457" spans="1:54" ht="17.25" customHeight="1">
      <c r="A1457" s="63" t="str">
        <f>IF(priority(Main[[#This Row],[Comments]])&lt;&gt;0, priority(Main[[#This Row],[Comments]]),"")</f>
        <v/>
      </c>
      <c r="B1457" s="151" t="s">
        <v>1125</v>
      </c>
      <c r="C1457" s="71" t="s">
        <v>4</v>
      </c>
      <c r="D1457" s="59" t="s">
        <v>186</v>
      </c>
      <c r="E1457" s="84">
        <v>40585.675416666665</v>
      </c>
      <c r="F1457" s="84">
        <v>40606</v>
      </c>
      <c r="G1457" s="63" t="str">
        <f>IF(stdProdLT(Main[[#This Row],[Comments]])=0.1,"N/A",IF(stdProdLT(Main[[#This Row],[Comments]])=0,"",stdProdLT(Main[[#This Row],[Comments]])))</f>
        <v/>
      </c>
      <c r="H1457" s="93" t="str">
        <f>IF(OR(Main[[#This Row],[Std. Prod. Lead Time]]="N/A",Main[[#This Row],[Std. Prod. Lead Time]]=""), "",IF(AND(Main[[#This Row],[In Stock Date]]&lt;&gt;"",Main[[#This Row],[Revised Due Date]]&lt;&gt;"",Main[[#This Row],[In Stock Date]]&lt;&gt;""),Main[[#This Row],[In Stock Date]]-Main[[#This Row],[Revised Due Date]],""))</f>
        <v/>
      </c>
      <c r="I1457" s="100" t="s">
        <v>4</v>
      </c>
      <c r="J1457" s="94" t="s">
        <v>28</v>
      </c>
      <c r="K1457" s="94" t="s">
        <v>1908</v>
      </c>
      <c r="L1457" s="84"/>
      <c r="M1457" s="72" t="str">
        <f>IF(Main[[#This Row],[Tech Start Date]]&lt;1/1/1990,"",IF(Main[[#This Row],[Class]]="C",WORKDAY(Main[[#This Row],[Tech Start Date]],9),IF(Main[[#This Row],[Class]]="B", WORKDAY(Main[[#This Row],[Tech Start Date]],6),IF(Main[[#This Row],[Class]]="A",WORKDAY(Main[[#This Row],[Tech Start Date]],2),""))))</f>
        <v/>
      </c>
      <c r="N1457" s="72" t="str">
        <f>IF(Main[[#This Row],[Tech Start Date]]&lt;1/1/1990,"",IF(Main[[#This Row],[Class]]="C",WORKDAY(Main[[#This Row],[Tech Start Date]],19),IF(Main[[#This Row],[Class]]="B", WORKDAY(Main[[#This Row],[Tech Start Date]],12),IF(Main[[#This Row],[Class]]="A",WORKDAY(Main[[#This Row],[Tech Start Date]],4),""))))</f>
        <v/>
      </c>
      <c r="O1457" s="72" t="str">
        <f>IF(Main[[#This Row],[Tech Start Date]]&lt;1/1/1990,"",IF(Main[[#This Row],[Class]]="C",WORKDAY(Main[[#This Row],[Tech Start Date]],23),IF(Main[[#This Row],[Class]]="B", WORKDAY(Main[[#This Row],[Tech Start Date]],15),IF(Main[[#This Row],[Class]]="A",WORKDAY(Main[[#This Row],[Tech Start Date]],5),""))))</f>
        <v/>
      </c>
      <c r="P1457" s="72" t="str">
        <f>IF(Main[[#This Row],[Tech Start Date]]&lt;1/1/1990,"",IF(Main[[#This Row],[Class]]="C",WORKDAY(Main[[#This Row],[Tech Start Date]],28),IF(Main[[#This Row],[Class]]="B", WORKDAY(Main[[#This Row],[Tech Start Date]],19),IF(Main[[#This Row],[Class]]="A",WORKDAY(Main[[#This Row],[Tech Start Date]],9),""))))</f>
        <v/>
      </c>
      <c r="Q1457" s="84">
        <v>40606</v>
      </c>
      <c r="R1457" s="110"/>
      <c r="S1457" s="94" t="s">
        <v>17</v>
      </c>
      <c r="T1457" s="73" t="s">
        <v>4</v>
      </c>
      <c r="U1457" s="94" t="s">
        <v>7</v>
      </c>
      <c r="V1457" s="94" t="s">
        <v>1896</v>
      </c>
      <c r="W1457" s="94" t="s">
        <v>1904</v>
      </c>
      <c r="X1457" s="94" t="s">
        <v>2731</v>
      </c>
      <c r="Y1457" s="71" t="s">
        <v>2850</v>
      </c>
      <c r="Z1457" s="71" t="s">
        <v>129</v>
      </c>
      <c r="AA1457" s="94" t="s">
        <v>2731</v>
      </c>
      <c r="AB1457" s="128"/>
      <c r="AC1457" s="128"/>
      <c r="AD1457" s="128"/>
      <c r="AE1457" s="62"/>
      <c r="AF1457" s="62"/>
      <c r="AG1457" s="62"/>
      <c r="BB1457" s="60" t="str">
        <f>IF(AND(isFlagged(Main[[#This Row],[Comments]], "AIS++"),Main[ [#This Row],[In Stock Date] ]&lt;&gt;""),TEXT(Main[[#This Row],[In Stock Date]]-1, "M/d/yyyy"), TEXT("1/1/1990", "M/d/yyyy"))</f>
        <v>1/1/1990</v>
      </c>
    </row>
    <row r="1458" spans="1:54" ht="17.25" customHeight="1">
      <c r="A1458" s="63" t="str">
        <f>IF(priority(Main[[#This Row],[Comments]])&lt;&gt;0, priority(Main[[#This Row],[Comments]]),"")</f>
        <v/>
      </c>
      <c r="B1458" s="151" t="s">
        <v>2643</v>
      </c>
      <c r="C1458" s="71" t="s">
        <v>4</v>
      </c>
      <c r="D1458" s="59" t="s">
        <v>2644</v>
      </c>
      <c r="E1458" s="84">
        <v>40884.635914351849</v>
      </c>
      <c r="F1458" s="84"/>
      <c r="G1458" s="63" t="str">
        <f>IF(stdProdLT(Main[[#This Row],[Comments]])=0.1,"N/A",IF(stdProdLT(Main[[#This Row],[Comments]])=0,"",stdProdLT(Main[[#This Row],[Comments]])))</f>
        <v/>
      </c>
      <c r="H1458" s="93" t="str">
        <f>IF(OR(Main[[#This Row],[Std. Prod. Lead Time]]="N/A",Main[[#This Row],[Std. Prod. Lead Time]]=""), "",IF(AND(Main[[#This Row],[In Stock Date]]&lt;&gt;"",Main[[#This Row],[Revised Due Date]]&lt;&gt;"",Main[[#This Row],[In Stock Date]]&lt;&gt;""),Main[[#This Row],[In Stock Date]]-Main[[#This Row],[Revised Due Date]],""))</f>
        <v/>
      </c>
      <c r="I1458" s="100" t="s">
        <v>4</v>
      </c>
      <c r="J1458" s="94" t="s">
        <v>4</v>
      </c>
      <c r="K1458" s="95" t="s">
        <v>4</v>
      </c>
      <c r="L1458" s="84"/>
      <c r="M1458" s="72" t="str">
        <f>IF(Main[[#This Row],[Tech Start Date]]&lt;1/1/1990,"",IF(Main[[#This Row],[Class]]="C",WORKDAY(Main[[#This Row],[Tech Start Date]],9),IF(Main[[#This Row],[Class]]="B", WORKDAY(Main[[#This Row],[Tech Start Date]],6),IF(Main[[#This Row],[Class]]="A",WORKDAY(Main[[#This Row],[Tech Start Date]],2),""))))</f>
        <v/>
      </c>
      <c r="N1458" s="72" t="str">
        <f>IF(Main[[#This Row],[Tech Start Date]]&lt;1/1/1990,"",IF(Main[[#This Row],[Class]]="C",WORKDAY(Main[[#This Row],[Tech Start Date]],19),IF(Main[[#This Row],[Class]]="B", WORKDAY(Main[[#This Row],[Tech Start Date]],12),IF(Main[[#This Row],[Class]]="A",WORKDAY(Main[[#This Row],[Tech Start Date]],4),""))))</f>
        <v/>
      </c>
      <c r="O1458" s="72" t="str">
        <f>IF(Main[[#This Row],[Tech Start Date]]&lt;1/1/1990,"",IF(Main[[#This Row],[Class]]="C",WORKDAY(Main[[#This Row],[Tech Start Date]],23),IF(Main[[#This Row],[Class]]="B", WORKDAY(Main[[#This Row],[Tech Start Date]],15),IF(Main[[#This Row],[Class]]="A",WORKDAY(Main[[#This Row],[Tech Start Date]],5),""))))</f>
        <v/>
      </c>
      <c r="P1458" s="72" t="str">
        <f>IF(Main[[#This Row],[Tech Start Date]]&lt;1/1/1990,"",IF(Main[[#This Row],[Class]]="C",WORKDAY(Main[[#This Row],[Tech Start Date]],28),IF(Main[[#This Row],[Class]]="B", WORKDAY(Main[[#This Row],[Tech Start Date]],19),IF(Main[[#This Row],[Class]]="A",WORKDAY(Main[[#This Row],[Tech Start Date]],9),""))))</f>
        <v/>
      </c>
      <c r="Q1458" s="84">
        <v>41000</v>
      </c>
      <c r="R1458" s="110"/>
      <c r="S1458" s="94" t="s">
        <v>11</v>
      </c>
      <c r="T1458" s="73" t="s">
        <v>4</v>
      </c>
      <c r="U1458" s="94" t="s">
        <v>7</v>
      </c>
      <c r="V1458" s="94" t="s">
        <v>1911</v>
      </c>
      <c r="W1458" s="94" t="s">
        <v>1901</v>
      </c>
      <c r="X1458" s="94" t="s">
        <v>919</v>
      </c>
      <c r="Y1458" s="71" t="s">
        <v>2972</v>
      </c>
      <c r="Z1458" s="71" t="s">
        <v>4</v>
      </c>
      <c r="AA1458" s="94" t="s">
        <v>904</v>
      </c>
      <c r="AB1458" s="128"/>
      <c r="AC1458" s="128"/>
      <c r="AD1458" s="128"/>
      <c r="AE1458" s="62"/>
      <c r="AF1458" s="62"/>
      <c r="AG1458" s="62"/>
      <c r="BB1458" s="60" t="str">
        <f>IF(AND(isFlagged(Main[[#This Row],[Comments]], "AIS++"),Main[ [#This Row],[In Stock Date] ]&lt;&gt;""),TEXT(Main[[#This Row],[In Stock Date]]-1, "M/d/yyyy"), TEXT("1/1/1990", "M/d/yyyy"))</f>
        <v>1/1/1990</v>
      </c>
    </row>
    <row r="1459" spans="1:54" ht="17.25" customHeight="1">
      <c r="A1459" s="63" t="str">
        <f>IF(priority(Main[[#This Row],[Comments]])&lt;&gt;0, priority(Main[[#This Row],[Comments]]),"")</f>
        <v/>
      </c>
      <c r="B1459" s="151" t="s">
        <v>1414</v>
      </c>
      <c r="C1459" s="71" t="s">
        <v>4</v>
      </c>
      <c r="D1459" s="59" t="s">
        <v>1933</v>
      </c>
      <c r="E1459" s="84"/>
      <c r="F1459" s="84"/>
      <c r="G1459" s="63" t="str">
        <f>IF(stdProdLT(Main[[#This Row],[Comments]])=0.1,"N/A",IF(stdProdLT(Main[[#This Row],[Comments]])=0,"",stdProdLT(Main[[#This Row],[Comments]])))</f>
        <v/>
      </c>
      <c r="H1459" s="93" t="str">
        <f>IF(OR(Main[[#This Row],[Std. Prod. Lead Time]]="N/A",Main[[#This Row],[Std. Prod. Lead Time]]=""), "",IF(AND(Main[[#This Row],[In Stock Date]]&lt;&gt;"",Main[[#This Row],[Revised Due Date]]&lt;&gt;"",Main[[#This Row],[In Stock Date]]&lt;&gt;""),Main[[#This Row],[In Stock Date]]-Main[[#This Row],[Revised Due Date]],""))</f>
        <v/>
      </c>
      <c r="I1459" s="100" t="s">
        <v>4</v>
      </c>
      <c r="J1459" s="94" t="s">
        <v>4</v>
      </c>
      <c r="K1459" s="94" t="s">
        <v>4</v>
      </c>
      <c r="L1459" s="84"/>
      <c r="M1459" s="72" t="str">
        <f>IF(Main[[#This Row],[Tech Start Date]]&lt;1/1/1990,"",IF(Main[[#This Row],[Class]]="C",WORKDAY(Main[[#This Row],[Tech Start Date]],9),IF(Main[[#This Row],[Class]]="B", WORKDAY(Main[[#This Row],[Tech Start Date]],6),IF(Main[[#This Row],[Class]]="A",WORKDAY(Main[[#This Row],[Tech Start Date]],2),""))))</f>
        <v/>
      </c>
      <c r="N1459" s="72" t="str">
        <f>IF(Main[[#This Row],[Tech Start Date]]&lt;1/1/1990,"",IF(Main[[#This Row],[Class]]="C",WORKDAY(Main[[#This Row],[Tech Start Date]],19),IF(Main[[#This Row],[Class]]="B", WORKDAY(Main[[#This Row],[Tech Start Date]],12),IF(Main[[#This Row],[Class]]="A",WORKDAY(Main[[#This Row],[Tech Start Date]],4),""))))</f>
        <v/>
      </c>
      <c r="O1459" s="72" t="str">
        <f>IF(Main[[#This Row],[Tech Start Date]]&lt;1/1/1990,"",IF(Main[[#This Row],[Class]]="C",WORKDAY(Main[[#This Row],[Tech Start Date]],23),IF(Main[[#This Row],[Class]]="B", WORKDAY(Main[[#This Row],[Tech Start Date]],15),IF(Main[[#This Row],[Class]]="A",WORKDAY(Main[[#This Row],[Tech Start Date]],5),""))))</f>
        <v/>
      </c>
      <c r="P1459" s="72" t="str">
        <f>IF(Main[[#This Row],[Tech Start Date]]&lt;1/1/1990,"",IF(Main[[#This Row],[Class]]="C",WORKDAY(Main[[#This Row],[Tech Start Date]],28),IF(Main[[#This Row],[Class]]="B", WORKDAY(Main[[#This Row],[Tech Start Date]],19),IF(Main[[#This Row],[Class]]="A",WORKDAY(Main[[#This Row],[Tech Start Date]],9),""))))</f>
        <v/>
      </c>
      <c r="Q1459" s="84"/>
      <c r="R1459" s="110"/>
      <c r="S1459" s="94" t="s">
        <v>6</v>
      </c>
      <c r="T1459" s="73" t="s">
        <v>4</v>
      </c>
      <c r="U1459" s="94" t="s">
        <v>14</v>
      </c>
      <c r="V1459" s="94" t="s">
        <v>1897</v>
      </c>
      <c r="W1459" s="94" t="s">
        <v>1898</v>
      </c>
      <c r="X1459" s="94" t="s">
        <v>919</v>
      </c>
      <c r="Y1459" s="71" t="s">
        <v>2920</v>
      </c>
      <c r="Z1459" s="71" t="s">
        <v>4</v>
      </c>
      <c r="AA1459" s="94" t="s">
        <v>3246</v>
      </c>
      <c r="AB1459" s="128"/>
      <c r="AC1459" s="128"/>
      <c r="AD1459" s="128"/>
      <c r="AE1459" s="62"/>
      <c r="AF1459" s="62"/>
      <c r="AG1459" s="62"/>
      <c r="BB1459" s="60" t="str">
        <f>IF(AND(isFlagged(Main[[#This Row],[Comments]], "AIS++"),Main[ [#This Row],[In Stock Date] ]&lt;&gt;""),TEXT(Main[[#This Row],[In Stock Date]]-1, "M/d/yyyy"), TEXT("1/1/1990", "M/d/yyyy"))</f>
        <v>1/1/1990</v>
      </c>
    </row>
    <row r="1460" spans="1:54" ht="17.25" customHeight="1">
      <c r="A1460" s="63" t="str">
        <f>IF(priority(Main[[#This Row],[Comments]])&lt;&gt;0, priority(Main[[#This Row],[Comments]]),"")</f>
        <v/>
      </c>
      <c r="B1460" s="151" t="s">
        <v>1397</v>
      </c>
      <c r="C1460" s="71" t="s">
        <v>4</v>
      </c>
      <c r="D1460" s="59" t="s">
        <v>1932</v>
      </c>
      <c r="E1460" s="84"/>
      <c r="F1460" s="84"/>
      <c r="G1460" s="63" t="str">
        <f>IF(stdProdLT(Main[[#This Row],[Comments]])=0.1,"N/A",IF(stdProdLT(Main[[#This Row],[Comments]])=0,"",stdProdLT(Main[[#This Row],[Comments]])))</f>
        <v/>
      </c>
      <c r="H1460" s="93" t="str">
        <f>IF(OR(Main[[#This Row],[Std. Prod. Lead Time]]="N/A",Main[[#This Row],[Std. Prod. Lead Time]]=""), "",IF(AND(Main[[#This Row],[In Stock Date]]&lt;&gt;"",Main[[#This Row],[Revised Due Date]]&lt;&gt;"",Main[[#This Row],[In Stock Date]]&lt;&gt;""),Main[[#This Row],[In Stock Date]]-Main[[#This Row],[Revised Due Date]],""))</f>
        <v/>
      </c>
      <c r="I1460" s="100" t="s">
        <v>4</v>
      </c>
      <c r="J1460" s="94" t="s">
        <v>4</v>
      </c>
      <c r="K1460" s="95" t="s">
        <v>4</v>
      </c>
      <c r="L1460" s="84"/>
      <c r="M1460" s="72" t="str">
        <f>IF(Main[[#This Row],[Tech Start Date]]&lt;1/1/1990,"",IF(Main[[#This Row],[Class]]="C",WORKDAY(Main[[#This Row],[Tech Start Date]],9),IF(Main[[#This Row],[Class]]="B", WORKDAY(Main[[#This Row],[Tech Start Date]],6),IF(Main[[#This Row],[Class]]="A",WORKDAY(Main[[#This Row],[Tech Start Date]],2),""))))</f>
        <v/>
      </c>
      <c r="N1460" s="72" t="str">
        <f>IF(Main[[#This Row],[Tech Start Date]]&lt;1/1/1990,"",IF(Main[[#This Row],[Class]]="C",WORKDAY(Main[[#This Row],[Tech Start Date]],19),IF(Main[[#This Row],[Class]]="B", WORKDAY(Main[[#This Row],[Tech Start Date]],12),IF(Main[[#This Row],[Class]]="A",WORKDAY(Main[[#This Row],[Tech Start Date]],4),""))))</f>
        <v/>
      </c>
      <c r="O1460" s="72" t="str">
        <f>IF(Main[[#This Row],[Tech Start Date]]&lt;1/1/1990,"",IF(Main[[#This Row],[Class]]="C",WORKDAY(Main[[#This Row],[Tech Start Date]],23),IF(Main[[#This Row],[Class]]="B", WORKDAY(Main[[#This Row],[Tech Start Date]],15),IF(Main[[#This Row],[Class]]="A",WORKDAY(Main[[#This Row],[Tech Start Date]],5),""))))</f>
        <v/>
      </c>
      <c r="P1460" s="72" t="str">
        <f>IF(Main[[#This Row],[Tech Start Date]]&lt;1/1/1990,"",IF(Main[[#This Row],[Class]]="C",WORKDAY(Main[[#This Row],[Tech Start Date]],28),IF(Main[[#This Row],[Class]]="B", WORKDAY(Main[[#This Row],[Tech Start Date]],19),IF(Main[[#This Row],[Class]]="A",WORKDAY(Main[[#This Row],[Tech Start Date]],9),""))))</f>
        <v/>
      </c>
      <c r="Q1460" s="84"/>
      <c r="R1460" s="110"/>
      <c r="S1460" s="94" t="s">
        <v>6</v>
      </c>
      <c r="T1460" s="73" t="s">
        <v>4</v>
      </c>
      <c r="U1460" s="94" t="s">
        <v>14</v>
      </c>
      <c r="V1460" s="94" t="s">
        <v>1897</v>
      </c>
      <c r="W1460" s="94" t="s">
        <v>1898</v>
      </c>
      <c r="X1460" s="94" t="s">
        <v>919</v>
      </c>
      <c r="Y1460" s="71" t="s">
        <v>2920</v>
      </c>
      <c r="Z1460" s="71" t="s">
        <v>4</v>
      </c>
      <c r="AA1460" s="94" t="s">
        <v>3246</v>
      </c>
      <c r="AB1460" s="128"/>
      <c r="AC1460" s="128"/>
      <c r="AD1460" s="128"/>
      <c r="AE1460" s="62"/>
      <c r="AF1460" s="62"/>
      <c r="AG1460" s="62"/>
      <c r="BB1460" s="60" t="str">
        <f>IF(AND(isFlagged(Main[[#This Row],[Comments]], "AIS++"),Main[ [#This Row],[In Stock Date] ]&lt;&gt;""),TEXT(Main[[#This Row],[In Stock Date]]-1, "M/d/yyyy"), TEXT("1/1/1990", "M/d/yyyy"))</f>
        <v>1/1/1990</v>
      </c>
    </row>
    <row r="1461" spans="1:54" ht="17.25" customHeight="1">
      <c r="A1461" s="63" t="str">
        <f>IF(priority(Main[[#This Row],[Comments]])&lt;&gt;0, priority(Main[[#This Row],[Comments]]),"")</f>
        <v/>
      </c>
      <c r="B1461" s="151" t="s">
        <v>1669</v>
      </c>
      <c r="C1461" s="71" t="s">
        <v>79</v>
      </c>
      <c r="D1461" s="59" t="s">
        <v>737</v>
      </c>
      <c r="E1461" s="84">
        <v>40458.641226851854</v>
      </c>
      <c r="F1461" s="84"/>
      <c r="G1461" s="63" t="str">
        <f>IF(stdProdLT(Main[[#This Row],[Comments]])=0.1,"N/A",IF(stdProdLT(Main[[#This Row],[Comments]])=0,"",stdProdLT(Main[[#This Row],[Comments]])))</f>
        <v/>
      </c>
      <c r="H1461" s="93" t="str">
        <f>IF(OR(Main[[#This Row],[Std. Prod. Lead Time]]="N/A",Main[[#This Row],[Std. Prod. Lead Time]]=""), "",IF(AND(Main[[#This Row],[In Stock Date]]&lt;&gt;"",Main[[#This Row],[Revised Due Date]]&lt;&gt;"",Main[[#This Row],[In Stock Date]]&lt;&gt;""),Main[[#This Row],[In Stock Date]]-Main[[#This Row],[Revised Due Date]],""))</f>
        <v/>
      </c>
      <c r="I1461" s="100" t="s">
        <v>4</v>
      </c>
      <c r="J1461" s="94" t="s">
        <v>28</v>
      </c>
      <c r="K1461" s="94" t="s">
        <v>1908</v>
      </c>
      <c r="L1461" s="84"/>
      <c r="M1461" s="72" t="str">
        <f>IF(Main[[#This Row],[Tech Start Date]]&lt;1/1/1990,"",IF(Main[[#This Row],[Class]]="C",WORKDAY(Main[[#This Row],[Tech Start Date]],9),IF(Main[[#This Row],[Class]]="B", WORKDAY(Main[[#This Row],[Tech Start Date]],6),IF(Main[[#This Row],[Class]]="A",WORKDAY(Main[[#This Row],[Tech Start Date]],2),""))))</f>
        <v/>
      </c>
      <c r="N1461" s="72" t="str">
        <f>IF(Main[[#This Row],[Tech Start Date]]&lt;1/1/1990,"",IF(Main[[#This Row],[Class]]="C",WORKDAY(Main[[#This Row],[Tech Start Date]],19),IF(Main[[#This Row],[Class]]="B", WORKDAY(Main[[#This Row],[Tech Start Date]],12),IF(Main[[#This Row],[Class]]="A",WORKDAY(Main[[#This Row],[Tech Start Date]],4),""))))</f>
        <v/>
      </c>
      <c r="O1461" s="72" t="str">
        <f>IF(Main[[#This Row],[Tech Start Date]]&lt;1/1/1990,"",IF(Main[[#This Row],[Class]]="C",WORKDAY(Main[[#This Row],[Tech Start Date]],23),IF(Main[[#This Row],[Class]]="B", WORKDAY(Main[[#This Row],[Tech Start Date]],15),IF(Main[[#This Row],[Class]]="A",WORKDAY(Main[[#This Row],[Tech Start Date]],5),""))))</f>
        <v/>
      </c>
      <c r="P1461" s="72" t="str">
        <f>IF(Main[[#This Row],[Tech Start Date]]&lt;1/1/1990,"",IF(Main[[#This Row],[Class]]="C",WORKDAY(Main[[#This Row],[Tech Start Date]],28),IF(Main[[#This Row],[Class]]="B", WORKDAY(Main[[#This Row],[Tech Start Date]],19),IF(Main[[#This Row],[Class]]="A",WORKDAY(Main[[#This Row],[Tech Start Date]],9),""))))</f>
        <v/>
      </c>
      <c r="Q1461" s="84">
        <v>40486</v>
      </c>
      <c r="R1461" s="110"/>
      <c r="S1461" s="94" t="s">
        <v>17</v>
      </c>
      <c r="T1461" s="73" t="s">
        <v>4</v>
      </c>
      <c r="U1461" s="94" t="s">
        <v>7</v>
      </c>
      <c r="V1461" s="94" t="s">
        <v>1896</v>
      </c>
      <c r="W1461" s="94" t="s">
        <v>1901</v>
      </c>
      <c r="X1461" s="94" t="s">
        <v>2724</v>
      </c>
      <c r="Y1461" s="71" t="s">
        <v>2836</v>
      </c>
      <c r="Z1461" s="71" t="s">
        <v>129</v>
      </c>
      <c r="AA1461" s="94" t="s">
        <v>2724</v>
      </c>
      <c r="AB1461" s="128"/>
      <c r="AC1461" s="128"/>
      <c r="AD1461" s="128"/>
      <c r="AE1461" s="62"/>
      <c r="AF1461" s="62"/>
      <c r="AG1461" s="62"/>
      <c r="BB1461" s="60" t="str">
        <f>IF(AND(isFlagged(Main[[#This Row],[Comments]], "AIS++"),Main[ [#This Row],[In Stock Date] ]&lt;&gt;""),TEXT(Main[[#This Row],[In Stock Date]]-1, "M/d/yyyy"), TEXT("1/1/1990", "M/d/yyyy"))</f>
        <v>1/1/1990</v>
      </c>
    </row>
    <row r="1462" spans="1:54" ht="17.25" customHeight="1">
      <c r="A1462" s="63" t="str">
        <f>IF(priority(Main[[#This Row],[Comments]])&lt;&gt;0, priority(Main[[#This Row],[Comments]]),"")</f>
        <v/>
      </c>
      <c r="B1462" s="151" t="s">
        <v>2597</v>
      </c>
      <c r="C1462" s="71" t="s">
        <v>4</v>
      </c>
      <c r="D1462" s="59" t="s">
        <v>2598</v>
      </c>
      <c r="E1462" s="84"/>
      <c r="F1462" s="84"/>
      <c r="G1462" s="63" t="str">
        <f>IF(stdProdLT(Main[[#This Row],[Comments]])=0.1,"N/A",IF(stdProdLT(Main[[#This Row],[Comments]])=0,"",stdProdLT(Main[[#This Row],[Comments]])))</f>
        <v/>
      </c>
      <c r="H1462" s="93" t="str">
        <f>IF(OR(Main[[#This Row],[Std. Prod. Lead Time]]="N/A",Main[[#This Row],[Std. Prod. Lead Time]]=""), "",IF(AND(Main[[#This Row],[In Stock Date]]&lt;&gt;"",Main[[#This Row],[Revised Due Date]]&lt;&gt;"",Main[[#This Row],[In Stock Date]]&lt;&gt;""),Main[[#This Row],[In Stock Date]]-Main[[#This Row],[Revised Due Date]],""))</f>
        <v/>
      </c>
      <c r="I1462" s="100" t="s">
        <v>4</v>
      </c>
      <c r="J1462" s="94" t="s">
        <v>4</v>
      </c>
      <c r="K1462" s="94" t="s">
        <v>4</v>
      </c>
      <c r="L1462" s="84"/>
      <c r="M1462" s="72" t="str">
        <f>IF(Main[[#This Row],[Tech Start Date]]&lt;1/1/1990,"",IF(Main[[#This Row],[Class]]="C",WORKDAY(Main[[#This Row],[Tech Start Date]],9),IF(Main[[#This Row],[Class]]="B", WORKDAY(Main[[#This Row],[Tech Start Date]],6),IF(Main[[#This Row],[Class]]="A",WORKDAY(Main[[#This Row],[Tech Start Date]],2),""))))</f>
        <v/>
      </c>
      <c r="N1462" s="72" t="str">
        <f>IF(Main[[#This Row],[Tech Start Date]]&lt;1/1/1990,"",IF(Main[[#This Row],[Class]]="C",WORKDAY(Main[[#This Row],[Tech Start Date]],19),IF(Main[[#This Row],[Class]]="B", WORKDAY(Main[[#This Row],[Tech Start Date]],12),IF(Main[[#This Row],[Class]]="A",WORKDAY(Main[[#This Row],[Tech Start Date]],4),""))))</f>
        <v/>
      </c>
      <c r="O1462" s="72" t="str">
        <f>IF(Main[[#This Row],[Tech Start Date]]&lt;1/1/1990,"",IF(Main[[#This Row],[Class]]="C",WORKDAY(Main[[#This Row],[Tech Start Date]],23),IF(Main[[#This Row],[Class]]="B", WORKDAY(Main[[#This Row],[Tech Start Date]],15),IF(Main[[#This Row],[Class]]="A",WORKDAY(Main[[#This Row],[Tech Start Date]],5),""))))</f>
        <v/>
      </c>
      <c r="P1462" s="72" t="str">
        <f>IF(Main[[#This Row],[Tech Start Date]]&lt;1/1/1990,"",IF(Main[[#This Row],[Class]]="C",WORKDAY(Main[[#This Row],[Tech Start Date]],28),IF(Main[[#This Row],[Class]]="B", WORKDAY(Main[[#This Row],[Tech Start Date]],19),IF(Main[[#This Row],[Class]]="A",WORKDAY(Main[[#This Row],[Tech Start Date]],9),""))))</f>
        <v/>
      </c>
      <c r="Q1462" s="84"/>
      <c r="R1462" s="110"/>
      <c r="S1462" s="94" t="s">
        <v>11</v>
      </c>
      <c r="T1462" s="73" t="s">
        <v>4</v>
      </c>
      <c r="U1462" s="94" t="s">
        <v>14</v>
      </c>
      <c r="V1462" s="94" t="s">
        <v>1906</v>
      </c>
      <c r="W1462" s="94" t="s">
        <v>1904</v>
      </c>
      <c r="X1462" s="94" t="s">
        <v>2760</v>
      </c>
      <c r="Y1462" s="71" t="s">
        <v>2898</v>
      </c>
      <c r="Z1462" s="71" t="s">
        <v>4</v>
      </c>
      <c r="AA1462" s="94" t="s">
        <v>2760</v>
      </c>
      <c r="AB1462" s="128"/>
      <c r="AC1462" s="128"/>
      <c r="AD1462" s="128"/>
      <c r="AE1462" s="62"/>
      <c r="AF1462" s="62"/>
      <c r="AG1462" s="62"/>
      <c r="BB1462" s="60" t="str">
        <f>IF(AND(isFlagged(Main[[#This Row],[Comments]], "AIS++"),Main[ [#This Row],[In Stock Date] ]&lt;&gt;""),TEXT(Main[[#This Row],[In Stock Date]]-1, "M/d/yyyy"), TEXT("1/1/1990", "M/d/yyyy"))</f>
        <v>1/1/1990</v>
      </c>
    </row>
    <row r="1463" spans="1:54" ht="17.25" customHeight="1">
      <c r="A1463" s="63" t="str">
        <f>IF(priority(Main[[#This Row],[Comments]])&lt;&gt;0, priority(Main[[#This Row],[Comments]]),"")</f>
        <v/>
      </c>
      <c r="B1463" s="151" t="s">
        <v>1757</v>
      </c>
      <c r="C1463" s="71" t="s">
        <v>4</v>
      </c>
      <c r="D1463" s="59" t="s">
        <v>815</v>
      </c>
      <c r="E1463" s="84"/>
      <c r="F1463" s="84"/>
      <c r="G1463" s="63" t="str">
        <f>IF(stdProdLT(Main[[#This Row],[Comments]])=0.1,"N/A",IF(stdProdLT(Main[[#This Row],[Comments]])=0,"",stdProdLT(Main[[#This Row],[Comments]])))</f>
        <v/>
      </c>
      <c r="H1463" s="93" t="str">
        <f>IF(OR(Main[[#This Row],[Std. Prod. Lead Time]]="N/A",Main[[#This Row],[Std. Prod. Lead Time]]=""), "",IF(AND(Main[[#This Row],[In Stock Date]]&lt;&gt;"",Main[[#This Row],[Revised Due Date]]&lt;&gt;"",Main[[#This Row],[In Stock Date]]&lt;&gt;""),Main[[#This Row],[In Stock Date]]-Main[[#This Row],[Revised Due Date]],""))</f>
        <v/>
      </c>
      <c r="I1463" s="100" t="s">
        <v>4</v>
      </c>
      <c r="J1463" s="94" t="s">
        <v>4</v>
      </c>
      <c r="K1463" s="94" t="s">
        <v>4</v>
      </c>
      <c r="L1463" s="84"/>
      <c r="M1463" s="72" t="str">
        <f>IF(Main[[#This Row],[Tech Start Date]]&lt;1/1/1990,"",IF(Main[[#This Row],[Class]]="C",WORKDAY(Main[[#This Row],[Tech Start Date]],9),IF(Main[[#This Row],[Class]]="B", WORKDAY(Main[[#This Row],[Tech Start Date]],6),IF(Main[[#This Row],[Class]]="A",WORKDAY(Main[[#This Row],[Tech Start Date]],2),""))))</f>
        <v/>
      </c>
      <c r="N1463" s="72" t="str">
        <f>IF(Main[[#This Row],[Tech Start Date]]&lt;1/1/1990,"",IF(Main[[#This Row],[Class]]="C",WORKDAY(Main[[#This Row],[Tech Start Date]],19),IF(Main[[#This Row],[Class]]="B", WORKDAY(Main[[#This Row],[Tech Start Date]],12),IF(Main[[#This Row],[Class]]="A",WORKDAY(Main[[#This Row],[Tech Start Date]],4),""))))</f>
        <v/>
      </c>
      <c r="O1463" s="72" t="str">
        <f>IF(Main[[#This Row],[Tech Start Date]]&lt;1/1/1990,"",IF(Main[[#This Row],[Class]]="C",WORKDAY(Main[[#This Row],[Tech Start Date]],23),IF(Main[[#This Row],[Class]]="B", WORKDAY(Main[[#This Row],[Tech Start Date]],15),IF(Main[[#This Row],[Class]]="A",WORKDAY(Main[[#This Row],[Tech Start Date]],5),""))))</f>
        <v/>
      </c>
      <c r="P1463" s="72" t="str">
        <f>IF(Main[[#This Row],[Tech Start Date]]&lt;1/1/1990,"",IF(Main[[#This Row],[Class]]="C",WORKDAY(Main[[#This Row],[Tech Start Date]],28),IF(Main[[#This Row],[Class]]="B", WORKDAY(Main[[#This Row],[Tech Start Date]],19),IF(Main[[#This Row],[Class]]="A",WORKDAY(Main[[#This Row],[Tech Start Date]],9),""))))</f>
        <v/>
      </c>
      <c r="Q1463" s="84"/>
      <c r="R1463" s="110"/>
      <c r="S1463" s="94" t="s">
        <v>6</v>
      </c>
      <c r="T1463" s="73" t="s">
        <v>4</v>
      </c>
      <c r="U1463" s="94" t="s">
        <v>14</v>
      </c>
      <c r="V1463" s="94" t="s">
        <v>1896</v>
      </c>
      <c r="W1463" s="94" t="s">
        <v>1900</v>
      </c>
      <c r="X1463" s="94" t="s">
        <v>909</v>
      </c>
      <c r="Y1463" s="71" t="s">
        <v>2957</v>
      </c>
      <c r="Z1463" s="71" t="s">
        <v>4</v>
      </c>
      <c r="AA1463" s="94" t="s">
        <v>909</v>
      </c>
      <c r="AB1463" s="128"/>
      <c r="AC1463" s="128"/>
      <c r="AD1463" s="128"/>
      <c r="AE1463" s="62"/>
      <c r="AF1463" s="62"/>
      <c r="AG1463" s="62"/>
      <c r="BB1463" s="60" t="str">
        <f>IF(AND(isFlagged(Main[[#This Row],[Comments]], "AIS++"),Main[ [#This Row],[In Stock Date] ]&lt;&gt;""),TEXT(Main[[#This Row],[In Stock Date]]-1, "M/d/yyyy"), TEXT("1/1/1990", "M/d/yyyy"))</f>
        <v>1/1/1990</v>
      </c>
    </row>
    <row r="1464" spans="1:54" ht="17.25" customHeight="1">
      <c r="A1464" s="63" t="str">
        <f>IF(priority(Main[[#This Row],[Comments]])&lt;&gt;0, priority(Main[[#This Row],[Comments]]),"")</f>
        <v/>
      </c>
      <c r="B1464" s="151" t="s">
        <v>3556</v>
      </c>
      <c r="C1464" s="71" t="s">
        <v>4</v>
      </c>
      <c r="D1464" s="59" t="s">
        <v>3557</v>
      </c>
      <c r="E1464" s="84">
        <v>40974.654664351852</v>
      </c>
      <c r="F1464" s="84"/>
      <c r="G1464" s="63" t="str">
        <f>IF(stdProdLT(Main[[#This Row],[Comments]])=0.1,"N/A",IF(stdProdLT(Main[[#This Row],[Comments]])=0,"",stdProdLT(Main[[#This Row],[Comments]])))</f>
        <v/>
      </c>
      <c r="H1464" s="93" t="str">
        <f>IF(OR(Main[[#This Row],[Std. Prod. Lead Time]]="N/A",Main[[#This Row],[Std. Prod. Lead Time]]=""), "",IF(AND(Main[[#This Row],[In Stock Date]]&lt;&gt;"",Main[[#This Row],[Revised Due Date]]&lt;&gt;"",Main[[#This Row],[In Stock Date]]&lt;&gt;""),Main[[#This Row],[In Stock Date]]-Main[[#This Row],[Revised Due Date]],""))</f>
        <v/>
      </c>
      <c r="I1464" s="100" t="s">
        <v>4</v>
      </c>
      <c r="J1464" s="94" t="s">
        <v>4</v>
      </c>
      <c r="K1464" s="94" t="s">
        <v>4</v>
      </c>
      <c r="L1464" s="84"/>
      <c r="M1464" s="72" t="str">
        <f>IF(Main[[#This Row],[Tech Start Date]]&lt;1/1/1990,"",IF(Main[[#This Row],[Class]]="C",WORKDAY(Main[[#This Row],[Tech Start Date]],9),IF(Main[[#This Row],[Class]]="B", WORKDAY(Main[[#This Row],[Tech Start Date]],6),IF(Main[[#This Row],[Class]]="A",WORKDAY(Main[[#This Row],[Tech Start Date]],2),""))))</f>
        <v/>
      </c>
      <c r="N1464" s="72" t="str">
        <f>IF(Main[[#This Row],[Tech Start Date]]&lt;1/1/1990,"",IF(Main[[#This Row],[Class]]="C",WORKDAY(Main[[#This Row],[Tech Start Date]],19),IF(Main[[#This Row],[Class]]="B", WORKDAY(Main[[#This Row],[Tech Start Date]],12),IF(Main[[#This Row],[Class]]="A",WORKDAY(Main[[#This Row],[Tech Start Date]],4),""))))</f>
        <v/>
      </c>
      <c r="O1464" s="72" t="str">
        <f>IF(Main[[#This Row],[Tech Start Date]]&lt;1/1/1990,"",IF(Main[[#This Row],[Class]]="C",WORKDAY(Main[[#This Row],[Tech Start Date]],23),IF(Main[[#This Row],[Class]]="B", WORKDAY(Main[[#This Row],[Tech Start Date]],15),IF(Main[[#This Row],[Class]]="A",WORKDAY(Main[[#This Row],[Tech Start Date]],5),""))))</f>
        <v/>
      </c>
      <c r="P1464" s="72" t="str">
        <f>IF(Main[[#This Row],[Tech Start Date]]&lt;1/1/1990,"",IF(Main[[#This Row],[Class]]="C",WORKDAY(Main[[#This Row],[Tech Start Date]],28),IF(Main[[#This Row],[Class]]="B", WORKDAY(Main[[#This Row],[Tech Start Date]],19),IF(Main[[#This Row],[Class]]="A",WORKDAY(Main[[#This Row],[Tech Start Date]],9),""))))</f>
        <v/>
      </c>
      <c r="Q1464" s="84"/>
      <c r="R1464" s="110"/>
      <c r="S1464" s="94" t="s">
        <v>17</v>
      </c>
      <c r="T1464" s="73" t="s">
        <v>4</v>
      </c>
      <c r="U1464" s="94" t="s">
        <v>29</v>
      </c>
      <c r="V1464" s="94" t="s">
        <v>1906</v>
      </c>
      <c r="W1464" s="94" t="s">
        <v>1898</v>
      </c>
      <c r="X1464" s="94" t="s">
        <v>2769</v>
      </c>
      <c r="Y1464" s="71" t="s">
        <v>2900</v>
      </c>
      <c r="Z1464" s="71" t="s">
        <v>4</v>
      </c>
      <c r="AA1464" s="94" t="s">
        <v>2769</v>
      </c>
      <c r="AB1464" s="128"/>
      <c r="AC1464" s="128"/>
      <c r="AD1464" s="128"/>
      <c r="AE1464" s="62"/>
      <c r="AF1464" s="62"/>
      <c r="AG1464" s="62"/>
      <c r="BB1464" s="60" t="str">
        <f>IF(AND(isFlagged(Main[[#This Row],[Comments]], "AIS++"),Main[ [#This Row],[In Stock Date] ]&lt;&gt;""),TEXT(Main[[#This Row],[In Stock Date]]-1, "M/d/yyyy"), TEXT("1/1/1990", "M/d/yyyy"))</f>
        <v>1/1/1990</v>
      </c>
    </row>
    <row r="1465" spans="1:54" ht="17.25" customHeight="1">
      <c r="A1465" s="63" t="str">
        <f>IF(priority(Main[[#This Row],[Comments]])&lt;&gt;0, priority(Main[[#This Row],[Comments]]),"")</f>
        <v/>
      </c>
      <c r="B1465" s="151" t="s">
        <v>2480</v>
      </c>
      <c r="C1465" s="71" t="s">
        <v>4</v>
      </c>
      <c r="D1465" s="59" t="s">
        <v>2481</v>
      </c>
      <c r="E1465" s="84">
        <v>40855.624421296299</v>
      </c>
      <c r="F1465" s="84"/>
      <c r="G1465" s="63" t="str">
        <f>IF(stdProdLT(Main[[#This Row],[Comments]])=0.1,"N/A",IF(stdProdLT(Main[[#This Row],[Comments]])=0,"",stdProdLT(Main[[#This Row],[Comments]])))</f>
        <v/>
      </c>
      <c r="H1465" s="93" t="str">
        <f>IF(OR(Main[[#This Row],[Std. Prod. Lead Time]]="N/A",Main[[#This Row],[Std. Prod. Lead Time]]=""), "",IF(AND(Main[[#This Row],[In Stock Date]]&lt;&gt;"",Main[[#This Row],[Revised Due Date]]&lt;&gt;"",Main[[#This Row],[In Stock Date]]&lt;&gt;""),Main[[#This Row],[In Stock Date]]-Main[[#This Row],[Revised Due Date]],""))</f>
        <v/>
      </c>
      <c r="I1465" s="100" t="s">
        <v>81</v>
      </c>
      <c r="J1465" s="94" t="s">
        <v>21</v>
      </c>
      <c r="K1465" s="94" t="s">
        <v>4</v>
      </c>
      <c r="L1465" s="84"/>
      <c r="M1465" s="72" t="str">
        <f>IF(Main[[#This Row],[Tech Start Date]]&lt;1/1/1990,"",IF(Main[[#This Row],[Class]]="C",WORKDAY(Main[[#This Row],[Tech Start Date]],9),IF(Main[[#This Row],[Class]]="B", WORKDAY(Main[[#This Row],[Tech Start Date]],6),IF(Main[[#This Row],[Class]]="A",WORKDAY(Main[[#This Row],[Tech Start Date]],2),""))))</f>
        <v/>
      </c>
      <c r="N1465" s="72" t="str">
        <f>IF(Main[[#This Row],[Tech Start Date]]&lt;1/1/1990,"",IF(Main[[#This Row],[Class]]="C",WORKDAY(Main[[#This Row],[Tech Start Date]],19),IF(Main[[#This Row],[Class]]="B", WORKDAY(Main[[#This Row],[Tech Start Date]],12),IF(Main[[#This Row],[Class]]="A",WORKDAY(Main[[#This Row],[Tech Start Date]],4),""))))</f>
        <v/>
      </c>
      <c r="O1465" s="72" t="str">
        <f>IF(Main[[#This Row],[Tech Start Date]]&lt;1/1/1990,"",IF(Main[[#This Row],[Class]]="C",WORKDAY(Main[[#This Row],[Tech Start Date]],23),IF(Main[[#This Row],[Class]]="B", WORKDAY(Main[[#This Row],[Tech Start Date]],15),IF(Main[[#This Row],[Class]]="A",WORKDAY(Main[[#This Row],[Tech Start Date]],5),""))))</f>
        <v/>
      </c>
      <c r="P1465" s="72" t="str">
        <f>IF(Main[[#This Row],[Tech Start Date]]&lt;1/1/1990,"",IF(Main[[#This Row],[Class]]="C",WORKDAY(Main[[#This Row],[Tech Start Date]],28),IF(Main[[#This Row],[Class]]="B", WORKDAY(Main[[#This Row],[Tech Start Date]],19),IF(Main[[#This Row],[Class]]="A",WORKDAY(Main[[#This Row],[Tech Start Date]],9),""))))</f>
        <v/>
      </c>
      <c r="Q1465" s="84">
        <v>40908</v>
      </c>
      <c r="R1465" s="110"/>
      <c r="S1465" s="94" t="s">
        <v>6</v>
      </c>
      <c r="T1465" s="73" t="s">
        <v>4</v>
      </c>
      <c r="U1465" s="94" t="s">
        <v>29</v>
      </c>
      <c r="V1465" s="94" t="s">
        <v>1906</v>
      </c>
      <c r="W1465" s="94" t="s">
        <v>1901</v>
      </c>
      <c r="X1465" s="94" t="s">
        <v>81</v>
      </c>
      <c r="Y1465" s="71" t="s">
        <v>2869</v>
      </c>
      <c r="Z1465" s="71" t="s">
        <v>81</v>
      </c>
      <c r="AA1465" s="94" t="s">
        <v>81</v>
      </c>
      <c r="AB1465" s="128"/>
      <c r="AC1465" s="128"/>
      <c r="AD1465" s="128"/>
      <c r="AE1465" s="62"/>
      <c r="AF1465" s="62"/>
      <c r="AG1465" s="62"/>
      <c r="BB1465" s="60" t="str">
        <f>IF(AND(isFlagged(Main[[#This Row],[Comments]], "AIS++"),Main[ [#This Row],[In Stock Date] ]&lt;&gt;""),TEXT(Main[[#This Row],[In Stock Date]]-1, "M/d/yyyy"), TEXT("1/1/1990", "M/d/yyyy"))</f>
        <v>1/1/1990</v>
      </c>
    </row>
    <row r="1466" spans="1:54" ht="17.25" customHeight="1">
      <c r="A1466" s="63" t="str">
        <f>IF(priority(Main[[#This Row],[Comments]])&lt;&gt;0, priority(Main[[#This Row],[Comments]]),"")</f>
        <v/>
      </c>
      <c r="B1466" s="151" t="s">
        <v>1940</v>
      </c>
      <c r="C1466" s="71" t="s">
        <v>4</v>
      </c>
      <c r="D1466" s="59" t="s">
        <v>1941</v>
      </c>
      <c r="E1466" s="84"/>
      <c r="F1466" s="84"/>
      <c r="G1466" s="63" t="str">
        <f>IF(stdProdLT(Main[[#This Row],[Comments]])=0.1,"N/A",IF(stdProdLT(Main[[#This Row],[Comments]])=0,"",stdProdLT(Main[[#This Row],[Comments]])))</f>
        <v/>
      </c>
      <c r="H1466" s="93" t="str">
        <f>IF(OR(Main[[#This Row],[Std. Prod. Lead Time]]="N/A",Main[[#This Row],[Std. Prod. Lead Time]]=""), "",IF(AND(Main[[#This Row],[In Stock Date]]&lt;&gt;"",Main[[#This Row],[Revised Due Date]]&lt;&gt;"",Main[[#This Row],[In Stock Date]]&lt;&gt;""),Main[[#This Row],[In Stock Date]]-Main[[#This Row],[Revised Due Date]],""))</f>
        <v/>
      </c>
      <c r="I1466" s="100" t="s">
        <v>4</v>
      </c>
      <c r="J1466" s="94" t="s">
        <v>4</v>
      </c>
      <c r="K1466" s="94" t="s">
        <v>4</v>
      </c>
      <c r="L1466" s="84"/>
      <c r="M1466" s="72" t="str">
        <f>IF(Main[[#This Row],[Tech Start Date]]&lt;1/1/1990,"",IF(Main[[#This Row],[Class]]="C",WORKDAY(Main[[#This Row],[Tech Start Date]],9),IF(Main[[#This Row],[Class]]="B", WORKDAY(Main[[#This Row],[Tech Start Date]],6),IF(Main[[#This Row],[Class]]="A",WORKDAY(Main[[#This Row],[Tech Start Date]],2),""))))</f>
        <v/>
      </c>
      <c r="N1466" s="72" t="str">
        <f>IF(Main[[#This Row],[Tech Start Date]]&lt;1/1/1990,"",IF(Main[[#This Row],[Class]]="C",WORKDAY(Main[[#This Row],[Tech Start Date]],19),IF(Main[[#This Row],[Class]]="B", WORKDAY(Main[[#This Row],[Tech Start Date]],12),IF(Main[[#This Row],[Class]]="A",WORKDAY(Main[[#This Row],[Tech Start Date]],4),""))))</f>
        <v/>
      </c>
      <c r="O1466" s="72" t="str">
        <f>IF(Main[[#This Row],[Tech Start Date]]&lt;1/1/1990,"",IF(Main[[#This Row],[Class]]="C",WORKDAY(Main[[#This Row],[Tech Start Date]],23),IF(Main[[#This Row],[Class]]="B", WORKDAY(Main[[#This Row],[Tech Start Date]],15),IF(Main[[#This Row],[Class]]="A",WORKDAY(Main[[#This Row],[Tech Start Date]],5),""))))</f>
        <v/>
      </c>
      <c r="P1466" s="72" t="str">
        <f>IF(Main[[#This Row],[Tech Start Date]]&lt;1/1/1990,"",IF(Main[[#This Row],[Class]]="C",WORKDAY(Main[[#This Row],[Tech Start Date]],28),IF(Main[[#This Row],[Class]]="B", WORKDAY(Main[[#This Row],[Tech Start Date]],19),IF(Main[[#This Row],[Class]]="A",WORKDAY(Main[[#This Row],[Tech Start Date]],9),""))))</f>
        <v/>
      </c>
      <c r="Q1466" s="84"/>
      <c r="R1466" s="110"/>
      <c r="S1466" s="94" t="s">
        <v>23</v>
      </c>
      <c r="T1466" s="73" t="s">
        <v>4</v>
      </c>
      <c r="U1466" s="94" t="s">
        <v>14</v>
      </c>
      <c r="V1466" s="94" t="s">
        <v>1896</v>
      </c>
      <c r="W1466" s="94" t="s">
        <v>1900</v>
      </c>
      <c r="X1466" s="94" t="s">
        <v>102</v>
      </c>
      <c r="Y1466" s="71" t="s">
        <v>2967</v>
      </c>
      <c r="Z1466" s="71" t="s">
        <v>4</v>
      </c>
      <c r="AA1466" s="94" t="s">
        <v>3260</v>
      </c>
      <c r="AB1466" s="128"/>
      <c r="AC1466" s="128"/>
      <c r="AD1466" s="128"/>
      <c r="AE1466" s="62"/>
      <c r="AF1466" s="62"/>
      <c r="AG1466" s="62"/>
      <c r="BB1466" s="60" t="str">
        <f>IF(AND(isFlagged(Main[[#This Row],[Comments]], "AIS++"),Main[ [#This Row],[In Stock Date] ]&lt;&gt;""),TEXT(Main[[#This Row],[In Stock Date]]-1, "M/d/yyyy"), TEXT("1/1/1990", "M/d/yyyy"))</f>
        <v>1/1/1990</v>
      </c>
    </row>
    <row r="1467" spans="1:54" ht="17.25" customHeight="1">
      <c r="A1467" s="63" t="str">
        <f>IF(priority(Main[[#This Row],[Comments]])&lt;&gt;0, priority(Main[[#This Row],[Comments]]),"")</f>
        <v/>
      </c>
      <c r="B1467" s="151" t="s">
        <v>1529</v>
      </c>
      <c r="C1467" s="71" t="s">
        <v>4</v>
      </c>
      <c r="D1467" s="59" t="s">
        <v>618</v>
      </c>
      <c r="E1467" s="84"/>
      <c r="F1467" s="84"/>
      <c r="G1467" s="63" t="str">
        <f>IF(stdProdLT(Main[[#This Row],[Comments]])=0.1,"N/A",IF(stdProdLT(Main[[#This Row],[Comments]])=0,"",stdProdLT(Main[[#This Row],[Comments]])))</f>
        <v/>
      </c>
      <c r="H1467" s="93" t="str">
        <f>IF(OR(Main[[#This Row],[Std. Prod. Lead Time]]="N/A",Main[[#This Row],[Std. Prod. Lead Time]]=""), "",IF(AND(Main[[#This Row],[In Stock Date]]&lt;&gt;"",Main[[#This Row],[Revised Due Date]]&lt;&gt;"",Main[[#This Row],[In Stock Date]]&lt;&gt;""),Main[[#This Row],[In Stock Date]]-Main[[#This Row],[Revised Due Date]],""))</f>
        <v/>
      </c>
      <c r="I1467" s="100" t="s">
        <v>4</v>
      </c>
      <c r="J1467" s="94" t="s">
        <v>4</v>
      </c>
      <c r="K1467" s="94" t="s">
        <v>4</v>
      </c>
      <c r="L1467" s="84"/>
      <c r="M1467" s="72" t="str">
        <f>IF(Main[[#This Row],[Tech Start Date]]&lt;1/1/1990,"",IF(Main[[#This Row],[Class]]="C",WORKDAY(Main[[#This Row],[Tech Start Date]],9),IF(Main[[#This Row],[Class]]="B", WORKDAY(Main[[#This Row],[Tech Start Date]],6),IF(Main[[#This Row],[Class]]="A",WORKDAY(Main[[#This Row],[Tech Start Date]],2),""))))</f>
        <v/>
      </c>
      <c r="N1467" s="72" t="str">
        <f>IF(Main[[#This Row],[Tech Start Date]]&lt;1/1/1990,"",IF(Main[[#This Row],[Class]]="C",WORKDAY(Main[[#This Row],[Tech Start Date]],19),IF(Main[[#This Row],[Class]]="B", WORKDAY(Main[[#This Row],[Tech Start Date]],12),IF(Main[[#This Row],[Class]]="A",WORKDAY(Main[[#This Row],[Tech Start Date]],4),""))))</f>
        <v/>
      </c>
      <c r="O1467" s="72" t="str">
        <f>IF(Main[[#This Row],[Tech Start Date]]&lt;1/1/1990,"",IF(Main[[#This Row],[Class]]="C",WORKDAY(Main[[#This Row],[Tech Start Date]],23),IF(Main[[#This Row],[Class]]="B", WORKDAY(Main[[#This Row],[Tech Start Date]],15),IF(Main[[#This Row],[Class]]="A",WORKDAY(Main[[#This Row],[Tech Start Date]],5),""))))</f>
        <v/>
      </c>
      <c r="P1467" s="72" t="str">
        <f>IF(Main[[#This Row],[Tech Start Date]]&lt;1/1/1990,"",IF(Main[[#This Row],[Class]]="C",WORKDAY(Main[[#This Row],[Tech Start Date]],28),IF(Main[[#This Row],[Class]]="B", WORKDAY(Main[[#This Row],[Tech Start Date]],19),IF(Main[[#This Row],[Class]]="A",WORKDAY(Main[[#This Row],[Tech Start Date]],9),""))))</f>
        <v/>
      </c>
      <c r="Q1467" s="84"/>
      <c r="R1467" s="110"/>
      <c r="S1467" s="94" t="s">
        <v>11</v>
      </c>
      <c r="T1467" s="73" t="s">
        <v>4</v>
      </c>
      <c r="U1467" s="94" t="s">
        <v>14</v>
      </c>
      <c r="V1467" s="94" t="s">
        <v>1896</v>
      </c>
      <c r="W1467" s="94" t="s">
        <v>1900</v>
      </c>
      <c r="X1467" s="94" t="s">
        <v>919</v>
      </c>
      <c r="Y1467" s="71" t="s">
        <v>2882</v>
      </c>
      <c r="Z1467" s="71" t="s">
        <v>4</v>
      </c>
      <c r="AA1467" s="94" t="s">
        <v>919</v>
      </c>
      <c r="AB1467" s="128"/>
      <c r="AC1467" s="128"/>
      <c r="AD1467" s="128"/>
      <c r="AE1467" s="62"/>
      <c r="AF1467" s="62"/>
      <c r="AG1467" s="62"/>
      <c r="BB1467" s="60" t="str">
        <f>IF(AND(isFlagged(Main[[#This Row],[Comments]], "AIS++"),Main[ [#This Row],[In Stock Date] ]&lt;&gt;""),TEXT(Main[[#This Row],[In Stock Date]]-1, "M/d/yyyy"), TEXT("1/1/1990", "M/d/yyyy"))</f>
        <v>1/1/1990</v>
      </c>
    </row>
    <row r="1468" spans="1:54" ht="17.25" customHeight="1">
      <c r="A1468" s="63" t="str">
        <f>IF(priority(Main[[#This Row],[Comments]])&lt;&gt;0, priority(Main[[#This Row],[Comments]]),"")</f>
        <v/>
      </c>
      <c r="B1468" s="151" t="s">
        <v>1331</v>
      </c>
      <c r="C1468" s="71" t="s">
        <v>4</v>
      </c>
      <c r="D1468" s="59" t="s">
        <v>426</v>
      </c>
      <c r="E1468" s="84"/>
      <c r="F1468" s="84"/>
      <c r="G1468" s="63" t="str">
        <f>IF(stdProdLT(Main[[#This Row],[Comments]])=0.1,"N/A",IF(stdProdLT(Main[[#This Row],[Comments]])=0,"",stdProdLT(Main[[#This Row],[Comments]])))</f>
        <v/>
      </c>
      <c r="H1468" s="93" t="str">
        <f>IF(OR(Main[[#This Row],[Std. Prod. Lead Time]]="N/A",Main[[#This Row],[Std. Prod. Lead Time]]=""), "",IF(AND(Main[[#This Row],[In Stock Date]]&lt;&gt;"",Main[[#This Row],[Revised Due Date]]&lt;&gt;"",Main[[#This Row],[In Stock Date]]&lt;&gt;""),Main[[#This Row],[In Stock Date]]-Main[[#This Row],[Revised Due Date]],""))</f>
        <v/>
      </c>
      <c r="I1468" s="100" t="s">
        <v>4</v>
      </c>
      <c r="J1468" s="94" t="s">
        <v>4</v>
      </c>
      <c r="K1468" s="94" t="s">
        <v>4</v>
      </c>
      <c r="L1468" s="84"/>
      <c r="M1468" s="72" t="str">
        <f>IF(Main[[#This Row],[Tech Start Date]]&lt;1/1/1990,"",IF(Main[[#This Row],[Class]]="C",WORKDAY(Main[[#This Row],[Tech Start Date]],9),IF(Main[[#This Row],[Class]]="B", WORKDAY(Main[[#This Row],[Tech Start Date]],6),IF(Main[[#This Row],[Class]]="A",WORKDAY(Main[[#This Row],[Tech Start Date]],2),""))))</f>
        <v/>
      </c>
      <c r="N1468" s="72" t="str">
        <f>IF(Main[[#This Row],[Tech Start Date]]&lt;1/1/1990,"",IF(Main[[#This Row],[Class]]="C",WORKDAY(Main[[#This Row],[Tech Start Date]],19),IF(Main[[#This Row],[Class]]="B", WORKDAY(Main[[#This Row],[Tech Start Date]],12),IF(Main[[#This Row],[Class]]="A",WORKDAY(Main[[#This Row],[Tech Start Date]],4),""))))</f>
        <v/>
      </c>
      <c r="O1468" s="72" t="str">
        <f>IF(Main[[#This Row],[Tech Start Date]]&lt;1/1/1990,"",IF(Main[[#This Row],[Class]]="C",WORKDAY(Main[[#This Row],[Tech Start Date]],23),IF(Main[[#This Row],[Class]]="B", WORKDAY(Main[[#This Row],[Tech Start Date]],15),IF(Main[[#This Row],[Class]]="A",WORKDAY(Main[[#This Row],[Tech Start Date]],5),""))))</f>
        <v/>
      </c>
      <c r="P1468" s="72" t="str">
        <f>IF(Main[[#This Row],[Tech Start Date]]&lt;1/1/1990,"",IF(Main[[#This Row],[Class]]="C",WORKDAY(Main[[#This Row],[Tech Start Date]],28),IF(Main[[#This Row],[Class]]="B", WORKDAY(Main[[#This Row],[Tech Start Date]],19),IF(Main[[#This Row],[Class]]="A",WORKDAY(Main[[#This Row],[Tech Start Date]],9),""))))</f>
        <v/>
      </c>
      <c r="Q1468" s="84"/>
      <c r="R1468" s="110"/>
      <c r="S1468" s="94" t="s">
        <v>6</v>
      </c>
      <c r="T1468" s="73" t="s">
        <v>4</v>
      </c>
      <c r="U1468" s="94" t="s">
        <v>12</v>
      </c>
      <c r="V1468" s="94" t="s">
        <v>1896</v>
      </c>
      <c r="W1468" s="94" t="s">
        <v>4</v>
      </c>
      <c r="X1468" s="94" t="s">
        <v>909</v>
      </c>
      <c r="Y1468" s="71" t="s">
        <v>4</v>
      </c>
      <c r="Z1468" s="71" t="s">
        <v>4</v>
      </c>
      <c r="AA1468" s="94" t="s">
        <v>4</v>
      </c>
      <c r="AB1468" s="128"/>
      <c r="AC1468" s="128"/>
      <c r="AD1468" s="128"/>
      <c r="AE1468" s="62"/>
      <c r="AF1468" s="62"/>
      <c r="AG1468" s="62"/>
      <c r="BB1468" s="60" t="str">
        <f>IF(AND(isFlagged(Main[[#This Row],[Comments]], "AIS++"),Main[ [#This Row],[In Stock Date] ]&lt;&gt;""),TEXT(Main[[#This Row],[In Stock Date]]-1, "M/d/yyyy"), TEXT("1/1/1990", "M/d/yyyy"))</f>
        <v>1/1/1990</v>
      </c>
    </row>
    <row r="1469" spans="1:54" ht="17.25" customHeight="1">
      <c r="A1469" s="63" t="str">
        <f>IF(priority(Main[[#This Row],[Comments]])&lt;&gt;0, priority(Main[[#This Row],[Comments]]),"")</f>
        <v/>
      </c>
      <c r="B1469" s="151" t="s">
        <v>2670</v>
      </c>
      <c r="C1469" s="71" t="s">
        <v>4</v>
      </c>
      <c r="D1469" s="59" t="s">
        <v>2671</v>
      </c>
      <c r="E1469" s="84">
        <v>40911.432222222225</v>
      </c>
      <c r="F1469" s="84"/>
      <c r="G1469" s="63" t="str">
        <f>IF(stdProdLT(Main[[#This Row],[Comments]])=0.1,"N/A",IF(stdProdLT(Main[[#This Row],[Comments]])=0,"",stdProdLT(Main[[#This Row],[Comments]])))</f>
        <v/>
      </c>
      <c r="H1469" s="93" t="str">
        <f>IF(OR(Main[[#This Row],[Std. Prod. Lead Time]]="N/A",Main[[#This Row],[Std. Prod. Lead Time]]=""), "",IF(AND(Main[[#This Row],[In Stock Date]]&lt;&gt;"",Main[[#This Row],[Revised Due Date]]&lt;&gt;"",Main[[#This Row],[In Stock Date]]&lt;&gt;""),Main[[#This Row],[In Stock Date]]-Main[[#This Row],[Revised Due Date]],""))</f>
        <v/>
      </c>
      <c r="I1469" s="100" t="s">
        <v>933</v>
      </c>
      <c r="J1469" s="94" t="s">
        <v>52</v>
      </c>
      <c r="K1469" s="94" t="s">
        <v>1905</v>
      </c>
      <c r="L1469" s="84"/>
      <c r="M1469" s="72" t="str">
        <f>IF(Main[[#This Row],[Tech Start Date]]&lt;1/1/1990,"",IF(Main[[#This Row],[Class]]="C",WORKDAY(Main[[#This Row],[Tech Start Date]],9),IF(Main[[#This Row],[Class]]="B", WORKDAY(Main[[#This Row],[Tech Start Date]],6),IF(Main[[#This Row],[Class]]="A",WORKDAY(Main[[#This Row],[Tech Start Date]],2),""))))</f>
        <v/>
      </c>
      <c r="N1469" s="72" t="str">
        <f>IF(Main[[#This Row],[Tech Start Date]]&lt;1/1/1990,"",IF(Main[[#This Row],[Class]]="C",WORKDAY(Main[[#This Row],[Tech Start Date]],19),IF(Main[[#This Row],[Class]]="B", WORKDAY(Main[[#This Row],[Tech Start Date]],12),IF(Main[[#This Row],[Class]]="A",WORKDAY(Main[[#This Row],[Tech Start Date]],4),""))))</f>
        <v/>
      </c>
      <c r="O1469" s="72" t="str">
        <f>IF(Main[[#This Row],[Tech Start Date]]&lt;1/1/1990,"",IF(Main[[#This Row],[Class]]="C",WORKDAY(Main[[#This Row],[Tech Start Date]],23),IF(Main[[#This Row],[Class]]="B", WORKDAY(Main[[#This Row],[Tech Start Date]],15),IF(Main[[#This Row],[Class]]="A",WORKDAY(Main[[#This Row],[Tech Start Date]],5),""))))</f>
        <v/>
      </c>
      <c r="P1469" s="72" t="str">
        <f>IF(Main[[#This Row],[Tech Start Date]]&lt;1/1/1990,"",IF(Main[[#This Row],[Class]]="C",WORKDAY(Main[[#This Row],[Tech Start Date]],28),IF(Main[[#This Row],[Class]]="B", WORKDAY(Main[[#This Row],[Tech Start Date]],19),IF(Main[[#This Row],[Class]]="A",WORKDAY(Main[[#This Row],[Tech Start Date]],9),""))))</f>
        <v/>
      </c>
      <c r="Q1469" s="84"/>
      <c r="R1469" s="110"/>
      <c r="S1469" s="94" t="s">
        <v>6</v>
      </c>
      <c r="T1469" s="73" t="s">
        <v>4</v>
      </c>
      <c r="U1469" s="94" t="s">
        <v>29</v>
      </c>
      <c r="V1469" s="94" t="s">
        <v>1896</v>
      </c>
      <c r="W1469" s="94" t="s">
        <v>1900</v>
      </c>
      <c r="X1469" s="94" t="s">
        <v>2175</v>
      </c>
      <c r="Y1469" s="71" t="s">
        <v>3024</v>
      </c>
      <c r="Z1469" s="71" t="s">
        <v>909</v>
      </c>
      <c r="AA1469" s="94" t="s">
        <v>2175</v>
      </c>
      <c r="AB1469" s="128"/>
      <c r="AC1469" s="128"/>
      <c r="AD1469" s="128"/>
      <c r="AE1469" s="62"/>
      <c r="AF1469" s="62"/>
      <c r="AG1469" s="62"/>
      <c r="BB1469" s="60" t="str">
        <f>IF(AND(isFlagged(Main[[#This Row],[Comments]], "AIS++"),Main[ [#This Row],[In Stock Date] ]&lt;&gt;""),TEXT(Main[[#This Row],[In Stock Date]]-1, "M/d/yyyy"), TEXT("1/1/1990", "M/d/yyyy"))</f>
        <v>1/1/1990</v>
      </c>
    </row>
    <row r="1470" spans="1:54" ht="17.25" customHeight="1">
      <c r="A1470" s="63" t="str">
        <f>IF(priority(Main[[#This Row],[Comments]])&lt;&gt;0, priority(Main[[#This Row],[Comments]]),"")</f>
        <v/>
      </c>
      <c r="B1470" s="151" t="s">
        <v>3412</v>
      </c>
      <c r="C1470" s="71" t="s">
        <v>3413</v>
      </c>
      <c r="D1470" s="59" t="s">
        <v>3414</v>
      </c>
      <c r="E1470" s="84">
        <v>40956.576782407406</v>
      </c>
      <c r="F1470" s="84"/>
      <c r="G1470" s="63" t="str">
        <f>IF(stdProdLT(Main[[#This Row],[Comments]])=0.1,"N/A",IF(stdProdLT(Main[[#This Row],[Comments]])=0,"",stdProdLT(Main[[#This Row],[Comments]])))</f>
        <v>N/A</v>
      </c>
      <c r="H1470" s="93" t="str">
        <f>IF(OR(Main[[#This Row],[Std. Prod. Lead Time]]="N/A",Main[[#This Row],[Std. Prod. Lead Time]]=""), "",IF(AND(Main[[#This Row],[In Stock Date]]&lt;&gt;"",Main[[#This Row],[Revised Due Date]]&lt;&gt;"",Main[[#This Row],[In Stock Date]]&lt;&gt;""),Main[[#This Row],[In Stock Date]]-Main[[#This Row],[Revised Due Date]],""))</f>
        <v/>
      </c>
      <c r="I1470" s="100" t="s">
        <v>937</v>
      </c>
      <c r="J1470" s="94" t="s">
        <v>28</v>
      </c>
      <c r="K1470" s="94" t="s">
        <v>1903</v>
      </c>
      <c r="L1470" s="84"/>
      <c r="M1470" s="72" t="str">
        <f>IF(Main[[#This Row],[Tech Start Date]]&lt;1/1/1990,"",IF(Main[[#This Row],[Class]]="C",WORKDAY(Main[[#This Row],[Tech Start Date]],9),IF(Main[[#This Row],[Class]]="B", WORKDAY(Main[[#This Row],[Tech Start Date]],6),IF(Main[[#This Row],[Class]]="A",WORKDAY(Main[[#This Row],[Tech Start Date]],2),""))))</f>
        <v/>
      </c>
      <c r="N1470" s="72" t="str">
        <f>IF(Main[[#This Row],[Tech Start Date]]&lt;1/1/1990,"",IF(Main[[#This Row],[Class]]="C",WORKDAY(Main[[#This Row],[Tech Start Date]],19),IF(Main[[#This Row],[Class]]="B", WORKDAY(Main[[#This Row],[Tech Start Date]],12),IF(Main[[#This Row],[Class]]="A",WORKDAY(Main[[#This Row],[Tech Start Date]],4),""))))</f>
        <v/>
      </c>
      <c r="O1470" s="72" t="str">
        <f>IF(Main[[#This Row],[Tech Start Date]]&lt;1/1/1990,"",IF(Main[[#This Row],[Class]]="C",WORKDAY(Main[[#This Row],[Tech Start Date]],23),IF(Main[[#This Row],[Class]]="B", WORKDAY(Main[[#This Row],[Tech Start Date]],15),IF(Main[[#This Row],[Class]]="A",WORKDAY(Main[[#This Row],[Tech Start Date]],5),""))))</f>
        <v/>
      </c>
      <c r="P1470" s="72" t="str">
        <f>IF(Main[[#This Row],[Tech Start Date]]&lt;1/1/1990,"",IF(Main[[#This Row],[Class]]="C",WORKDAY(Main[[#This Row],[Tech Start Date]],28),IF(Main[[#This Row],[Class]]="B", WORKDAY(Main[[#This Row],[Tech Start Date]],19),IF(Main[[#This Row],[Class]]="A",WORKDAY(Main[[#This Row],[Tech Start Date]],9),""))))</f>
        <v/>
      </c>
      <c r="Q1470" s="84"/>
      <c r="R1470" s="110"/>
      <c r="S1470" s="94" t="s">
        <v>6</v>
      </c>
      <c r="T1470" s="73" t="s">
        <v>3106</v>
      </c>
      <c r="U1470" s="94" t="s">
        <v>29</v>
      </c>
      <c r="V1470" s="94" t="s">
        <v>1897</v>
      </c>
      <c r="W1470" s="94" t="s">
        <v>1900</v>
      </c>
      <c r="X1470" s="94" t="s">
        <v>2719</v>
      </c>
      <c r="Y1470" s="71" t="s">
        <v>2893</v>
      </c>
      <c r="Z1470" s="71" t="s">
        <v>2027</v>
      </c>
      <c r="AA1470" s="94" t="s">
        <v>3415</v>
      </c>
      <c r="AB1470" s="128"/>
      <c r="AC1470" s="128"/>
      <c r="AD1470" s="128"/>
      <c r="AE1470" s="62"/>
      <c r="AF1470" s="62"/>
      <c r="AG1470" s="62"/>
      <c r="BB1470" s="60" t="str">
        <f>IF(AND(isFlagged(Main[[#This Row],[Comments]], "AIS++"),Main[ [#This Row],[In Stock Date] ]&lt;&gt;""),TEXT(Main[[#This Row],[In Stock Date]]-1, "M/d/yyyy"), TEXT("1/1/1990", "M/d/yyyy"))</f>
        <v>1/1/1990</v>
      </c>
    </row>
    <row r="1471" spans="1:54" ht="17.25" customHeight="1">
      <c r="A1471" s="63" t="str">
        <f>IF(priority(Main[[#This Row],[Comments]])&lt;&gt;0, priority(Main[[#This Row],[Comments]]),"")</f>
        <v/>
      </c>
      <c r="B1471" s="151" t="s">
        <v>4026</v>
      </c>
      <c r="C1471" s="71" t="s">
        <v>4027</v>
      </c>
      <c r="D1471" s="59" t="s">
        <v>4028</v>
      </c>
      <c r="E1471" s="84">
        <v>41032.359351851854</v>
      </c>
      <c r="F1471" s="84">
        <v>41047</v>
      </c>
      <c r="G1471" s="63" t="str">
        <f>IF(stdProdLT(Main[[#This Row],[Comments]])=0.1,"N/A",IF(stdProdLT(Main[[#This Row],[Comments]])=0,"",stdProdLT(Main[[#This Row],[Comments]])))</f>
        <v>N/A</v>
      </c>
      <c r="H1471" s="93" t="str">
        <f>IF(OR(Main[[#This Row],[Std. Prod. Lead Time]]="N/A",Main[[#This Row],[Std. Prod. Lead Time]]=""), "",IF(AND(Main[[#This Row],[In Stock Date]]&lt;&gt;"",Main[[#This Row],[Revised Due Date]]&lt;&gt;"",Main[[#This Row],[In Stock Date]]&lt;&gt;""),Main[[#This Row],[In Stock Date]]-Main[[#This Row],[Revised Due Date]],""))</f>
        <v/>
      </c>
      <c r="I1471" s="100" t="s">
        <v>4</v>
      </c>
      <c r="J1471" s="94" t="s">
        <v>4</v>
      </c>
      <c r="K1471" s="95" t="s">
        <v>4</v>
      </c>
      <c r="L1471" s="84"/>
      <c r="M1471" s="72" t="str">
        <f>IF(Main[[#This Row],[Tech Start Date]]&lt;1/1/1990,"",IF(Main[[#This Row],[Class]]="C",WORKDAY(Main[[#This Row],[Tech Start Date]],9),IF(Main[[#This Row],[Class]]="B", WORKDAY(Main[[#This Row],[Tech Start Date]],6),IF(Main[[#This Row],[Class]]="A",WORKDAY(Main[[#This Row],[Tech Start Date]],2),""))))</f>
        <v/>
      </c>
      <c r="N1471" s="72" t="str">
        <f>IF(Main[[#This Row],[Tech Start Date]]&lt;1/1/1990,"",IF(Main[[#This Row],[Class]]="C",WORKDAY(Main[[#This Row],[Tech Start Date]],19),IF(Main[[#This Row],[Class]]="B", WORKDAY(Main[[#This Row],[Tech Start Date]],12),IF(Main[[#This Row],[Class]]="A",WORKDAY(Main[[#This Row],[Tech Start Date]],4),""))))</f>
        <v/>
      </c>
      <c r="O1471" s="72" t="str">
        <f>IF(Main[[#This Row],[Tech Start Date]]&lt;1/1/1990,"",IF(Main[[#This Row],[Class]]="C",WORKDAY(Main[[#This Row],[Tech Start Date]],23),IF(Main[[#This Row],[Class]]="B", WORKDAY(Main[[#This Row],[Tech Start Date]],15),IF(Main[[#This Row],[Class]]="A",WORKDAY(Main[[#This Row],[Tech Start Date]],5),""))))</f>
        <v/>
      </c>
      <c r="P1471" s="72" t="str">
        <f>IF(Main[[#This Row],[Tech Start Date]]&lt;1/1/1990,"",IF(Main[[#This Row],[Class]]="C",WORKDAY(Main[[#This Row],[Tech Start Date]],28),IF(Main[[#This Row],[Class]]="B", WORKDAY(Main[[#This Row],[Tech Start Date]],19),IF(Main[[#This Row],[Class]]="A",WORKDAY(Main[[#This Row],[Tech Start Date]],9),""))))</f>
        <v/>
      </c>
      <c r="Q1471" s="84"/>
      <c r="R1471" s="110"/>
      <c r="S1471" s="94" t="s">
        <v>11</v>
      </c>
      <c r="T1471" s="73" t="s">
        <v>4029</v>
      </c>
      <c r="U1471" s="94" t="s">
        <v>693</v>
      </c>
      <c r="V1471" s="94" t="s">
        <v>1899</v>
      </c>
      <c r="W1471" s="94" t="s">
        <v>1898</v>
      </c>
      <c r="X1471" s="94" t="s">
        <v>967</v>
      </c>
      <c r="Y1471" s="71" t="s">
        <v>4030</v>
      </c>
      <c r="Z1471" s="71" t="s">
        <v>4</v>
      </c>
      <c r="AA1471" s="94" t="s">
        <v>967</v>
      </c>
      <c r="AB1471" s="128"/>
      <c r="AC1471" s="128"/>
      <c r="AD1471" s="128"/>
      <c r="AE1471" s="62"/>
      <c r="AF1471" s="62"/>
      <c r="AG1471" s="62"/>
      <c r="BB1471" s="60" t="str">
        <f>IF(AND(isFlagged(Main[[#This Row],[Comments]], "AIS++"),Main[ [#This Row],[In Stock Date] ]&lt;&gt;""),TEXT(Main[[#This Row],[In Stock Date]]-1, "M/d/yyyy"), TEXT("1/1/1990", "M/d/yyyy"))</f>
        <v>5/17/2012</v>
      </c>
    </row>
    <row r="1472" spans="1:54" ht="17.25" customHeight="1">
      <c r="A1472" s="63" t="str">
        <f>IF(priority(Main[[#This Row],[Comments]])&lt;&gt;0, priority(Main[[#This Row],[Comments]]),"")</f>
        <v/>
      </c>
      <c r="B1472" s="151" t="s">
        <v>1345</v>
      </c>
      <c r="C1472" s="71" t="s">
        <v>435</v>
      </c>
      <c r="D1472" s="59" t="s">
        <v>443</v>
      </c>
      <c r="E1472" s="84"/>
      <c r="F1472" s="84"/>
      <c r="G1472" s="63" t="str">
        <f>IF(stdProdLT(Main[[#This Row],[Comments]])=0.1,"N/A",IF(stdProdLT(Main[[#This Row],[Comments]])=0,"",stdProdLT(Main[[#This Row],[Comments]])))</f>
        <v/>
      </c>
      <c r="H1472" s="93" t="str">
        <f>IF(OR(Main[[#This Row],[Std. Prod. Lead Time]]="N/A",Main[[#This Row],[Std. Prod. Lead Time]]=""), "",IF(AND(Main[[#This Row],[In Stock Date]]&lt;&gt;"",Main[[#This Row],[Revised Due Date]]&lt;&gt;"",Main[[#This Row],[In Stock Date]]&lt;&gt;""),Main[[#This Row],[In Stock Date]]-Main[[#This Row],[Revised Due Date]],""))</f>
        <v/>
      </c>
      <c r="I1472" s="100" t="s">
        <v>4</v>
      </c>
      <c r="J1472" s="94" t="s">
        <v>4</v>
      </c>
      <c r="K1472" s="94" t="s">
        <v>4</v>
      </c>
      <c r="L1472" s="84"/>
      <c r="M1472" s="72" t="str">
        <f>IF(Main[[#This Row],[Tech Start Date]]&lt;1/1/1990,"",IF(Main[[#This Row],[Class]]="C",WORKDAY(Main[[#This Row],[Tech Start Date]],9),IF(Main[[#This Row],[Class]]="B", WORKDAY(Main[[#This Row],[Tech Start Date]],6),IF(Main[[#This Row],[Class]]="A",WORKDAY(Main[[#This Row],[Tech Start Date]],2),""))))</f>
        <v/>
      </c>
      <c r="N1472" s="72" t="str">
        <f>IF(Main[[#This Row],[Tech Start Date]]&lt;1/1/1990,"",IF(Main[[#This Row],[Class]]="C",WORKDAY(Main[[#This Row],[Tech Start Date]],19),IF(Main[[#This Row],[Class]]="B", WORKDAY(Main[[#This Row],[Tech Start Date]],12),IF(Main[[#This Row],[Class]]="A",WORKDAY(Main[[#This Row],[Tech Start Date]],4),""))))</f>
        <v/>
      </c>
      <c r="O1472" s="72" t="str">
        <f>IF(Main[[#This Row],[Tech Start Date]]&lt;1/1/1990,"",IF(Main[[#This Row],[Class]]="C",WORKDAY(Main[[#This Row],[Tech Start Date]],23),IF(Main[[#This Row],[Class]]="B", WORKDAY(Main[[#This Row],[Tech Start Date]],15),IF(Main[[#This Row],[Class]]="A",WORKDAY(Main[[#This Row],[Tech Start Date]],5),""))))</f>
        <v/>
      </c>
      <c r="P1472" s="72" t="str">
        <f>IF(Main[[#This Row],[Tech Start Date]]&lt;1/1/1990,"",IF(Main[[#This Row],[Class]]="C",WORKDAY(Main[[#This Row],[Tech Start Date]],28),IF(Main[[#This Row],[Class]]="B", WORKDAY(Main[[#This Row],[Tech Start Date]],19),IF(Main[[#This Row],[Class]]="A",WORKDAY(Main[[#This Row],[Tech Start Date]],9),""))))</f>
        <v/>
      </c>
      <c r="Q1472" s="84"/>
      <c r="R1472" s="110"/>
      <c r="S1472" s="94" t="s">
        <v>11</v>
      </c>
      <c r="T1472" s="73" t="s">
        <v>4</v>
      </c>
      <c r="U1472" s="94" t="s">
        <v>14</v>
      </c>
      <c r="V1472" s="94" t="s">
        <v>1897</v>
      </c>
      <c r="W1472" s="94" t="s">
        <v>1904</v>
      </c>
      <c r="X1472" s="94" t="s">
        <v>2730</v>
      </c>
      <c r="Y1472" s="71" t="s">
        <v>2848</v>
      </c>
      <c r="Z1472" s="71" t="s">
        <v>4</v>
      </c>
      <c r="AA1472" s="94" t="s">
        <v>2730</v>
      </c>
      <c r="AB1472" s="128"/>
      <c r="AC1472" s="128"/>
      <c r="AD1472" s="128"/>
      <c r="AE1472" s="62"/>
      <c r="AF1472" s="62"/>
      <c r="AG1472" s="62"/>
      <c r="BB1472" s="60" t="str">
        <f>IF(AND(isFlagged(Main[[#This Row],[Comments]], "AIS++"),Main[ [#This Row],[In Stock Date] ]&lt;&gt;""),TEXT(Main[[#This Row],[In Stock Date]]-1, "M/d/yyyy"), TEXT("1/1/1990", "M/d/yyyy"))</f>
        <v>1/1/1990</v>
      </c>
    </row>
    <row r="1473" spans="1:54" ht="17.25" customHeight="1">
      <c r="A1473" s="63" t="str">
        <f>IF(priority(Main[[#This Row],[Comments]])&lt;&gt;0, priority(Main[[#This Row],[Comments]]),"")</f>
        <v/>
      </c>
      <c r="B1473" s="151" t="s">
        <v>1247</v>
      </c>
      <c r="C1473" s="71" t="s">
        <v>93</v>
      </c>
      <c r="D1473" s="59" t="s">
        <v>321</v>
      </c>
      <c r="E1473" s="84"/>
      <c r="F1473" s="84">
        <v>40168</v>
      </c>
      <c r="G1473" s="63" t="str">
        <f>IF(stdProdLT(Main[[#This Row],[Comments]])=0.1,"N/A",IF(stdProdLT(Main[[#This Row],[Comments]])=0,"",stdProdLT(Main[[#This Row],[Comments]])))</f>
        <v/>
      </c>
      <c r="H1473" s="93" t="str">
        <f>IF(OR(Main[[#This Row],[Std. Prod. Lead Time]]="N/A",Main[[#This Row],[Std. Prod. Lead Time]]=""), "",IF(AND(Main[[#This Row],[In Stock Date]]&lt;&gt;"",Main[[#This Row],[Revised Due Date]]&lt;&gt;"",Main[[#This Row],[In Stock Date]]&lt;&gt;""),Main[[#This Row],[In Stock Date]]-Main[[#This Row],[Revised Due Date]],""))</f>
        <v/>
      </c>
      <c r="I1473" s="100" t="s">
        <v>4</v>
      </c>
      <c r="J1473" s="94" t="s">
        <v>4</v>
      </c>
      <c r="K1473" s="94" t="s">
        <v>4</v>
      </c>
      <c r="L1473" s="84"/>
      <c r="M1473" s="72" t="str">
        <f>IF(Main[[#This Row],[Tech Start Date]]&lt;1/1/1990,"",IF(Main[[#This Row],[Class]]="C",WORKDAY(Main[[#This Row],[Tech Start Date]],9),IF(Main[[#This Row],[Class]]="B", WORKDAY(Main[[#This Row],[Tech Start Date]],6),IF(Main[[#This Row],[Class]]="A",WORKDAY(Main[[#This Row],[Tech Start Date]],2),""))))</f>
        <v/>
      </c>
      <c r="N1473" s="72" t="str">
        <f>IF(Main[[#This Row],[Tech Start Date]]&lt;1/1/1990,"",IF(Main[[#This Row],[Class]]="C",WORKDAY(Main[[#This Row],[Tech Start Date]],19),IF(Main[[#This Row],[Class]]="B", WORKDAY(Main[[#This Row],[Tech Start Date]],12),IF(Main[[#This Row],[Class]]="A",WORKDAY(Main[[#This Row],[Tech Start Date]],4),""))))</f>
        <v/>
      </c>
      <c r="O1473" s="72" t="str">
        <f>IF(Main[[#This Row],[Tech Start Date]]&lt;1/1/1990,"",IF(Main[[#This Row],[Class]]="C",WORKDAY(Main[[#This Row],[Tech Start Date]],23),IF(Main[[#This Row],[Class]]="B", WORKDAY(Main[[#This Row],[Tech Start Date]],15),IF(Main[[#This Row],[Class]]="A",WORKDAY(Main[[#This Row],[Tech Start Date]],5),""))))</f>
        <v/>
      </c>
      <c r="P1473" s="72" t="str">
        <f>IF(Main[[#This Row],[Tech Start Date]]&lt;1/1/1990,"",IF(Main[[#This Row],[Class]]="C",WORKDAY(Main[[#This Row],[Tech Start Date]],28),IF(Main[[#This Row],[Class]]="B", WORKDAY(Main[[#This Row],[Tech Start Date]],19),IF(Main[[#This Row],[Class]]="A",WORKDAY(Main[[#This Row],[Tech Start Date]],9),""))))</f>
        <v/>
      </c>
      <c r="Q1473" s="84">
        <v>39993</v>
      </c>
      <c r="R1473" s="110"/>
      <c r="S1473" s="94" t="s">
        <v>11</v>
      </c>
      <c r="T1473" s="73" t="s">
        <v>4</v>
      </c>
      <c r="U1473" s="94" t="s">
        <v>14</v>
      </c>
      <c r="V1473" s="94" t="s">
        <v>1897</v>
      </c>
      <c r="W1473" s="94" t="s">
        <v>1904</v>
      </c>
      <c r="X1473" s="94" t="s">
        <v>2756</v>
      </c>
      <c r="Y1473" s="71" t="s">
        <v>2891</v>
      </c>
      <c r="Z1473" s="71" t="s">
        <v>4</v>
      </c>
      <c r="AA1473" s="94" t="s">
        <v>2756</v>
      </c>
      <c r="AB1473" s="128"/>
      <c r="AC1473" s="128"/>
      <c r="AD1473" s="128"/>
      <c r="AE1473" s="62"/>
      <c r="AF1473" s="62"/>
      <c r="AG1473" s="62"/>
      <c r="BB1473" s="60" t="str">
        <f>IF(AND(isFlagged(Main[[#This Row],[Comments]], "AIS++"),Main[ [#This Row],[In Stock Date] ]&lt;&gt;""),TEXT(Main[[#This Row],[In Stock Date]]-1, "M/d/yyyy"), TEXT("1/1/1990", "M/d/yyyy"))</f>
        <v>1/1/1990</v>
      </c>
    </row>
    <row r="1474" spans="1:54" ht="17.25" customHeight="1">
      <c r="A1474" s="63" t="str">
        <f>IF(priority(Main[[#This Row],[Comments]])&lt;&gt;0, priority(Main[[#This Row],[Comments]]),"")</f>
        <v/>
      </c>
      <c r="B1474" s="151" t="s">
        <v>1810</v>
      </c>
      <c r="C1474" s="71" t="s">
        <v>364</v>
      </c>
      <c r="D1474" s="59" t="s">
        <v>2092</v>
      </c>
      <c r="E1474" s="84">
        <v>40002.664317129631</v>
      </c>
      <c r="F1474" s="84">
        <v>40074</v>
      </c>
      <c r="G1474" s="63">
        <f>IF(stdProdLT(Main[[#This Row],[Comments]])=0.1,"N/A",IF(stdProdLT(Main[[#This Row],[Comments]])=0,"",stdProdLT(Main[[#This Row],[Comments]])))</f>
        <v>126</v>
      </c>
      <c r="H1474" s="93">
        <f>IF(OR(Main[[#This Row],[Std. Prod. Lead Time]]="N/A",Main[[#This Row],[Std. Prod. Lead Time]]=""), "",IF(AND(Main[[#This Row],[In Stock Date]]&lt;&gt;"",Main[[#This Row],[Revised Due Date]]&lt;&gt;"",Main[[#This Row],[In Stock Date]]&lt;&gt;""),Main[[#This Row],[In Stock Date]]-Main[[#This Row],[Revised Due Date]],""))</f>
        <v>-399</v>
      </c>
      <c r="I1474" s="100" t="s">
        <v>2027</v>
      </c>
      <c r="J1474" s="94" t="s">
        <v>28</v>
      </c>
      <c r="K1474" s="94" t="s">
        <v>1909</v>
      </c>
      <c r="L1474" s="84"/>
      <c r="M1474" s="72" t="str">
        <f>IF(Main[[#This Row],[Tech Start Date]]&lt;1/1/1990,"",IF(Main[[#This Row],[Class]]="C",WORKDAY(Main[[#This Row],[Tech Start Date]],9),IF(Main[[#This Row],[Class]]="B", WORKDAY(Main[[#This Row],[Tech Start Date]],6),IF(Main[[#This Row],[Class]]="A",WORKDAY(Main[[#This Row],[Tech Start Date]],2),""))))</f>
        <v/>
      </c>
      <c r="N1474" s="72" t="str">
        <f>IF(Main[[#This Row],[Tech Start Date]]&lt;1/1/1990,"",IF(Main[[#This Row],[Class]]="C",WORKDAY(Main[[#This Row],[Tech Start Date]],19),IF(Main[[#This Row],[Class]]="B", WORKDAY(Main[[#This Row],[Tech Start Date]],12),IF(Main[[#This Row],[Class]]="A",WORKDAY(Main[[#This Row],[Tech Start Date]],4),""))))</f>
        <v/>
      </c>
      <c r="O1474" s="72" t="str">
        <f>IF(Main[[#This Row],[Tech Start Date]]&lt;1/1/1990,"",IF(Main[[#This Row],[Class]]="C",WORKDAY(Main[[#This Row],[Tech Start Date]],23),IF(Main[[#This Row],[Class]]="B", WORKDAY(Main[[#This Row],[Tech Start Date]],15),IF(Main[[#This Row],[Class]]="A",WORKDAY(Main[[#This Row],[Tech Start Date]],5),""))))</f>
        <v/>
      </c>
      <c r="P1474" s="72" t="str">
        <f>IF(Main[[#This Row],[Tech Start Date]]&lt;1/1/1990,"",IF(Main[[#This Row],[Class]]="C",WORKDAY(Main[[#This Row],[Tech Start Date]],28),IF(Main[[#This Row],[Class]]="B", WORKDAY(Main[[#This Row],[Tech Start Date]],19),IF(Main[[#This Row],[Class]]="A",WORKDAY(Main[[#This Row],[Tech Start Date]],9),""))))</f>
        <v/>
      </c>
      <c r="Q1474" s="84">
        <v>40057</v>
      </c>
      <c r="R1474" s="110">
        <v>40473</v>
      </c>
      <c r="S1474" s="94" t="s">
        <v>6</v>
      </c>
      <c r="T1474" s="73" t="s">
        <v>2093</v>
      </c>
      <c r="U1474" s="94" t="s">
        <v>29</v>
      </c>
      <c r="V1474" s="94" t="s">
        <v>1897</v>
      </c>
      <c r="W1474" s="94" t="s">
        <v>1900</v>
      </c>
      <c r="X1474" s="94" t="s">
        <v>2771</v>
      </c>
      <c r="Y1474" s="71" t="s">
        <v>3007</v>
      </c>
      <c r="Z1474" s="71" t="s">
        <v>2027</v>
      </c>
      <c r="AA1474" s="94" t="s">
        <v>3282</v>
      </c>
      <c r="AB1474" s="128"/>
      <c r="AC1474" s="128"/>
      <c r="AD1474" s="128"/>
      <c r="AE1474" s="62"/>
      <c r="AF1474" s="62"/>
      <c r="AG1474" s="62"/>
      <c r="BB1474" s="60" t="str">
        <f>IF(AND(isFlagged(Main[[#This Row],[Comments]], "AIS++"),Main[ [#This Row],[In Stock Date] ]&lt;&gt;""),TEXT(Main[[#This Row],[In Stock Date]]-1, "M/d/yyyy"), TEXT("1/1/1990", "M/d/yyyy"))</f>
        <v>1/1/1990</v>
      </c>
    </row>
    <row r="1475" spans="1:54" ht="17.25" customHeight="1">
      <c r="A1475" s="137" t="str">
        <f>IF(priority(Main[[#This Row],[Comments]])&lt;&gt;0, priority(Main[[#This Row],[Comments]]),"")</f>
        <v/>
      </c>
      <c r="B1475" s="152" t="s">
        <v>1820</v>
      </c>
      <c r="C1475" s="138" t="s">
        <v>4</v>
      </c>
      <c r="D1475" s="139" t="s">
        <v>1930</v>
      </c>
      <c r="E1475" s="140"/>
      <c r="F1475" s="140">
        <v>40445</v>
      </c>
      <c r="G1475" s="137" t="str">
        <f>IF(stdProdLT(Main[[#This Row],[Comments]])=0.1,"N/A",IF(stdProdLT(Main[[#This Row],[Comments]])=0,"",stdProdLT(Main[[#This Row],[Comments]])))</f>
        <v/>
      </c>
      <c r="H1475" s="141" t="str">
        <f>IF(OR(Main[[#This Row],[Std. Prod. Lead Time]]="N/A",Main[[#This Row],[Std. Prod. Lead Time]]=""), "",IF(AND(Main[[#This Row],[In Stock Date]]&lt;&gt;"",Main[[#This Row],[Revised Due Date]]&lt;&gt;"",Main[[#This Row],[In Stock Date]]&lt;&gt;""),Main[[#This Row],[In Stock Date]]-Main[[#This Row],[Revised Due Date]],""))</f>
        <v/>
      </c>
      <c r="I1475" s="142" t="s">
        <v>4</v>
      </c>
      <c r="J1475" s="143" t="s">
        <v>28</v>
      </c>
      <c r="K1475" s="144" t="s">
        <v>1909</v>
      </c>
      <c r="L1475" s="140"/>
      <c r="M1475" s="145" t="str">
        <f>IF(Main[[#This Row],[Tech Start Date]]&lt;1/1/1990,"",IF(Main[[#This Row],[Class]]="C",WORKDAY(Main[[#This Row],[Tech Start Date]],9),IF(Main[[#This Row],[Class]]="B", WORKDAY(Main[[#This Row],[Tech Start Date]],6),IF(Main[[#This Row],[Class]]="A",WORKDAY(Main[[#This Row],[Tech Start Date]],2),""))))</f>
        <v/>
      </c>
      <c r="N1475" s="145" t="str">
        <f>IF(Main[[#This Row],[Tech Start Date]]&lt;1/1/1990,"",IF(Main[[#This Row],[Class]]="C",WORKDAY(Main[[#This Row],[Tech Start Date]],19),IF(Main[[#This Row],[Class]]="B", WORKDAY(Main[[#This Row],[Tech Start Date]],12),IF(Main[[#This Row],[Class]]="A",WORKDAY(Main[[#This Row],[Tech Start Date]],4),""))))</f>
        <v/>
      </c>
      <c r="O1475" s="145" t="str">
        <f>IF(Main[[#This Row],[Tech Start Date]]&lt;1/1/1990,"",IF(Main[[#This Row],[Class]]="C",WORKDAY(Main[[#This Row],[Tech Start Date]],23),IF(Main[[#This Row],[Class]]="B", WORKDAY(Main[[#This Row],[Tech Start Date]],15),IF(Main[[#This Row],[Class]]="A",WORKDAY(Main[[#This Row],[Tech Start Date]],5),""))))</f>
        <v/>
      </c>
      <c r="P1475" s="145" t="str">
        <f>IF(Main[[#This Row],[Tech Start Date]]&lt;1/1/1990,"",IF(Main[[#This Row],[Class]]="C",WORKDAY(Main[[#This Row],[Tech Start Date]],28),IF(Main[[#This Row],[Class]]="B", WORKDAY(Main[[#This Row],[Tech Start Date]],19),IF(Main[[#This Row],[Class]]="A",WORKDAY(Main[[#This Row],[Tech Start Date]],9),""))))</f>
        <v/>
      </c>
      <c r="Q1475" s="140">
        <v>40445</v>
      </c>
      <c r="R1475" s="146">
        <v>40445</v>
      </c>
      <c r="S1475" s="143" t="s">
        <v>11</v>
      </c>
      <c r="T1475" s="147" t="s">
        <v>4</v>
      </c>
      <c r="U1475" s="143" t="s">
        <v>14</v>
      </c>
      <c r="V1475" s="143" t="s">
        <v>1897</v>
      </c>
      <c r="W1475" s="143" t="s">
        <v>1901</v>
      </c>
      <c r="X1475" s="143" t="s">
        <v>2765</v>
      </c>
      <c r="Y1475" s="138" t="s">
        <v>2986</v>
      </c>
      <c r="Z1475" s="138" t="s">
        <v>3054</v>
      </c>
      <c r="AA1475" s="143" t="s">
        <v>2778</v>
      </c>
      <c r="AB1475" s="148"/>
      <c r="AC1475" s="148"/>
      <c r="AD1475" s="148"/>
      <c r="AE1475" s="62"/>
      <c r="AF1475" s="62"/>
      <c r="AG1475" s="62"/>
      <c r="BB1475" s="60" t="str">
        <f>IF(AND(isFlagged(Main[[#This Row],[Comments]], "AIS++"),Main[ [#This Row],[In Stock Date] ]&lt;&gt;""),TEXT(Main[[#This Row],[In Stock Date]]-1, "M/d/yyyy"), TEXT("1/1/1990", "M/d/yyyy"))</f>
        <v>1/1/1990</v>
      </c>
    </row>
    <row r="1476" spans="1:54" ht="17.25" customHeight="1">
      <c r="A1476" s="63" t="str">
        <f>IF(priority(Main[[#This Row],[Comments]])&lt;&gt;0, priority(Main[[#This Row],[Comments]]),"")</f>
        <v/>
      </c>
      <c r="B1476" s="151" t="s">
        <v>1880</v>
      </c>
      <c r="C1476" s="71" t="s">
        <v>72</v>
      </c>
      <c r="D1476" s="59" t="s">
        <v>2085</v>
      </c>
      <c r="E1476" s="84">
        <v>40469.926608796297</v>
      </c>
      <c r="F1476" s="84">
        <v>40487</v>
      </c>
      <c r="G1476" s="63">
        <f>IF(stdProdLT(Main[[#This Row],[Comments]])=0.1,"N/A",IF(stdProdLT(Main[[#This Row],[Comments]])=0,"",stdProdLT(Main[[#This Row],[Comments]])))</f>
        <v>42</v>
      </c>
      <c r="H1476" s="93">
        <f>IF(OR(Main[[#This Row],[Std. Prod. Lead Time]]="N/A",Main[[#This Row],[Std. Prod. Lead Time]]=""), "",IF(AND(Main[[#This Row],[In Stock Date]]&lt;&gt;"",Main[[#This Row],[Revised Due Date]]&lt;&gt;"",Main[[#This Row],[In Stock Date]]&lt;&gt;""),Main[[#This Row],[In Stock Date]]-Main[[#This Row],[Revised Due Date]],""))</f>
        <v>-294</v>
      </c>
      <c r="I1476" s="100" t="s">
        <v>2027</v>
      </c>
      <c r="J1476" s="94" t="s">
        <v>52</v>
      </c>
      <c r="K1476" s="94" t="s">
        <v>1909</v>
      </c>
      <c r="L1476" s="84"/>
      <c r="M1476" s="72" t="str">
        <f>IF(Main[[#This Row],[Tech Start Date]]&lt;1/1/1990,"",IF(Main[[#This Row],[Class]]="C",WORKDAY(Main[[#This Row],[Tech Start Date]],9),IF(Main[[#This Row],[Class]]="B", WORKDAY(Main[[#This Row],[Tech Start Date]],6),IF(Main[[#This Row],[Class]]="A",WORKDAY(Main[[#This Row],[Tech Start Date]],2),""))))</f>
        <v/>
      </c>
      <c r="N1476" s="72" t="str">
        <f>IF(Main[[#This Row],[Tech Start Date]]&lt;1/1/1990,"",IF(Main[[#This Row],[Class]]="C",WORKDAY(Main[[#This Row],[Tech Start Date]],19),IF(Main[[#This Row],[Class]]="B", WORKDAY(Main[[#This Row],[Tech Start Date]],12),IF(Main[[#This Row],[Class]]="A",WORKDAY(Main[[#This Row],[Tech Start Date]],4),""))))</f>
        <v/>
      </c>
      <c r="O1476" s="72" t="str">
        <f>IF(Main[[#This Row],[Tech Start Date]]&lt;1/1/1990,"",IF(Main[[#This Row],[Class]]="C",WORKDAY(Main[[#This Row],[Tech Start Date]],23),IF(Main[[#This Row],[Class]]="B", WORKDAY(Main[[#This Row],[Tech Start Date]],15),IF(Main[[#This Row],[Class]]="A",WORKDAY(Main[[#This Row],[Tech Start Date]],5),""))))</f>
        <v/>
      </c>
      <c r="P1476" s="72" t="str">
        <f>IF(Main[[#This Row],[Tech Start Date]]&lt;1/1/1990,"",IF(Main[[#This Row],[Class]]="C",WORKDAY(Main[[#This Row],[Tech Start Date]],28),IF(Main[[#This Row],[Class]]="B", WORKDAY(Main[[#This Row],[Tech Start Date]],19),IF(Main[[#This Row],[Class]]="A",WORKDAY(Main[[#This Row],[Tech Start Date]],9),""))))</f>
        <v/>
      </c>
      <c r="Q1476" s="84"/>
      <c r="R1476" s="110">
        <v>40781</v>
      </c>
      <c r="S1476" s="94" t="s">
        <v>6</v>
      </c>
      <c r="T1476" s="73" t="s">
        <v>2086</v>
      </c>
      <c r="U1476" s="94" t="s">
        <v>29</v>
      </c>
      <c r="V1476" s="94" t="s">
        <v>1897</v>
      </c>
      <c r="W1476" s="94" t="s">
        <v>1898</v>
      </c>
      <c r="X1476" s="94" t="s">
        <v>2804</v>
      </c>
      <c r="Y1476" s="71" t="s">
        <v>2979</v>
      </c>
      <c r="Z1476" s="71" t="s">
        <v>108</v>
      </c>
      <c r="AA1476" s="94" t="s">
        <v>2804</v>
      </c>
      <c r="AB1476" s="128">
        <v>40701</v>
      </c>
      <c r="AC1476" s="128">
        <v>40707</v>
      </c>
      <c r="AD1476" s="128"/>
      <c r="AE1476" s="62"/>
      <c r="AF1476" s="62"/>
      <c r="AG1476" s="62"/>
      <c r="BB1476" s="60" t="str">
        <f>IF(AND(isFlagged(Main[[#This Row],[Comments]], "AIS++"),Main[ [#This Row],[In Stock Date] ]&lt;&gt;""),TEXT(Main[[#This Row],[In Stock Date]]-1, "M/d/yyyy"), TEXT("1/1/1990", "M/d/yyyy"))</f>
        <v>1/1/1990</v>
      </c>
    </row>
    <row r="1477" spans="1:54" ht="17.25" customHeight="1">
      <c r="A1477" s="63" t="str">
        <f>IF(priority(Main[[#This Row],[Comments]])&lt;&gt;0, priority(Main[[#This Row],[Comments]]),"")</f>
        <v/>
      </c>
      <c r="B1477" s="151" t="s">
        <v>1881</v>
      </c>
      <c r="C1477" s="71" t="s">
        <v>72</v>
      </c>
      <c r="D1477" s="59" t="s">
        <v>2068</v>
      </c>
      <c r="E1477" s="84">
        <v>40469.931226851855</v>
      </c>
      <c r="F1477" s="84">
        <v>40487</v>
      </c>
      <c r="G1477" s="63" t="str">
        <f>IF(stdProdLT(Main[[#This Row],[Comments]])=0.1,"N/A",IF(stdProdLT(Main[[#This Row],[Comments]])=0,"",stdProdLT(Main[[#This Row],[Comments]])))</f>
        <v/>
      </c>
      <c r="H1477" s="93" t="str">
        <f>IF(OR(Main[[#This Row],[Std. Prod. Lead Time]]="N/A",Main[[#This Row],[Std. Prod. Lead Time]]=""), "",IF(AND(Main[[#This Row],[In Stock Date]]&lt;&gt;"",Main[[#This Row],[Revised Due Date]]&lt;&gt;"",Main[[#This Row],[In Stock Date]]&lt;&gt;""),Main[[#This Row],[In Stock Date]]-Main[[#This Row],[Revised Due Date]],""))</f>
        <v/>
      </c>
      <c r="I1477" s="100" t="s">
        <v>2027</v>
      </c>
      <c r="J1477" s="94" t="s">
        <v>52</v>
      </c>
      <c r="K1477" s="94" t="s">
        <v>1903</v>
      </c>
      <c r="L1477" s="84"/>
      <c r="M1477" s="72" t="str">
        <f>IF(Main[[#This Row],[Tech Start Date]]&lt;1/1/1990,"",IF(Main[[#This Row],[Class]]="C",WORKDAY(Main[[#This Row],[Tech Start Date]],9),IF(Main[[#This Row],[Class]]="B", WORKDAY(Main[[#This Row],[Tech Start Date]],6),IF(Main[[#This Row],[Class]]="A",WORKDAY(Main[[#This Row],[Tech Start Date]],2),""))))</f>
        <v/>
      </c>
      <c r="N1477" s="72" t="str">
        <f>IF(Main[[#This Row],[Tech Start Date]]&lt;1/1/1990,"",IF(Main[[#This Row],[Class]]="C",WORKDAY(Main[[#This Row],[Tech Start Date]],19),IF(Main[[#This Row],[Class]]="B", WORKDAY(Main[[#This Row],[Tech Start Date]],12),IF(Main[[#This Row],[Class]]="A",WORKDAY(Main[[#This Row],[Tech Start Date]],4),""))))</f>
        <v/>
      </c>
      <c r="O1477" s="72" t="str">
        <f>IF(Main[[#This Row],[Tech Start Date]]&lt;1/1/1990,"",IF(Main[[#This Row],[Class]]="C",WORKDAY(Main[[#This Row],[Tech Start Date]],23),IF(Main[[#This Row],[Class]]="B", WORKDAY(Main[[#This Row],[Tech Start Date]],15),IF(Main[[#This Row],[Class]]="A",WORKDAY(Main[[#This Row],[Tech Start Date]],5),""))))</f>
        <v/>
      </c>
      <c r="P1477" s="72" t="str">
        <f>IF(Main[[#This Row],[Tech Start Date]]&lt;1/1/1990,"",IF(Main[[#This Row],[Class]]="C",WORKDAY(Main[[#This Row],[Tech Start Date]],28),IF(Main[[#This Row],[Class]]="B", WORKDAY(Main[[#This Row],[Tech Start Date]],19),IF(Main[[#This Row],[Class]]="A",WORKDAY(Main[[#This Row],[Tech Start Date]],9),""))))</f>
        <v/>
      </c>
      <c r="Q1477" s="84"/>
      <c r="R1477" s="110">
        <v>40781</v>
      </c>
      <c r="S1477" s="94" t="s">
        <v>6</v>
      </c>
      <c r="T1477" s="73" t="s">
        <v>2069</v>
      </c>
      <c r="U1477" s="94" t="s">
        <v>29</v>
      </c>
      <c r="V1477" s="94" t="s">
        <v>1897</v>
      </c>
      <c r="W1477" s="94" t="s">
        <v>1898</v>
      </c>
      <c r="X1477" s="94" t="s">
        <v>2804</v>
      </c>
      <c r="Y1477" s="71" t="s">
        <v>2979</v>
      </c>
      <c r="Z1477" s="71" t="s">
        <v>108</v>
      </c>
      <c r="AA1477" s="94" t="s">
        <v>2804</v>
      </c>
      <c r="AB1477" s="128"/>
      <c r="AC1477" s="128"/>
      <c r="AD1477" s="128"/>
      <c r="AE1477" s="62"/>
      <c r="AF1477" s="62"/>
      <c r="AG1477" s="62"/>
      <c r="BB1477" s="60" t="str">
        <f>IF(AND(isFlagged(Main[[#This Row],[Comments]], "AIS++"),Main[ [#This Row],[In Stock Date] ]&lt;&gt;""),TEXT(Main[[#This Row],[In Stock Date]]-1, "M/d/yyyy"), TEXT("1/1/1990", "M/d/yyyy"))</f>
        <v>1/1/1990</v>
      </c>
    </row>
    <row r="1478" spans="1:54" ht="17.25" customHeight="1">
      <c r="A1478" s="137" t="str">
        <f>IF(priority(Main[[#This Row],[Comments]])&lt;&gt;0, priority(Main[[#This Row],[Comments]]),"")</f>
        <v/>
      </c>
      <c r="B1478" s="152" t="s">
        <v>1879</v>
      </c>
      <c r="C1478" s="138" t="s">
        <v>72</v>
      </c>
      <c r="D1478" s="139" t="s">
        <v>2112</v>
      </c>
      <c r="E1478" s="140">
        <v>40470.014479166668</v>
      </c>
      <c r="F1478" s="140">
        <v>40487</v>
      </c>
      <c r="G1478" s="137">
        <f>IF(stdProdLT(Main[[#This Row],[Comments]])=0.1,"N/A",IF(stdProdLT(Main[[#This Row],[Comments]])=0,"",stdProdLT(Main[[#This Row],[Comments]])))</f>
        <v>42</v>
      </c>
      <c r="H1478" s="141">
        <f>IF(OR(Main[[#This Row],[Std. Prod. Lead Time]]="N/A",Main[[#This Row],[Std. Prod. Lead Time]]=""), "",IF(AND(Main[[#This Row],[In Stock Date]]&lt;&gt;"",Main[[#This Row],[Revised Due Date]]&lt;&gt;"",Main[[#This Row],[In Stock Date]]&lt;&gt;""),Main[[#This Row],[In Stock Date]]-Main[[#This Row],[Revised Due Date]],""))</f>
        <v>-294</v>
      </c>
      <c r="I1478" s="142" t="s">
        <v>2027</v>
      </c>
      <c r="J1478" s="143" t="s">
        <v>52</v>
      </c>
      <c r="K1478" s="144" t="s">
        <v>1903</v>
      </c>
      <c r="L1478" s="140">
        <v>40756</v>
      </c>
      <c r="M1478" s="145">
        <f>IF(Main[[#This Row],[Tech Start Date]]&lt;1/1/1990,"",IF(Main[[#This Row],[Class]]="C",WORKDAY(Main[[#This Row],[Tech Start Date]],9),IF(Main[[#This Row],[Class]]="B", WORKDAY(Main[[#This Row],[Tech Start Date]],6),IF(Main[[#This Row],[Class]]="A",WORKDAY(Main[[#This Row],[Tech Start Date]],2),""))))</f>
        <v>40764</v>
      </c>
      <c r="N1478" s="145">
        <f>IF(Main[[#This Row],[Tech Start Date]]&lt;1/1/1990,"",IF(Main[[#This Row],[Class]]="C",WORKDAY(Main[[#This Row],[Tech Start Date]],19),IF(Main[[#This Row],[Class]]="B", WORKDAY(Main[[#This Row],[Tech Start Date]],12),IF(Main[[#This Row],[Class]]="A",WORKDAY(Main[[#This Row],[Tech Start Date]],4),""))))</f>
        <v>40772</v>
      </c>
      <c r="O1478" s="145">
        <f>IF(Main[[#This Row],[Tech Start Date]]&lt;1/1/1990,"",IF(Main[[#This Row],[Class]]="C",WORKDAY(Main[[#This Row],[Tech Start Date]],23),IF(Main[[#This Row],[Class]]="B", WORKDAY(Main[[#This Row],[Tech Start Date]],15),IF(Main[[#This Row],[Class]]="A",WORKDAY(Main[[#This Row],[Tech Start Date]],5),""))))</f>
        <v>40777</v>
      </c>
      <c r="P1478" s="145">
        <f>IF(Main[[#This Row],[Tech Start Date]]&lt;1/1/1990,"",IF(Main[[#This Row],[Class]]="C",WORKDAY(Main[[#This Row],[Tech Start Date]],28),IF(Main[[#This Row],[Class]]="B", WORKDAY(Main[[#This Row],[Tech Start Date]],19),IF(Main[[#This Row],[Class]]="A",WORKDAY(Main[[#This Row],[Tech Start Date]],9),""))))</f>
        <v>40781</v>
      </c>
      <c r="Q1478" s="140"/>
      <c r="R1478" s="146">
        <v>40781</v>
      </c>
      <c r="S1478" s="143" t="s">
        <v>6</v>
      </c>
      <c r="T1478" s="147" t="s">
        <v>2113</v>
      </c>
      <c r="U1478" s="143" t="s">
        <v>29</v>
      </c>
      <c r="V1478" s="143" t="s">
        <v>1897</v>
      </c>
      <c r="W1478" s="143" t="s">
        <v>1898</v>
      </c>
      <c r="X1478" s="143" t="s">
        <v>2804</v>
      </c>
      <c r="Y1478" s="138" t="s">
        <v>2979</v>
      </c>
      <c r="Z1478" s="138" t="s">
        <v>2027</v>
      </c>
      <c r="AA1478" s="143" t="s">
        <v>2804</v>
      </c>
      <c r="AB1478" s="148"/>
      <c r="AC1478" s="148"/>
      <c r="AD1478" s="148"/>
      <c r="AE1478" s="62"/>
      <c r="AF1478" s="62"/>
      <c r="AG1478" s="62"/>
      <c r="BB1478" s="60" t="str">
        <f>IF(AND(isFlagged(Main[[#This Row],[Comments]], "AIS++"),Main[ [#This Row],[In Stock Date] ]&lt;&gt;""),TEXT(Main[[#This Row],[In Stock Date]]-1, "M/d/yyyy"), TEXT("1/1/1990", "M/d/yyyy"))</f>
        <v>1/1/1990</v>
      </c>
    </row>
    <row r="1479" spans="1:54" ht="17.25" customHeight="1">
      <c r="A1479" s="63" t="str">
        <f>IF(priority(Main[[#This Row],[Comments]])&lt;&gt;0, priority(Main[[#This Row],[Comments]]),"")</f>
        <v/>
      </c>
      <c r="B1479" s="151" t="s">
        <v>1088</v>
      </c>
      <c r="C1479" s="71" t="s">
        <v>4</v>
      </c>
      <c r="D1479" s="59" t="s">
        <v>144</v>
      </c>
      <c r="E1479" s="84">
        <v>40395.405358796299</v>
      </c>
      <c r="F1479" s="84">
        <v>40574</v>
      </c>
      <c r="G1479" s="63" t="str">
        <f>IF(stdProdLT(Main[[#This Row],[Comments]])=0.1,"N/A",IF(stdProdLT(Main[[#This Row],[Comments]])=0,"",stdProdLT(Main[[#This Row],[Comments]])))</f>
        <v/>
      </c>
      <c r="H1479" s="93" t="str">
        <f>IF(OR(Main[[#This Row],[Std. Prod. Lead Time]]="N/A",Main[[#This Row],[Std. Prod. Lead Time]]=""), "",IF(AND(Main[[#This Row],[In Stock Date]]&lt;&gt;"",Main[[#This Row],[Revised Due Date]]&lt;&gt;"",Main[[#This Row],[In Stock Date]]&lt;&gt;""),Main[[#This Row],[In Stock Date]]-Main[[#This Row],[Revised Due Date]],""))</f>
        <v/>
      </c>
      <c r="I1479" s="100" t="s">
        <v>4</v>
      </c>
      <c r="J1479" s="94" t="s">
        <v>28</v>
      </c>
      <c r="K1479" s="95" t="s">
        <v>4</v>
      </c>
      <c r="L1479" s="84"/>
      <c r="M1479" s="72" t="str">
        <f>IF(Main[[#This Row],[Tech Start Date]]&lt;1/1/1990,"",IF(Main[[#This Row],[Class]]="C",WORKDAY(Main[[#This Row],[Tech Start Date]],9),IF(Main[[#This Row],[Class]]="B", WORKDAY(Main[[#This Row],[Tech Start Date]],6),IF(Main[[#This Row],[Class]]="A",WORKDAY(Main[[#This Row],[Tech Start Date]],2),""))))</f>
        <v/>
      </c>
      <c r="N1479" s="72" t="str">
        <f>IF(Main[[#This Row],[Tech Start Date]]&lt;1/1/1990,"",IF(Main[[#This Row],[Class]]="C",WORKDAY(Main[[#This Row],[Tech Start Date]],19),IF(Main[[#This Row],[Class]]="B", WORKDAY(Main[[#This Row],[Tech Start Date]],12),IF(Main[[#This Row],[Class]]="A",WORKDAY(Main[[#This Row],[Tech Start Date]],4),""))))</f>
        <v/>
      </c>
      <c r="O1479" s="72" t="str">
        <f>IF(Main[[#This Row],[Tech Start Date]]&lt;1/1/1990,"",IF(Main[[#This Row],[Class]]="C",WORKDAY(Main[[#This Row],[Tech Start Date]],23),IF(Main[[#This Row],[Class]]="B", WORKDAY(Main[[#This Row],[Tech Start Date]],15),IF(Main[[#This Row],[Class]]="A",WORKDAY(Main[[#This Row],[Tech Start Date]],5),""))))</f>
        <v/>
      </c>
      <c r="P1479" s="72" t="str">
        <f>IF(Main[[#This Row],[Tech Start Date]]&lt;1/1/1990,"",IF(Main[[#This Row],[Class]]="C",WORKDAY(Main[[#This Row],[Tech Start Date]],28),IF(Main[[#This Row],[Class]]="B", WORKDAY(Main[[#This Row],[Tech Start Date]],19),IF(Main[[#This Row],[Class]]="A",WORKDAY(Main[[#This Row],[Tech Start Date]],9),""))))</f>
        <v/>
      </c>
      <c r="Q1479" s="84"/>
      <c r="R1479" s="110"/>
      <c r="S1479" s="94" t="s">
        <v>17</v>
      </c>
      <c r="T1479" s="73" t="s">
        <v>4</v>
      </c>
      <c r="U1479" s="94" t="s">
        <v>7</v>
      </c>
      <c r="V1479" s="94" t="s">
        <v>1897</v>
      </c>
      <c r="W1479" s="94" t="s">
        <v>1901</v>
      </c>
      <c r="X1479" s="94" t="s">
        <v>50</v>
      </c>
      <c r="Y1479" s="71" t="s">
        <v>2885</v>
      </c>
      <c r="Z1479" s="71" t="s">
        <v>2765</v>
      </c>
      <c r="AA1479" s="94" t="s">
        <v>65</v>
      </c>
      <c r="AB1479" s="128"/>
      <c r="AC1479" s="128">
        <v>40492</v>
      </c>
      <c r="AD1479" s="128"/>
      <c r="AE1479" s="62"/>
      <c r="AF1479" s="62"/>
      <c r="AG1479" s="62"/>
      <c r="BB1479" s="60" t="str">
        <f>IF(AND(isFlagged(Main[[#This Row],[Comments]], "AIS++"),Main[ [#This Row],[In Stock Date] ]&lt;&gt;""),TEXT(Main[[#This Row],[In Stock Date]]-1, "M/d/yyyy"), TEXT("1/1/1990", "M/d/yyyy"))</f>
        <v>1/1/1990</v>
      </c>
    </row>
    <row r="1480" spans="1:54" ht="17.25" customHeight="1">
      <c r="A1480" s="63" t="str">
        <f>IF(priority(Main[[#This Row],[Comments]])&lt;&gt;0, priority(Main[[#This Row],[Comments]]),"")</f>
        <v/>
      </c>
      <c r="B1480" s="151" t="s">
        <v>1310</v>
      </c>
      <c r="C1480" s="71" t="s">
        <v>113</v>
      </c>
      <c r="D1480" s="59" t="s">
        <v>402</v>
      </c>
      <c r="E1480" s="84"/>
      <c r="F1480" s="84"/>
      <c r="G1480" s="63" t="str">
        <f>IF(stdProdLT(Main[[#This Row],[Comments]])=0.1,"N/A",IF(stdProdLT(Main[[#This Row],[Comments]])=0,"",stdProdLT(Main[[#This Row],[Comments]])))</f>
        <v/>
      </c>
      <c r="H1480" s="93" t="str">
        <f>IF(OR(Main[[#This Row],[Std. Prod. Lead Time]]="N/A",Main[[#This Row],[Std. Prod. Lead Time]]=""), "",IF(AND(Main[[#This Row],[In Stock Date]]&lt;&gt;"",Main[[#This Row],[Revised Due Date]]&lt;&gt;"",Main[[#This Row],[In Stock Date]]&lt;&gt;""),Main[[#This Row],[In Stock Date]]-Main[[#This Row],[Revised Due Date]],""))</f>
        <v/>
      </c>
      <c r="I1480" s="100" t="s">
        <v>4</v>
      </c>
      <c r="J1480" s="94" t="s">
        <v>4</v>
      </c>
      <c r="K1480" s="94" t="s">
        <v>4</v>
      </c>
      <c r="L1480" s="84"/>
      <c r="M1480" s="72" t="str">
        <f>IF(Main[[#This Row],[Tech Start Date]]&lt;1/1/1990,"",IF(Main[[#This Row],[Class]]="C",WORKDAY(Main[[#This Row],[Tech Start Date]],9),IF(Main[[#This Row],[Class]]="B", WORKDAY(Main[[#This Row],[Tech Start Date]],6),IF(Main[[#This Row],[Class]]="A",WORKDAY(Main[[#This Row],[Tech Start Date]],2),""))))</f>
        <v/>
      </c>
      <c r="N1480" s="72" t="str">
        <f>IF(Main[[#This Row],[Tech Start Date]]&lt;1/1/1990,"",IF(Main[[#This Row],[Class]]="C",WORKDAY(Main[[#This Row],[Tech Start Date]],19),IF(Main[[#This Row],[Class]]="B", WORKDAY(Main[[#This Row],[Tech Start Date]],12),IF(Main[[#This Row],[Class]]="A",WORKDAY(Main[[#This Row],[Tech Start Date]],4),""))))</f>
        <v/>
      </c>
      <c r="O1480" s="72" t="str">
        <f>IF(Main[[#This Row],[Tech Start Date]]&lt;1/1/1990,"",IF(Main[[#This Row],[Class]]="C",WORKDAY(Main[[#This Row],[Tech Start Date]],23),IF(Main[[#This Row],[Class]]="B", WORKDAY(Main[[#This Row],[Tech Start Date]],15),IF(Main[[#This Row],[Class]]="A",WORKDAY(Main[[#This Row],[Tech Start Date]],5),""))))</f>
        <v/>
      </c>
      <c r="P1480" s="72" t="str">
        <f>IF(Main[[#This Row],[Tech Start Date]]&lt;1/1/1990,"",IF(Main[[#This Row],[Class]]="C",WORKDAY(Main[[#This Row],[Tech Start Date]],28),IF(Main[[#This Row],[Class]]="B", WORKDAY(Main[[#This Row],[Tech Start Date]],19),IF(Main[[#This Row],[Class]]="A",WORKDAY(Main[[#This Row],[Tech Start Date]],9),""))))</f>
        <v/>
      </c>
      <c r="Q1480" s="84"/>
      <c r="R1480" s="110"/>
      <c r="S1480" s="94" t="s">
        <v>11</v>
      </c>
      <c r="T1480" s="73" t="s">
        <v>4</v>
      </c>
      <c r="U1480" s="94" t="s">
        <v>14</v>
      </c>
      <c r="V1480" s="94" t="s">
        <v>1899</v>
      </c>
      <c r="W1480" s="94" t="s">
        <v>1904</v>
      </c>
      <c r="X1480" s="94" t="s">
        <v>2747</v>
      </c>
      <c r="Y1480" s="71" t="s">
        <v>2877</v>
      </c>
      <c r="Z1480" s="71" t="s">
        <v>4</v>
      </c>
      <c r="AA1480" s="94" t="s">
        <v>2747</v>
      </c>
      <c r="AB1480" s="128"/>
      <c r="AC1480" s="128"/>
      <c r="AD1480" s="128"/>
      <c r="AE1480" s="62"/>
      <c r="AF1480" s="62"/>
      <c r="AG1480" s="62"/>
      <c r="BB1480" s="60" t="str">
        <f>IF(AND(isFlagged(Main[[#This Row],[Comments]], "AIS++"),Main[ [#This Row],[In Stock Date] ]&lt;&gt;""),TEXT(Main[[#This Row],[In Stock Date]]-1, "M/d/yyyy"), TEXT("1/1/1990", "M/d/yyyy"))</f>
        <v>1/1/1990</v>
      </c>
    </row>
    <row r="1481" spans="1:54" ht="17.25" customHeight="1">
      <c r="A1481" s="63" t="str">
        <f>IF(priority(Main[[#This Row],[Comments]])&lt;&gt;0, priority(Main[[#This Row],[Comments]]),"")</f>
        <v/>
      </c>
      <c r="B1481" s="151" t="s">
        <v>2029</v>
      </c>
      <c r="C1481" s="71" t="s">
        <v>4</v>
      </c>
      <c r="D1481" s="59" t="s">
        <v>2030</v>
      </c>
      <c r="E1481" s="84">
        <v>40757.464699074073</v>
      </c>
      <c r="F1481" s="84"/>
      <c r="G1481" s="63" t="str">
        <f>IF(stdProdLT(Main[[#This Row],[Comments]])=0.1,"N/A",IF(stdProdLT(Main[[#This Row],[Comments]])=0,"",stdProdLT(Main[[#This Row],[Comments]])))</f>
        <v/>
      </c>
      <c r="H1481" s="93" t="str">
        <f>IF(OR(Main[[#This Row],[Std. Prod. Lead Time]]="N/A",Main[[#This Row],[Std. Prod. Lead Time]]=""), "",IF(AND(Main[[#This Row],[In Stock Date]]&lt;&gt;"",Main[[#This Row],[Revised Due Date]]&lt;&gt;"",Main[[#This Row],[In Stock Date]]&lt;&gt;""),Main[[#This Row],[In Stock Date]]-Main[[#This Row],[Revised Due Date]],""))</f>
        <v/>
      </c>
      <c r="I1481" s="100" t="s">
        <v>4</v>
      </c>
      <c r="J1481" s="94" t="s">
        <v>4</v>
      </c>
      <c r="K1481" s="94" t="s">
        <v>4</v>
      </c>
      <c r="L1481" s="84"/>
      <c r="M1481" s="72" t="str">
        <f>IF(Main[[#This Row],[Tech Start Date]]&lt;1/1/1990,"",IF(Main[[#This Row],[Class]]="C",WORKDAY(Main[[#This Row],[Tech Start Date]],9),IF(Main[[#This Row],[Class]]="B", WORKDAY(Main[[#This Row],[Tech Start Date]],6),IF(Main[[#This Row],[Class]]="A",WORKDAY(Main[[#This Row],[Tech Start Date]],2),""))))</f>
        <v/>
      </c>
      <c r="N1481" s="72" t="str">
        <f>IF(Main[[#This Row],[Tech Start Date]]&lt;1/1/1990,"",IF(Main[[#This Row],[Class]]="C",WORKDAY(Main[[#This Row],[Tech Start Date]],19),IF(Main[[#This Row],[Class]]="B", WORKDAY(Main[[#This Row],[Tech Start Date]],12),IF(Main[[#This Row],[Class]]="A",WORKDAY(Main[[#This Row],[Tech Start Date]],4),""))))</f>
        <v/>
      </c>
      <c r="O1481" s="72" t="str">
        <f>IF(Main[[#This Row],[Tech Start Date]]&lt;1/1/1990,"",IF(Main[[#This Row],[Class]]="C",WORKDAY(Main[[#This Row],[Tech Start Date]],23),IF(Main[[#This Row],[Class]]="B", WORKDAY(Main[[#This Row],[Tech Start Date]],15),IF(Main[[#This Row],[Class]]="A",WORKDAY(Main[[#This Row],[Tech Start Date]],5),""))))</f>
        <v/>
      </c>
      <c r="P1481" s="72" t="str">
        <f>IF(Main[[#This Row],[Tech Start Date]]&lt;1/1/1990,"",IF(Main[[#This Row],[Class]]="C",WORKDAY(Main[[#This Row],[Tech Start Date]],28),IF(Main[[#This Row],[Class]]="B", WORKDAY(Main[[#This Row],[Tech Start Date]],19),IF(Main[[#This Row],[Class]]="A",WORKDAY(Main[[#This Row],[Tech Start Date]],9),""))))</f>
        <v/>
      </c>
      <c r="Q1481" s="84"/>
      <c r="R1481" s="110"/>
      <c r="S1481" s="94" t="s">
        <v>17</v>
      </c>
      <c r="T1481" s="73" t="s">
        <v>4</v>
      </c>
      <c r="U1481" s="94" t="s">
        <v>29</v>
      </c>
      <c r="V1481" s="94" t="s">
        <v>1899</v>
      </c>
      <c r="W1481" s="94" t="s">
        <v>4</v>
      </c>
      <c r="X1481" s="94" t="s">
        <v>651</v>
      </c>
      <c r="Y1481" s="71" t="s">
        <v>3023</v>
      </c>
      <c r="Z1481" s="71" t="s">
        <v>4</v>
      </c>
      <c r="AA1481" s="94" t="s">
        <v>651</v>
      </c>
      <c r="AB1481" s="128"/>
      <c r="AC1481" s="128"/>
      <c r="AD1481" s="128"/>
      <c r="AE1481" s="62"/>
      <c r="AF1481" s="62"/>
      <c r="AG1481" s="62"/>
      <c r="BB1481" s="60" t="str">
        <f>IF(AND(isFlagged(Main[[#This Row],[Comments]], "AIS++"),Main[ [#This Row],[In Stock Date] ]&lt;&gt;""),TEXT(Main[[#This Row],[In Stock Date]]-1, "M/d/yyyy"), TEXT("1/1/1990", "M/d/yyyy"))</f>
        <v>1/1/1990</v>
      </c>
    </row>
    <row r="1482" spans="1:54" ht="17.25" customHeight="1">
      <c r="A1482" s="63" t="str">
        <f>IF(priority(Main[[#This Row],[Comments]])&lt;&gt;0, priority(Main[[#This Row],[Comments]]),"")</f>
        <v/>
      </c>
      <c r="B1482" s="151" t="s">
        <v>1589</v>
      </c>
      <c r="C1482" s="71" t="s">
        <v>274</v>
      </c>
      <c r="D1482" s="59" t="s">
        <v>675</v>
      </c>
      <c r="E1482" s="84">
        <v>40500.611724537041</v>
      </c>
      <c r="F1482" s="84">
        <v>40444</v>
      </c>
      <c r="G1482" s="63" t="str">
        <f>IF(stdProdLT(Main[[#This Row],[Comments]])=0.1,"N/A",IF(stdProdLT(Main[[#This Row],[Comments]])=0,"",stdProdLT(Main[[#This Row],[Comments]])))</f>
        <v/>
      </c>
      <c r="H1482" s="93" t="str">
        <f>IF(OR(Main[[#This Row],[Std. Prod. Lead Time]]="N/A",Main[[#This Row],[Std. Prod. Lead Time]]=""), "",IF(AND(Main[[#This Row],[In Stock Date]]&lt;&gt;"",Main[[#This Row],[Revised Due Date]]&lt;&gt;"",Main[[#This Row],[In Stock Date]]&lt;&gt;""),Main[[#This Row],[In Stock Date]]-Main[[#This Row],[Revised Due Date]],""))</f>
        <v/>
      </c>
      <c r="I1482" s="100" t="s">
        <v>4</v>
      </c>
      <c r="J1482" s="94" t="s">
        <v>4</v>
      </c>
      <c r="K1482" s="94" t="s">
        <v>4</v>
      </c>
      <c r="L1482" s="84"/>
      <c r="M1482" s="72" t="str">
        <f>IF(Main[[#This Row],[Tech Start Date]]&lt;1/1/1990,"",IF(Main[[#This Row],[Class]]="C",WORKDAY(Main[[#This Row],[Tech Start Date]],9),IF(Main[[#This Row],[Class]]="B", WORKDAY(Main[[#This Row],[Tech Start Date]],6),IF(Main[[#This Row],[Class]]="A",WORKDAY(Main[[#This Row],[Tech Start Date]],2),""))))</f>
        <v/>
      </c>
      <c r="N1482" s="72" t="str">
        <f>IF(Main[[#This Row],[Tech Start Date]]&lt;1/1/1990,"",IF(Main[[#This Row],[Class]]="C",WORKDAY(Main[[#This Row],[Tech Start Date]],19),IF(Main[[#This Row],[Class]]="B", WORKDAY(Main[[#This Row],[Tech Start Date]],12),IF(Main[[#This Row],[Class]]="A",WORKDAY(Main[[#This Row],[Tech Start Date]],4),""))))</f>
        <v/>
      </c>
      <c r="O1482" s="72" t="str">
        <f>IF(Main[[#This Row],[Tech Start Date]]&lt;1/1/1990,"",IF(Main[[#This Row],[Class]]="C",WORKDAY(Main[[#This Row],[Tech Start Date]],23),IF(Main[[#This Row],[Class]]="B", WORKDAY(Main[[#This Row],[Tech Start Date]],15),IF(Main[[#This Row],[Class]]="A",WORKDAY(Main[[#This Row],[Tech Start Date]],5),""))))</f>
        <v/>
      </c>
      <c r="P1482" s="72" t="str">
        <f>IF(Main[[#This Row],[Tech Start Date]]&lt;1/1/1990,"",IF(Main[[#This Row],[Class]]="C",WORKDAY(Main[[#This Row],[Tech Start Date]],28),IF(Main[[#This Row],[Class]]="B", WORKDAY(Main[[#This Row],[Tech Start Date]],19),IF(Main[[#This Row],[Class]]="A",WORKDAY(Main[[#This Row],[Tech Start Date]],9),""))))</f>
        <v/>
      </c>
      <c r="Q1482" s="84">
        <v>40262</v>
      </c>
      <c r="R1482" s="110">
        <v>40793</v>
      </c>
      <c r="S1482" s="94" t="s">
        <v>17</v>
      </c>
      <c r="T1482" s="73" t="s">
        <v>4</v>
      </c>
      <c r="U1482" s="94" t="s">
        <v>29</v>
      </c>
      <c r="V1482" s="94" t="s">
        <v>1899</v>
      </c>
      <c r="W1482" s="94" t="s">
        <v>1901</v>
      </c>
      <c r="X1482" s="94" t="s">
        <v>305</v>
      </c>
      <c r="Y1482" s="71" t="s">
        <v>4</v>
      </c>
      <c r="Z1482" s="71" t="s">
        <v>4</v>
      </c>
      <c r="AA1482" s="94" t="s">
        <v>65</v>
      </c>
      <c r="AB1482" s="128"/>
      <c r="AC1482" s="128"/>
      <c r="AD1482" s="128"/>
      <c r="AE1482" s="62"/>
      <c r="AF1482" s="62"/>
      <c r="AG1482" s="62"/>
      <c r="BB1482" s="60" t="str">
        <f>IF(AND(isFlagged(Main[[#This Row],[Comments]], "AIS++"),Main[ [#This Row],[In Stock Date] ]&lt;&gt;""),TEXT(Main[[#This Row],[In Stock Date]]-1, "M/d/yyyy"), TEXT("1/1/1990", "M/d/yyyy"))</f>
        <v>1/1/1990</v>
      </c>
    </row>
    <row r="1483" spans="1:54" ht="17.25" customHeight="1">
      <c r="A1483" s="63" t="str">
        <f>IF(priority(Main[[#This Row],[Comments]])&lt;&gt;0, priority(Main[[#This Row],[Comments]]),"")</f>
        <v/>
      </c>
      <c r="B1483" s="151" t="s">
        <v>1802</v>
      </c>
      <c r="C1483" s="71" t="s">
        <v>4</v>
      </c>
      <c r="D1483" s="59" t="s">
        <v>868</v>
      </c>
      <c r="E1483" s="84"/>
      <c r="F1483" s="84"/>
      <c r="G1483" s="63" t="str">
        <f>IF(stdProdLT(Main[[#This Row],[Comments]])=0.1,"N/A",IF(stdProdLT(Main[[#This Row],[Comments]])=0,"",stdProdLT(Main[[#This Row],[Comments]])))</f>
        <v/>
      </c>
      <c r="H1483" s="93" t="str">
        <f>IF(OR(Main[[#This Row],[Std. Prod. Lead Time]]="N/A",Main[[#This Row],[Std. Prod. Lead Time]]=""), "",IF(AND(Main[[#This Row],[In Stock Date]]&lt;&gt;"",Main[[#This Row],[Revised Due Date]]&lt;&gt;"",Main[[#This Row],[In Stock Date]]&lt;&gt;""),Main[[#This Row],[In Stock Date]]-Main[[#This Row],[Revised Due Date]],""))</f>
        <v/>
      </c>
      <c r="I1483" s="100" t="s">
        <v>398</v>
      </c>
      <c r="J1483" s="94" t="s">
        <v>75</v>
      </c>
      <c r="K1483" s="94" t="s">
        <v>1905</v>
      </c>
      <c r="L1483" s="84">
        <v>40288</v>
      </c>
      <c r="M1483" s="72">
        <f>IF(Main[[#This Row],[Tech Start Date]]&lt;1/1/1990,"",IF(Main[[#This Row],[Class]]="C",WORKDAY(Main[[#This Row],[Tech Start Date]],9),IF(Main[[#This Row],[Class]]="B", WORKDAY(Main[[#This Row],[Tech Start Date]],6),IF(Main[[#This Row],[Class]]="A",WORKDAY(Main[[#This Row],[Tech Start Date]],2),""))))</f>
        <v>40290</v>
      </c>
      <c r="N1483" s="72">
        <f>IF(Main[[#This Row],[Tech Start Date]]&lt;1/1/1990,"",IF(Main[[#This Row],[Class]]="C",WORKDAY(Main[[#This Row],[Tech Start Date]],19),IF(Main[[#This Row],[Class]]="B", WORKDAY(Main[[#This Row],[Tech Start Date]],12),IF(Main[[#This Row],[Class]]="A",WORKDAY(Main[[#This Row],[Tech Start Date]],4),""))))</f>
        <v>40294</v>
      </c>
      <c r="O1483" s="72">
        <f>IF(Main[[#This Row],[Tech Start Date]]&lt;1/1/1990,"",IF(Main[[#This Row],[Class]]="C",WORKDAY(Main[[#This Row],[Tech Start Date]],23),IF(Main[[#This Row],[Class]]="B", WORKDAY(Main[[#This Row],[Tech Start Date]],15),IF(Main[[#This Row],[Class]]="A",WORKDAY(Main[[#This Row],[Tech Start Date]],5),""))))</f>
        <v>40295</v>
      </c>
      <c r="P1483" s="72">
        <f>IF(Main[[#This Row],[Tech Start Date]]&lt;1/1/1990,"",IF(Main[[#This Row],[Class]]="C",WORKDAY(Main[[#This Row],[Tech Start Date]],28),IF(Main[[#This Row],[Class]]="B", WORKDAY(Main[[#This Row],[Tech Start Date]],19),IF(Main[[#This Row],[Class]]="A",WORKDAY(Main[[#This Row],[Tech Start Date]],9),""))))</f>
        <v>40301</v>
      </c>
      <c r="Q1483" s="84"/>
      <c r="R1483" s="110">
        <v>40309</v>
      </c>
      <c r="S1483" s="94" t="s">
        <v>6</v>
      </c>
      <c r="T1483" s="73" t="s">
        <v>4</v>
      </c>
      <c r="U1483" s="94" t="s">
        <v>14</v>
      </c>
      <c r="V1483" s="94" t="s">
        <v>1899</v>
      </c>
      <c r="W1483" s="94" t="s">
        <v>4</v>
      </c>
      <c r="X1483" s="94" t="s">
        <v>2739</v>
      </c>
      <c r="Y1483" s="71" t="s">
        <v>2865</v>
      </c>
      <c r="Z1483" s="71" t="s">
        <v>305</v>
      </c>
      <c r="AA1483" s="94" t="s">
        <v>2739</v>
      </c>
      <c r="AB1483" s="128">
        <v>40281</v>
      </c>
      <c r="AC1483" s="128">
        <v>40288</v>
      </c>
      <c r="AD1483" s="128"/>
      <c r="AE1483" s="62"/>
      <c r="AF1483" s="62"/>
      <c r="AG1483" s="62"/>
      <c r="BB1483" s="60" t="str">
        <f>IF(AND(isFlagged(Main[[#This Row],[Comments]], "AIS++"),Main[ [#This Row],[In Stock Date] ]&lt;&gt;""),TEXT(Main[[#This Row],[In Stock Date]]-1, "M/d/yyyy"), TEXT("1/1/1990", "M/d/yyyy"))</f>
        <v>1/1/1990</v>
      </c>
    </row>
    <row r="1484" spans="1:54" ht="17.25" customHeight="1">
      <c r="A1484" s="63" t="str">
        <f>IF(priority(Main[[#This Row],[Comments]])&lt;&gt;0, priority(Main[[#This Row],[Comments]]),"")</f>
        <v/>
      </c>
      <c r="B1484" s="151" t="s">
        <v>1101</v>
      </c>
      <c r="C1484" s="71" t="s">
        <v>4</v>
      </c>
      <c r="D1484" s="59" t="s">
        <v>154</v>
      </c>
      <c r="E1484" s="84"/>
      <c r="F1484" s="84"/>
      <c r="G1484" s="63" t="str">
        <f>IF(stdProdLT(Main[[#This Row],[Comments]])=0.1,"N/A",IF(stdProdLT(Main[[#This Row],[Comments]])=0,"",stdProdLT(Main[[#This Row],[Comments]])))</f>
        <v/>
      </c>
      <c r="H1484" s="93" t="str">
        <f>IF(OR(Main[[#This Row],[Std. Prod. Lead Time]]="N/A",Main[[#This Row],[Std. Prod. Lead Time]]=""), "",IF(AND(Main[[#This Row],[In Stock Date]]&lt;&gt;"",Main[[#This Row],[Revised Due Date]]&lt;&gt;"",Main[[#This Row],[In Stock Date]]&lt;&gt;""),Main[[#This Row],[In Stock Date]]-Main[[#This Row],[Revised Due Date]],""))</f>
        <v/>
      </c>
      <c r="I1484" s="100" t="s">
        <v>4</v>
      </c>
      <c r="J1484" s="94" t="s">
        <v>4</v>
      </c>
      <c r="K1484" s="94" t="s">
        <v>4</v>
      </c>
      <c r="L1484" s="84"/>
      <c r="M1484" s="72" t="str">
        <f>IF(Main[[#This Row],[Tech Start Date]]&lt;1/1/1990,"",IF(Main[[#This Row],[Class]]="C",WORKDAY(Main[[#This Row],[Tech Start Date]],9),IF(Main[[#This Row],[Class]]="B", WORKDAY(Main[[#This Row],[Tech Start Date]],6),IF(Main[[#This Row],[Class]]="A",WORKDAY(Main[[#This Row],[Tech Start Date]],2),""))))</f>
        <v/>
      </c>
      <c r="N1484" s="72" t="str">
        <f>IF(Main[[#This Row],[Tech Start Date]]&lt;1/1/1990,"",IF(Main[[#This Row],[Class]]="C",WORKDAY(Main[[#This Row],[Tech Start Date]],19),IF(Main[[#This Row],[Class]]="B", WORKDAY(Main[[#This Row],[Tech Start Date]],12),IF(Main[[#This Row],[Class]]="A",WORKDAY(Main[[#This Row],[Tech Start Date]],4),""))))</f>
        <v/>
      </c>
      <c r="O1484" s="72" t="str">
        <f>IF(Main[[#This Row],[Tech Start Date]]&lt;1/1/1990,"",IF(Main[[#This Row],[Class]]="C",WORKDAY(Main[[#This Row],[Tech Start Date]],23),IF(Main[[#This Row],[Class]]="B", WORKDAY(Main[[#This Row],[Tech Start Date]],15),IF(Main[[#This Row],[Class]]="A",WORKDAY(Main[[#This Row],[Tech Start Date]],5),""))))</f>
        <v/>
      </c>
      <c r="P1484" s="72" t="str">
        <f>IF(Main[[#This Row],[Tech Start Date]]&lt;1/1/1990,"",IF(Main[[#This Row],[Class]]="C",WORKDAY(Main[[#This Row],[Tech Start Date]],28),IF(Main[[#This Row],[Class]]="B", WORKDAY(Main[[#This Row],[Tech Start Date]],19),IF(Main[[#This Row],[Class]]="A",WORKDAY(Main[[#This Row],[Tech Start Date]],9),""))))</f>
        <v/>
      </c>
      <c r="Q1484" s="84">
        <v>40619</v>
      </c>
      <c r="R1484" s="110"/>
      <c r="S1484" s="94" t="s">
        <v>49</v>
      </c>
      <c r="T1484" s="73" t="s">
        <v>4</v>
      </c>
      <c r="U1484" s="94" t="s">
        <v>14</v>
      </c>
      <c r="V1484" s="94" t="s">
        <v>1899</v>
      </c>
      <c r="W1484" s="94" t="s">
        <v>1904</v>
      </c>
      <c r="X1484" s="94" t="s">
        <v>50</v>
      </c>
      <c r="Y1484" s="71" t="s">
        <v>2896</v>
      </c>
      <c r="Z1484" s="71" t="s">
        <v>4</v>
      </c>
      <c r="AA1484" s="94" t="s">
        <v>2775</v>
      </c>
      <c r="AB1484" s="128"/>
      <c r="AC1484" s="128"/>
      <c r="AD1484" s="128"/>
      <c r="AE1484" s="62"/>
      <c r="AF1484" s="62"/>
      <c r="AG1484" s="62"/>
      <c r="BB1484" s="60" t="str">
        <f>IF(AND(isFlagged(Main[[#This Row],[Comments]], "AIS++"),Main[ [#This Row],[In Stock Date] ]&lt;&gt;""),TEXT(Main[[#This Row],[In Stock Date]]-1, "M/d/yyyy"), TEXT("1/1/1990", "M/d/yyyy"))</f>
        <v>1/1/1990</v>
      </c>
    </row>
    <row r="1485" spans="1:54" ht="17.25" customHeight="1">
      <c r="A1485" s="63" t="str">
        <f>IF(priority(Main[[#This Row],[Comments]])&lt;&gt;0, priority(Main[[#This Row],[Comments]]),"")</f>
        <v/>
      </c>
      <c r="B1485" s="151" t="s">
        <v>1829</v>
      </c>
      <c r="C1485" s="71" t="s">
        <v>67</v>
      </c>
      <c r="D1485" s="59" t="s">
        <v>899</v>
      </c>
      <c r="E1485" s="84">
        <v>39937.597453703704</v>
      </c>
      <c r="F1485" s="84">
        <v>40533</v>
      </c>
      <c r="G1485" s="63" t="str">
        <f>IF(stdProdLT(Main[[#This Row],[Comments]])=0.1,"N/A",IF(stdProdLT(Main[[#This Row],[Comments]])=0,"",stdProdLT(Main[[#This Row],[Comments]])))</f>
        <v/>
      </c>
      <c r="H1485" s="93" t="str">
        <f>IF(OR(Main[[#This Row],[Std. Prod. Lead Time]]="N/A",Main[[#This Row],[Std. Prod. Lead Time]]=""), "",IF(AND(Main[[#This Row],[In Stock Date]]&lt;&gt;"",Main[[#This Row],[Revised Due Date]]&lt;&gt;"",Main[[#This Row],[In Stock Date]]&lt;&gt;""),Main[[#This Row],[In Stock Date]]-Main[[#This Row],[Revised Due Date]],""))</f>
        <v/>
      </c>
      <c r="I1485" s="100" t="s">
        <v>74</v>
      </c>
      <c r="J1485" s="94" t="s">
        <v>28</v>
      </c>
      <c r="K1485" s="94" t="s">
        <v>1908</v>
      </c>
      <c r="L1485" s="84"/>
      <c r="M1485" s="72" t="str">
        <f>IF(Main[[#This Row],[Tech Start Date]]&lt;1/1/1990,"",IF(Main[[#This Row],[Class]]="C",WORKDAY(Main[[#This Row],[Tech Start Date]],9),IF(Main[[#This Row],[Class]]="B", WORKDAY(Main[[#This Row],[Tech Start Date]],6),IF(Main[[#This Row],[Class]]="A",WORKDAY(Main[[#This Row],[Tech Start Date]],2),""))))</f>
        <v/>
      </c>
      <c r="N1485" s="72" t="str">
        <f>IF(Main[[#This Row],[Tech Start Date]]&lt;1/1/1990,"",IF(Main[[#This Row],[Class]]="C",WORKDAY(Main[[#This Row],[Tech Start Date]],19),IF(Main[[#This Row],[Class]]="B", WORKDAY(Main[[#This Row],[Tech Start Date]],12),IF(Main[[#This Row],[Class]]="A",WORKDAY(Main[[#This Row],[Tech Start Date]],4),""))))</f>
        <v/>
      </c>
      <c r="O1485" s="72" t="str">
        <f>IF(Main[[#This Row],[Tech Start Date]]&lt;1/1/1990,"",IF(Main[[#This Row],[Class]]="C",WORKDAY(Main[[#This Row],[Tech Start Date]],23),IF(Main[[#This Row],[Class]]="B", WORKDAY(Main[[#This Row],[Tech Start Date]],15),IF(Main[[#This Row],[Class]]="A",WORKDAY(Main[[#This Row],[Tech Start Date]],5),""))))</f>
        <v/>
      </c>
      <c r="P1485" s="72" t="str">
        <f>IF(Main[[#This Row],[Tech Start Date]]&lt;1/1/1990,"",IF(Main[[#This Row],[Class]]="C",WORKDAY(Main[[#This Row],[Tech Start Date]],28),IF(Main[[#This Row],[Class]]="B", WORKDAY(Main[[#This Row],[Tech Start Date]],19),IF(Main[[#This Row],[Class]]="A",WORKDAY(Main[[#This Row],[Tech Start Date]],9),""))))</f>
        <v/>
      </c>
      <c r="Q1485" s="84"/>
      <c r="R1485" s="110">
        <v>40875</v>
      </c>
      <c r="S1485" s="94" t="s">
        <v>17</v>
      </c>
      <c r="T1485" s="73" t="s">
        <v>4</v>
      </c>
      <c r="U1485" s="94" t="s">
        <v>29</v>
      </c>
      <c r="V1485" s="94" t="s">
        <v>1899</v>
      </c>
      <c r="W1485" s="94" t="s">
        <v>1904</v>
      </c>
      <c r="X1485" s="94" t="s">
        <v>398</v>
      </c>
      <c r="Y1485" s="71" t="s">
        <v>4</v>
      </c>
      <c r="Z1485" s="71" t="s">
        <v>414</v>
      </c>
      <c r="AA1485" s="94" t="s">
        <v>3298</v>
      </c>
      <c r="AB1485" s="128"/>
      <c r="AC1485" s="128"/>
      <c r="AD1485" s="128"/>
      <c r="AE1485" s="62"/>
      <c r="AF1485" s="62"/>
      <c r="AG1485" s="62"/>
      <c r="BB1485" s="60" t="str">
        <f>IF(AND(isFlagged(Main[[#This Row],[Comments]], "AIS++"),Main[ [#This Row],[In Stock Date] ]&lt;&gt;""),TEXT(Main[[#This Row],[In Stock Date]]-1, "M/d/yyyy"), TEXT("1/1/1990", "M/d/yyyy"))</f>
        <v>1/1/1990</v>
      </c>
    </row>
    <row r="1486" spans="1:54" ht="17.25" customHeight="1">
      <c r="A1486" s="63" t="str">
        <f>IF(priority(Main[[#This Row],[Comments]])&lt;&gt;0, priority(Main[[#This Row],[Comments]]),"")</f>
        <v/>
      </c>
      <c r="B1486" s="151" t="s">
        <v>2444</v>
      </c>
      <c r="C1486" s="71" t="s">
        <v>4</v>
      </c>
      <c r="D1486" s="59" t="s">
        <v>2445</v>
      </c>
      <c r="E1486" s="84">
        <v>40855.421446759261</v>
      </c>
      <c r="F1486" s="84"/>
      <c r="G1486" s="63" t="str">
        <f>IF(stdProdLT(Main[[#This Row],[Comments]])=0.1,"N/A",IF(stdProdLT(Main[[#This Row],[Comments]])=0,"",stdProdLT(Main[[#This Row],[Comments]])))</f>
        <v/>
      </c>
      <c r="H1486" s="93" t="str">
        <f>IF(OR(Main[[#This Row],[Std. Prod. Lead Time]]="N/A",Main[[#This Row],[Std. Prod. Lead Time]]=""), "",IF(AND(Main[[#This Row],[In Stock Date]]&lt;&gt;"",Main[[#This Row],[Revised Due Date]]&lt;&gt;"",Main[[#This Row],[In Stock Date]]&lt;&gt;""),Main[[#This Row],[In Stock Date]]-Main[[#This Row],[Revised Due Date]],""))</f>
        <v/>
      </c>
      <c r="I1486" s="100" t="s">
        <v>69</v>
      </c>
      <c r="J1486" s="94" t="s">
        <v>1953</v>
      </c>
      <c r="K1486" s="94" t="s">
        <v>1908</v>
      </c>
      <c r="L1486" s="84"/>
      <c r="M1486" s="72" t="str">
        <f>IF(Main[[#This Row],[Tech Start Date]]&lt;1/1/1990,"",IF(Main[[#This Row],[Class]]="C",WORKDAY(Main[[#This Row],[Tech Start Date]],9),IF(Main[[#This Row],[Class]]="B", WORKDAY(Main[[#This Row],[Tech Start Date]],6),IF(Main[[#This Row],[Class]]="A",WORKDAY(Main[[#This Row],[Tech Start Date]],2),""))))</f>
        <v/>
      </c>
      <c r="N1486" s="72" t="str">
        <f>IF(Main[[#This Row],[Tech Start Date]]&lt;1/1/1990,"",IF(Main[[#This Row],[Class]]="C",WORKDAY(Main[[#This Row],[Tech Start Date]],19),IF(Main[[#This Row],[Class]]="B", WORKDAY(Main[[#This Row],[Tech Start Date]],12),IF(Main[[#This Row],[Class]]="A",WORKDAY(Main[[#This Row],[Tech Start Date]],4),""))))</f>
        <v/>
      </c>
      <c r="O1486" s="72" t="str">
        <f>IF(Main[[#This Row],[Tech Start Date]]&lt;1/1/1990,"",IF(Main[[#This Row],[Class]]="C",WORKDAY(Main[[#This Row],[Tech Start Date]],23),IF(Main[[#This Row],[Class]]="B", WORKDAY(Main[[#This Row],[Tech Start Date]],15),IF(Main[[#This Row],[Class]]="A",WORKDAY(Main[[#This Row],[Tech Start Date]],5),""))))</f>
        <v/>
      </c>
      <c r="P1486" s="72" t="str">
        <f>IF(Main[[#This Row],[Tech Start Date]]&lt;1/1/1990,"",IF(Main[[#This Row],[Class]]="C",WORKDAY(Main[[#This Row],[Tech Start Date]],28),IF(Main[[#This Row],[Class]]="B", WORKDAY(Main[[#This Row],[Tech Start Date]],19),IF(Main[[#This Row],[Class]]="A",WORKDAY(Main[[#This Row],[Tech Start Date]],9),""))))</f>
        <v/>
      </c>
      <c r="Q1486" s="84">
        <v>40907</v>
      </c>
      <c r="R1486" s="110"/>
      <c r="S1486" s="94" t="s">
        <v>17</v>
      </c>
      <c r="T1486" s="73" t="s">
        <v>4</v>
      </c>
      <c r="U1486" s="94" t="s">
        <v>29</v>
      </c>
      <c r="V1486" s="94" t="s">
        <v>1906</v>
      </c>
      <c r="W1486" s="94" t="s">
        <v>1898</v>
      </c>
      <c r="X1486" s="94" t="s">
        <v>2769</v>
      </c>
      <c r="Y1486" s="71" t="s">
        <v>2900</v>
      </c>
      <c r="Z1486" s="71" t="s">
        <v>30</v>
      </c>
      <c r="AA1486" s="94" t="s">
        <v>2769</v>
      </c>
      <c r="AB1486" s="128"/>
      <c r="AC1486" s="128"/>
      <c r="AD1486" s="128"/>
      <c r="AE1486" s="62"/>
      <c r="AF1486" s="62"/>
      <c r="AG1486" s="62"/>
      <c r="BB1486" s="60" t="str">
        <f>IF(AND(isFlagged(Main[[#This Row],[Comments]], "AIS++"),Main[ [#This Row],[In Stock Date] ]&lt;&gt;""),TEXT(Main[[#This Row],[In Stock Date]]-1, "M/d/yyyy"), TEXT("1/1/1990", "M/d/yyyy"))</f>
        <v>1/1/1990</v>
      </c>
    </row>
    <row r="1487" spans="1:54" ht="17.25" customHeight="1">
      <c r="A1487" s="63" t="str">
        <f>IF(priority(Main[[#This Row],[Comments]])&lt;&gt;0, priority(Main[[#This Row],[Comments]]),"")</f>
        <v/>
      </c>
      <c r="B1487" s="151" t="s">
        <v>2685</v>
      </c>
      <c r="C1487" s="71" t="s">
        <v>47</v>
      </c>
      <c r="D1487" s="59" t="s">
        <v>2686</v>
      </c>
      <c r="E1487" s="84"/>
      <c r="F1487" s="84"/>
      <c r="G1487" s="63" t="str">
        <f>IF(stdProdLT(Main[[#This Row],[Comments]])=0.1,"N/A",IF(stdProdLT(Main[[#This Row],[Comments]])=0,"",stdProdLT(Main[[#This Row],[Comments]])))</f>
        <v/>
      </c>
      <c r="H1487" s="93" t="str">
        <f>IF(OR(Main[[#This Row],[Std. Prod. Lead Time]]="N/A",Main[[#This Row],[Std. Prod. Lead Time]]=""), "",IF(AND(Main[[#This Row],[In Stock Date]]&lt;&gt;"",Main[[#This Row],[Revised Due Date]]&lt;&gt;"",Main[[#This Row],[In Stock Date]]&lt;&gt;""),Main[[#This Row],[In Stock Date]]-Main[[#This Row],[Revised Due Date]],""))</f>
        <v/>
      </c>
      <c r="I1487" s="100" t="s">
        <v>4</v>
      </c>
      <c r="J1487" s="94" t="s">
        <v>4</v>
      </c>
      <c r="K1487" s="94" t="s">
        <v>4</v>
      </c>
      <c r="L1487" s="84"/>
      <c r="M1487" s="72" t="str">
        <f>IF(Main[[#This Row],[Tech Start Date]]&lt;1/1/1990,"",IF(Main[[#This Row],[Class]]="C",WORKDAY(Main[[#This Row],[Tech Start Date]],9),IF(Main[[#This Row],[Class]]="B", WORKDAY(Main[[#This Row],[Tech Start Date]],6),IF(Main[[#This Row],[Class]]="A",WORKDAY(Main[[#This Row],[Tech Start Date]],2),""))))</f>
        <v/>
      </c>
      <c r="N1487" s="72" t="str">
        <f>IF(Main[[#This Row],[Tech Start Date]]&lt;1/1/1990,"",IF(Main[[#This Row],[Class]]="C",WORKDAY(Main[[#This Row],[Tech Start Date]],19),IF(Main[[#This Row],[Class]]="B", WORKDAY(Main[[#This Row],[Tech Start Date]],12),IF(Main[[#This Row],[Class]]="A",WORKDAY(Main[[#This Row],[Tech Start Date]],4),""))))</f>
        <v/>
      </c>
      <c r="O1487" s="72" t="str">
        <f>IF(Main[[#This Row],[Tech Start Date]]&lt;1/1/1990,"",IF(Main[[#This Row],[Class]]="C",WORKDAY(Main[[#This Row],[Tech Start Date]],23),IF(Main[[#This Row],[Class]]="B", WORKDAY(Main[[#This Row],[Tech Start Date]],15),IF(Main[[#This Row],[Class]]="A",WORKDAY(Main[[#This Row],[Tech Start Date]],5),""))))</f>
        <v/>
      </c>
      <c r="P1487" s="72" t="str">
        <f>IF(Main[[#This Row],[Tech Start Date]]&lt;1/1/1990,"",IF(Main[[#This Row],[Class]]="C",WORKDAY(Main[[#This Row],[Tech Start Date]],28),IF(Main[[#This Row],[Class]]="B", WORKDAY(Main[[#This Row],[Tech Start Date]],19),IF(Main[[#This Row],[Class]]="A",WORKDAY(Main[[#This Row],[Tech Start Date]],9),""))))</f>
        <v/>
      </c>
      <c r="Q1487" s="84">
        <v>40907</v>
      </c>
      <c r="R1487" s="110"/>
      <c r="S1487" s="94" t="s">
        <v>6</v>
      </c>
      <c r="T1487" s="73" t="s">
        <v>4</v>
      </c>
      <c r="U1487" s="94" t="s">
        <v>12</v>
      </c>
      <c r="V1487" s="94" t="s">
        <v>1899</v>
      </c>
      <c r="W1487" s="94" t="s">
        <v>4</v>
      </c>
      <c r="X1487" s="94" t="s">
        <v>2768</v>
      </c>
      <c r="Y1487" s="71" t="s">
        <v>2910</v>
      </c>
      <c r="Z1487" s="71" t="s">
        <v>4</v>
      </c>
      <c r="AA1487" s="94" t="s">
        <v>2768</v>
      </c>
      <c r="AB1487" s="128"/>
      <c r="AC1487" s="128"/>
      <c r="AD1487" s="128"/>
      <c r="AE1487" s="62"/>
      <c r="AF1487" s="62"/>
      <c r="AG1487" s="62"/>
      <c r="BB1487" s="60" t="str">
        <f>IF(AND(isFlagged(Main[[#This Row],[Comments]], "AIS++"),Main[ [#This Row],[In Stock Date] ]&lt;&gt;""),TEXT(Main[[#This Row],[In Stock Date]]-1, "M/d/yyyy"), TEXT("1/1/1990", "M/d/yyyy"))</f>
        <v>1/1/1990</v>
      </c>
    </row>
    <row r="1488" spans="1:54" ht="17.25" customHeight="1">
      <c r="A1488" s="63" t="str">
        <f>IF(priority(Main[[#This Row],[Comments]])&lt;&gt;0, priority(Main[[#This Row],[Comments]]),"")</f>
        <v/>
      </c>
      <c r="B1488" s="151" t="s">
        <v>3623</v>
      </c>
      <c r="C1488" s="71" t="s">
        <v>4</v>
      </c>
      <c r="D1488" s="59" t="s">
        <v>3624</v>
      </c>
      <c r="E1488" s="84">
        <v>40977.324872685182</v>
      </c>
      <c r="F1488" s="84"/>
      <c r="G1488" s="63" t="str">
        <f>IF(stdProdLT(Main[[#This Row],[Comments]])=0.1,"N/A",IF(stdProdLT(Main[[#This Row],[Comments]])=0,"",stdProdLT(Main[[#This Row],[Comments]])))</f>
        <v/>
      </c>
      <c r="H1488" s="93" t="str">
        <f>IF(OR(Main[[#This Row],[Std. Prod. Lead Time]]="N/A",Main[[#This Row],[Std. Prod. Lead Time]]=""), "",IF(AND(Main[[#This Row],[In Stock Date]]&lt;&gt;"",Main[[#This Row],[Revised Due Date]]&lt;&gt;"",Main[[#This Row],[In Stock Date]]&lt;&gt;""),Main[[#This Row],[In Stock Date]]-Main[[#This Row],[Revised Due Date]],""))</f>
        <v/>
      </c>
      <c r="I1488" s="100" t="s">
        <v>2025</v>
      </c>
      <c r="J1488" s="94" t="s">
        <v>28</v>
      </c>
      <c r="K1488" s="94" t="s">
        <v>4</v>
      </c>
      <c r="L1488" s="84"/>
      <c r="M1488" s="72" t="str">
        <f>IF(Main[[#This Row],[Tech Start Date]]&lt;1/1/1990,"",IF(Main[[#This Row],[Class]]="C",WORKDAY(Main[[#This Row],[Tech Start Date]],9),IF(Main[[#This Row],[Class]]="B", WORKDAY(Main[[#This Row],[Tech Start Date]],6),IF(Main[[#This Row],[Class]]="A",WORKDAY(Main[[#This Row],[Tech Start Date]],2),""))))</f>
        <v/>
      </c>
      <c r="N1488" s="72" t="str">
        <f>IF(Main[[#This Row],[Tech Start Date]]&lt;1/1/1990,"",IF(Main[[#This Row],[Class]]="C",WORKDAY(Main[[#This Row],[Tech Start Date]],19),IF(Main[[#This Row],[Class]]="B", WORKDAY(Main[[#This Row],[Tech Start Date]],12),IF(Main[[#This Row],[Class]]="A",WORKDAY(Main[[#This Row],[Tech Start Date]],4),""))))</f>
        <v/>
      </c>
      <c r="O1488" s="72" t="str">
        <f>IF(Main[[#This Row],[Tech Start Date]]&lt;1/1/1990,"",IF(Main[[#This Row],[Class]]="C",WORKDAY(Main[[#This Row],[Tech Start Date]],23),IF(Main[[#This Row],[Class]]="B", WORKDAY(Main[[#This Row],[Tech Start Date]],15),IF(Main[[#This Row],[Class]]="A",WORKDAY(Main[[#This Row],[Tech Start Date]],5),""))))</f>
        <v/>
      </c>
      <c r="P1488" s="72" t="str">
        <f>IF(Main[[#This Row],[Tech Start Date]]&lt;1/1/1990,"",IF(Main[[#This Row],[Class]]="C",WORKDAY(Main[[#This Row],[Tech Start Date]],28),IF(Main[[#This Row],[Class]]="B", WORKDAY(Main[[#This Row],[Tech Start Date]],19),IF(Main[[#This Row],[Class]]="A",WORKDAY(Main[[#This Row],[Tech Start Date]],9),""))))</f>
        <v/>
      </c>
      <c r="Q1488" s="84">
        <v>41026</v>
      </c>
      <c r="R1488" s="110"/>
      <c r="S1488" s="94" t="s">
        <v>6</v>
      </c>
      <c r="T1488" s="73" t="s">
        <v>4</v>
      </c>
      <c r="U1488" s="94" t="s">
        <v>29</v>
      </c>
      <c r="V1488" s="94" t="s">
        <v>1899</v>
      </c>
      <c r="W1488" s="94" t="s">
        <v>4</v>
      </c>
      <c r="X1488" s="94" t="s">
        <v>2722</v>
      </c>
      <c r="Y1488" s="71" t="s">
        <v>2833</v>
      </c>
      <c r="Z1488" s="71" t="s">
        <v>2025</v>
      </c>
      <c r="AA1488" s="94" t="s">
        <v>2722</v>
      </c>
      <c r="AB1488" s="128"/>
      <c r="AC1488" s="128"/>
      <c r="AD1488" s="128"/>
      <c r="AE1488" s="62"/>
      <c r="AF1488" s="62"/>
      <c r="AG1488" s="62"/>
      <c r="BB1488" s="60" t="str">
        <f>IF(AND(isFlagged(Main[[#This Row],[Comments]], "AIS++"),Main[ [#This Row],[In Stock Date] ]&lt;&gt;""),TEXT(Main[[#This Row],[In Stock Date]]-1, "M/d/yyyy"), TEXT("1/1/1990", "M/d/yyyy"))</f>
        <v>1/1/1990</v>
      </c>
    </row>
    <row r="1489" spans="1:54" ht="17.25" customHeight="1">
      <c r="A1489" s="63" t="str">
        <f>IF(priority(Main[[#This Row],[Comments]])&lt;&gt;0, priority(Main[[#This Row],[Comments]]),"")</f>
        <v/>
      </c>
      <c r="B1489" s="151" t="s">
        <v>1789</v>
      </c>
      <c r="C1489" s="71" t="s">
        <v>4</v>
      </c>
      <c r="D1489" s="59" t="s">
        <v>834</v>
      </c>
      <c r="E1489" s="84">
        <v>40430.597812499997</v>
      </c>
      <c r="F1489" s="84">
        <v>40574</v>
      </c>
      <c r="G1489" s="63" t="str">
        <f>IF(stdProdLT(Main[[#This Row],[Comments]])=0.1,"N/A",IF(stdProdLT(Main[[#This Row],[Comments]])=0,"",stdProdLT(Main[[#This Row],[Comments]])))</f>
        <v/>
      </c>
      <c r="H1489" s="93" t="str">
        <f>IF(OR(Main[[#This Row],[Std. Prod. Lead Time]]="N/A",Main[[#This Row],[Std. Prod. Lead Time]]=""), "",IF(AND(Main[[#This Row],[In Stock Date]]&lt;&gt;"",Main[[#This Row],[Revised Due Date]]&lt;&gt;"",Main[[#This Row],[In Stock Date]]&lt;&gt;""),Main[[#This Row],[In Stock Date]]-Main[[#This Row],[Revised Due Date]],""))</f>
        <v/>
      </c>
      <c r="I1489" s="100" t="s">
        <v>81</v>
      </c>
      <c r="J1489" s="94" t="s">
        <v>52</v>
      </c>
      <c r="K1489" s="94" t="s">
        <v>1908</v>
      </c>
      <c r="L1489" s="84"/>
      <c r="M1489" s="72" t="str">
        <f>IF(Main[[#This Row],[Tech Start Date]]&lt;1/1/1990,"",IF(Main[[#This Row],[Class]]="C",WORKDAY(Main[[#This Row],[Tech Start Date]],9),IF(Main[[#This Row],[Class]]="B", WORKDAY(Main[[#This Row],[Tech Start Date]],6),IF(Main[[#This Row],[Class]]="A",WORKDAY(Main[[#This Row],[Tech Start Date]],2),""))))</f>
        <v/>
      </c>
      <c r="N1489" s="72" t="str">
        <f>IF(Main[[#This Row],[Tech Start Date]]&lt;1/1/1990,"",IF(Main[[#This Row],[Class]]="C",WORKDAY(Main[[#This Row],[Tech Start Date]],19),IF(Main[[#This Row],[Class]]="B", WORKDAY(Main[[#This Row],[Tech Start Date]],12),IF(Main[[#This Row],[Class]]="A",WORKDAY(Main[[#This Row],[Tech Start Date]],4),""))))</f>
        <v/>
      </c>
      <c r="O1489" s="72" t="str">
        <f>IF(Main[[#This Row],[Tech Start Date]]&lt;1/1/1990,"",IF(Main[[#This Row],[Class]]="C",WORKDAY(Main[[#This Row],[Tech Start Date]],23),IF(Main[[#This Row],[Class]]="B", WORKDAY(Main[[#This Row],[Tech Start Date]],15),IF(Main[[#This Row],[Class]]="A",WORKDAY(Main[[#This Row],[Tech Start Date]],5),""))))</f>
        <v/>
      </c>
      <c r="P1489" s="72" t="str">
        <f>IF(Main[[#This Row],[Tech Start Date]]&lt;1/1/1990,"",IF(Main[[#This Row],[Class]]="C",WORKDAY(Main[[#This Row],[Tech Start Date]],28),IF(Main[[#This Row],[Class]]="B", WORKDAY(Main[[#This Row],[Tech Start Date]],19),IF(Main[[#This Row],[Class]]="A",WORKDAY(Main[[#This Row],[Tech Start Date]],9),""))))</f>
        <v/>
      </c>
      <c r="Q1489" s="84">
        <v>40190</v>
      </c>
      <c r="R1489" s="110">
        <v>40190</v>
      </c>
      <c r="S1489" s="94" t="s">
        <v>17</v>
      </c>
      <c r="T1489" s="73" t="s">
        <v>4</v>
      </c>
      <c r="U1489" s="94" t="s">
        <v>29</v>
      </c>
      <c r="V1489" s="94" t="s">
        <v>1899</v>
      </c>
      <c r="W1489" s="94" t="s">
        <v>1901</v>
      </c>
      <c r="X1489" s="94" t="s">
        <v>50</v>
      </c>
      <c r="Y1489" s="71" t="s">
        <v>2885</v>
      </c>
      <c r="Z1489" s="71" t="s">
        <v>81</v>
      </c>
      <c r="AA1489" s="94" t="s">
        <v>65</v>
      </c>
      <c r="AB1489" s="128"/>
      <c r="AC1489" s="128"/>
      <c r="AD1489" s="128"/>
      <c r="AE1489" s="62"/>
      <c r="AF1489" s="62"/>
      <c r="AG1489" s="62"/>
      <c r="BB1489" s="60" t="str">
        <f>IF(AND(isFlagged(Main[[#This Row],[Comments]], "AIS++"),Main[ [#This Row],[In Stock Date] ]&lt;&gt;""),TEXT(Main[[#This Row],[In Stock Date]]-1, "M/d/yyyy"), TEXT("1/1/1990", "M/d/yyyy"))</f>
        <v>1/1/1990</v>
      </c>
    </row>
    <row r="1490" spans="1:54" ht="17.25" customHeight="1">
      <c r="A1490" s="63" t="str">
        <f>IF(priority(Main[[#This Row],[Comments]])&lt;&gt;0, priority(Main[[#This Row],[Comments]]),"")</f>
        <v/>
      </c>
      <c r="B1490" s="151" t="s">
        <v>1776</v>
      </c>
      <c r="C1490" s="71" t="s">
        <v>4</v>
      </c>
      <c r="D1490" s="59" t="s">
        <v>834</v>
      </c>
      <c r="E1490" s="84"/>
      <c r="F1490" s="84">
        <v>40574</v>
      </c>
      <c r="G1490" s="63" t="str">
        <f>IF(stdProdLT(Main[[#This Row],[Comments]])=0.1,"N/A",IF(stdProdLT(Main[[#This Row],[Comments]])=0,"",stdProdLT(Main[[#This Row],[Comments]])))</f>
        <v/>
      </c>
      <c r="H1490" s="93" t="str">
        <f>IF(OR(Main[[#This Row],[Std. Prod. Lead Time]]="N/A",Main[[#This Row],[Std. Prod. Lead Time]]=""), "",IF(AND(Main[[#This Row],[In Stock Date]]&lt;&gt;"",Main[[#This Row],[Revised Due Date]]&lt;&gt;"",Main[[#This Row],[In Stock Date]]&lt;&gt;""),Main[[#This Row],[In Stock Date]]-Main[[#This Row],[Revised Due Date]],""))</f>
        <v/>
      </c>
      <c r="I1490" s="100" t="s">
        <v>4</v>
      </c>
      <c r="J1490" s="94" t="s">
        <v>4</v>
      </c>
      <c r="K1490" s="94" t="s">
        <v>4</v>
      </c>
      <c r="L1490" s="84"/>
      <c r="M1490" s="72" t="str">
        <f>IF(Main[[#This Row],[Tech Start Date]]&lt;1/1/1990,"",IF(Main[[#This Row],[Class]]="C",WORKDAY(Main[[#This Row],[Tech Start Date]],9),IF(Main[[#This Row],[Class]]="B", WORKDAY(Main[[#This Row],[Tech Start Date]],6),IF(Main[[#This Row],[Class]]="A",WORKDAY(Main[[#This Row],[Tech Start Date]],2),""))))</f>
        <v/>
      </c>
      <c r="N1490" s="72" t="str">
        <f>IF(Main[[#This Row],[Tech Start Date]]&lt;1/1/1990,"",IF(Main[[#This Row],[Class]]="C",WORKDAY(Main[[#This Row],[Tech Start Date]],19),IF(Main[[#This Row],[Class]]="B", WORKDAY(Main[[#This Row],[Tech Start Date]],12),IF(Main[[#This Row],[Class]]="A",WORKDAY(Main[[#This Row],[Tech Start Date]],4),""))))</f>
        <v/>
      </c>
      <c r="O1490" s="72" t="str">
        <f>IF(Main[[#This Row],[Tech Start Date]]&lt;1/1/1990,"",IF(Main[[#This Row],[Class]]="C",WORKDAY(Main[[#This Row],[Tech Start Date]],23),IF(Main[[#This Row],[Class]]="B", WORKDAY(Main[[#This Row],[Tech Start Date]],15),IF(Main[[#This Row],[Class]]="A",WORKDAY(Main[[#This Row],[Tech Start Date]],5),""))))</f>
        <v/>
      </c>
      <c r="P1490" s="72" t="str">
        <f>IF(Main[[#This Row],[Tech Start Date]]&lt;1/1/1990,"",IF(Main[[#This Row],[Class]]="C",WORKDAY(Main[[#This Row],[Tech Start Date]],28),IF(Main[[#This Row],[Class]]="B", WORKDAY(Main[[#This Row],[Tech Start Date]],19),IF(Main[[#This Row],[Class]]="A",WORKDAY(Main[[#This Row],[Tech Start Date]],9),""))))</f>
        <v/>
      </c>
      <c r="Q1490" s="84"/>
      <c r="R1490" s="110"/>
      <c r="S1490" s="94" t="s">
        <v>17</v>
      </c>
      <c r="T1490" s="73" t="s">
        <v>4</v>
      </c>
      <c r="U1490" s="94" t="s">
        <v>14</v>
      </c>
      <c r="V1490" s="94" t="s">
        <v>1899</v>
      </c>
      <c r="W1490" s="94" t="s">
        <v>1901</v>
      </c>
      <c r="X1490" s="94" t="s">
        <v>50</v>
      </c>
      <c r="Y1490" s="71" t="s">
        <v>2885</v>
      </c>
      <c r="Z1490" s="71" t="s">
        <v>4</v>
      </c>
      <c r="AA1490" s="94" t="s">
        <v>65</v>
      </c>
      <c r="AB1490" s="128"/>
      <c r="AC1490" s="128"/>
      <c r="AD1490" s="128"/>
      <c r="BB1490" s="60" t="str">
        <f>IF(AND(isFlagged(Main[[#This Row],[Comments]], "AIS++"),Main[ [#This Row],[In Stock Date] ]&lt;&gt;""),TEXT(Main[[#This Row],[In Stock Date]]-1, "M/d/yyyy"), TEXT("1/1/1990", "M/d/yyyy"))</f>
        <v>1/1/1990</v>
      </c>
    </row>
    <row r="1491" spans="1:54" ht="17.25" customHeight="1">
      <c r="A1491" s="63" t="str">
        <f>IF(priority(Main[[#This Row],[Comments]])&lt;&gt;0, priority(Main[[#This Row],[Comments]]),"")</f>
        <v/>
      </c>
      <c r="B1491" s="151" t="s">
        <v>1778</v>
      </c>
      <c r="C1491" s="71" t="s">
        <v>113</v>
      </c>
      <c r="D1491" s="59" t="s">
        <v>836</v>
      </c>
      <c r="E1491" s="84"/>
      <c r="F1491" s="84"/>
      <c r="G1491" s="63" t="str">
        <f>IF(stdProdLT(Main[[#This Row],[Comments]])=0.1,"N/A",IF(stdProdLT(Main[[#This Row],[Comments]])=0,"",stdProdLT(Main[[#This Row],[Comments]])))</f>
        <v/>
      </c>
      <c r="H1491" s="93" t="str">
        <f>IF(OR(Main[[#This Row],[Std. Prod. Lead Time]]="N/A",Main[[#This Row],[Std. Prod. Lead Time]]=""), "",IF(AND(Main[[#This Row],[In Stock Date]]&lt;&gt;"",Main[[#This Row],[Revised Due Date]]&lt;&gt;"",Main[[#This Row],[In Stock Date]]&lt;&gt;""),Main[[#This Row],[In Stock Date]]-Main[[#This Row],[Revised Due Date]],""))</f>
        <v/>
      </c>
      <c r="I1491" s="100" t="s">
        <v>4</v>
      </c>
      <c r="J1491" s="94" t="s">
        <v>28</v>
      </c>
      <c r="K1491" s="94" t="s">
        <v>1908</v>
      </c>
      <c r="L1491" s="84"/>
      <c r="M1491" s="72" t="str">
        <f>IF(Main[[#This Row],[Tech Start Date]]&lt;1/1/1990,"",IF(Main[[#This Row],[Class]]="C",WORKDAY(Main[[#This Row],[Tech Start Date]],9),IF(Main[[#This Row],[Class]]="B", WORKDAY(Main[[#This Row],[Tech Start Date]],6),IF(Main[[#This Row],[Class]]="A",WORKDAY(Main[[#This Row],[Tech Start Date]],2),""))))</f>
        <v/>
      </c>
      <c r="N1491" s="72" t="str">
        <f>IF(Main[[#This Row],[Tech Start Date]]&lt;1/1/1990,"",IF(Main[[#This Row],[Class]]="C",WORKDAY(Main[[#This Row],[Tech Start Date]],19),IF(Main[[#This Row],[Class]]="B", WORKDAY(Main[[#This Row],[Tech Start Date]],12),IF(Main[[#This Row],[Class]]="A",WORKDAY(Main[[#This Row],[Tech Start Date]],4),""))))</f>
        <v/>
      </c>
      <c r="O1491" s="72" t="str">
        <f>IF(Main[[#This Row],[Tech Start Date]]&lt;1/1/1990,"",IF(Main[[#This Row],[Class]]="C",WORKDAY(Main[[#This Row],[Tech Start Date]],23),IF(Main[[#This Row],[Class]]="B", WORKDAY(Main[[#This Row],[Tech Start Date]],15),IF(Main[[#This Row],[Class]]="A",WORKDAY(Main[[#This Row],[Tech Start Date]],5),""))))</f>
        <v/>
      </c>
      <c r="P1491" s="72" t="str">
        <f>IF(Main[[#This Row],[Tech Start Date]]&lt;1/1/1990,"",IF(Main[[#This Row],[Class]]="C",WORKDAY(Main[[#This Row],[Tech Start Date]],28),IF(Main[[#This Row],[Class]]="B", WORKDAY(Main[[#This Row],[Tech Start Date]],19),IF(Main[[#This Row],[Class]]="A",WORKDAY(Main[[#This Row],[Tech Start Date]],9),""))))</f>
        <v/>
      </c>
      <c r="Q1491" s="84"/>
      <c r="R1491" s="110"/>
      <c r="S1491" s="94" t="s">
        <v>17</v>
      </c>
      <c r="T1491" s="73" t="s">
        <v>4</v>
      </c>
      <c r="U1491" s="94" t="s">
        <v>14</v>
      </c>
      <c r="V1491" s="94" t="s">
        <v>1897</v>
      </c>
      <c r="W1491" s="94" t="s">
        <v>1904</v>
      </c>
      <c r="X1491" s="94" t="s">
        <v>50</v>
      </c>
      <c r="Y1491" s="71" t="s">
        <v>3009</v>
      </c>
      <c r="Z1491" s="71" t="s">
        <v>971</v>
      </c>
      <c r="AA1491" s="94" t="s">
        <v>50</v>
      </c>
      <c r="AB1491" s="128"/>
      <c r="AC1491" s="128"/>
      <c r="AD1491" s="128"/>
      <c r="BB1491" s="60" t="str">
        <f>IF(AND(isFlagged(Main[[#This Row],[Comments]], "AIS++"),Main[ [#This Row],[In Stock Date] ]&lt;&gt;""),TEXT(Main[[#This Row],[In Stock Date]]-1, "M/d/yyyy"), TEXT("1/1/1990", "M/d/yyyy"))</f>
        <v>1/1/1990</v>
      </c>
    </row>
    <row r="1492" spans="1:54" ht="17.25" customHeight="1">
      <c r="A1492" s="63" t="str">
        <f>IF(priority(Main[[#This Row],[Comments]])&lt;&gt;0, priority(Main[[#This Row],[Comments]]),"")</f>
        <v/>
      </c>
      <c r="B1492" s="151" t="s">
        <v>2191</v>
      </c>
      <c r="C1492" s="71" t="s">
        <v>4</v>
      </c>
      <c r="D1492" s="59" t="s">
        <v>2192</v>
      </c>
      <c r="E1492" s="84">
        <v>40802.257071759261</v>
      </c>
      <c r="F1492" s="84"/>
      <c r="G1492" s="63" t="str">
        <f>IF(stdProdLT(Main[[#This Row],[Comments]])=0.1,"N/A",IF(stdProdLT(Main[[#This Row],[Comments]])=0,"",stdProdLT(Main[[#This Row],[Comments]])))</f>
        <v/>
      </c>
      <c r="H1492" s="93" t="str">
        <f>IF(OR(Main[[#This Row],[Std. Prod. Lead Time]]="N/A",Main[[#This Row],[Std. Prod. Lead Time]]=""), "",IF(AND(Main[[#This Row],[In Stock Date]]&lt;&gt;"",Main[[#This Row],[Revised Due Date]]&lt;&gt;"",Main[[#This Row],[In Stock Date]]&lt;&gt;""),Main[[#This Row],[In Stock Date]]-Main[[#This Row],[Revised Due Date]],""))</f>
        <v/>
      </c>
      <c r="I1492" s="100" t="s">
        <v>4</v>
      </c>
      <c r="J1492" s="94" t="s">
        <v>4</v>
      </c>
      <c r="K1492" s="94" t="s">
        <v>4</v>
      </c>
      <c r="L1492" s="84"/>
      <c r="M1492" s="72" t="str">
        <f>IF(Main[[#This Row],[Tech Start Date]]&lt;1/1/1990,"",IF(Main[[#This Row],[Class]]="C",WORKDAY(Main[[#This Row],[Tech Start Date]],9),IF(Main[[#This Row],[Class]]="B", WORKDAY(Main[[#This Row],[Tech Start Date]],6),IF(Main[[#This Row],[Class]]="A",WORKDAY(Main[[#This Row],[Tech Start Date]],2),""))))</f>
        <v/>
      </c>
      <c r="N1492" s="72" t="str">
        <f>IF(Main[[#This Row],[Tech Start Date]]&lt;1/1/1990,"",IF(Main[[#This Row],[Class]]="C",WORKDAY(Main[[#This Row],[Tech Start Date]],19),IF(Main[[#This Row],[Class]]="B", WORKDAY(Main[[#This Row],[Tech Start Date]],12),IF(Main[[#This Row],[Class]]="A",WORKDAY(Main[[#This Row],[Tech Start Date]],4),""))))</f>
        <v/>
      </c>
      <c r="O1492" s="72" t="str">
        <f>IF(Main[[#This Row],[Tech Start Date]]&lt;1/1/1990,"",IF(Main[[#This Row],[Class]]="C",WORKDAY(Main[[#This Row],[Tech Start Date]],23),IF(Main[[#This Row],[Class]]="B", WORKDAY(Main[[#This Row],[Tech Start Date]],15),IF(Main[[#This Row],[Class]]="A",WORKDAY(Main[[#This Row],[Tech Start Date]],5),""))))</f>
        <v/>
      </c>
      <c r="P1492" s="72" t="str">
        <f>IF(Main[[#This Row],[Tech Start Date]]&lt;1/1/1990,"",IF(Main[[#This Row],[Class]]="C",WORKDAY(Main[[#This Row],[Tech Start Date]],28),IF(Main[[#This Row],[Class]]="B", WORKDAY(Main[[#This Row],[Tech Start Date]],19),IF(Main[[#This Row],[Class]]="A",WORKDAY(Main[[#This Row],[Tech Start Date]],9),""))))</f>
        <v/>
      </c>
      <c r="Q1492" s="84">
        <v>40816</v>
      </c>
      <c r="R1492" s="110"/>
      <c r="S1492" s="94" t="s">
        <v>6</v>
      </c>
      <c r="T1492" s="73" t="s">
        <v>4</v>
      </c>
      <c r="U1492" s="94" t="s">
        <v>7</v>
      </c>
      <c r="V1492" s="94" t="s">
        <v>1896</v>
      </c>
      <c r="W1492" s="94" t="s">
        <v>1904</v>
      </c>
      <c r="X1492" s="94" t="s">
        <v>2724</v>
      </c>
      <c r="Y1492" s="71" t="s">
        <v>2836</v>
      </c>
      <c r="Z1492" s="71" t="s">
        <v>4</v>
      </c>
      <c r="AA1492" s="94" t="s">
        <v>2724</v>
      </c>
      <c r="AB1492" s="128"/>
      <c r="AC1492" s="128"/>
      <c r="AD1492" s="128"/>
      <c r="BB1492" s="60" t="str">
        <f>IF(AND(isFlagged(Main[[#This Row],[Comments]], "AIS++"),Main[ [#This Row],[In Stock Date] ]&lt;&gt;""),TEXT(Main[[#This Row],[In Stock Date]]-1, "M/d/yyyy"), TEXT("1/1/1990", "M/d/yyyy"))</f>
        <v>1/1/1990</v>
      </c>
    </row>
    <row r="1493" spans="1:54" ht="17.25" customHeight="1">
      <c r="A1493" s="63" t="str">
        <f>IF(priority(Main[[#This Row],[Comments]])&lt;&gt;0, priority(Main[[#This Row],[Comments]]),"")</f>
        <v/>
      </c>
      <c r="B1493" s="151" t="s">
        <v>1821</v>
      </c>
      <c r="C1493" s="71" t="s">
        <v>494</v>
      </c>
      <c r="D1493" s="59" t="s">
        <v>890</v>
      </c>
      <c r="E1493" s="84"/>
      <c r="F1493" s="84"/>
      <c r="G1493" s="63" t="str">
        <f>IF(stdProdLT(Main[[#This Row],[Comments]])=0.1,"N/A",IF(stdProdLT(Main[[#This Row],[Comments]])=0,"",stdProdLT(Main[[#This Row],[Comments]])))</f>
        <v/>
      </c>
      <c r="H1493" s="93" t="str">
        <f>IF(OR(Main[[#This Row],[Std. Prod. Lead Time]]="N/A",Main[[#This Row],[Std. Prod. Lead Time]]=""), "",IF(AND(Main[[#This Row],[In Stock Date]]&lt;&gt;"",Main[[#This Row],[Revised Due Date]]&lt;&gt;"",Main[[#This Row],[In Stock Date]]&lt;&gt;""),Main[[#This Row],[In Stock Date]]-Main[[#This Row],[Revised Due Date]],""))</f>
        <v/>
      </c>
      <c r="I1493" s="100" t="s">
        <v>126</v>
      </c>
      <c r="J1493" s="94" t="s">
        <v>28</v>
      </c>
      <c r="K1493" s="94" t="s">
        <v>1909</v>
      </c>
      <c r="L1493" s="84"/>
      <c r="M1493" s="72" t="str">
        <f>IF(Main[[#This Row],[Tech Start Date]]&lt;1/1/1990,"",IF(Main[[#This Row],[Class]]="C",WORKDAY(Main[[#This Row],[Tech Start Date]],9),IF(Main[[#This Row],[Class]]="B", WORKDAY(Main[[#This Row],[Tech Start Date]],6),IF(Main[[#This Row],[Class]]="A",WORKDAY(Main[[#This Row],[Tech Start Date]],2),""))))</f>
        <v/>
      </c>
      <c r="N1493" s="72" t="str">
        <f>IF(Main[[#This Row],[Tech Start Date]]&lt;1/1/1990,"",IF(Main[[#This Row],[Class]]="C",WORKDAY(Main[[#This Row],[Tech Start Date]],19),IF(Main[[#This Row],[Class]]="B", WORKDAY(Main[[#This Row],[Tech Start Date]],12),IF(Main[[#This Row],[Class]]="A",WORKDAY(Main[[#This Row],[Tech Start Date]],4),""))))</f>
        <v/>
      </c>
      <c r="O1493" s="72" t="str">
        <f>IF(Main[[#This Row],[Tech Start Date]]&lt;1/1/1990,"",IF(Main[[#This Row],[Class]]="C",WORKDAY(Main[[#This Row],[Tech Start Date]],23),IF(Main[[#This Row],[Class]]="B", WORKDAY(Main[[#This Row],[Tech Start Date]],15),IF(Main[[#This Row],[Class]]="A",WORKDAY(Main[[#This Row],[Tech Start Date]],5),""))))</f>
        <v/>
      </c>
      <c r="P1493" s="72" t="str">
        <f>IF(Main[[#This Row],[Tech Start Date]]&lt;1/1/1990,"",IF(Main[[#This Row],[Class]]="C",WORKDAY(Main[[#This Row],[Tech Start Date]],28),IF(Main[[#This Row],[Class]]="B", WORKDAY(Main[[#This Row],[Tech Start Date]],19),IF(Main[[#This Row],[Class]]="A",WORKDAY(Main[[#This Row],[Tech Start Date]],9),""))))</f>
        <v/>
      </c>
      <c r="Q1493" s="84">
        <v>40469</v>
      </c>
      <c r="R1493" s="110">
        <v>40469</v>
      </c>
      <c r="S1493" s="94" t="s">
        <v>11</v>
      </c>
      <c r="T1493" s="73" t="s">
        <v>4</v>
      </c>
      <c r="U1493" s="94" t="s">
        <v>14</v>
      </c>
      <c r="V1493" s="94" t="s">
        <v>1896</v>
      </c>
      <c r="W1493" s="94" t="s">
        <v>1904</v>
      </c>
      <c r="X1493" s="94" t="s">
        <v>50</v>
      </c>
      <c r="Y1493" s="71" t="s">
        <v>2962</v>
      </c>
      <c r="Z1493" s="71" t="s">
        <v>129</v>
      </c>
      <c r="AA1493" s="94" t="s">
        <v>2763</v>
      </c>
      <c r="AB1493" s="128"/>
      <c r="AC1493" s="128"/>
      <c r="AD1493" s="128"/>
      <c r="BB1493" s="60" t="str">
        <f>IF(AND(isFlagged(Main[[#This Row],[Comments]], "AIS++"),Main[ [#This Row],[In Stock Date] ]&lt;&gt;""),TEXT(Main[[#This Row],[In Stock Date]]-1, "M/d/yyyy"), TEXT("1/1/1990", "M/d/yyyy"))</f>
        <v>1/1/1990</v>
      </c>
    </row>
    <row r="1494" spans="1:54" ht="17.25" customHeight="1">
      <c r="A1494" s="63" t="str">
        <f>IF(priority(Main[[#This Row],[Comments]])&lt;&gt;0, priority(Main[[#This Row],[Comments]]),"")</f>
        <v/>
      </c>
      <c r="B1494" s="151" t="s">
        <v>1570</v>
      </c>
      <c r="C1494" s="71" t="s">
        <v>4</v>
      </c>
      <c r="D1494" s="59" t="s">
        <v>2605</v>
      </c>
      <c r="E1494" s="84">
        <v>40455.90111111111</v>
      </c>
      <c r="F1494" s="84"/>
      <c r="G1494" s="63" t="str">
        <f>IF(stdProdLT(Main[[#This Row],[Comments]])=0.1,"N/A",IF(stdProdLT(Main[[#This Row],[Comments]])=0,"",stdProdLT(Main[[#This Row],[Comments]])))</f>
        <v/>
      </c>
      <c r="H1494" s="93" t="str">
        <f>IF(OR(Main[[#This Row],[Std. Prod. Lead Time]]="N/A",Main[[#This Row],[Std. Prod. Lead Time]]=""), "",IF(AND(Main[[#This Row],[In Stock Date]]&lt;&gt;"",Main[[#This Row],[Revised Due Date]]&lt;&gt;"",Main[[#This Row],[In Stock Date]]&lt;&gt;""),Main[[#This Row],[In Stock Date]]-Main[[#This Row],[Revised Due Date]],""))</f>
        <v/>
      </c>
      <c r="I1494" s="100" t="s">
        <v>4</v>
      </c>
      <c r="J1494" s="94" t="s">
        <v>28</v>
      </c>
      <c r="K1494" s="94" t="s">
        <v>1908</v>
      </c>
      <c r="L1494" s="84"/>
      <c r="M1494" s="72" t="str">
        <f>IF(Main[[#This Row],[Tech Start Date]]&lt;1/1/1990,"",IF(Main[[#This Row],[Class]]="C",WORKDAY(Main[[#This Row],[Tech Start Date]],9),IF(Main[[#This Row],[Class]]="B", WORKDAY(Main[[#This Row],[Tech Start Date]],6),IF(Main[[#This Row],[Class]]="A",WORKDAY(Main[[#This Row],[Tech Start Date]],2),""))))</f>
        <v/>
      </c>
      <c r="N1494" s="72" t="str">
        <f>IF(Main[[#This Row],[Tech Start Date]]&lt;1/1/1990,"",IF(Main[[#This Row],[Class]]="C",WORKDAY(Main[[#This Row],[Tech Start Date]],19),IF(Main[[#This Row],[Class]]="B", WORKDAY(Main[[#This Row],[Tech Start Date]],12),IF(Main[[#This Row],[Class]]="A",WORKDAY(Main[[#This Row],[Tech Start Date]],4),""))))</f>
        <v/>
      </c>
      <c r="O1494" s="72" t="str">
        <f>IF(Main[[#This Row],[Tech Start Date]]&lt;1/1/1990,"",IF(Main[[#This Row],[Class]]="C",WORKDAY(Main[[#This Row],[Tech Start Date]],23),IF(Main[[#This Row],[Class]]="B", WORKDAY(Main[[#This Row],[Tech Start Date]],15),IF(Main[[#This Row],[Class]]="A",WORKDAY(Main[[#This Row],[Tech Start Date]],5),""))))</f>
        <v/>
      </c>
      <c r="P1494" s="72" t="str">
        <f>IF(Main[[#This Row],[Tech Start Date]]&lt;1/1/1990,"",IF(Main[[#This Row],[Class]]="C",WORKDAY(Main[[#This Row],[Tech Start Date]],28),IF(Main[[#This Row],[Class]]="B", WORKDAY(Main[[#This Row],[Tech Start Date]],19),IF(Main[[#This Row],[Class]]="A",WORKDAY(Main[[#This Row],[Tech Start Date]],9),""))))</f>
        <v/>
      </c>
      <c r="Q1494" s="84">
        <v>41060</v>
      </c>
      <c r="R1494" s="110"/>
      <c r="S1494" s="94" t="s">
        <v>17</v>
      </c>
      <c r="T1494" s="73" t="s">
        <v>4</v>
      </c>
      <c r="U1494" s="94" t="s">
        <v>7</v>
      </c>
      <c r="V1494" s="94" t="s">
        <v>1896</v>
      </c>
      <c r="W1494" s="94" t="s">
        <v>1898</v>
      </c>
      <c r="X1494" s="94" t="s">
        <v>129</v>
      </c>
      <c r="Y1494" s="71" t="s">
        <v>2834</v>
      </c>
      <c r="Z1494" s="71" t="s">
        <v>129</v>
      </c>
      <c r="AA1494" s="94" t="s">
        <v>129</v>
      </c>
      <c r="AB1494" s="128"/>
      <c r="AC1494" s="128"/>
      <c r="AD1494" s="128"/>
      <c r="BB1494" s="60" t="str">
        <f>IF(AND(isFlagged(Main[[#This Row],[Comments]], "AIS++"),Main[ [#This Row],[In Stock Date] ]&lt;&gt;""),TEXT(Main[[#This Row],[In Stock Date]]-1, "M/d/yyyy"), TEXT("1/1/1990", "M/d/yyyy"))</f>
        <v>1/1/1990</v>
      </c>
    </row>
    <row r="1495" spans="1:54" ht="17.25" customHeight="1">
      <c r="A1495" s="63" t="str">
        <f>IF(priority(Main[[#This Row],[Comments]])&lt;&gt;0, priority(Main[[#This Row],[Comments]]),"")</f>
        <v/>
      </c>
      <c r="B1495" s="151" t="s">
        <v>1013</v>
      </c>
      <c r="C1495" s="71" t="s">
        <v>31</v>
      </c>
      <c r="D1495" s="59" t="s">
        <v>32</v>
      </c>
      <c r="E1495" s="84"/>
      <c r="F1495" s="84">
        <v>40634</v>
      </c>
      <c r="G1495" s="63" t="str">
        <f>IF(stdProdLT(Main[[#This Row],[Comments]])=0.1,"N/A",IF(stdProdLT(Main[[#This Row],[Comments]])=0,"",stdProdLT(Main[[#This Row],[Comments]])))</f>
        <v/>
      </c>
      <c r="H1495" s="93" t="str">
        <f>IF(OR(Main[[#This Row],[Std. Prod. Lead Time]]="N/A",Main[[#This Row],[Std. Prod. Lead Time]]=""), "",IF(AND(Main[[#This Row],[In Stock Date]]&lt;&gt;"",Main[[#This Row],[Revised Due Date]]&lt;&gt;"",Main[[#This Row],[In Stock Date]]&lt;&gt;""),Main[[#This Row],[In Stock Date]]-Main[[#This Row],[Revised Due Date]],""))</f>
        <v/>
      </c>
      <c r="I1495" s="100" t="s">
        <v>4</v>
      </c>
      <c r="J1495" s="94" t="s">
        <v>4</v>
      </c>
      <c r="K1495" s="95" t="s">
        <v>4</v>
      </c>
      <c r="L1495" s="84"/>
      <c r="M1495" s="72" t="str">
        <f>IF(Main[[#This Row],[Tech Start Date]]&lt;1/1/1990,"",IF(Main[[#This Row],[Class]]="C",WORKDAY(Main[[#This Row],[Tech Start Date]],9),IF(Main[[#This Row],[Class]]="B", WORKDAY(Main[[#This Row],[Tech Start Date]],6),IF(Main[[#This Row],[Class]]="A",WORKDAY(Main[[#This Row],[Tech Start Date]],2),""))))</f>
        <v/>
      </c>
      <c r="N1495" s="72" t="str">
        <f>IF(Main[[#This Row],[Tech Start Date]]&lt;1/1/1990,"",IF(Main[[#This Row],[Class]]="C",WORKDAY(Main[[#This Row],[Tech Start Date]],19),IF(Main[[#This Row],[Class]]="B", WORKDAY(Main[[#This Row],[Tech Start Date]],12),IF(Main[[#This Row],[Class]]="A",WORKDAY(Main[[#This Row],[Tech Start Date]],4),""))))</f>
        <v/>
      </c>
      <c r="O1495" s="72" t="str">
        <f>IF(Main[[#This Row],[Tech Start Date]]&lt;1/1/1990,"",IF(Main[[#This Row],[Class]]="C",WORKDAY(Main[[#This Row],[Tech Start Date]],23),IF(Main[[#This Row],[Class]]="B", WORKDAY(Main[[#This Row],[Tech Start Date]],15),IF(Main[[#This Row],[Class]]="A",WORKDAY(Main[[#This Row],[Tech Start Date]],5),""))))</f>
        <v/>
      </c>
      <c r="P1495" s="72" t="str">
        <f>IF(Main[[#This Row],[Tech Start Date]]&lt;1/1/1990,"",IF(Main[[#This Row],[Class]]="C",WORKDAY(Main[[#This Row],[Tech Start Date]],28),IF(Main[[#This Row],[Class]]="B", WORKDAY(Main[[#This Row],[Tech Start Date]],19),IF(Main[[#This Row],[Class]]="A",WORKDAY(Main[[#This Row],[Tech Start Date]],9),""))))</f>
        <v/>
      </c>
      <c r="Q1495" s="84"/>
      <c r="R1495" s="110"/>
      <c r="S1495" s="94" t="s">
        <v>11</v>
      </c>
      <c r="T1495" s="73" t="s">
        <v>4</v>
      </c>
      <c r="U1495" s="94" t="s">
        <v>14</v>
      </c>
      <c r="V1495" s="94" t="s">
        <v>1899</v>
      </c>
      <c r="W1495" s="94" t="s">
        <v>1901</v>
      </c>
      <c r="X1495" s="94" t="s">
        <v>2728</v>
      </c>
      <c r="Y1495" s="71" t="s">
        <v>2845</v>
      </c>
      <c r="Z1495" s="71" t="s">
        <v>4</v>
      </c>
      <c r="AA1495" s="94" t="s">
        <v>2748</v>
      </c>
      <c r="AB1495" s="128"/>
      <c r="AC1495" s="128"/>
      <c r="AD1495" s="128"/>
      <c r="BB1495" s="60" t="str">
        <f>IF(AND(isFlagged(Main[[#This Row],[Comments]], "AIS++"),Main[ [#This Row],[In Stock Date] ]&lt;&gt;""),TEXT(Main[[#This Row],[In Stock Date]]-1, "M/d/yyyy"), TEXT("1/1/1990", "M/d/yyyy"))</f>
        <v>1/1/1990</v>
      </c>
    </row>
    <row r="1496" spans="1:54" ht="17.25" customHeight="1">
      <c r="A1496" s="63" t="str">
        <f>IF(priority(Main[[#This Row],[Comments]])&lt;&gt;0, priority(Main[[#This Row],[Comments]]),"")</f>
        <v/>
      </c>
      <c r="B1496" s="151" t="s">
        <v>4190</v>
      </c>
      <c r="C1496" s="71" t="s">
        <v>3643</v>
      </c>
      <c r="D1496" s="59" t="s">
        <v>4191</v>
      </c>
      <c r="E1496" s="84"/>
      <c r="F1496" s="84">
        <v>41061</v>
      </c>
      <c r="G1496" s="63" t="str">
        <f>IF(stdProdLT(Main[[#This Row],[Comments]])=0.1,"N/A",IF(stdProdLT(Main[[#This Row],[Comments]])=0,"",stdProdLT(Main[[#This Row],[Comments]])))</f>
        <v/>
      </c>
      <c r="H1496" s="93" t="str">
        <f>IF(OR(Main[[#This Row],[Std. Prod. Lead Time]]="N/A",Main[[#This Row],[Std. Prod. Lead Time]]=""), "",IF(AND(Main[[#This Row],[In Stock Date]]&lt;&gt;"",Main[[#This Row],[Revised Due Date]]&lt;&gt;"",Main[[#This Row],[In Stock Date]]&lt;&gt;""),Main[[#This Row],[In Stock Date]]-Main[[#This Row],[Revised Due Date]],""))</f>
        <v/>
      </c>
      <c r="I1496" s="100" t="s">
        <v>4</v>
      </c>
      <c r="J1496" s="94" t="s">
        <v>4</v>
      </c>
      <c r="K1496" s="94" t="s">
        <v>4</v>
      </c>
      <c r="L1496" s="84"/>
      <c r="M1496" s="72" t="str">
        <f>IF(Main[[#This Row],[Tech Start Date]]&lt;1/1/1990,"",IF(Main[[#This Row],[Class]]="C",WORKDAY(Main[[#This Row],[Tech Start Date]],9),IF(Main[[#This Row],[Class]]="B", WORKDAY(Main[[#This Row],[Tech Start Date]],6),IF(Main[[#This Row],[Class]]="A",WORKDAY(Main[[#This Row],[Tech Start Date]],2),""))))</f>
        <v/>
      </c>
      <c r="N1496" s="72" t="str">
        <f>IF(Main[[#This Row],[Tech Start Date]]&lt;1/1/1990,"",IF(Main[[#This Row],[Class]]="C",WORKDAY(Main[[#This Row],[Tech Start Date]],19),IF(Main[[#This Row],[Class]]="B", WORKDAY(Main[[#This Row],[Tech Start Date]],12),IF(Main[[#This Row],[Class]]="A",WORKDAY(Main[[#This Row],[Tech Start Date]],4),""))))</f>
        <v/>
      </c>
      <c r="O1496" s="72" t="str">
        <f>IF(Main[[#This Row],[Tech Start Date]]&lt;1/1/1990,"",IF(Main[[#This Row],[Class]]="C",WORKDAY(Main[[#This Row],[Tech Start Date]],23),IF(Main[[#This Row],[Class]]="B", WORKDAY(Main[[#This Row],[Tech Start Date]],15),IF(Main[[#This Row],[Class]]="A",WORKDAY(Main[[#This Row],[Tech Start Date]],5),""))))</f>
        <v/>
      </c>
      <c r="P1496" s="72" t="str">
        <f>IF(Main[[#This Row],[Tech Start Date]]&lt;1/1/1990,"",IF(Main[[#This Row],[Class]]="C",WORKDAY(Main[[#This Row],[Tech Start Date]],28),IF(Main[[#This Row],[Class]]="B", WORKDAY(Main[[#This Row],[Tech Start Date]],19),IF(Main[[#This Row],[Class]]="A",WORKDAY(Main[[#This Row],[Tech Start Date]],9),""))))</f>
        <v/>
      </c>
      <c r="Q1496" s="84"/>
      <c r="R1496" s="110"/>
      <c r="S1496" s="94" t="s">
        <v>6</v>
      </c>
      <c r="T1496" s="73" t="s">
        <v>4</v>
      </c>
      <c r="U1496" s="94" t="s">
        <v>14</v>
      </c>
      <c r="V1496" s="94" t="s">
        <v>1906</v>
      </c>
      <c r="W1496" s="94" t="s">
        <v>1900</v>
      </c>
      <c r="X1496" s="94" t="s">
        <v>3605</v>
      </c>
      <c r="Y1496" s="71" t="s">
        <v>3606</v>
      </c>
      <c r="Z1496" s="71" t="s">
        <v>4</v>
      </c>
      <c r="AA1496" s="94" t="s">
        <v>3605</v>
      </c>
      <c r="AB1496" s="128"/>
      <c r="AC1496" s="128"/>
      <c r="AD1496" s="128"/>
      <c r="BB1496" s="60" t="str">
        <f>IF(AND(isFlagged(Main[[#This Row],[Comments]], "AIS++"),Main[ [#This Row],[In Stock Date] ]&lt;&gt;""),TEXT(Main[[#This Row],[In Stock Date]]-1, "M/d/yyyy"), TEXT("1/1/1990", "M/d/yyyy"))</f>
        <v>1/1/1990</v>
      </c>
    </row>
    <row r="1497" spans="1:54" ht="17.25" customHeight="1">
      <c r="A1497" s="63" t="str">
        <f>IF(priority(Main[[#This Row],[Comments]])&lt;&gt;0, priority(Main[[#This Row],[Comments]]),"")</f>
        <v/>
      </c>
      <c r="B1497" s="151" t="s">
        <v>3454</v>
      </c>
      <c r="C1497" s="71" t="s">
        <v>4</v>
      </c>
      <c r="D1497" s="59" t="s">
        <v>3455</v>
      </c>
      <c r="E1497" s="84">
        <v>40962.794108796297</v>
      </c>
      <c r="F1497" s="84"/>
      <c r="G1497" s="63" t="str">
        <f>IF(stdProdLT(Main[[#This Row],[Comments]])=0.1,"N/A",IF(stdProdLT(Main[[#This Row],[Comments]])=0,"",stdProdLT(Main[[#This Row],[Comments]])))</f>
        <v/>
      </c>
      <c r="H1497" s="93" t="str">
        <f>IF(OR(Main[[#This Row],[Std. Prod. Lead Time]]="N/A",Main[[#This Row],[Std. Prod. Lead Time]]=""), "",IF(AND(Main[[#This Row],[In Stock Date]]&lt;&gt;"",Main[[#This Row],[Revised Due Date]]&lt;&gt;"",Main[[#This Row],[In Stock Date]]&lt;&gt;""),Main[[#This Row],[In Stock Date]]-Main[[#This Row],[Revised Due Date]],""))</f>
        <v/>
      </c>
      <c r="I1497" s="100" t="s">
        <v>2025</v>
      </c>
      <c r="J1497" s="94" t="s">
        <v>28</v>
      </c>
      <c r="K1497" s="95" t="s">
        <v>1905</v>
      </c>
      <c r="L1497" s="84"/>
      <c r="M1497" s="72" t="str">
        <f>IF(Main[[#This Row],[Tech Start Date]]&lt;1/1/1990,"",IF(Main[[#This Row],[Class]]="C",WORKDAY(Main[[#This Row],[Tech Start Date]],9),IF(Main[[#This Row],[Class]]="B", WORKDAY(Main[[#This Row],[Tech Start Date]],6),IF(Main[[#This Row],[Class]]="A",WORKDAY(Main[[#This Row],[Tech Start Date]],2),""))))</f>
        <v/>
      </c>
      <c r="N1497" s="72" t="str">
        <f>IF(Main[[#This Row],[Tech Start Date]]&lt;1/1/1990,"",IF(Main[[#This Row],[Class]]="C",WORKDAY(Main[[#This Row],[Tech Start Date]],19),IF(Main[[#This Row],[Class]]="B", WORKDAY(Main[[#This Row],[Tech Start Date]],12),IF(Main[[#This Row],[Class]]="A",WORKDAY(Main[[#This Row],[Tech Start Date]],4),""))))</f>
        <v/>
      </c>
      <c r="O1497" s="72" t="str">
        <f>IF(Main[[#This Row],[Tech Start Date]]&lt;1/1/1990,"",IF(Main[[#This Row],[Class]]="C",WORKDAY(Main[[#This Row],[Tech Start Date]],23),IF(Main[[#This Row],[Class]]="B", WORKDAY(Main[[#This Row],[Tech Start Date]],15),IF(Main[[#This Row],[Class]]="A",WORKDAY(Main[[#This Row],[Tech Start Date]],5),""))))</f>
        <v/>
      </c>
      <c r="P1497" s="72" t="str">
        <f>IF(Main[[#This Row],[Tech Start Date]]&lt;1/1/1990,"",IF(Main[[#This Row],[Class]]="C",WORKDAY(Main[[#This Row],[Tech Start Date]],28),IF(Main[[#This Row],[Class]]="B", WORKDAY(Main[[#This Row],[Tech Start Date]],19),IF(Main[[#This Row],[Class]]="A",WORKDAY(Main[[#This Row],[Tech Start Date]],9),""))))</f>
        <v/>
      </c>
      <c r="Q1497" s="84">
        <v>40999</v>
      </c>
      <c r="R1497" s="110"/>
      <c r="S1497" s="94" t="s">
        <v>6</v>
      </c>
      <c r="T1497" s="73" t="s">
        <v>4</v>
      </c>
      <c r="U1497" s="94" t="s">
        <v>29</v>
      </c>
      <c r="V1497" s="94" t="s">
        <v>1899</v>
      </c>
      <c r="W1497" s="94" t="s">
        <v>1900</v>
      </c>
      <c r="X1497" s="94" t="s">
        <v>30</v>
      </c>
      <c r="Y1497" s="71" t="s">
        <v>3456</v>
      </c>
      <c r="Z1497" s="71" t="s">
        <v>414</v>
      </c>
      <c r="AA1497" s="94" t="s">
        <v>3289</v>
      </c>
      <c r="AB1497" s="128"/>
      <c r="AC1497" s="128"/>
      <c r="AD1497" s="128"/>
      <c r="BB1497" s="60" t="str">
        <f>IF(AND(isFlagged(Main[[#This Row],[Comments]], "AIS++"),Main[ [#This Row],[In Stock Date] ]&lt;&gt;""),TEXT(Main[[#This Row],[In Stock Date]]-1, "M/d/yyyy"), TEXT("1/1/1990", "M/d/yyyy"))</f>
        <v>1/1/1990</v>
      </c>
    </row>
    <row r="1498" spans="1:54" ht="17.25" customHeight="1">
      <c r="A1498" s="63" t="str">
        <f>IF(priority(Main[[#This Row],[Comments]])&lt;&gt;0, priority(Main[[#This Row],[Comments]]),"")</f>
        <v/>
      </c>
      <c r="B1498" s="151" t="s">
        <v>1311</v>
      </c>
      <c r="C1498" s="71" t="s">
        <v>4</v>
      </c>
      <c r="D1498" s="59" t="s">
        <v>3435</v>
      </c>
      <c r="E1498" s="84">
        <v>40585.595960648148</v>
      </c>
      <c r="F1498" s="84"/>
      <c r="G1498" s="63" t="str">
        <f>IF(stdProdLT(Main[[#This Row],[Comments]])=0.1,"N/A",IF(stdProdLT(Main[[#This Row],[Comments]])=0,"",stdProdLT(Main[[#This Row],[Comments]])))</f>
        <v/>
      </c>
      <c r="H1498" s="93" t="str">
        <f>IF(OR(Main[[#This Row],[Std. Prod. Lead Time]]="N/A",Main[[#This Row],[Std. Prod. Lead Time]]=""), "",IF(AND(Main[[#This Row],[In Stock Date]]&lt;&gt;"",Main[[#This Row],[Revised Due Date]]&lt;&gt;"",Main[[#This Row],[In Stock Date]]&lt;&gt;""),Main[[#This Row],[In Stock Date]]-Main[[#This Row],[Revised Due Date]],""))</f>
        <v/>
      </c>
      <c r="I1498" s="100" t="s">
        <v>74</v>
      </c>
      <c r="J1498" s="94" t="s">
        <v>4</v>
      </c>
      <c r="K1498" s="94" t="s">
        <v>4</v>
      </c>
      <c r="L1498" s="84"/>
      <c r="M1498" s="72" t="str">
        <f>IF(Main[[#This Row],[Tech Start Date]]&lt;1/1/1990,"",IF(Main[[#This Row],[Class]]="C",WORKDAY(Main[[#This Row],[Tech Start Date]],9),IF(Main[[#This Row],[Class]]="B", WORKDAY(Main[[#This Row],[Tech Start Date]],6),IF(Main[[#This Row],[Class]]="A",WORKDAY(Main[[#This Row],[Tech Start Date]],2),""))))</f>
        <v/>
      </c>
      <c r="N1498" s="72" t="str">
        <f>IF(Main[[#This Row],[Tech Start Date]]&lt;1/1/1990,"",IF(Main[[#This Row],[Class]]="C",WORKDAY(Main[[#This Row],[Tech Start Date]],19),IF(Main[[#This Row],[Class]]="B", WORKDAY(Main[[#This Row],[Tech Start Date]],12),IF(Main[[#This Row],[Class]]="A",WORKDAY(Main[[#This Row],[Tech Start Date]],4),""))))</f>
        <v/>
      </c>
      <c r="O1498" s="72" t="str">
        <f>IF(Main[[#This Row],[Tech Start Date]]&lt;1/1/1990,"",IF(Main[[#This Row],[Class]]="C",WORKDAY(Main[[#This Row],[Tech Start Date]],23),IF(Main[[#This Row],[Class]]="B", WORKDAY(Main[[#This Row],[Tech Start Date]],15),IF(Main[[#This Row],[Class]]="A",WORKDAY(Main[[#This Row],[Tech Start Date]],5),""))))</f>
        <v/>
      </c>
      <c r="P1498" s="72" t="str">
        <f>IF(Main[[#This Row],[Tech Start Date]]&lt;1/1/1990,"",IF(Main[[#This Row],[Class]]="C",WORKDAY(Main[[#This Row],[Tech Start Date]],28),IF(Main[[#This Row],[Class]]="B", WORKDAY(Main[[#This Row],[Tech Start Date]],19),IF(Main[[#This Row],[Class]]="A",WORKDAY(Main[[#This Row],[Tech Start Date]],9),""))))</f>
        <v/>
      </c>
      <c r="Q1498" s="84">
        <v>40592</v>
      </c>
      <c r="R1498" s="110"/>
      <c r="S1498" s="94" t="s">
        <v>6</v>
      </c>
      <c r="T1498" s="73" t="s">
        <v>4</v>
      </c>
      <c r="U1498" s="94" t="s">
        <v>29</v>
      </c>
      <c r="V1498" s="94" t="s">
        <v>1899</v>
      </c>
      <c r="W1498" s="94" t="s">
        <v>1900</v>
      </c>
      <c r="X1498" s="94" t="s">
        <v>74</v>
      </c>
      <c r="Y1498" s="71" t="s">
        <v>2931</v>
      </c>
      <c r="Z1498" s="71" t="s">
        <v>414</v>
      </c>
      <c r="AA1498" s="94" t="s">
        <v>74</v>
      </c>
      <c r="AB1498" s="128"/>
      <c r="AC1498" s="128"/>
      <c r="AD1498" s="128"/>
      <c r="BB1498" s="60" t="str">
        <f>IF(AND(isFlagged(Main[[#This Row],[Comments]], "AIS++"),Main[ [#This Row],[In Stock Date] ]&lt;&gt;""),TEXT(Main[[#This Row],[In Stock Date]]-1, "M/d/yyyy"), TEXT("1/1/1990", "M/d/yyyy"))</f>
        <v>1/1/1990</v>
      </c>
    </row>
    <row r="1499" spans="1:54" ht="17.25" customHeight="1">
      <c r="A1499" s="63" t="str">
        <f>IF(priority(Main[[#This Row],[Comments]])&lt;&gt;0, priority(Main[[#This Row],[Comments]]),"")</f>
        <v/>
      </c>
      <c r="B1499" s="151" t="s">
        <v>4196</v>
      </c>
      <c r="C1499" s="71" t="s">
        <v>2511</v>
      </c>
      <c r="D1499" s="59" t="s">
        <v>4197</v>
      </c>
      <c r="E1499" s="84"/>
      <c r="F1499" s="84">
        <v>41246</v>
      </c>
      <c r="G1499" s="63" t="str">
        <f>IF(stdProdLT(Main[[#This Row],[Comments]])=0.1,"N/A",IF(stdProdLT(Main[[#This Row],[Comments]])=0,"",stdProdLT(Main[[#This Row],[Comments]])))</f>
        <v/>
      </c>
      <c r="H1499" s="93" t="str">
        <f>IF(OR(Main[[#This Row],[Std. Prod. Lead Time]]="N/A",Main[[#This Row],[Std. Prod. Lead Time]]=""), "",IF(AND(Main[[#This Row],[In Stock Date]]&lt;&gt;"",Main[[#This Row],[Revised Due Date]]&lt;&gt;"",Main[[#This Row],[In Stock Date]]&lt;&gt;""),Main[[#This Row],[In Stock Date]]-Main[[#This Row],[Revised Due Date]],""))</f>
        <v/>
      </c>
      <c r="I1499" s="100" t="s">
        <v>4</v>
      </c>
      <c r="J1499" s="94" t="s">
        <v>51</v>
      </c>
      <c r="K1499" s="95" t="s">
        <v>4</v>
      </c>
      <c r="L1499" s="84"/>
      <c r="M1499" s="72" t="str">
        <f>IF(Main[[#This Row],[Tech Start Date]]&lt;1/1/1990,"",IF(Main[[#This Row],[Class]]="C",WORKDAY(Main[[#This Row],[Tech Start Date]],9),IF(Main[[#This Row],[Class]]="B", WORKDAY(Main[[#This Row],[Tech Start Date]],6),IF(Main[[#This Row],[Class]]="A",WORKDAY(Main[[#This Row],[Tech Start Date]],2),""))))</f>
        <v/>
      </c>
      <c r="N1499" s="72" t="str">
        <f>IF(Main[[#This Row],[Tech Start Date]]&lt;1/1/1990,"",IF(Main[[#This Row],[Class]]="C",WORKDAY(Main[[#This Row],[Tech Start Date]],19),IF(Main[[#This Row],[Class]]="B", WORKDAY(Main[[#This Row],[Tech Start Date]],12),IF(Main[[#This Row],[Class]]="A",WORKDAY(Main[[#This Row],[Tech Start Date]],4),""))))</f>
        <v/>
      </c>
      <c r="O1499" s="72" t="str">
        <f>IF(Main[[#This Row],[Tech Start Date]]&lt;1/1/1990,"",IF(Main[[#This Row],[Class]]="C",WORKDAY(Main[[#This Row],[Tech Start Date]],23),IF(Main[[#This Row],[Class]]="B", WORKDAY(Main[[#This Row],[Tech Start Date]],15),IF(Main[[#This Row],[Class]]="A",WORKDAY(Main[[#This Row],[Tech Start Date]],5),""))))</f>
        <v/>
      </c>
      <c r="P1499" s="72" t="str">
        <f>IF(Main[[#This Row],[Tech Start Date]]&lt;1/1/1990,"",IF(Main[[#This Row],[Class]]="C",WORKDAY(Main[[#This Row],[Tech Start Date]],28),IF(Main[[#This Row],[Class]]="B", WORKDAY(Main[[#This Row],[Tech Start Date]],19),IF(Main[[#This Row],[Class]]="A",WORKDAY(Main[[#This Row],[Tech Start Date]],9),""))))</f>
        <v/>
      </c>
      <c r="Q1499" s="84">
        <v>41085</v>
      </c>
      <c r="R1499" s="110"/>
      <c r="S1499" s="94" t="s">
        <v>11</v>
      </c>
      <c r="T1499" s="73" t="s">
        <v>4</v>
      </c>
      <c r="U1499" s="94" t="s">
        <v>12</v>
      </c>
      <c r="V1499" s="94" t="s">
        <v>1906</v>
      </c>
      <c r="W1499" s="94" t="s">
        <v>1902</v>
      </c>
      <c r="X1499" s="94" t="s">
        <v>2732</v>
      </c>
      <c r="Y1499" s="71" t="s">
        <v>3532</v>
      </c>
      <c r="Z1499" s="71" t="s">
        <v>30</v>
      </c>
      <c r="AA1499" s="94" t="s">
        <v>2732</v>
      </c>
      <c r="AB1499" s="128"/>
      <c r="AC1499" s="128"/>
      <c r="AD1499" s="128"/>
      <c r="BB1499" s="60" t="str">
        <f>IF(AND(isFlagged(Main[[#This Row],[Comments]], "AIS++"),Main[ [#This Row],[In Stock Date] ]&lt;&gt;""),TEXT(Main[[#This Row],[In Stock Date]]-1, "M/d/yyyy"), TEXT("1/1/1990", "M/d/yyyy"))</f>
        <v>1/1/1990</v>
      </c>
    </row>
    <row r="1500" spans="1:54" ht="17.25" customHeight="1">
      <c r="A1500" s="63" t="str">
        <f>IF(priority(Main[[#This Row],[Comments]])&lt;&gt;0, priority(Main[[#This Row],[Comments]]),"")</f>
        <v/>
      </c>
      <c r="B1500" s="151" t="s">
        <v>1856</v>
      </c>
      <c r="C1500" s="71" t="s">
        <v>31</v>
      </c>
      <c r="D1500" s="59" t="s">
        <v>923</v>
      </c>
      <c r="E1500" s="84"/>
      <c r="F1500" s="84">
        <v>40725</v>
      </c>
      <c r="G1500" s="63" t="str">
        <f>IF(stdProdLT(Main[[#This Row],[Comments]])=0.1,"N/A",IF(stdProdLT(Main[[#This Row],[Comments]])=0,"",stdProdLT(Main[[#This Row],[Comments]])))</f>
        <v/>
      </c>
      <c r="H1500" s="93" t="str">
        <f>IF(OR(Main[[#This Row],[Std. Prod. Lead Time]]="N/A",Main[[#This Row],[Std. Prod. Lead Time]]=""), "",IF(AND(Main[[#This Row],[In Stock Date]]&lt;&gt;"",Main[[#This Row],[Revised Due Date]]&lt;&gt;"",Main[[#This Row],[In Stock Date]]&lt;&gt;""),Main[[#This Row],[In Stock Date]]-Main[[#This Row],[Revised Due Date]],""))</f>
        <v/>
      </c>
      <c r="I1500" s="100" t="s">
        <v>171</v>
      </c>
      <c r="J1500" s="94" t="s">
        <v>28</v>
      </c>
      <c r="K1500" s="94" t="s">
        <v>1905</v>
      </c>
      <c r="L1500" s="84">
        <v>40623</v>
      </c>
      <c r="M1500" s="72">
        <f>IF(Main[[#This Row],[Tech Start Date]]&lt;1/1/1990,"",IF(Main[[#This Row],[Class]]="C",WORKDAY(Main[[#This Row],[Tech Start Date]],9),IF(Main[[#This Row],[Class]]="B", WORKDAY(Main[[#This Row],[Tech Start Date]],6),IF(Main[[#This Row],[Class]]="A",WORKDAY(Main[[#This Row],[Tech Start Date]],2),""))))</f>
        <v>40625</v>
      </c>
      <c r="N1500" s="72">
        <f>IF(Main[[#This Row],[Tech Start Date]]&lt;1/1/1990,"",IF(Main[[#This Row],[Class]]="C",WORKDAY(Main[[#This Row],[Tech Start Date]],19),IF(Main[[#This Row],[Class]]="B", WORKDAY(Main[[#This Row],[Tech Start Date]],12),IF(Main[[#This Row],[Class]]="A",WORKDAY(Main[[#This Row],[Tech Start Date]],4),""))))</f>
        <v>40627</v>
      </c>
      <c r="O1500" s="72">
        <f>IF(Main[[#This Row],[Tech Start Date]]&lt;1/1/1990,"",IF(Main[[#This Row],[Class]]="C",WORKDAY(Main[[#This Row],[Tech Start Date]],23),IF(Main[[#This Row],[Class]]="B", WORKDAY(Main[[#This Row],[Tech Start Date]],15),IF(Main[[#This Row],[Class]]="A",WORKDAY(Main[[#This Row],[Tech Start Date]],5),""))))</f>
        <v>40630</v>
      </c>
      <c r="P1500" s="72">
        <f>IF(Main[[#This Row],[Tech Start Date]]&lt;1/1/1990,"",IF(Main[[#This Row],[Class]]="C",WORKDAY(Main[[#This Row],[Tech Start Date]],28),IF(Main[[#This Row],[Class]]="B", WORKDAY(Main[[#This Row],[Tech Start Date]],19),IF(Main[[#This Row],[Class]]="A",WORKDAY(Main[[#This Row],[Tech Start Date]],9),""))))</f>
        <v>40634</v>
      </c>
      <c r="Q1500" s="84">
        <v>40659</v>
      </c>
      <c r="R1500" s="110">
        <v>40659</v>
      </c>
      <c r="S1500" s="94" t="s">
        <v>11</v>
      </c>
      <c r="T1500" s="73" t="s">
        <v>4</v>
      </c>
      <c r="U1500" s="94" t="s">
        <v>14</v>
      </c>
      <c r="V1500" s="94" t="s">
        <v>1899</v>
      </c>
      <c r="W1500" s="94" t="s">
        <v>1902</v>
      </c>
      <c r="X1500" s="94" t="s">
        <v>2748</v>
      </c>
      <c r="Y1500" s="71" t="s">
        <v>2965</v>
      </c>
      <c r="Z1500" s="71" t="s">
        <v>171</v>
      </c>
      <c r="AA1500" s="94" t="s">
        <v>2748</v>
      </c>
      <c r="AB1500" s="128"/>
      <c r="AC1500" s="128"/>
      <c r="AD1500" s="128"/>
      <c r="BB1500" s="60" t="str">
        <f>IF(AND(isFlagged(Main[[#This Row],[Comments]], "AIS++"),Main[ [#This Row],[In Stock Date] ]&lt;&gt;""),TEXT(Main[[#This Row],[In Stock Date]]-1, "M/d/yyyy"), TEXT("1/1/1990", "M/d/yyyy"))</f>
        <v>1/1/1990</v>
      </c>
    </row>
    <row r="1501" spans="1:54" ht="17.25" customHeight="1">
      <c r="A1501" s="63" t="str">
        <f>IF(priority(Main[[#This Row],[Comments]])&lt;&gt;0, priority(Main[[#This Row],[Comments]]),"")</f>
        <v/>
      </c>
      <c r="B1501" s="151" t="s">
        <v>1584</v>
      </c>
      <c r="C1501" s="71" t="s">
        <v>31</v>
      </c>
      <c r="D1501" s="59" t="s">
        <v>671</v>
      </c>
      <c r="E1501" s="84"/>
      <c r="F1501" s="84">
        <v>40725</v>
      </c>
      <c r="G1501" s="63" t="str">
        <f>IF(stdProdLT(Main[[#This Row],[Comments]])=0.1,"N/A",IF(stdProdLT(Main[[#This Row],[Comments]])=0,"",stdProdLT(Main[[#This Row],[Comments]])))</f>
        <v/>
      </c>
      <c r="H1501" s="93" t="str">
        <f>IF(OR(Main[[#This Row],[Std. Prod. Lead Time]]="N/A",Main[[#This Row],[Std. Prod. Lead Time]]=""), "",IF(AND(Main[[#This Row],[In Stock Date]]&lt;&gt;"",Main[[#This Row],[Revised Due Date]]&lt;&gt;"",Main[[#This Row],[In Stock Date]]&lt;&gt;""),Main[[#This Row],[In Stock Date]]-Main[[#This Row],[Revised Due Date]],""))</f>
        <v/>
      </c>
      <c r="I1501" s="100" t="s">
        <v>4</v>
      </c>
      <c r="J1501" s="94" t="s">
        <v>4</v>
      </c>
      <c r="K1501" s="94" t="s">
        <v>4</v>
      </c>
      <c r="L1501" s="84"/>
      <c r="M1501" s="72" t="str">
        <f>IF(Main[[#This Row],[Tech Start Date]]&lt;1/1/1990,"",IF(Main[[#This Row],[Class]]="C",WORKDAY(Main[[#This Row],[Tech Start Date]],9),IF(Main[[#This Row],[Class]]="B", WORKDAY(Main[[#This Row],[Tech Start Date]],6),IF(Main[[#This Row],[Class]]="A",WORKDAY(Main[[#This Row],[Tech Start Date]],2),""))))</f>
        <v/>
      </c>
      <c r="N1501" s="72" t="str">
        <f>IF(Main[[#This Row],[Tech Start Date]]&lt;1/1/1990,"",IF(Main[[#This Row],[Class]]="C",WORKDAY(Main[[#This Row],[Tech Start Date]],19),IF(Main[[#This Row],[Class]]="B", WORKDAY(Main[[#This Row],[Tech Start Date]],12),IF(Main[[#This Row],[Class]]="A",WORKDAY(Main[[#This Row],[Tech Start Date]],4),""))))</f>
        <v/>
      </c>
      <c r="O1501" s="72" t="str">
        <f>IF(Main[[#This Row],[Tech Start Date]]&lt;1/1/1990,"",IF(Main[[#This Row],[Class]]="C",WORKDAY(Main[[#This Row],[Tech Start Date]],23),IF(Main[[#This Row],[Class]]="B", WORKDAY(Main[[#This Row],[Tech Start Date]],15),IF(Main[[#This Row],[Class]]="A",WORKDAY(Main[[#This Row],[Tech Start Date]],5),""))))</f>
        <v/>
      </c>
      <c r="P1501" s="72" t="str">
        <f>IF(Main[[#This Row],[Tech Start Date]]&lt;1/1/1990,"",IF(Main[[#This Row],[Class]]="C",WORKDAY(Main[[#This Row],[Tech Start Date]],28),IF(Main[[#This Row],[Class]]="B", WORKDAY(Main[[#This Row],[Tech Start Date]],19),IF(Main[[#This Row],[Class]]="A",WORKDAY(Main[[#This Row],[Tech Start Date]],9),""))))</f>
        <v/>
      </c>
      <c r="Q1501" s="84">
        <v>40634</v>
      </c>
      <c r="R1501" s="110"/>
      <c r="S1501" s="94" t="s">
        <v>11</v>
      </c>
      <c r="T1501" s="73" t="s">
        <v>4</v>
      </c>
      <c r="U1501" s="94" t="s">
        <v>14</v>
      </c>
      <c r="V1501" s="94" t="s">
        <v>1899</v>
      </c>
      <c r="W1501" s="94" t="s">
        <v>1902</v>
      </c>
      <c r="X1501" s="94" t="s">
        <v>2748</v>
      </c>
      <c r="Y1501" s="71" t="s">
        <v>2965</v>
      </c>
      <c r="Z1501" s="71" t="s">
        <v>4</v>
      </c>
      <c r="AA1501" s="94" t="s">
        <v>2748</v>
      </c>
      <c r="AB1501" s="128"/>
      <c r="AC1501" s="128"/>
      <c r="AD1501" s="128"/>
      <c r="BB1501" s="60" t="str">
        <f>IF(AND(isFlagged(Main[[#This Row],[Comments]], "AIS++"),Main[ [#This Row],[In Stock Date] ]&lt;&gt;""),TEXT(Main[[#This Row],[In Stock Date]]-1, "M/d/yyyy"), TEXT("1/1/1990", "M/d/yyyy"))</f>
        <v>1/1/1990</v>
      </c>
    </row>
    <row r="1502" spans="1:54" ht="17.25" customHeight="1">
      <c r="A1502" s="137" t="str">
        <f>IF(priority(Main[[#This Row],[Comments]])&lt;&gt;0, priority(Main[[#This Row],[Comments]]),"")</f>
        <v/>
      </c>
      <c r="B1502" s="152" t="s">
        <v>1870</v>
      </c>
      <c r="C1502" s="138" t="s">
        <v>116</v>
      </c>
      <c r="D1502" s="139" t="s">
        <v>939</v>
      </c>
      <c r="E1502" s="140"/>
      <c r="F1502" s="140">
        <v>40725</v>
      </c>
      <c r="G1502" s="137" t="str">
        <f>IF(stdProdLT(Main[[#This Row],[Comments]])=0.1,"N/A",IF(stdProdLT(Main[[#This Row],[Comments]])=0,"",stdProdLT(Main[[#This Row],[Comments]])))</f>
        <v/>
      </c>
      <c r="H1502" s="141" t="str">
        <f>IF(OR(Main[[#This Row],[Std. Prod. Lead Time]]="N/A",Main[[#This Row],[Std. Prod. Lead Time]]=""), "",IF(AND(Main[[#This Row],[In Stock Date]]&lt;&gt;"",Main[[#This Row],[Revised Due Date]]&lt;&gt;"",Main[[#This Row],[In Stock Date]]&lt;&gt;""),Main[[#This Row],[In Stock Date]]-Main[[#This Row],[Revised Due Date]],""))</f>
        <v/>
      </c>
      <c r="I1502" s="142" t="s">
        <v>171</v>
      </c>
      <c r="J1502" s="143" t="s">
        <v>28</v>
      </c>
      <c r="K1502" s="144" t="s">
        <v>1905</v>
      </c>
      <c r="L1502" s="140">
        <v>40623</v>
      </c>
      <c r="M1502" s="145">
        <f>IF(Main[[#This Row],[Tech Start Date]]&lt;1/1/1990,"",IF(Main[[#This Row],[Class]]="C",WORKDAY(Main[[#This Row],[Tech Start Date]],9),IF(Main[[#This Row],[Class]]="B", WORKDAY(Main[[#This Row],[Tech Start Date]],6),IF(Main[[#This Row],[Class]]="A",WORKDAY(Main[[#This Row],[Tech Start Date]],2),""))))</f>
        <v>40625</v>
      </c>
      <c r="N1502" s="145">
        <f>IF(Main[[#This Row],[Tech Start Date]]&lt;1/1/1990,"",IF(Main[[#This Row],[Class]]="C",WORKDAY(Main[[#This Row],[Tech Start Date]],19),IF(Main[[#This Row],[Class]]="B", WORKDAY(Main[[#This Row],[Tech Start Date]],12),IF(Main[[#This Row],[Class]]="A",WORKDAY(Main[[#This Row],[Tech Start Date]],4),""))))</f>
        <v>40627</v>
      </c>
      <c r="O1502" s="145">
        <f>IF(Main[[#This Row],[Tech Start Date]]&lt;1/1/1990,"",IF(Main[[#This Row],[Class]]="C",WORKDAY(Main[[#This Row],[Tech Start Date]],23),IF(Main[[#This Row],[Class]]="B", WORKDAY(Main[[#This Row],[Tech Start Date]],15),IF(Main[[#This Row],[Class]]="A",WORKDAY(Main[[#This Row],[Tech Start Date]],5),""))))</f>
        <v>40630</v>
      </c>
      <c r="P1502" s="145">
        <f>IF(Main[[#This Row],[Tech Start Date]]&lt;1/1/1990,"",IF(Main[[#This Row],[Class]]="C",WORKDAY(Main[[#This Row],[Tech Start Date]],28),IF(Main[[#This Row],[Class]]="B", WORKDAY(Main[[#This Row],[Tech Start Date]],19),IF(Main[[#This Row],[Class]]="A",WORKDAY(Main[[#This Row],[Tech Start Date]],9),""))))</f>
        <v>40634</v>
      </c>
      <c r="Q1502" s="140">
        <v>40714</v>
      </c>
      <c r="R1502" s="146">
        <v>40714</v>
      </c>
      <c r="S1502" s="143" t="s">
        <v>11</v>
      </c>
      <c r="T1502" s="147" t="s">
        <v>940</v>
      </c>
      <c r="U1502" s="143" t="s">
        <v>14</v>
      </c>
      <c r="V1502" s="143" t="s">
        <v>1899</v>
      </c>
      <c r="W1502" s="143" t="s">
        <v>1901</v>
      </c>
      <c r="X1502" s="143" t="s">
        <v>2748</v>
      </c>
      <c r="Y1502" s="138" t="s">
        <v>2965</v>
      </c>
      <c r="Z1502" s="138" t="s">
        <v>171</v>
      </c>
      <c r="AA1502" s="143" t="s">
        <v>2748</v>
      </c>
      <c r="AB1502" s="148"/>
      <c r="AC1502" s="148"/>
      <c r="AD1502" s="148"/>
      <c r="BB1502" s="60" t="str">
        <f>IF(AND(isFlagged(Main[[#This Row],[Comments]], "AIS++"),Main[ [#This Row],[In Stock Date] ]&lt;&gt;""),TEXT(Main[[#This Row],[In Stock Date]]-1, "M/d/yyyy"), TEXT("1/1/1990", "M/d/yyyy"))</f>
        <v>1/1/1990</v>
      </c>
    </row>
    <row r="1503" spans="1:54" ht="17.25" customHeight="1">
      <c r="A1503" s="63" t="str">
        <f>IF(priority(Main[[#This Row],[Comments]])&lt;&gt;0, priority(Main[[#This Row],[Comments]]),"")</f>
        <v/>
      </c>
      <c r="B1503" s="151" t="s">
        <v>1153</v>
      </c>
      <c r="C1503" s="71" t="s">
        <v>4</v>
      </c>
      <c r="D1503" s="59" t="s">
        <v>216</v>
      </c>
      <c r="E1503" s="84"/>
      <c r="F1503" s="84"/>
      <c r="G1503" s="63" t="str">
        <f>IF(stdProdLT(Main[[#This Row],[Comments]])=0.1,"N/A",IF(stdProdLT(Main[[#This Row],[Comments]])=0,"",stdProdLT(Main[[#This Row],[Comments]])))</f>
        <v/>
      </c>
      <c r="H1503" s="93" t="str">
        <f>IF(OR(Main[[#This Row],[Std. Prod. Lead Time]]="N/A",Main[[#This Row],[Std. Prod. Lead Time]]=""), "",IF(AND(Main[[#This Row],[In Stock Date]]&lt;&gt;"",Main[[#This Row],[Revised Due Date]]&lt;&gt;"",Main[[#This Row],[In Stock Date]]&lt;&gt;""),Main[[#This Row],[In Stock Date]]-Main[[#This Row],[Revised Due Date]],""))</f>
        <v/>
      </c>
      <c r="I1503" s="100" t="s">
        <v>4</v>
      </c>
      <c r="J1503" s="94" t="s">
        <v>4</v>
      </c>
      <c r="K1503" s="95" t="s">
        <v>4</v>
      </c>
      <c r="L1503" s="84"/>
      <c r="M1503" s="72" t="str">
        <f>IF(Main[[#This Row],[Tech Start Date]]&lt;1/1/1990,"",IF(Main[[#This Row],[Class]]="C",WORKDAY(Main[[#This Row],[Tech Start Date]],9),IF(Main[[#This Row],[Class]]="B", WORKDAY(Main[[#This Row],[Tech Start Date]],6),IF(Main[[#This Row],[Class]]="A",WORKDAY(Main[[#This Row],[Tech Start Date]],2),""))))</f>
        <v/>
      </c>
      <c r="N1503" s="72" t="str">
        <f>IF(Main[[#This Row],[Tech Start Date]]&lt;1/1/1990,"",IF(Main[[#This Row],[Class]]="C",WORKDAY(Main[[#This Row],[Tech Start Date]],19),IF(Main[[#This Row],[Class]]="B", WORKDAY(Main[[#This Row],[Tech Start Date]],12),IF(Main[[#This Row],[Class]]="A",WORKDAY(Main[[#This Row],[Tech Start Date]],4),""))))</f>
        <v/>
      </c>
      <c r="O1503" s="72" t="str">
        <f>IF(Main[[#This Row],[Tech Start Date]]&lt;1/1/1990,"",IF(Main[[#This Row],[Class]]="C",WORKDAY(Main[[#This Row],[Tech Start Date]],23),IF(Main[[#This Row],[Class]]="B", WORKDAY(Main[[#This Row],[Tech Start Date]],15),IF(Main[[#This Row],[Class]]="A",WORKDAY(Main[[#This Row],[Tech Start Date]],5),""))))</f>
        <v/>
      </c>
      <c r="P1503" s="72" t="str">
        <f>IF(Main[[#This Row],[Tech Start Date]]&lt;1/1/1990,"",IF(Main[[#This Row],[Class]]="C",WORKDAY(Main[[#This Row],[Tech Start Date]],28),IF(Main[[#This Row],[Class]]="B", WORKDAY(Main[[#This Row],[Tech Start Date]],19),IF(Main[[#This Row],[Class]]="A",WORKDAY(Main[[#This Row],[Tech Start Date]],9),""))))</f>
        <v/>
      </c>
      <c r="Q1503" s="84"/>
      <c r="R1503" s="110"/>
      <c r="S1503" s="94" t="s">
        <v>17</v>
      </c>
      <c r="T1503" s="73" t="s">
        <v>4</v>
      </c>
      <c r="U1503" s="94" t="s">
        <v>12</v>
      </c>
      <c r="V1503" s="94" t="s">
        <v>1896</v>
      </c>
      <c r="W1503" s="94" t="s">
        <v>1900</v>
      </c>
      <c r="X1503" s="94" t="s">
        <v>874</v>
      </c>
      <c r="Y1503" s="71" t="s">
        <v>4</v>
      </c>
      <c r="Z1503" s="71" t="s">
        <v>4</v>
      </c>
      <c r="AA1503" s="94" t="s">
        <v>4</v>
      </c>
      <c r="AB1503" s="128"/>
      <c r="AC1503" s="128"/>
      <c r="AD1503" s="128"/>
      <c r="BB1503" s="60" t="str">
        <f>IF(AND(isFlagged(Main[[#This Row],[Comments]], "AIS++"),Main[ [#This Row],[In Stock Date] ]&lt;&gt;""),TEXT(Main[[#This Row],[In Stock Date]]-1, "M/d/yyyy"), TEXT("1/1/1990", "M/d/yyyy"))</f>
        <v>1/1/1990</v>
      </c>
    </row>
    <row r="1504" spans="1:54" ht="17.25" customHeight="1">
      <c r="A1504" s="63" t="str">
        <f>IF(priority(Main[[#This Row],[Comments]])&lt;&gt;0, priority(Main[[#This Row],[Comments]]),"")</f>
        <v/>
      </c>
      <c r="B1504" s="151" t="s">
        <v>2136</v>
      </c>
      <c r="C1504" s="71" t="s">
        <v>2131</v>
      </c>
      <c r="D1504" s="59" t="s">
        <v>2649</v>
      </c>
      <c r="E1504" s="84">
        <v>40781.401631944442</v>
      </c>
      <c r="F1504" s="84"/>
      <c r="G1504" s="63" t="str">
        <f>IF(stdProdLT(Main[[#This Row],[Comments]])=0.1,"N/A",IF(stdProdLT(Main[[#This Row],[Comments]])=0,"",stdProdLT(Main[[#This Row],[Comments]])))</f>
        <v/>
      </c>
      <c r="H1504" s="93" t="str">
        <f>IF(OR(Main[[#This Row],[Std. Prod. Lead Time]]="N/A",Main[[#This Row],[Std. Prod. Lead Time]]=""), "",IF(AND(Main[[#This Row],[In Stock Date]]&lt;&gt;"",Main[[#This Row],[Revised Due Date]]&lt;&gt;"",Main[[#This Row],[In Stock Date]]&lt;&gt;""),Main[[#This Row],[In Stock Date]]-Main[[#This Row],[Revised Due Date]],""))</f>
        <v/>
      </c>
      <c r="I1504" s="100" t="s">
        <v>2025</v>
      </c>
      <c r="J1504" s="94" t="s">
        <v>70</v>
      </c>
      <c r="K1504" s="95" t="s">
        <v>1905</v>
      </c>
      <c r="L1504" s="84"/>
      <c r="M1504" s="72" t="str">
        <f>IF(Main[[#This Row],[Tech Start Date]]&lt;1/1/1990,"",IF(Main[[#This Row],[Class]]="C",WORKDAY(Main[[#This Row],[Tech Start Date]],9),IF(Main[[#This Row],[Class]]="B", WORKDAY(Main[[#This Row],[Tech Start Date]],6),IF(Main[[#This Row],[Class]]="A",WORKDAY(Main[[#This Row],[Tech Start Date]],2),""))))</f>
        <v/>
      </c>
      <c r="N1504" s="72" t="str">
        <f>IF(Main[[#This Row],[Tech Start Date]]&lt;1/1/1990,"",IF(Main[[#This Row],[Class]]="C",WORKDAY(Main[[#This Row],[Tech Start Date]],19),IF(Main[[#This Row],[Class]]="B", WORKDAY(Main[[#This Row],[Tech Start Date]],12),IF(Main[[#This Row],[Class]]="A",WORKDAY(Main[[#This Row],[Tech Start Date]],4),""))))</f>
        <v/>
      </c>
      <c r="O1504" s="72" t="str">
        <f>IF(Main[[#This Row],[Tech Start Date]]&lt;1/1/1990,"",IF(Main[[#This Row],[Class]]="C",WORKDAY(Main[[#This Row],[Tech Start Date]],23),IF(Main[[#This Row],[Class]]="B", WORKDAY(Main[[#This Row],[Tech Start Date]],15),IF(Main[[#This Row],[Class]]="A",WORKDAY(Main[[#This Row],[Tech Start Date]],5),""))))</f>
        <v/>
      </c>
      <c r="P1504" s="72" t="str">
        <f>IF(Main[[#This Row],[Tech Start Date]]&lt;1/1/1990,"",IF(Main[[#This Row],[Class]]="C",WORKDAY(Main[[#This Row],[Tech Start Date]],28),IF(Main[[#This Row],[Class]]="B", WORKDAY(Main[[#This Row],[Tech Start Date]],19),IF(Main[[#This Row],[Class]]="A",WORKDAY(Main[[#This Row],[Tech Start Date]],9),""))))</f>
        <v/>
      </c>
      <c r="Q1504" s="84">
        <v>40836</v>
      </c>
      <c r="R1504" s="110"/>
      <c r="S1504" s="94" t="s">
        <v>6</v>
      </c>
      <c r="T1504" s="73" t="s">
        <v>4</v>
      </c>
      <c r="U1504" s="94" t="s">
        <v>29</v>
      </c>
      <c r="V1504" s="94" t="s">
        <v>1899</v>
      </c>
      <c r="W1504" s="94" t="s">
        <v>1900</v>
      </c>
      <c r="X1504" s="94" t="s">
        <v>2739</v>
      </c>
      <c r="Y1504" s="71" t="s">
        <v>2865</v>
      </c>
      <c r="Z1504" s="71" t="s">
        <v>30</v>
      </c>
      <c r="AA1504" s="94" t="s">
        <v>2739</v>
      </c>
      <c r="AB1504" s="128"/>
      <c r="AC1504" s="128"/>
      <c r="AD1504" s="128"/>
      <c r="BB1504" s="60" t="str">
        <f>IF(AND(isFlagged(Main[[#This Row],[Comments]], "AIS++"),Main[ [#This Row],[In Stock Date] ]&lt;&gt;""),TEXT(Main[[#This Row],[In Stock Date]]-1, "M/d/yyyy"), TEXT("1/1/1990", "M/d/yyyy"))</f>
        <v>1/1/1990</v>
      </c>
    </row>
    <row r="1505" spans="1:54" ht="17.25" customHeight="1">
      <c r="A1505" s="63" t="str">
        <f>IF(priority(Main[[#This Row],[Comments]])&lt;&gt;0, priority(Main[[#This Row],[Comments]]),"")</f>
        <v/>
      </c>
      <c r="B1505" s="154" t="s">
        <v>2130</v>
      </c>
      <c r="C1505" s="71" t="s">
        <v>2131</v>
      </c>
      <c r="D1505" s="59" t="s">
        <v>2302</v>
      </c>
      <c r="E1505" s="84">
        <v>40781.400787037041</v>
      </c>
      <c r="F1505" s="84"/>
      <c r="G1505" s="63" t="str">
        <f>IF(stdProdLT(Main[[#This Row],[Comments]])=0.1,"N/A",IF(stdProdLT(Main[[#This Row],[Comments]])=0,"",stdProdLT(Main[[#This Row],[Comments]])))</f>
        <v/>
      </c>
      <c r="H1505" s="93" t="str">
        <f>IF(OR(Main[[#This Row],[Std. Prod. Lead Time]]="N/A",Main[[#This Row],[Std. Prod. Lead Time]]=""), "",IF(AND(Main[[#This Row],[In Stock Date]]&lt;&gt;"",Main[[#This Row],[Revised Due Date]]&lt;&gt;"",Main[[#This Row],[In Stock Date]]&lt;&gt;""),Main[[#This Row],[In Stock Date]]-Main[[#This Row],[Revised Due Date]],""))</f>
        <v/>
      </c>
      <c r="I1505" s="100" t="s">
        <v>130</v>
      </c>
      <c r="J1505" s="94" t="s">
        <v>1953</v>
      </c>
      <c r="K1505" s="94" t="s">
        <v>1905</v>
      </c>
      <c r="L1505" s="84"/>
      <c r="M1505" s="72" t="str">
        <f>IF(Main[[#This Row],[Tech Start Date]]&lt;1/1/1990,"",IF(Main[[#This Row],[Class]]="C",WORKDAY(Main[[#This Row],[Tech Start Date]],9),IF(Main[[#This Row],[Class]]="B", WORKDAY(Main[[#This Row],[Tech Start Date]],6),IF(Main[[#This Row],[Class]]="A",WORKDAY(Main[[#This Row],[Tech Start Date]],2),""))))</f>
        <v/>
      </c>
      <c r="N1505" s="72" t="str">
        <f>IF(Main[[#This Row],[Tech Start Date]]&lt;1/1/1990,"",IF(Main[[#This Row],[Class]]="C",WORKDAY(Main[[#This Row],[Tech Start Date]],19),IF(Main[[#This Row],[Class]]="B", WORKDAY(Main[[#This Row],[Tech Start Date]],12),IF(Main[[#This Row],[Class]]="A",WORKDAY(Main[[#This Row],[Tech Start Date]],4),""))))</f>
        <v/>
      </c>
      <c r="O1505" s="72" t="str">
        <f>IF(Main[[#This Row],[Tech Start Date]]&lt;1/1/1990,"",IF(Main[[#This Row],[Class]]="C",WORKDAY(Main[[#This Row],[Tech Start Date]],23),IF(Main[[#This Row],[Class]]="B", WORKDAY(Main[[#This Row],[Tech Start Date]],15),IF(Main[[#This Row],[Class]]="A",WORKDAY(Main[[#This Row],[Tech Start Date]],5),""))))</f>
        <v/>
      </c>
      <c r="P1505" s="72" t="str">
        <f>IF(Main[[#This Row],[Tech Start Date]]&lt;1/1/1990,"",IF(Main[[#This Row],[Class]]="C",WORKDAY(Main[[#This Row],[Tech Start Date]],28),IF(Main[[#This Row],[Class]]="B", WORKDAY(Main[[#This Row],[Tech Start Date]],19),IF(Main[[#This Row],[Class]]="A",WORKDAY(Main[[#This Row],[Tech Start Date]],9),""))))</f>
        <v/>
      </c>
      <c r="Q1505" s="84">
        <v>40836</v>
      </c>
      <c r="R1505" s="110"/>
      <c r="S1505" s="94" t="s">
        <v>6</v>
      </c>
      <c r="T1505" s="73" t="s">
        <v>4</v>
      </c>
      <c r="U1505" s="94" t="s">
        <v>29</v>
      </c>
      <c r="V1505" s="94" t="s">
        <v>1899</v>
      </c>
      <c r="W1505" s="94" t="s">
        <v>1900</v>
      </c>
      <c r="X1505" s="94" t="s">
        <v>2739</v>
      </c>
      <c r="Y1505" s="71" t="s">
        <v>2865</v>
      </c>
      <c r="Z1505" s="71" t="s">
        <v>30</v>
      </c>
      <c r="AA1505" s="94" t="s">
        <v>2739</v>
      </c>
      <c r="AB1505" s="128"/>
      <c r="AC1505" s="128"/>
      <c r="AD1505" s="128"/>
      <c r="BB1505" s="60" t="str">
        <f>IF(AND(isFlagged(Main[[#This Row],[Comments]], "AIS++"),Main[ [#This Row],[In Stock Date] ]&lt;&gt;""),TEXT(Main[[#This Row],[In Stock Date]]-1, "M/d/yyyy"), TEXT("1/1/1990", "M/d/yyyy"))</f>
        <v>1/1/1990</v>
      </c>
    </row>
    <row r="1506" spans="1:54" ht="17.25" customHeight="1">
      <c r="A1506" s="63" t="str">
        <f>IF(priority(Main[[#This Row],[Comments]])&lt;&gt;0, priority(Main[[#This Row],[Comments]]),"")</f>
        <v/>
      </c>
      <c r="B1506" s="151" t="s">
        <v>2138</v>
      </c>
      <c r="C1506" s="71" t="s">
        <v>2131</v>
      </c>
      <c r="D1506" s="59" t="s">
        <v>3116</v>
      </c>
      <c r="E1506" s="84">
        <v>40781.402488425927</v>
      </c>
      <c r="F1506" s="84"/>
      <c r="G1506" s="63" t="str">
        <f>IF(stdProdLT(Main[[#This Row],[Comments]])=0.1,"N/A",IF(stdProdLT(Main[[#This Row],[Comments]])=0,"",stdProdLT(Main[[#This Row],[Comments]])))</f>
        <v/>
      </c>
      <c r="H1506" s="93" t="str">
        <f>IF(OR(Main[[#This Row],[Std. Prod. Lead Time]]="N/A",Main[[#This Row],[Std. Prod. Lead Time]]=""), "",IF(AND(Main[[#This Row],[In Stock Date]]&lt;&gt;"",Main[[#This Row],[Revised Due Date]]&lt;&gt;"",Main[[#This Row],[In Stock Date]]&lt;&gt;""),Main[[#This Row],[In Stock Date]]-Main[[#This Row],[Revised Due Date]],""))</f>
        <v/>
      </c>
      <c r="I1506" s="100" t="s">
        <v>428</v>
      </c>
      <c r="J1506" s="94" t="s">
        <v>70</v>
      </c>
      <c r="K1506" s="95" t="s">
        <v>1905</v>
      </c>
      <c r="L1506" s="84"/>
      <c r="M1506" s="72" t="str">
        <f>IF(Main[[#This Row],[Tech Start Date]]&lt;1/1/1990,"",IF(Main[[#This Row],[Class]]="C",WORKDAY(Main[[#This Row],[Tech Start Date]],9),IF(Main[[#This Row],[Class]]="B", WORKDAY(Main[[#This Row],[Tech Start Date]],6),IF(Main[[#This Row],[Class]]="A",WORKDAY(Main[[#This Row],[Tech Start Date]],2),""))))</f>
        <v/>
      </c>
      <c r="N1506" s="72" t="str">
        <f>IF(Main[[#This Row],[Tech Start Date]]&lt;1/1/1990,"",IF(Main[[#This Row],[Class]]="C",WORKDAY(Main[[#This Row],[Tech Start Date]],19),IF(Main[[#This Row],[Class]]="B", WORKDAY(Main[[#This Row],[Tech Start Date]],12),IF(Main[[#This Row],[Class]]="A",WORKDAY(Main[[#This Row],[Tech Start Date]],4),""))))</f>
        <v/>
      </c>
      <c r="O1506" s="72" t="str">
        <f>IF(Main[[#This Row],[Tech Start Date]]&lt;1/1/1990,"",IF(Main[[#This Row],[Class]]="C",WORKDAY(Main[[#This Row],[Tech Start Date]],23),IF(Main[[#This Row],[Class]]="B", WORKDAY(Main[[#This Row],[Tech Start Date]],15),IF(Main[[#This Row],[Class]]="A",WORKDAY(Main[[#This Row],[Tech Start Date]],5),""))))</f>
        <v/>
      </c>
      <c r="P1506" s="72" t="str">
        <f>IF(Main[[#This Row],[Tech Start Date]]&lt;1/1/1990,"",IF(Main[[#This Row],[Class]]="C",WORKDAY(Main[[#This Row],[Tech Start Date]],28),IF(Main[[#This Row],[Class]]="B", WORKDAY(Main[[#This Row],[Tech Start Date]],19),IF(Main[[#This Row],[Class]]="A",WORKDAY(Main[[#This Row],[Tech Start Date]],9),""))))</f>
        <v/>
      </c>
      <c r="Q1506" s="84">
        <v>40836</v>
      </c>
      <c r="R1506" s="110"/>
      <c r="S1506" s="94" t="s">
        <v>6</v>
      </c>
      <c r="T1506" s="73" t="s">
        <v>4</v>
      </c>
      <c r="U1506" s="94" t="s">
        <v>29</v>
      </c>
      <c r="V1506" s="94" t="s">
        <v>1899</v>
      </c>
      <c r="W1506" s="94" t="s">
        <v>1900</v>
      </c>
      <c r="X1506" s="94" t="s">
        <v>2739</v>
      </c>
      <c r="Y1506" s="71" t="s">
        <v>2865</v>
      </c>
      <c r="Z1506" s="71" t="s">
        <v>30</v>
      </c>
      <c r="AA1506" s="94" t="s">
        <v>2739</v>
      </c>
      <c r="AB1506" s="128"/>
      <c r="AC1506" s="128"/>
      <c r="AD1506" s="128"/>
      <c r="BB1506" s="60" t="str">
        <f>IF(AND(isFlagged(Main[[#This Row],[Comments]], "AIS++"),Main[ [#This Row],[In Stock Date] ]&lt;&gt;""),TEXT(Main[[#This Row],[In Stock Date]]-1, "M/d/yyyy"), TEXT("1/1/1990", "M/d/yyyy"))</f>
        <v>1/1/1990</v>
      </c>
    </row>
    <row r="1507" spans="1:54" ht="17.25" customHeight="1">
      <c r="A1507" s="63" t="str">
        <f>IF(priority(Main[[#This Row],[Comments]])&lt;&gt;0, priority(Main[[#This Row],[Comments]]),"")</f>
        <v/>
      </c>
      <c r="B1507" s="151" t="s">
        <v>2137</v>
      </c>
      <c r="C1507" s="71" t="s">
        <v>2131</v>
      </c>
      <c r="D1507" s="59" t="s">
        <v>2132</v>
      </c>
      <c r="E1507" s="84">
        <v>40781.399756944447</v>
      </c>
      <c r="F1507" s="84"/>
      <c r="G1507" s="63" t="str">
        <f>IF(stdProdLT(Main[[#This Row],[Comments]])=0.1,"N/A",IF(stdProdLT(Main[[#This Row],[Comments]])=0,"",stdProdLT(Main[[#This Row],[Comments]])))</f>
        <v/>
      </c>
      <c r="H1507" s="93" t="str">
        <f>IF(OR(Main[[#This Row],[Std. Prod. Lead Time]]="N/A",Main[[#This Row],[Std. Prod. Lead Time]]=""), "",IF(AND(Main[[#This Row],[In Stock Date]]&lt;&gt;"",Main[[#This Row],[Revised Due Date]]&lt;&gt;"",Main[[#This Row],[In Stock Date]]&lt;&gt;""),Main[[#This Row],[In Stock Date]]-Main[[#This Row],[Revised Due Date]],""))</f>
        <v/>
      </c>
      <c r="I1507" s="100" t="s">
        <v>171</v>
      </c>
      <c r="J1507" s="94" t="s">
        <v>1953</v>
      </c>
      <c r="K1507" s="95" t="s">
        <v>1905</v>
      </c>
      <c r="L1507" s="84"/>
      <c r="M1507" s="72" t="str">
        <f>IF(Main[[#This Row],[Tech Start Date]]&lt;1/1/1990,"",IF(Main[[#This Row],[Class]]="C",WORKDAY(Main[[#This Row],[Tech Start Date]],9),IF(Main[[#This Row],[Class]]="B", WORKDAY(Main[[#This Row],[Tech Start Date]],6),IF(Main[[#This Row],[Class]]="A",WORKDAY(Main[[#This Row],[Tech Start Date]],2),""))))</f>
        <v/>
      </c>
      <c r="N1507" s="72" t="str">
        <f>IF(Main[[#This Row],[Tech Start Date]]&lt;1/1/1990,"",IF(Main[[#This Row],[Class]]="C",WORKDAY(Main[[#This Row],[Tech Start Date]],19),IF(Main[[#This Row],[Class]]="B", WORKDAY(Main[[#This Row],[Tech Start Date]],12),IF(Main[[#This Row],[Class]]="A",WORKDAY(Main[[#This Row],[Tech Start Date]],4),""))))</f>
        <v/>
      </c>
      <c r="O1507" s="72" t="str">
        <f>IF(Main[[#This Row],[Tech Start Date]]&lt;1/1/1990,"",IF(Main[[#This Row],[Class]]="C",WORKDAY(Main[[#This Row],[Tech Start Date]],23),IF(Main[[#This Row],[Class]]="B", WORKDAY(Main[[#This Row],[Tech Start Date]],15),IF(Main[[#This Row],[Class]]="A",WORKDAY(Main[[#This Row],[Tech Start Date]],5),""))))</f>
        <v/>
      </c>
      <c r="P1507" s="72" t="str">
        <f>IF(Main[[#This Row],[Tech Start Date]]&lt;1/1/1990,"",IF(Main[[#This Row],[Class]]="C",WORKDAY(Main[[#This Row],[Tech Start Date]],28),IF(Main[[#This Row],[Class]]="B", WORKDAY(Main[[#This Row],[Tech Start Date]],19),IF(Main[[#This Row],[Class]]="A",WORKDAY(Main[[#This Row],[Tech Start Date]],9),""))))</f>
        <v/>
      </c>
      <c r="Q1507" s="84">
        <v>40836</v>
      </c>
      <c r="R1507" s="110"/>
      <c r="S1507" s="94" t="s">
        <v>6</v>
      </c>
      <c r="T1507" s="73" t="s">
        <v>4</v>
      </c>
      <c r="U1507" s="94" t="s">
        <v>29</v>
      </c>
      <c r="V1507" s="94" t="s">
        <v>1899</v>
      </c>
      <c r="W1507" s="94" t="s">
        <v>1900</v>
      </c>
      <c r="X1507" s="94" t="s">
        <v>2739</v>
      </c>
      <c r="Y1507" s="71" t="s">
        <v>2865</v>
      </c>
      <c r="Z1507" s="71" t="s">
        <v>30</v>
      </c>
      <c r="AA1507" s="94" t="s">
        <v>2739</v>
      </c>
      <c r="AB1507" s="128"/>
      <c r="AC1507" s="128"/>
      <c r="AD1507" s="128"/>
      <c r="BB1507" s="60" t="str">
        <f>IF(AND(isFlagged(Main[[#This Row],[Comments]], "AIS++"),Main[ [#This Row],[In Stock Date] ]&lt;&gt;""),TEXT(Main[[#This Row],[In Stock Date]]-1, "M/d/yyyy"), TEXT("1/1/1990", "M/d/yyyy"))</f>
        <v>1/1/1990</v>
      </c>
    </row>
    <row r="1508" spans="1:54" ht="17.25" customHeight="1">
      <c r="A1508" s="63" t="str">
        <f>IF(priority(Main[[#This Row],[Comments]])&lt;&gt;0, priority(Main[[#This Row],[Comments]]),"")</f>
        <v/>
      </c>
      <c r="B1508" s="151" t="s">
        <v>1208</v>
      </c>
      <c r="C1508" s="71" t="s">
        <v>285</v>
      </c>
      <c r="D1508" s="59" t="s">
        <v>286</v>
      </c>
      <c r="E1508" s="84"/>
      <c r="F1508" s="84">
        <v>40421</v>
      </c>
      <c r="G1508" s="63" t="str">
        <f>IF(stdProdLT(Main[[#This Row],[Comments]])=0.1,"N/A",IF(stdProdLT(Main[[#This Row],[Comments]])=0,"",stdProdLT(Main[[#This Row],[Comments]])))</f>
        <v/>
      </c>
      <c r="H1508" s="93" t="str">
        <f>IF(OR(Main[[#This Row],[Std. Prod. Lead Time]]="N/A",Main[[#This Row],[Std. Prod. Lead Time]]=""), "",IF(AND(Main[[#This Row],[In Stock Date]]&lt;&gt;"",Main[[#This Row],[Revised Due Date]]&lt;&gt;"",Main[[#This Row],[In Stock Date]]&lt;&gt;""),Main[[#This Row],[In Stock Date]]-Main[[#This Row],[Revised Due Date]],""))</f>
        <v/>
      </c>
      <c r="I1508" s="100" t="s">
        <v>4</v>
      </c>
      <c r="J1508" s="94" t="s">
        <v>4</v>
      </c>
      <c r="K1508" s="94" t="s">
        <v>4</v>
      </c>
      <c r="L1508" s="84"/>
      <c r="M1508" s="72" t="str">
        <f>IF(Main[[#This Row],[Tech Start Date]]&lt;1/1/1990,"",IF(Main[[#This Row],[Class]]="C",WORKDAY(Main[[#This Row],[Tech Start Date]],9),IF(Main[[#This Row],[Class]]="B", WORKDAY(Main[[#This Row],[Tech Start Date]],6),IF(Main[[#This Row],[Class]]="A",WORKDAY(Main[[#This Row],[Tech Start Date]],2),""))))</f>
        <v/>
      </c>
      <c r="N1508" s="72" t="str">
        <f>IF(Main[[#This Row],[Tech Start Date]]&lt;1/1/1990,"",IF(Main[[#This Row],[Class]]="C",WORKDAY(Main[[#This Row],[Tech Start Date]],19),IF(Main[[#This Row],[Class]]="B", WORKDAY(Main[[#This Row],[Tech Start Date]],12),IF(Main[[#This Row],[Class]]="A",WORKDAY(Main[[#This Row],[Tech Start Date]],4),""))))</f>
        <v/>
      </c>
      <c r="O1508" s="72" t="str">
        <f>IF(Main[[#This Row],[Tech Start Date]]&lt;1/1/1990,"",IF(Main[[#This Row],[Class]]="C",WORKDAY(Main[[#This Row],[Tech Start Date]],23),IF(Main[[#This Row],[Class]]="B", WORKDAY(Main[[#This Row],[Tech Start Date]],15),IF(Main[[#This Row],[Class]]="A",WORKDAY(Main[[#This Row],[Tech Start Date]],5),""))))</f>
        <v/>
      </c>
      <c r="P1508" s="72" t="str">
        <f>IF(Main[[#This Row],[Tech Start Date]]&lt;1/1/1990,"",IF(Main[[#This Row],[Class]]="C",WORKDAY(Main[[#This Row],[Tech Start Date]],28),IF(Main[[#This Row],[Class]]="B", WORKDAY(Main[[#This Row],[Tech Start Date]],19),IF(Main[[#This Row],[Class]]="A",WORKDAY(Main[[#This Row],[Tech Start Date]],9),""))))</f>
        <v/>
      </c>
      <c r="Q1508" s="84">
        <v>40360</v>
      </c>
      <c r="R1508" s="110"/>
      <c r="S1508" s="94" t="s">
        <v>11</v>
      </c>
      <c r="T1508" s="73" t="s">
        <v>4</v>
      </c>
      <c r="U1508" s="94" t="s">
        <v>12</v>
      </c>
      <c r="V1508" s="94" t="s">
        <v>1897</v>
      </c>
      <c r="W1508" s="94" t="s">
        <v>1901</v>
      </c>
      <c r="X1508" s="94" t="s">
        <v>2777</v>
      </c>
      <c r="Y1508" s="71" t="s">
        <v>2919</v>
      </c>
      <c r="Z1508" s="71" t="s">
        <v>4</v>
      </c>
      <c r="AA1508" s="94" t="s">
        <v>2777</v>
      </c>
      <c r="AB1508" s="128"/>
      <c r="AC1508" s="128"/>
      <c r="AD1508" s="128"/>
      <c r="BB1508" s="60" t="str">
        <f>IF(AND(isFlagged(Main[[#This Row],[Comments]], "AIS++"),Main[ [#This Row],[In Stock Date] ]&lt;&gt;""),TEXT(Main[[#This Row],[In Stock Date]]-1, "M/d/yyyy"), TEXT("1/1/1990", "M/d/yyyy"))</f>
        <v>1/1/1990</v>
      </c>
    </row>
    <row r="1509" spans="1:54" ht="17.25" customHeight="1">
      <c r="A1509" s="137" t="str">
        <f>IF(priority(Main[[#This Row],[Comments]])&lt;&gt;0, priority(Main[[#This Row],[Comments]]),"")</f>
        <v/>
      </c>
      <c r="B1509" s="152" t="s">
        <v>1811</v>
      </c>
      <c r="C1509" s="138" t="s">
        <v>876</v>
      </c>
      <c r="D1509" s="139" t="s">
        <v>877</v>
      </c>
      <c r="E1509" s="140"/>
      <c r="F1509" s="140">
        <v>40442</v>
      </c>
      <c r="G1509" s="137" t="str">
        <f>IF(stdProdLT(Main[[#This Row],[Comments]])=0.1,"N/A",IF(stdProdLT(Main[[#This Row],[Comments]])=0,"",stdProdLT(Main[[#This Row],[Comments]])))</f>
        <v/>
      </c>
      <c r="H1509" s="141" t="str">
        <f>IF(OR(Main[[#This Row],[Std. Prod. Lead Time]]="N/A",Main[[#This Row],[Std. Prod. Lead Time]]=""), "",IF(AND(Main[[#This Row],[In Stock Date]]&lt;&gt;"",Main[[#This Row],[Revised Due Date]]&lt;&gt;"",Main[[#This Row],[In Stock Date]]&lt;&gt;""),Main[[#This Row],[In Stock Date]]-Main[[#This Row],[Revised Due Date]],""))</f>
        <v/>
      </c>
      <c r="I1509" s="142" t="s">
        <v>552</v>
      </c>
      <c r="J1509" s="143" t="s">
        <v>28</v>
      </c>
      <c r="K1509" s="144" t="s">
        <v>1908</v>
      </c>
      <c r="L1509" s="140">
        <v>40366</v>
      </c>
      <c r="M1509" s="145" t="str">
        <f>IF(Main[[#This Row],[Tech Start Date]]&lt;1/1/1990,"",IF(Main[[#This Row],[Class]]="C",WORKDAY(Main[[#This Row],[Tech Start Date]],9),IF(Main[[#This Row],[Class]]="B", WORKDAY(Main[[#This Row],[Tech Start Date]],6),IF(Main[[#This Row],[Class]]="A",WORKDAY(Main[[#This Row],[Tech Start Date]],2),""))))</f>
        <v/>
      </c>
      <c r="N1509" s="145" t="str">
        <f>IF(Main[[#This Row],[Tech Start Date]]&lt;1/1/1990,"",IF(Main[[#This Row],[Class]]="C",WORKDAY(Main[[#This Row],[Tech Start Date]],19),IF(Main[[#This Row],[Class]]="B", WORKDAY(Main[[#This Row],[Tech Start Date]],12),IF(Main[[#This Row],[Class]]="A",WORKDAY(Main[[#This Row],[Tech Start Date]],4),""))))</f>
        <v/>
      </c>
      <c r="O1509" s="145" t="str">
        <f>IF(Main[[#This Row],[Tech Start Date]]&lt;1/1/1990,"",IF(Main[[#This Row],[Class]]="C",WORKDAY(Main[[#This Row],[Tech Start Date]],23),IF(Main[[#This Row],[Class]]="B", WORKDAY(Main[[#This Row],[Tech Start Date]],15),IF(Main[[#This Row],[Class]]="A",WORKDAY(Main[[#This Row],[Tech Start Date]],5),""))))</f>
        <v/>
      </c>
      <c r="P1509" s="145" t="str">
        <f>IF(Main[[#This Row],[Tech Start Date]]&lt;1/1/1990,"",IF(Main[[#This Row],[Class]]="C",WORKDAY(Main[[#This Row],[Tech Start Date]],28),IF(Main[[#This Row],[Class]]="B", WORKDAY(Main[[#This Row],[Tech Start Date]],19),IF(Main[[#This Row],[Class]]="A",WORKDAY(Main[[#This Row],[Tech Start Date]],9),""))))</f>
        <v/>
      </c>
      <c r="Q1509" s="140">
        <v>40374</v>
      </c>
      <c r="R1509" s="146">
        <v>40402</v>
      </c>
      <c r="S1509" s="143" t="s">
        <v>11</v>
      </c>
      <c r="T1509" s="147" t="s">
        <v>4</v>
      </c>
      <c r="U1509" s="143" t="s">
        <v>14</v>
      </c>
      <c r="V1509" s="143" t="s">
        <v>1899</v>
      </c>
      <c r="W1509" s="143" t="s">
        <v>1901</v>
      </c>
      <c r="X1509" s="143" t="s">
        <v>2777</v>
      </c>
      <c r="Y1509" s="138" t="s">
        <v>2919</v>
      </c>
      <c r="Z1509" s="138" t="s">
        <v>4</v>
      </c>
      <c r="AA1509" s="143" t="s">
        <v>2777</v>
      </c>
      <c r="AB1509" s="148"/>
      <c r="AC1509" s="148"/>
      <c r="AD1509" s="148"/>
      <c r="BB1509" s="60" t="str">
        <f>IF(AND(isFlagged(Main[[#This Row],[Comments]], "AIS++"),Main[ [#This Row],[In Stock Date] ]&lt;&gt;""),TEXT(Main[[#This Row],[In Stock Date]]-1, "M/d/yyyy"), TEXT("1/1/1990", "M/d/yyyy"))</f>
        <v>1/1/1990</v>
      </c>
    </row>
    <row r="1510" spans="1:54" ht="17.25" customHeight="1">
      <c r="A1510" s="63" t="str">
        <f>IF(priority(Main[[#This Row],[Comments]])&lt;&gt;0, priority(Main[[#This Row],[Comments]]),"")</f>
        <v/>
      </c>
      <c r="B1510" s="151" t="s">
        <v>3158</v>
      </c>
      <c r="C1510" s="71" t="s">
        <v>4</v>
      </c>
      <c r="D1510" s="59" t="s">
        <v>3159</v>
      </c>
      <c r="E1510" s="84">
        <v>40934.462071759262</v>
      </c>
      <c r="F1510" s="84"/>
      <c r="G1510" s="63" t="str">
        <f>IF(stdProdLT(Main[[#This Row],[Comments]])=0.1,"N/A",IF(stdProdLT(Main[[#This Row],[Comments]])=0,"",stdProdLT(Main[[#This Row],[Comments]])))</f>
        <v/>
      </c>
      <c r="H1510" s="93" t="str">
        <f>IF(OR(Main[[#This Row],[Std. Prod. Lead Time]]="N/A",Main[[#This Row],[Std. Prod. Lead Time]]=""), "",IF(AND(Main[[#This Row],[In Stock Date]]&lt;&gt;"",Main[[#This Row],[Revised Due Date]]&lt;&gt;"",Main[[#This Row],[In Stock Date]]&lt;&gt;""),Main[[#This Row],[In Stock Date]]-Main[[#This Row],[Revised Due Date]],""))</f>
        <v/>
      </c>
      <c r="I1510" s="100" t="s">
        <v>4</v>
      </c>
      <c r="J1510" s="94" t="s">
        <v>4</v>
      </c>
      <c r="K1510" s="94" t="s">
        <v>4</v>
      </c>
      <c r="L1510" s="84"/>
      <c r="M1510" s="72" t="str">
        <f>IF(Main[[#This Row],[Tech Start Date]]&lt;1/1/1990,"",IF(Main[[#This Row],[Class]]="C",WORKDAY(Main[[#This Row],[Tech Start Date]],9),IF(Main[[#This Row],[Class]]="B", WORKDAY(Main[[#This Row],[Tech Start Date]],6),IF(Main[[#This Row],[Class]]="A",WORKDAY(Main[[#This Row],[Tech Start Date]],2),""))))</f>
        <v/>
      </c>
      <c r="N1510" s="72" t="str">
        <f>IF(Main[[#This Row],[Tech Start Date]]&lt;1/1/1990,"",IF(Main[[#This Row],[Class]]="C",WORKDAY(Main[[#This Row],[Tech Start Date]],19),IF(Main[[#This Row],[Class]]="B", WORKDAY(Main[[#This Row],[Tech Start Date]],12),IF(Main[[#This Row],[Class]]="A",WORKDAY(Main[[#This Row],[Tech Start Date]],4),""))))</f>
        <v/>
      </c>
      <c r="O1510" s="72" t="str">
        <f>IF(Main[[#This Row],[Tech Start Date]]&lt;1/1/1990,"",IF(Main[[#This Row],[Class]]="C",WORKDAY(Main[[#This Row],[Tech Start Date]],23),IF(Main[[#This Row],[Class]]="B", WORKDAY(Main[[#This Row],[Tech Start Date]],15),IF(Main[[#This Row],[Class]]="A",WORKDAY(Main[[#This Row],[Tech Start Date]],5),""))))</f>
        <v/>
      </c>
      <c r="P1510" s="72" t="str">
        <f>IF(Main[[#This Row],[Tech Start Date]]&lt;1/1/1990,"",IF(Main[[#This Row],[Class]]="C",WORKDAY(Main[[#This Row],[Tech Start Date]],28),IF(Main[[#This Row],[Class]]="B", WORKDAY(Main[[#This Row],[Tech Start Date]],19),IF(Main[[#This Row],[Class]]="A",WORKDAY(Main[[#This Row],[Tech Start Date]],9),""))))</f>
        <v/>
      </c>
      <c r="Q1510" s="84"/>
      <c r="R1510" s="110"/>
      <c r="S1510" s="94" t="s">
        <v>6</v>
      </c>
      <c r="T1510" s="73" t="s">
        <v>4</v>
      </c>
      <c r="U1510" s="94" t="s">
        <v>29</v>
      </c>
      <c r="V1510" s="94" t="s">
        <v>1896</v>
      </c>
      <c r="W1510" s="94" t="s">
        <v>1900</v>
      </c>
      <c r="X1510" s="94" t="s">
        <v>933</v>
      </c>
      <c r="Y1510" s="71" t="s">
        <v>2884</v>
      </c>
      <c r="Z1510" s="71" t="s">
        <v>4</v>
      </c>
      <c r="AA1510" s="94" t="s">
        <v>933</v>
      </c>
      <c r="AB1510" s="128"/>
      <c r="AC1510" s="128"/>
      <c r="AD1510" s="128"/>
      <c r="BB1510" s="60" t="str">
        <f>IF(AND(isFlagged(Main[[#This Row],[Comments]], "AIS++"),Main[ [#This Row],[In Stock Date] ]&lt;&gt;""),TEXT(Main[[#This Row],[In Stock Date]]-1, "M/d/yyyy"), TEXT("1/1/1990", "M/d/yyyy"))</f>
        <v>1/1/1990</v>
      </c>
    </row>
    <row r="1511" spans="1:54" ht="17.25" customHeight="1">
      <c r="A1511" s="63" t="str">
        <f>IF(priority(Main[[#This Row],[Comments]])&lt;&gt;0, priority(Main[[#This Row],[Comments]]),"")</f>
        <v/>
      </c>
      <c r="B1511" s="151" t="s">
        <v>1825</v>
      </c>
      <c r="C1511" s="71" t="s">
        <v>4</v>
      </c>
      <c r="D1511" s="59" t="s">
        <v>896</v>
      </c>
      <c r="E1511" s="84"/>
      <c r="F1511" s="84"/>
      <c r="G1511" s="63" t="str">
        <f>IF(stdProdLT(Main[[#This Row],[Comments]])=0.1,"N/A",IF(stdProdLT(Main[[#This Row],[Comments]])=0,"",stdProdLT(Main[[#This Row],[Comments]])))</f>
        <v/>
      </c>
      <c r="H1511" s="93" t="str">
        <f>IF(OR(Main[[#This Row],[Std. Prod. Lead Time]]="N/A",Main[[#This Row],[Std. Prod. Lead Time]]=""), "",IF(AND(Main[[#This Row],[In Stock Date]]&lt;&gt;"",Main[[#This Row],[Revised Due Date]]&lt;&gt;"",Main[[#This Row],[In Stock Date]]&lt;&gt;""),Main[[#This Row],[In Stock Date]]-Main[[#This Row],[Revised Due Date]],""))</f>
        <v/>
      </c>
      <c r="I1511" s="100" t="s">
        <v>102</v>
      </c>
      <c r="J1511" s="94" t="s">
        <v>52</v>
      </c>
      <c r="K1511" s="94" t="s">
        <v>1905</v>
      </c>
      <c r="L1511" s="84"/>
      <c r="M1511" s="72" t="str">
        <f>IF(Main[[#This Row],[Tech Start Date]]&lt;1/1/1990,"",IF(Main[[#This Row],[Class]]="C",WORKDAY(Main[[#This Row],[Tech Start Date]],9),IF(Main[[#This Row],[Class]]="B", WORKDAY(Main[[#This Row],[Tech Start Date]],6),IF(Main[[#This Row],[Class]]="A",WORKDAY(Main[[#This Row],[Tech Start Date]],2),""))))</f>
        <v/>
      </c>
      <c r="N1511" s="72" t="str">
        <f>IF(Main[[#This Row],[Tech Start Date]]&lt;1/1/1990,"",IF(Main[[#This Row],[Class]]="C",WORKDAY(Main[[#This Row],[Tech Start Date]],19),IF(Main[[#This Row],[Class]]="B", WORKDAY(Main[[#This Row],[Tech Start Date]],12),IF(Main[[#This Row],[Class]]="A",WORKDAY(Main[[#This Row],[Tech Start Date]],4),""))))</f>
        <v/>
      </c>
      <c r="O1511" s="72" t="str">
        <f>IF(Main[[#This Row],[Tech Start Date]]&lt;1/1/1990,"",IF(Main[[#This Row],[Class]]="C",WORKDAY(Main[[#This Row],[Tech Start Date]],23),IF(Main[[#This Row],[Class]]="B", WORKDAY(Main[[#This Row],[Tech Start Date]],15),IF(Main[[#This Row],[Class]]="A",WORKDAY(Main[[#This Row],[Tech Start Date]],5),""))))</f>
        <v/>
      </c>
      <c r="P1511" s="72" t="str">
        <f>IF(Main[[#This Row],[Tech Start Date]]&lt;1/1/1990,"",IF(Main[[#This Row],[Class]]="C",WORKDAY(Main[[#This Row],[Tech Start Date]],28),IF(Main[[#This Row],[Class]]="B", WORKDAY(Main[[#This Row],[Tech Start Date]],19),IF(Main[[#This Row],[Class]]="A",WORKDAY(Main[[#This Row],[Tech Start Date]],9),""))))</f>
        <v/>
      </c>
      <c r="Q1511" s="84"/>
      <c r="R1511" s="110">
        <v>40494</v>
      </c>
      <c r="S1511" s="94" t="s">
        <v>6</v>
      </c>
      <c r="T1511" s="73" t="s">
        <v>4</v>
      </c>
      <c r="U1511" s="94" t="s">
        <v>14</v>
      </c>
      <c r="V1511" s="94" t="s">
        <v>1896</v>
      </c>
      <c r="W1511" s="94" t="s">
        <v>1910</v>
      </c>
      <c r="X1511" s="94" t="s">
        <v>2026</v>
      </c>
      <c r="Y1511" s="71" t="s">
        <v>2902</v>
      </c>
      <c r="Z1511" s="71" t="s">
        <v>3055</v>
      </c>
      <c r="AA1511" s="94" t="s">
        <v>2026</v>
      </c>
      <c r="AB1511" s="128">
        <v>40485</v>
      </c>
      <c r="AC1511" s="128">
        <v>40485</v>
      </c>
      <c r="AD1511" s="128"/>
      <c r="BB1511" s="60" t="str">
        <f>IF(AND(isFlagged(Main[[#This Row],[Comments]], "AIS++"),Main[ [#This Row],[In Stock Date] ]&lt;&gt;""),TEXT(Main[[#This Row],[In Stock Date]]-1, "M/d/yyyy"), TEXT("1/1/1990", "M/d/yyyy"))</f>
        <v>1/1/1990</v>
      </c>
    </row>
    <row r="1512" spans="1:54" ht="17.25" customHeight="1">
      <c r="A1512" s="63" t="str">
        <f>IF(priority(Main[[#This Row],[Comments]])&lt;&gt;0, priority(Main[[#This Row],[Comments]]),"")</f>
        <v/>
      </c>
      <c r="B1512" s="151" t="s">
        <v>1136</v>
      </c>
      <c r="C1512" s="71" t="s">
        <v>4</v>
      </c>
      <c r="D1512" s="59" t="s">
        <v>199</v>
      </c>
      <c r="E1512" s="84"/>
      <c r="F1512" s="84"/>
      <c r="G1512" s="63" t="str">
        <f>IF(stdProdLT(Main[[#This Row],[Comments]])=0.1,"N/A",IF(stdProdLT(Main[[#This Row],[Comments]])=0,"",stdProdLT(Main[[#This Row],[Comments]])))</f>
        <v/>
      </c>
      <c r="H1512" s="93" t="str">
        <f>IF(OR(Main[[#This Row],[Std. Prod. Lead Time]]="N/A",Main[[#This Row],[Std. Prod. Lead Time]]=""), "",IF(AND(Main[[#This Row],[In Stock Date]]&lt;&gt;"",Main[[#This Row],[Revised Due Date]]&lt;&gt;"",Main[[#This Row],[In Stock Date]]&lt;&gt;""),Main[[#This Row],[In Stock Date]]-Main[[#This Row],[Revised Due Date]],""))</f>
        <v/>
      </c>
      <c r="I1512" s="100" t="s">
        <v>4</v>
      </c>
      <c r="J1512" s="94" t="s">
        <v>4</v>
      </c>
      <c r="K1512" s="94" t="s">
        <v>4</v>
      </c>
      <c r="L1512" s="84"/>
      <c r="M1512" s="72" t="str">
        <f>IF(Main[[#This Row],[Tech Start Date]]&lt;1/1/1990,"",IF(Main[[#This Row],[Class]]="C",WORKDAY(Main[[#This Row],[Tech Start Date]],9),IF(Main[[#This Row],[Class]]="B", WORKDAY(Main[[#This Row],[Tech Start Date]],6),IF(Main[[#This Row],[Class]]="A",WORKDAY(Main[[#This Row],[Tech Start Date]],2),""))))</f>
        <v/>
      </c>
      <c r="N1512" s="72" t="str">
        <f>IF(Main[[#This Row],[Tech Start Date]]&lt;1/1/1990,"",IF(Main[[#This Row],[Class]]="C",WORKDAY(Main[[#This Row],[Tech Start Date]],19),IF(Main[[#This Row],[Class]]="B", WORKDAY(Main[[#This Row],[Tech Start Date]],12),IF(Main[[#This Row],[Class]]="A",WORKDAY(Main[[#This Row],[Tech Start Date]],4),""))))</f>
        <v/>
      </c>
      <c r="O1512" s="72" t="str">
        <f>IF(Main[[#This Row],[Tech Start Date]]&lt;1/1/1990,"",IF(Main[[#This Row],[Class]]="C",WORKDAY(Main[[#This Row],[Tech Start Date]],23),IF(Main[[#This Row],[Class]]="B", WORKDAY(Main[[#This Row],[Tech Start Date]],15),IF(Main[[#This Row],[Class]]="A",WORKDAY(Main[[#This Row],[Tech Start Date]],5),""))))</f>
        <v/>
      </c>
      <c r="P1512" s="72" t="str">
        <f>IF(Main[[#This Row],[Tech Start Date]]&lt;1/1/1990,"",IF(Main[[#This Row],[Class]]="C",WORKDAY(Main[[#This Row],[Tech Start Date]],28),IF(Main[[#This Row],[Class]]="B", WORKDAY(Main[[#This Row],[Tech Start Date]],19),IF(Main[[#This Row],[Class]]="A",WORKDAY(Main[[#This Row],[Tech Start Date]],9),""))))</f>
        <v/>
      </c>
      <c r="Q1512" s="84">
        <v>40597</v>
      </c>
      <c r="R1512" s="110"/>
      <c r="S1512" s="94" t="s">
        <v>49</v>
      </c>
      <c r="T1512" s="73" t="s">
        <v>4</v>
      </c>
      <c r="U1512" s="94" t="s">
        <v>12</v>
      </c>
      <c r="V1512" s="94" t="s">
        <v>1897</v>
      </c>
      <c r="W1512" s="94" t="s">
        <v>1898</v>
      </c>
      <c r="X1512" s="94" t="s">
        <v>560</v>
      </c>
      <c r="Y1512" s="71" t="s">
        <v>2956</v>
      </c>
      <c r="Z1512" s="71" t="s">
        <v>4</v>
      </c>
      <c r="AA1512" s="94" t="s">
        <v>560</v>
      </c>
      <c r="AB1512" s="128"/>
      <c r="AC1512" s="128"/>
      <c r="AD1512" s="128"/>
      <c r="BB1512" s="60" t="str">
        <f>IF(AND(isFlagged(Main[[#This Row],[Comments]], "AIS++"),Main[ [#This Row],[In Stock Date] ]&lt;&gt;""),TEXT(Main[[#This Row],[In Stock Date]]-1, "M/d/yyyy"), TEXT("1/1/1990", "M/d/yyyy"))</f>
        <v>1/1/1990</v>
      </c>
    </row>
    <row r="1513" spans="1:54" ht="17.25" customHeight="1">
      <c r="A1513" s="63" t="str">
        <f>IF(priority(Main[[#This Row],[Comments]])&lt;&gt;0, priority(Main[[#This Row],[Comments]]),"")</f>
        <v/>
      </c>
      <c r="B1513" s="151" t="s">
        <v>1429</v>
      </c>
      <c r="C1513" s="71" t="s">
        <v>113</v>
      </c>
      <c r="D1513" s="59" t="s">
        <v>521</v>
      </c>
      <c r="E1513" s="84"/>
      <c r="F1513" s="84"/>
      <c r="G1513" s="63" t="str">
        <f>IF(stdProdLT(Main[[#This Row],[Comments]])=0.1,"N/A",IF(stdProdLT(Main[[#This Row],[Comments]])=0,"",stdProdLT(Main[[#This Row],[Comments]])))</f>
        <v/>
      </c>
      <c r="H1513" s="93" t="str">
        <f>IF(OR(Main[[#This Row],[Std. Prod. Lead Time]]="N/A",Main[[#This Row],[Std. Prod. Lead Time]]=""), "",IF(AND(Main[[#This Row],[In Stock Date]]&lt;&gt;"",Main[[#This Row],[Revised Due Date]]&lt;&gt;"",Main[[#This Row],[In Stock Date]]&lt;&gt;""),Main[[#This Row],[In Stock Date]]-Main[[#This Row],[Revised Due Date]],""))</f>
        <v/>
      </c>
      <c r="I1513" s="100" t="s">
        <v>4</v>
      </c>
      <c r="J1513" s="94" t="s">
        <v>4</v>
      </c>
      <c r="K1513" s="94" t="s">
        <v>4</v>
      </c>
      <c r="L1513" s="84"/>
      <c r="M1513" s="72" t="str">
        <f>IF(Main[[#This Row],[Tech Start Date]]&lt;1/1/1990,"",IF(Main[[#This Row],[Class]]="C",WORKDAY(Main[[#This Row],[Tech Start Date]],9),IF(Main[[#This Row],[Class]]="B", WORKDAY(Main[[#This Row],[Tech Start Date]],6),IF(Main[[#This Row],[Class]]="A",WORKDAY(Main[[#This Row],[Tech Start Date]],2),""))))</f>
        <v/>
      </c>
      <c r="N1513" s="72" t="str">
        <f>IF(Main[[#This Row],[Tech Start Date]]&lt;1/1/1990,"",IF(Main[[#This Row],[Class]]="C",WORKDAY(Main[[#This Row],[Tech Start Date]],19),IF(Main[[#This Row],[Class]]="B", WORKDAY(Main[[#This Row],[Tech Start Date]],12),IF(Main[[#This Row],[Class]]="A",WORKDAY(Main[[#This Row],[Tech Start Date]],4),""))))</f>
        <v/>
      </c>
      <c r="O1513" s="72" t="str">
        <f>IF(Main[[#This Row],[Tech Start Date]]&lt;1/1/1990,"",IF(Main[[#This Row],[Class]]="C",WORKDAY(Main[[#This Row],[Tech Start Date]],23),IF(Main[[#This Row],[Class]]="B", WORKDAY(Main[[#This Row],[Tech Start Date]],15),IF(Main[[#This Row],[Class]]="A",WORKDAY(Main[[#This Row],[Tech Start Date]],5),""))))</f>
        <v/>
      </c>
      <c r="P1513" s="72" t="str">
        <f>IF(Main[[#This Row],[Tech Start Date]]&lt;1/1/1990,"",IF(Main[[#This Row],[Class]]="C",WORKDAY(Main[[#This Row],[Tech Start Date]],28),IF(Main[[#This Row],[Class]]="B", WORKDAY(Main[[#This Row],[Tech Start Date]],19),IF(Main[[#This Row],[Class]]="A",WORKDAY(Main[[#This Row],[Tech Start Date]],9),""))))</f>
        <v/>
      </c>
      <c r="Q1513" s="84">
        <v>40505</v>
      </c>
      <c r="R1513" s="110"/>
      <c r="S1513" s="94" t="s">
        <v>49</v>
      </c>
      <c r="T1513" s="73" t="s">
        <v>4</v>
      </c>
      <c r="U1513" s="94" t="s">
        <v>12</v>
      </c>
      <c r="V1513" s="94" t="s">
        <v>1897</v>
      </c>
      <c r="W1513" s="94" t="s">
        <v>1901</v>
      </c>
      <c r="X1513" s="94" t="s">
        <v>2794</v>
      </c>
      <c r="Y1513" s="71" t="s">
        <v>2881</v>
      </c>
      <c r="Z1513" s="71" t="s">
        <v>4</v>
      </c>
      <c r="AA1513" s="94" t="s">
        <v>2742</v>
      </c>
      <c r="AB1513" s="128"/>
      <c r="AC1513" s="128"/>
      <c r="AD1513" s="128"/>
      <c r="BB1513" s="60" t="str">
        <f>IF(AND(isFlagged(Main[[#This Row],[Comments]], "AIS++"),Main[ [#This Row],[In Stock Date] ]&lt;&gt;""),TEXT(Main[[#This Row],[In Stock Date]]-1, "M/d/yyyy"), TEXT("1/1/1990", "M/d/yyyy"))</f>
        <v>1/1/1990</v>
      </c>
    </row>
    <row r="1514" spans="1:54" ht="17.25" customHeight="1">
      <c r="A1514" s="63" t="str">
        <f>IF(priority(Main[[#This Row],[Comments]])&lt;&gt;0, priority(Main[[#This Row],[Comments]]),"")</f>
        <v/>
      </c>
      <c r="B1514" s="151" t="s">
        <v>1552</v>
      </c>
      <c r="C1514" s="71" t="s">
        <v>4</v>
      </c>
      <c r="D1514" s="59" t="s">
        <v>641</v>
      </c>
      <c r="E1514" s="84"/>
      <c r="F1514" s="84"/>
      <c r="G1514" s="63" t="str">
        <f>IF(stdProdLT(Main[[#This Row],[Comments]])=0.1,"N/A",IF(stdProdLT(Main[[#This Row],[Comments]])=0,"",stdProdLT(Main[[#This Row],[Comments]])))</f>
        <v/>
      </c>
      <c r="H1514" s="93" t="str">
        <f>IF(OR(Main[[#This Row],[Std. Prod. Lead Time]]="N/A",Main[[#This Row],[Std. Prod. Lead Time]]=""), "",IF(AND(Main[[#This Row],[In Stock Date]]&lt;&gt;"",Main[[#This Row],[Revised Due Date]]&lt;&gt;"",Main[[#This Row],[In Stock Date]]&lt;&gt;""),Main[[#This Row],[In Stock Date]]-Main[[#This Row],[Revised Due Date]],""))</f>
        <v/>
      </c>
      <c r="I1514" s="100" t="s">
        <v>4</v>
      </c>
      <c r="J1514" s="94" t="s">
        <v>4</v>
      </c>
      <c r="K1514" s="94" t="s">
        <v>4</v>
      </c>
      <c r="L1514" s="84"/>
      <c r="M1514" s="72" t="str">
        <f>IF(Main[[#This Row],[Tech Start Date]]&lt;1/1/1990,"",IF(Main[[#This Row],[Class]]="C",WORKDAY(Main[[#This Row],[Tech Start Date]],9),IF(Main[[#This Row],[Class]]="B", WORKDAY(Main[[#This Row],[Tech Start Date]],6),IF(Main[[#This Row],[Class]]="A",WORKDAY(Main[[#This Row],[Tech Start Date]],2),""))))</f>
        <v/>
      </c>
      <c r="N1514" s="72" t="str">
        <f>IF(Main[[#This Row],[Tech Start Date]]&lt;1/1/1990,"",IF(Main[[#This Row],[Class]]="C",WORKDAY(Main[[#This Row],[Tech Start Date]],19),IF(Main[[#This Row],[Class]]="B", WORKDAY(Main[[#This Row],[Tech Start Date]],12),IF(Main[[#This Row],[Class]]="A",WORKDAY(Main[[#This Row],[Tech Start Date]],4),""))))</f>
        <v/>
      </c>
      <c r="O1514" s="72" t="str">
        <f>IF(Main[[#This Row],[Tech Start Date]]&lt;1/1/1990,"",IF(Main[[#This Row],[Class]]="C",WORKDAY(Main[[#This Row],[Tech Start Date]],23),IF(Main[[#This Row],[Class]]="B", WORKDAY(Main[[#This Row],[Tech Start Date]],15),IF(Main[[#This Row],[Class]]="A",WORKDAY(Main[[#This Row],[Tech Start Date]],5),""))))</f>
        <v/>
      </c>
      <c r="P1514" s="72" t="str">
        <f>IF(Main[[#This Row],[Tech Start Date]]&lt;1/1/1990,"",IF(Main[[#This Row],[Class]]="C",WORKDAY(Main[[#This Row],[Tech Start Date]],28),IF(Main[[#This Row],[Class]]="B", WORKDAY(Main[[#This Row],[Tech Start Date]],19),IF(Main[[#This Row],[Class]]="A",WORKDAY(Main[[#This Row],[Tech Start Date]],9),""))))</f>
        <v/>
      </c>
      <c r="Q1514" s="84"/>
      <c r="R1514" s="110"/>
      <c r="S1514" s="94" t="s">
        <v>11</v>
      </c>
      <c r="T1514" s="73" t="s">
        <v>4</v>
      </c>
      <c r="U1514" s="94" t="s">
        <v>12</v>
      </c>
      <c r="V1514" s="94" t="s">
        <v>1896</v>
      </c>
      <c r="W1514" s="94" t="s">
        <v>1900</v>
      </c>
      <c r="X1514" s="94" t="s">
        <v>883</v>
      </c>
      <c r="Y1514" s="71" t="s">
        <v>2982</v>
      </c>
      <c r="Z1514" s="71" t="s">
        <v>4</v>
      </c>
      <c r="AA1514" s="94" t="s">
        <v>883</v>
      </c>
      <c r="AB1514" s="128"/>
      <c r="AC1514" s="128"/>
      <c r="AD1514" s="128"/>
      <c r="BB1514" s="60" t="str">
        <f>IF(AND(isFlagged(Main[[#This Row],[Comments]], "AIS++"),Main[ [#This Row],[In Stock Date] ]&lt;&gt;""),TEXT(Main[[#This Row],[In Stock Date]]-1, "M/d/yyyy"), TEXT("1/1/1990", "M/d/yyyy"))</f>
        <v>1/1/1990</v>
      </c>
    </row>
    <row r="1515" spans="1:54" ht="17.25" customHeight="1">
      <c r="A1515" s="63" t="str">
        <f>IF(priority(Main[[#This Row],[Comments]])&lt;&gt;0, priority(Main[[#This Row],[Comments]]),"")</f>
        <v/>
      </c>
      <c r="B1515" s="151" t="s">
        <v>3366</v>
      </c>
      <c r="C1515" s="71" t="s">
        <v>4</v>
      </c>
      <c r="D1515" s="59" t="s">
        <v>3631</v>
      </c>
      <c r="E1515" s="84">
        <v>40946.701331018521</v>
      </c>
      <c r="F1515" s="84"/>
      <c r="G1515" s="63" t="str">
        <f>IF(stdProdLT(Main[[#This Row],[Comments]])=0.1,"N/A",IF(stdProdLT(Main[[#This Row],[Comments]])=0,"",stdProdLT(Main[[#This Row],[Comments]])))</f>
        <v/>
      </c>
      <c r="H1515" s="93" t="str">
        <f>IF(OR(Main[[#This Row],[Std. Prod. Lead Time]]="N/A",Main[[#This Row],[Std. Prod. Lead Time]]=""), "",IF(AND(Main[[#This Row],[In Stock Date]]&lt;&gt;"",Main[[#This Row],[Revised Due Date]]&lt;&gt;"",Main[[#This Row],[In Stock Date]]&lt;&gt;""),Main[[#This Row],[In Stock Date]]-Main[[#This Row],[Revised Due Date]],""))</f>
        <v/>
      </c>
      <c r="I1515" s="100" t="s">
        <v>4</v>
      </c>
      <c r="J1515" s="94" t="s">
        <v>28</v>
      </c>
      <c r="K1515" s="94" t="s">
        <v>4</v>
      </c>
      <c r="L1515" s="84"/>
      <c r="M1515" s="72" t="str">
        <f>IF(Main[[#This Row],[Tech Start Date]]&lt;1/1/1990,"",IF(Main[[#This Row],[Class]]="C",WORKDAY(Main[[#This Row],[Tech Start Date]],9),IF(Main[[#This Row],[Class]]="B", WORKDAY(Main[[#This Row],[Tech Start Date]],6),IF(Main[[#This Row],[Class]]="A",WORKDAY(Main[[#This Row],[Tech Start Date]],2),""))))</f>
        <v/>
      </c>
      <c r="N1515" s="72" t="str">
        <f>IF(Main[[#This Row],[Tech Start Date]]&lt;1/1/1990,"",IF(Main[[#This Row],[Class]]="C",WORKDAY(Main[[#This Row],[Tech Start Date]],19),IF(Main[[#This Row],[Class]]="B", WORKDAY(Main[[#This Row],[Tech Start Date]],12),IF(Main[[#This Row],[Class]]="A",WORKDAY(Main[[#This Row],[Tech Start Date]],4),""))))</f>
        <v/>
      </c>
      <c r="O1515" s="72" t="str">
        <f>IF(Main[[#This Row],[Tech Start Date]]&lt;1/1/1990,"",IF(Main[[#This Row],[Class]]="C",WORKDAY(Main[[#This Row],[Tech Start Date]],23),IF(Main[[#This Row],[Class]]="B", WORKDAY(Main[[#This Row],[Tech Start Date]],15),IF(Main[[#This Row],[Class]]="A",WORKDAY(Main[[#This Row],[Tech Start Date]],5),""))))</f>
        <v/>
      </c>
      <c r="P1515" s="72" t="str">
        <f>IF(Main[[#This Row],[Tech Start Date]]&lt;1/1/1990,"",IF(Main[[#This Row],[Class]]="C",WORKDAY(Main[[#This Row],[Tech Start Date]],28),IF(Main[[#This Row],[Class]]="B", WORKDAY(Main[[#This Row],[Tech Start Date]],19),IF(Main[[#This Row],[Class]]="A",WORKDAY(Main[[#This Row],[Tech Start Date]],9),""))))</f>
        <v/>
      </c>
      <c r="Q1515" s="84">
        <v>40953</v>
      </c>
      <c r="R1515" s="110"/>
      <c r="S1515" s="94" t="s">
        <v>6</v>
      </c>
      <c r="T1515" s="73" t="s">
        <v>4</v>
      </c>
      <c r="U1515" s="94" t="s">
        <v>29</v>
      </c>
      <c r="V1515" s="94" t="s">
        <v>1896</v>
      </c>
      <c r="W1515" s="94" t="s">
        <v>1904</v>
      </c>
      <c r="X1515" s="94" t="s">
        <v>2724</v>
      </c>
      <c r="Y1515" s="71" t="s">
        <v>2836</v>
      </c>
      <c r="Z1515" s="71" t="s">
        <v>909</v>
      </c>
      <c r="AA1515" s="94" t="s">
        <v>2724</v>
      </c>
      <c r="AB1515" s="128"/>
      <c r="AC1515" s="128"/>
      <c r="AD1515" s="128"/>
      <c r="BB1515" s="60" t="str">
        <f>IF(AND(isFlagged(Main[[#This Row],[Comments]], "AIS++"),Main[ [#This Row],[In Stock Date] ]&lt;&gt;""),TEXT(Main[[#This Row],[In Stock Date]]-1, "M/d/yyyy"), TEXT("1/1/1990", "M/d/yyyy"))</f>
        <v>1/1/1990</v>
      </c>
    </row>
    <row r="1516" spans="1:54" ht="17.25" customHeight="1">
      <c r="A1516" s="63" t="str">
        <f>IF(priority(Main[[#This Row],[Comments]])&lt;&gt;0, priority(Main[[#This Row],[Comments]]),"")</f>
        <v/>
      </c>
      <c r="B1516" s="151" t="s">
        <v>1290</v>
      </c>
      <c r="C1516" s="71" t="s">
        <v>373</v>
      </c>
      <c r="D1516" s="59" t="s">
        <v>2226</v>
      </c>
      <c r="E1516" s="84">
        <v>40711.60083333333</v>
      </c>
      <c r="F1516" s="84">
        <v>40877</v>
      </c>
      <c r="G1516" s="63" t="str">
        <f>IF(stdProdLT(Main[[#This Row],[Comments]])=0.1,"N/A",IF(stdProdLT(Main[[#This Row],[Comments]])=0,"",stdProdLT(Main[[#This Row],[Comments]])))</f>
        <v/>
      </c>
      <c r="H1516" s="93" t="str">
        <f>IF(OR(Main[[#This Row],[Std. Prod. Lead Time]]="N/A",Main[[#This Row],[Std. Prod. Lead Time]]=""), "",IF(AND(Main[[#This Row],[In Stock Date]]&lt;&gt;"",Main[[#This Row],[Revised Due Date]]&lt;&gt;"",Main[[#This Row],[In Stock Date]]&lt;&gt;""),Main[[#This Row],[In Stock Date]]-Main[[#This Row],[Revised Due Date]],""))</f>
        <v/>
      </c>
      <c r="I1516" s="100" t="s">
        <v>238</v>
      </c>
      <c r="J1516" s="94" t="s">
        <v>52</v>
      </c>
      <c r="K1516" s="94" t="s">
        <v>1908</v>
      </c>
      <c r="L1516" s="84">
        <v>40767</v>
      </c>
      <c r="M1516" s="72" t="str">
        <f>IF(Main[[#This Row],[Tech Start Date]]&lt;1/1/1990,"",IF(Main[[#This Row],[Class]]="C",WORKDAY(Main[[#This Row],[Tech Start Date]],9),IF(Main[[#This Row],[Class]]="B", WORKDAY(Main[[#This Row],[Tech Start Date]],6),IF(Main[[#This Row],[Class]]="A",WORKDAY(Main[[#This Row],[Tech Start Date]],2),""))))</f>
        <v/>
      </c>
      <c r="N1516" s="72" t="str">
        <f>IF(Main[[#This Row],[Tech Start Date]]&lt;1/1/1990,"",IF(Main[[#This Row],[Class]]="C",WORKDAY(Main[[#This Row],[Tech Start Date]],19),IF(Main[[#This Row],[Class]]="B", WORKDAY(Main[[#This Row],[Tech Start Date]],12),IF(Main[[#This Row],[Class]]="A",WORKDAY(Main[[#This Row],[Tech Start Date]],4),""))))</f>
        <v/>
      </c>
      <c r="O1516" s="72" t="str">
        <f>IF(Main[[#This Row],[Tech Start Date]]&lt;1/1/1990,"",IF(Main[[#This Row],[Class]]="C",WORKDAY(Main[[#This Row],[Tech Start Date]],23),IF(Main[[#This Row],[Class]]="B", WORKDAY(Main[[#This Row],[Tech Start Date]],15),IF(Main[[#This Row],[Class]]="A",WORKDAY(Main[[#This Row],[Tech Start Date]],5),""))))</f>
        <v/>
      </c>
      <c r="P1516" s="72" t="str">
        <f>IF(Main[[#This Row],[Tech Start Date]]&lt;1/1/1990,"",IF(Main[[#This Row],[Class]]="C",WORKDAY(Main[[#This Row],[Tech Start Date]],28),IF(Main[[#This Row],[Class]]="B", WORKDAY(Main[[#This Row],[Tech Start Date]],19),IF(Main[[#This Row],[Class]]="A",WORKDAY(Main[[#This Row],[Tech Start Date]],9),""))))</f>
        <v/>
      </c>
      <c r="Q1516" s="84">
        <v>40877</v>
      </c>
      <c r="R1516" s="110">
        <v>40877</v>
      </c>
      <c r="S1516" s="94" t="s">
        <v>17</v>
      </c>
      <c r="T1516" s="73" t="s">
        <v>4</v>
      </c>
      <c r="U1516" s="94" t="s">
        <v>29</v>
      </c>
      <c r="V1516" s="94" t="s">
        <v>1899</v>
      </c>
      <c r="W1516" s="94" t="s">
        <v>1904</v>
      </c>
      <c r="X1516" s="94" t="s">
        <v>552</v>
      </c>
      <c r="Y1516" s="71" t="s">
        <v>2852</v>
      </c>
      <c r="Z1516" s="71" t="s">
        <v>529</v>
      </c>
      <c r="AA1516" s="94" t="s">
        <v>552</v>
      </c>
      <c r="AB1516" s="128"/>
      <c r="AC1516" s="128"/>
      <c r="AD1516" s="128"/>
      <c r="BB1516" s="60" t="str">
        <f>IF(AND(isFlagged(Main[[#This Row],[Comments]], "AIS++"),Main[ [#This Row],[In Stock Date] ]&lt;&gt;""),TEXT(Main[[#This Row],[In Stock Date]]-1, "M/d/yyyy"), TEXT("1/1/1990", "M/d/yyyy"))</f>
        <v>1/1/1990</v>
      </c>
    </row>
    <row r="1517" spans="1:54" ht="17.25" customHeight="1">
      <c r="A1517" s="63" t="str">
        <f>IF(priority(Main[[#This Row],[Comments]])&lt;&gt;0, priority(Main[[#This Row],[Comments]]),"")</f>
        <v/>
      </c>
      <c r="B1517" s="151" t="s">
        <v>1447</v>
      </c>
      <c r="C1517" s="71" t="s">
        <v>197</v>
      </c>
      <c r="D1517" s="59" t="s">
        <v>2465</v>
      </c>
      <c r="E1517" s="84">
        <v>40711.410266203704</v>
      </c>
      <c r="F1517" s="84"/>
      <c r="G1517" s="63" t="str">
        <f>IF(stdProdLT(Main[[#This Row],[Comments]])=0.1,"N/A",IF(stdProdLT(Main[[#This Row],[Comments]])=0,"",stdProdLT(Main[[#This Row],[Comments]])))</f>
        <v/>
      </c>
      <c r="H1517" s="93" t="str">
        <f>IF(OR(Main[[#This Row],[Std. Prod. Lead Time]]="N/A",Main[[#This Row],[Std. Prod. Lead Time]]=""), "",IF(AND(Main[[#This Row],[In Stock Date]]&lt;&gt;"",Main[[#This Row],[Revised Due Date]]&lt;&gt;"",Main[[#This Row],[In Stock Date]]&lt;&gt;""),Main[[#This Row],[In Stock Date]]-Main[[#This Row],[Revised Due Date]],""))</f>
        <v/>
      </c>
      <c r="I1517" s="100" t="s">
        <v>4</v>
      </c>
      <c r="J1517" s="94" t="s">
        <v>4</v>
      </c>
      <c r="K1517" s="95" t="s">
        <v>4</v>
      </c>
      <c r="L1517" s="84"/>
      <c r="M1517" s="72" t="str">
        <f>IF(Main[[#This Row],[Tech Start Date]]&lt;1/1/1990,"",IF(Main[[#This Row],[Class]]="C",WORKDAY(Main[[#This Row],[Tech Start Date]],9),IF(Main[[#This Row],[Class]]="B", WORKDAY(Main[[#This Row],[Tech Start Date]],6),IF(Main[[#This Row],[Class]]="A",WORKDAY(Main[[#This Row],[Tech Start Date]],2),""))))</f>
        <v/>
      </c>
      <c r="N1517" s="72" t="str">
        <f>IF(Main[[#This Row],[Tech Start Date]]&lt;1/1/1990,"",IF(Main[[#This Row],[Class]]="C",WORKDAY(Main[[#This Row],[Tech Start Date]],19),IF(Main[[#This Row],[Class]]="B", WORKDAY(Main[[#This Row],[Tech Start Date]],12),IF(Main[[#This Row],[Class]]="A",WORKDAY(Main[[#This Row],[Tech Start Date]],4),""))))</f>
        <v/>
      </c>
      <c r="O1517" s="72" t="str">
        <f>IF(Main[[#This Row],[Tech Start Date]]&lt;1/1/1990,"",IF(Main[[#This Row],[Class]]="C",WORKDAY(Main[[#This Row],[Tech Start Date]],23),IF(Main[[#This Row],[Class]]="B", WORKDAY(Main[[#This Row],[Tech Start Date]],15),IF(Main[[#This Row],[Class]]="A",WORKDAY(Main[[#This Row],[Tech Start Date]],5),""))))</f>
        <v/>
      </c>
      <c r="P1517" s="72" t="str">
        <f>IF(Main[[#This Row],[Tech Start Date]]&lt;1/1/1990,"",IF(Main[[#This Row],[Class]]="C",WORKDAY(Main[[#This Row],[Tech Start Date]],28),IF(Main[[#This Row],[Class]]="B", WORKDAY(Main[[#This Row],[Tech Start Date]],19),IF(Main[[#This Row],[Class]]="A",WORKDAY(Main[[#This Row],[Tech Start Date]],9),""))))</f>
        <v/>
      </c>
      <c r="Q1517" s="84">
        <v>40846</v>
      </c>
      <c r="R1517" s="110"/>
      <c r="S1517" s="94" t="s">
        <v>17</v>
      </c>
      <c r="T1517" s="73" t="s">
        <v>4</v>
      </c>
      <c r="U1517" s="94" t="s">
        <v>29</v>
      </c>
      <c r="V1517" s="94" t="s">
        <v>1899</v>
      </c>
      <c r="W1517" s="94" t="s">
        <v>1904</v>
      </c>
      <c r="X1517" s="94" t="s">
        <v>552</v>
      </c>
      <c r="Y1517" s="71" t="s">
        <v>2852</v>
      </c>
      <c r="Z1517" s="71" t="s">
        <v>4</v>
      </c>
      <c r="AA1517" s="94" t="s">
        <v>552</v>
      </c>
      <c r="AB1517" s="128"/>
      <c r="AC1517" s="128"/>
      <c r="AD1517" s="128"/>
      <c r="BB1517" s="60" t="str">
        <f>IF(AND(isFlagged(Main[[#This Row],[Comments]], "AIS++"),Main[ [#This Row],[In Stock Date] ]&lt;&gt;""),TEXT(Main[[#This Row],[In Stock Date]]-1, "M/d/yyyy"), TEXT("1/1/1990", "M/d/yyyy"))</f>
        <v>1/1/1990</v>
      </c>
    </row>
    <row r="1518" spans="1:54" ht="17.25" customHeight="1">
      <c r="A1518" s="12" t="str">
        <f>IF(priority(Main[[#This Row],[Comments]])&lt;&gt;0, priority(Main[[#This Row],[Comments]]),"")</f>
        <v/>
      </c>
      <c r="B1518" s="151" t="s">
        <v>1382</v>
      </c>
      <c r="C1518" s="74" t="s">
        <v>95</v>
      </c>
      <c r="D1518" s="108" t="s">
        <v>478</v>
      </c>
      <c r="E1518" s="85"/>
      <c r="F1518" s="85">
        <v>40196</v>
      </c>
      <c r="G1518" s="12" t="str">
        <f>IF(stdProdLT(Main[[#This Row],[Comments]])=0.1,"N/A",IF(stdProdLT(Main[[#This Row],[Comments]])=0,"",stdProdLT(Main[[#This Row],[Comments]])))</f>
        <v/>
      </c>
      <c r="H1518" s="96" t="str">
        <f>IF(OR(Main[[#This Row],[Std. Prod. Lead Time]]="N/A",Main[[#This Row],[Std. Prod. Lead Time]]=""), "",IF(AND(Main[[#This Row],[In Stock Date]]&lt;&gt;"",Main[[#This Row],[Revised Due Date]]&lt;&gt;"",Main[[#This Row],[In Stock Date]]&lt;&gt;""),Main[[#This Row],[In Stock Date]]-Main[[#This Row],[Revised Due Date]],""))</f>
        <v/>
      </c>
      <c r="I1518" s="101" t="s">
        <v>4</v>
      </c>
      <c r="J1518" s="12" t="s">
        <v>4</v>
      </c>
      <c r="K1518" s="12" t="s">
        <v>4</v>
      </c>
      <c r="L1518" s="85"/>
      <c r="M1518" s="72" t="str">
        <f>IF(Main[[#This Row],[Tech Start Date]]&lt;1/1/1990,"",IF(Main[[#This Row],[Class]]="C",WORKDAY(Main[[#This Row],[Tech Start Date]],9),IF(Main[[#This Row],[Class]]="B", WORKDAY(Main[[#This Row],[Tech Start Date]],6),IF(Main[[#This Row],[Class]]="A",WORKDAY(Main[[#This Row],[Tech Start Date]],2),""))))</f>
        <v/>
      </c>
      <c r="N1518" s="72" t="str">
        <f>IF(Main[[#This Row],[Tech Start Date]]&lt;1/1/1990,"",IF(Main[[#This Row],[Class]]="C",WORKDAY(Main[[#This Row],[Tech Start Date]],19),IF(Main[[#This Row],[Class]]="B", WORKDAY(Main[[#This Row],[Tech Start Date]],12),IF(Main[[#This Row],[Class]]="A",WORKDAY(Main[[#This Row],[Tech Start Date]],4),""))))</f>
        <v/>
      </c>
      <c r="O1518" s="72" t="str">
        <f>IF(Main[[#This Row],[Tech Start Date]]&lt;1/1/1990,"",IF(Main[[#This Row],[Class]]="C",WORKDAY(Main[[#This Row],[Tech Start Date]],23),IF(Main[[#This Row],[Class]]="B", WORKDAY(Main[[#This Row],[Tech Start Date]],15),IF(Main[[#This Row],[Class]]="A",WORKDAY(Main[[#This Row],[Tech Start Date]],5),""))))</f>
        <v/>
      </c>
      <c r="P1518" s="72" t="str">
        <f>IF(Main[[#This Row],[Tech Start Date]]&lt;1/1/1990,"",IF(Main[[#This Row],[Class]]="C",WORKDAY(Main[[#This Row],[Tech Start Date]],28),IF(Main[[#This Row],[Class]]="B", WORKDAY(Main[[#This Row],[Tech Start Date]],19),IF(Main[[#This Row],[Class]]="A",WORKDAY(Main[[#This Row],[Tech Start Date]],9),""))))</f>
        <v/>
      </c>
      <c r="Q1518" s="85">
        <v>40077</v>
      </c>
      <c r="R1518" s="112"/>
      <c r="S1518" s="12" t="s">
        <v>11</v>
      </c>
      <c r="T1518" s="75" t="s">
        <v>4</v>
      </c>
      <c r="U1518" s="12" t="s">
        <v>14</v>
      </c>
      <c r="V1518" s="12" t="s">
        <v>1899</v>
      </c>
      <c r="W1518" s="12" t="s">
        <v>1904</v>
      </c>
      <c r="X1518" s="12" t="s">
        <v>2779</v>
      </c>
      <c r="Y1518" s="74" t="s">
        <v>4</v>
      </c>
      <c r="Z1518" s="74" t="s">
        <v>4</v>
      </c>
      <c r="AA1518" s="94" t="s">
        <v>3249</v>
      </c>
      <c r="AB1518" s="128"/>
      <c r="AC1518" s="128"/>
      <c r="AD1518" s="128"/>
      <c r="BB1518" s="60" t="str">
        <f>IF(AND(isFlagged(Main[[#This Row],[Comments]], "AIS++"),Main[ [#This Row],[In Stock Date] ]&lt;&gt;""),TEXT(Main[[#This Row],[In Stock Date]]-1, "M/d/yyyy"), TEXT("1/1/1990", "M/d/yyyy"))</f>
        <v>1/1/1990</v>
      </c>
    </row>
    <row r="1519" spans="1:54" ht="17.25" customHeight="1">
      <c r="A1519" s="63" t="str">
        <f>IF(priority(Main[[#This Row],[Comments]])&lt;&gt;0, priority(Main[[#This Row],[Comments]]),"")</f>
        <v/>
      </c>
      <c r="B1519" s="151" t="s">
        <v>1430</v>
      </c>
      <c r="C1519" s="71" t="s">
        <v>95</v>
      </c>
      <c r="D1519" s="59" t="s">
        <v>528</v>
      </c>
      <c r="E1519" s="84"/>
      <c r="F1519" s="84"/>
      <c r="G1519" s="63" t="str">
        <f>IF(stdProdLT(Main[[#This Row],[Comments]])=0.1,"N/A",IF(stdProdLT(Main[[#This Row],[Comments]])=0,"",stdProdLT(Main[[#This Row],[Comments]])))</f>
        <v/>
      </c>
      <c r="H1519" s="93" t="str">
        <f>IF(OR(Main[[#This Row],[Std. Prod. Lead Time]]="N/A",Main[[#This Row],[Std. Prod. Lead Time]]=""), "",IF(AND(Main[[#This Row],[In Stock Date]]&lt;&gt;"",Main[[#This Row],[Revised Due Date]]&lt;&gt;"",Main[[#This Row],[In Stock Date]]&lt;&gt;""),Main[[#This Row],[In Stock Date]]-Main[[#This Row],[Revised Due Date]],""))</f>
        <v/>
      </c>
      <c r="I1519" s="100" t="s">
        <v>529</v>
      </c>
      <c r="J1519" s="94" t="s">
        <v>4</v>
      </c>
      <c r="K1519" s="94" t="s">
        <v>4</v>
      </c>
      <c r="L1519" s="84"/>
      <c r="M1519" s="72" t="str">
        <f>IF(Main[[#This Row],[Tech Start Date]]&lt;1/1/1990,"",IF(Main[[#This Row],[Class]]="C",WORKDAY(Main[[#This Row],[Tech Start Date]],9),IF(Main[[#This Row],[Class]]="B", WORKDAY(Main[[#This Row],[Tech Start Date]],6),IF(Main[[#This Row],[Class]]="A",WORKDAY(Main[[#This Row],[Tech Start Date]],2),""))))</f>
        <v/>
      </c>
      <c r="N1519" s="72" t="str">
        <f>IF(Main[[#This Row],[Tech Start Date]]&lt;1/1/1990,"",IF(Main[[#This Row],[Class]]="C",WORKDAY(Main[[#This Row],[Tech Start Date]],19),IF(Main[[#This Row],[Class]]="B", WORKDAY(Main[[#This Row],[Tech Start Date]],12),IF(Main[[#This Row],[Class]]="A",WORKDAY(Main[[#This Row],[Tech Start Date]],4),""))))</f>
        <v/>
      </c>
      <c r="O1519" s="72" t="str">
        <f>IF(Main[[#This Row],[Tech Start Date]]&lt;1/1/1990,"",IF(Main[[#This Row],[Class]]="C",WORKDAY(Main[[#This Row],[Tech Start Date]],23),IF(Main[[#This Row],[Class]]="B", WORKDAY(Main[[#This Row],[Tech Start Date]],15),IF(Main[[#This Row],[Class]]="A",WORKDAY(Main[[#This Row],[Tech Start Date]],5),""))))</f>
        <v/>
      </c>
      <c r="P1519" s="72" t="str">
        <f>IF(Main[[#This Row],[Tech Start Date]]&lt;1/1/1990,"",IF(Main[[#This Row],[Class]]="C",WORKDAY(Main[[#This Row],[Tech Start Date]],28),IF(Main[[#This Row],[Class]]="B", WORKDAY(Main[[#This Row],[Tech Start Date]],19),IF(Main[[#This Row],[Class]]="A",WORKDAY(Main[[#This Row],[Tech Start Date]],9),""))))</f>
        <v/>
      </c>
      <c r="Q1519" s="84">
        <v>40352</v>
      </c>
      <c r="R1519" s="110"/>
      <c r="S1519" s="94" t="s">
        <v>11</v>
      </c>
      <c r="T1519" s="73" t="s">
        <v>4</v>
      </c>
      <c r="U1519" s="94" t="s">
        <v>14</v>
      </c>
      <c r="V1519" s="94" t="s">
        <v>1899</v>
      </c>
      <c r="W1519" s="94" t="s">
        <v>1898</v>
      </c>
      <c r="X1519" s="94" t="s">
        <v>2740</v>
      </c>
      <c r="Y1519" s="71" t="s">
        <v>2951</v>
      </c>
      <c r="Z1519" s="71" t="s">
        <v>4</v>
      </c>
      <c r="AA1519" s="94" t="s">
        <v>3249</v>
      </c>
      <c r="AB1519" s="128"/>
      <c r="AC1519" s="128"/>
      <c r="AD1519" s="128"/>
      <c r="BB1519" s="60" t="str">
        <f>IF(AND(isFlagged(Main[[#This Row],[Comments]], "AIS++"),Main[ [#This Row],[In Stock Date] ]&lt;&gt;""),TEXT(Main[[#This Row],[In Stock Date]]-1, "M/d/yyyy"), TEXT("1/1/1990", "M/d/yyyy"))</f>
        <v>1/1/1990</v>
      </c>
    </row>
    <row r="1520" spans="1:54" ht="17.25" customHeight="1">
      <c r="A1520" s="63" t="str">
        <f>IF(priority(Main[[#This Row],[Comments]])&lt;&gt;0, priority(Main[[#This Row],[Comments]]),"")</f>
        <v/>
      </c>
      <c r="B1520" s="151" t="s">
        <v>3611</v>
      </c>
      <c r="C1520" s="71" t="s">
        <v>4</v>
      </c>
      <c r="D1520" s="59" t="s">
        <v>3675</v>
      </c>
      <c r="E1520" s="84">
        <v>40983.467789351853</v>
      </c>
      <c r="F1520" s="84"/>
      <c r="G1520" s="63" t="str">
        <f>IF(stdProdLT(Main[[#This Row],[Comments]])=0.1,"N/A",IF(stdProdLT(Main[[#This Row],[Comments]])=0,"",stdProdLT(Main[[#This Row],[Comments]])))</f>
        <v/>
      </c>
      <c r="H1520" s="93" t="str">
        <f>IF(OR(Main[[#This Row],[Std. Prod. Lead Time]]="N/A",Main[[#This Row],[Std. Prod. Lead Time]]=""), "",IF(AND(Main[[#This Row],[In Stock Date]]&lt;&gt;"",Main[[#This Row],[Revised Due Date]]&lt;&gt;"",Main[[#This Row],[In Stock Date]]&lt;&gt;""),Main[[#This Row],[In Stock Date]]-Main[[#This Row],[Revised Due Date]],""))</f>
        <v/>
      </c>
      <c r="I1520" s="100" t="s">
        <v>4</v>
      </c>
      <c r="J1520" s="94" t="s">
        <v>28</v>
      </c>
      <c r="K1520" s="95" t="s">
        <v>4</v>
      </c>
      <c r="L1520" s="84"/>
      <c r="M1520" s="72" t="str">
        <f>IF(Main[[#This Row],[Tech Start Date]]&lt;1/1/1990,"",IF(Main[[#This Row],[Class]]="C",WORKDAY(Main[[#This Row],[Tech Start Date]],9),IF(Main[[#This Row],[Class]]="B", WORKDAY(Main[[#This Row],[Tech Start Date]],6),IF(Main[[#This Row],[Class]]="A",WORKDAY(Main[[#This Row],[Tech Start Date]],2),""))))</f>
        <v/>
      </c>
      <c r="N1520" s="72" t="str">
        <f>IF(Main[[#This Row],[Tech Start Date]]&lt;1/1/1990,"",IF(Main[[#This Row],[Class]]="C",WORKDAY(Main[[#This Row],[Tech Start Date]],19),IF(Main[[#This Row],[Class]]="B", WORKDAY(Main[[#This Row],[Tech Start Date]],12),IF(Main[[#This Row],[Class]]="A",WORKDAY(Main[[#This Row],[Tech Start Date]],4),""))))</f>
        <v/>
      </c>
      <c r="O1520" s="72" t="str">
        <f>IF(Main[[#This Row],[Tech Start Date]]&lt;1/1/1990,"",IF(Main[[#This Row],[Class]]="C",WORKDAY(Main[[#This Row],[Tech Start Date]],23),IF(Main[[#This Row],[Class]]="B", WORKDAY(Main[[#This Row],[Tech Start Date]],15),IF(Main[[#This Row],[Class]]="A",WORKDAY(Main[[#This Row],[Tech Start Date]],5),""))))</f>
        <v/>
      </c>
      <c r="P1520" s="72" t="str">
        <f>IF(Main[[#This Row],[Tech Start Date]]&lt;1/1/1990,"",IF(Main[[#This Row],[Class]]="C",WORKDAY(Main[[#This Row],[Tech Start Date]],28),IF(Main[[#This Row],[Class]]="B", WORKDAY(Main[[#This Row],[Tech Start Date]],19),IF(Main[[#This Row],[Class]]="A",WORKDAY(Main[[#This Row],[Tech Start Date]],9),""))))</f>
        <v/>
      </c>
      <c r="Q1520" s="84"/>
      <c r="R1520" s="110"/>
      <c r="S1520" s="94" t="s">
        <v>6</v>
      </c>
      <c r="T1520" s="73" t="s">
        <v>4</v>
      </c>
      <c r="U1520" s="94" t="s">
        <v>29</v>
      </c>
      <c r="V1520" s="94" t="s">
        <v>1896</v>
      </c>
      <c r="W1520" s="94" t="s">
        <v>1900</v>
      </c>
      <c r="X1520" s="94" t="s">
        <v>102</v>
      </c>
      <c r="Y1520" s="71" t="s">
        <v>2980</v>
      </c>
      <c r="Z1520" s="71" t="s">
        <v>909</v>
      </c>
      <c r="AA1520" s="94" t="s">
        <v>3228</v>
      </c>
      <c r="AB1520" s="128"/>
      <c r="AC1520" s="128"/>
      <c r="AD1520" s="128"/>
      <c r="BB1520" s="60" t="str">
        <f>IF(AND(isFlagged(Main[[#This Row],[Comments]], "AIS++"),Main[ [#This Row],[In Stock Date] ]&lt;&gt;""),TEXT(Main[[#This Row],[In Stock Date]]-1, "M/d/yyyy"), TEXT("1/1/1990", "M/d/yyyy"))</f>
        <v>1/1/1990</v>
      </c>
    </row>
    <row r="1521" spans="1:54" ht="17.25" customHeight="1">
      <c r="A1521" s="63" t="str">
        <f>IF(priority(Main[[#This Row],[Comments]])&lt;&gt;0, priority(Main[[#This Row],[Comments]]),"")</f>
        <v/>
      </c>
      <c r="B1521" s="151" t="s">
        <v>1117</v>
      </c>
      <c r="C1521" s="71" t="s">
        <v>4</v>
      </c>
      <c r="D1521" s="59" t="s">
        <v>176</v>
      </c>
      <c r="E1521" s="84">
        <v>40655.521435185183</v>
      </c>
      <c r="F1521" s="84"/>
      <c r="G1521" s="63" t="str">
        <f>IF(stdProdLT(Main[[#This Row],[Comments]])=0.1,"N/A",IF(stdProdLT(Main[[#This Row],[Comments]])=0,"",stdProdLT(Main[[#This Row],[Comments]])))</f>
        <v/>
      </c>
      <c r="H1521" s="93" t="str">
        <f>IF(OR(Main[[#This Row],[Std. Prod. Lead Time]]="N/A",Main[[#This Row],[Std. Prod. Lead Time]]=""), "",IF(AND(Main[[#This Row],[In Stock Date]]&lt;&gt;"",Main[[#This Row],[Revised Due Date]]&lt;&gt;"",Main[[#This Row],[In Stock Date]]&lt;&gt;""),Main[[#This Row],[In Stock Date]]-Main[[#This Row],[Revised Due Date]],""))</f>
        <v/>
      </c>
      <c r="I1521" s="100" t="s">
        <v>4</v>
      </c>
      <c r="J1521" s="94" t="s">
        <v>4</v>
      </c>
      <c r="K1521" s="94" t="s">
        <v>4</v>
      </c>
      <c r="L1521" s="84"/>
      <c r="M1521" s="72" t="str">
        <f>IF(Main[[#This Row],[Tech Start Date]]&lt;1/1/1990,"",IF(Main[[#This Row],[Class]]="C",WORKDAY(Main[[#This Row],[Tech Start Date]],9),IF(Main[[#This Row],[Class]]="B", WORKDAY(Main[[#This Row],[Tech Start Date]],6),IF(Main[[#This Row],[Class]]="A",WORKDAY(Main[[#This Row],[Tech Start Date]],2),""))))</f>
        <v/>
      </c>
      <c r="N1521" s="72" t="str">
        <f>IF(Main[[#This Row],[Tech Start Date]]&lt;1/1/1990,"",IF(Main[[#This Row],[Class]]="C",WORKDAY(Main[[#This Row],[Tech Start Date]],19),IF(Main[[#This Row],[Class]]="B", WORKDAY(Main[[#This Row],[Tech Start Date]],12),IF(Main[[#This Row],[Class]]="A",WORKDAY(Main[[#This Row],[Tech Start Date]],4),""))))</f>
        <v/>
      </c>
      <c r="O1521" s="72" t="str">
        <f>IF(Main[[#This Row],[Tech Start Date]]&lt;1/1/1990,"",IF(Main[[#This Row],[Class]]="C",WORKDAY(Main[[#This Row],[Tech Start Date]],23),IF(Main[[#This Row],[Class]]="B", WORKDAY(Main[[#This Row],[Tech Start Date]],15),IF(Main[[#This Row],[Class]]="A",WORKDAY(Main[[#This Row],[Tech Start Date]],5),""))))</f>
        <v/>
      </c>
      <c r="P1521" s="72" t="str">
        <f>IF(Main[[#This Row],[Tech Start Date]]&lt;1/1/1990,"",IF(Main[[#This Row],[Class]]="C",WORKDAY(Main[[#This Row],[Tech Start Date]],28),IF(Main[[#This Row],[Class]]="B", WORKDAY(Main[[#This Row],[Tech Start Date]],19),IF(Main[[#This Row],[Class]]="A",WORKDAY(Main[[#This Row],[Tech Start Date]],9),""))))</f>
        <v/>
      </c>
      <c r="Q1521" s="84">
        <v>40655</v>
      </c>
      <c r="R1521" s="110"/>
      <c r="S1521" s="94" t="s">
        <v>6</v>
      </c>
      <c r="T1521" s="73" t="s">
        <v>4</v>
      </c>
      <c r="U1521" s="94" t="s">
        <v>7</v>
      </c>
      <c r="V1521" s="94" t="s">
        <v>1896</v>
      </c>
      <c r="W1521" s="94" t="s">
        <v>1898</v>
      </c>
      <c r="X1521" s="94" t="s">
        <v>126</v>
      </c>
      <c r="Y1521" s="71" t="s">
        <v>2933</v>
      </c>
      <c r="Z1521" s="71" t="s">
        <v>4</v>
      </c>
      <c r="AA1521" s="94" t="s">
        <v>126</v>
      </c>
      <c r="AB1521" s="128"/>
      <c r="AC1521" s="128"/>
      <c r="AD1521" s="128"/>
      <c r="BB1521" s="60" t="str">
        <f>IF(AND(isFlagged(Main[[#This Row],[Comments]], "AIS++"),Main[ [#This Row],[In Stock Date] ]&lt;&gt;""),TEXT(Main[[#This Row],[In Stock Date]]-1, "M/d/yyyy"), TEXT("1/1/1990", "M/d/yyyy"))</f>
        <v>1/1/1990</v>
      </c>
    </row>
    <row r="1522" spans="1:54" ht="17.25" customHeight="1">
      <c r="A1522" s="63" t="str">
        <f>IF(priority(Main[[#This Row],[Comments]])&lt;&gt;0, priority(Main[[#This Row],[Comments]]),"")</f>
        <v/>
      </c>
      <c r="B1522" s="151" t="s">
        <v>1490</v>
      </c>
      <c r="C1522" s="71" t="s">
        <v>4</v>
      </c>
      <c r="D1522" s="59" t="s">
        <v>604</v>
      </c>
      <c r="E1522" s="84">
        <v>40312.431608796294</v>
      </c>
      <c r="F1522" s="84"/>
      <c r="G1522" s="63" t="str">
        <f>IF(stdProdLT(Main[[#This Row],[Comments]])=0.1,"N/A",IF(stdProdLT(Main[[#This Row],[Comments]])=0,"",stdProdLT(Main[[#This Row],[Comments]])))</f>
        <v/>
      </c>
      <c r="H1522" s="93" t="str">
        <f>IF(OR(Main[[#This Row],[Std. Prod. Lead Time]]="N/A",Main[[#This Row],[Std. Prod. Lead Time]]=""), "",IF(AND(Main[[#This Row],[In Stock Date]]&lt;&gt;"",Main[[#This Row],[Revised Due Date]]&lt;&gt;"",Main[[#This Row],[In Stock Date]]&lt;&gt;""),Main[[#This Row],[In Stock Date]]-Main[[#This Row],[Revised Due Date]],""))</f>
        <v/>
      </c>
      <c r="I1522" s="100" t="s">
        <v>129</v>
      </c>
      <c r="J1522" s="94" t="s">
        <v>4</v>
      </c>
      <c r="K1522" s="94" t="s">
        <v>4</v>
      </c>
      <c r="L1522" s="84"/>
      <c r="M1522" s="72" t="str">
        <f>IF(Main[[#This Row],[Tech Start Date]]&lt;1/1/1990,"",IF(Main[[#This Row],[Class]]="C",WORKDAY(Main[[#This Row],[Tech Start Date]],9),IF(Main[[#This Row],[Class]]="B", WORKDAY(Main[[#This Row],[Tech Start Date]],6),IF(Main[[#This Row],[Class]]="A",WORKDAY(Main[[#This Row],[Tech Start Date]],2),""))))</f>
        <v/>
      </c>
      <c r="N1522" s="72" t="str">
        <f>IF(Main[[#This Row],[Tech Start Date]]&lt;1/1/1990,"",IF(Main[[#This Row],[Class]]="C",WORKDAY(Main[[#This Row],[Tech Start Date]],19),IF(Main[[#This Row],[Class]]="B", WORKDAY(Main[[#This Row],[Tech Start Date]],12),IF(Main[[#This Row],[Class]]="A",WORKDAY(Main[[#This Row],[Tech Start Date]],4),""))))</f>
        <v/>
      </c>
      <c r="O1522" s="72" t="str">
        <f>IF(Main[[#This Row],[Tech Start Date]]&lt;1/1/1990,"",IF(Main[[#This Row],[Class]]="C",WORKDAY(Main[[#This Row],[Tech Start Date]],23),IF(Main[[#This Row],[Class]]="B", WORKDAY(Main[[#This Row],[Tech Start Date]],15),IF(Main[[#This Row],[Class]]="A",WORKDAY(Main[[#This Row],[Tech Start Date]],5),""))))</f>
        <v/>
      </c>
      <c r="P1522" s="72" t="str">
        <f>IF(Main[[#This Row],[Tech Start Date]]&lt;1/1/1990,"",IF(Main[[#This Row],[Class]]="C",WORKDAY(Main[[#This Row],[Tech Start Date]],28),IF(Main[[#This Row],[Class]]="B", WORKDAY(Main[[#This Row],[Tech Start Date]],19),IF(Main[[#This Row],[Class]]="A",WORKDAY(Main[[#This Row],[Tech Start Date]],9),""))))</f>
        <v/>
      </c>
      <c r="Q1522" s="84">
        <v>40326</v>
      </c>
      <c r="R1522" s="110"/>
      <c r="S1522" s="94" t="s">
        <v>6</v>
      </c>
      <c r="T1522" s="73" t="s">
        <v>4</v>
      </c>
      <c r="U1522" s="94" t="s">
        <v>7</v>
      </c>
      <c r="V1522" s="94" t="s">
        <v>1896</v>
      </c>
      <c r="W1522" s="94" t="s">
        <v>1900</v>
      </c>
      <c r="X1522" s="94" t="s">
        <v>102</v>
      </c>
      <c r="Y1522" s="71" t="s">
        <v>2911</v>
      </c>
      <c r="Z1522" s="71" t="s">
        <v>4</v>
      </c>
      <c r="AA1522" s="94" t="s">
        <v>102</v>
      </c>
      <c r="AB1522" s="128"/>
      <c r="AC1522" s="128"/>
      <c r="AD1522" s="128"/>
      <c r="BB1522" s="60" t="str">
        <f>IF(AND(isFlagged(Main[[#This Row],[Comments]], "AIS++"),Main[ [#This Row],[In Stock Date] ]&lt;&gt;""),TEXT(Main[[#This Row],[In Stock Date]]-1, "M/d/yyyy"), TEXT("1/1/1990", "M/d/yyyy"))</f>
        <v>1/1/1990</v>
      </c>
    </row>
    <row r="1523" spans="1:54" ht="17.25" customHeight="1">
      <c r="A1523" s="137" t="str">
        <f>IF(priority(Main[[#This Row],[Comments]])&lt;&gt;0, priority(Main[[#This Row],[Comments]]),"")</f>
        <v/>
      </c>
      <c r="B1523" s="152" t="s">
        <v>1849</v>
      </c>
      <c r="C1523" s="138" t="s">
        <v>4</v>
      </c>
      <c r="D1523" s="139" t="s">
        <v>1994</v>
      </c>
      <c r="E1523" s="140">
        <v>40478.350138888891</v>
      </c>
      <c r="F1523" s="140"/>
      <c r="G1523" s="137" t="str">
        <f>IF(stdProdLT(Main[[#This Row],[Comments]])=0.1,"N/A",IF(stdProdLT(Main[[#This Row],[Comments]])=0,"",stdProdLT(Main[[#This Row],[Comments]])))</f>
        <v/>
      </c>
      <c r="H1523" s="141" t="str">
        <f>IF(OR(Main[[#This Row],[Std. Prod. Lead Time]]="N/A",Main[[#This Row],[Std. Prod. Lead Time]]=""), "",IF(AND(Main[[#This Row],[In Stock Date]]&lt;&gt;"",Main[[#This Row],[Revised Due Date]]&lt;&gt;"",Main[[#This Row],[In Stock Date]]&lt;&gt;""),Main[[#This Row],[In Stock Date]]-Main[[#This Row],[Revised Due Date]],""))</f>
        <v/>
      </c>
      <c r="I1523" s="142" t="s">
        <v>919</v>
      </c>
      <c r="J1523" s="143" t="s">
        <v>28</v>
      </c>
      <c r="K1523" s="144" t="s">
        <v>1908</v>
      </c>
      <c r="L1523" s="140">
        <v>40554</v>
      </c>
      <c r="M1523" s="145" t="str">
        <f>IF(Main[[#This Row],[Tech Start Date]]&lt;1/1/1990,"",IF(Main[[#This Row],[Class]]="C",WORKDAY(Main[[#This Row],[Tech Start Date]],9),IF(Main[[#This Row],[Class]]="B", WORKDAY(Main[[#This Row],[Tech Start Date]],6),IF(Main[[#This Row],[Class]]="A",WORKDAY(Main[[#This Row],[Tech Start Date]],2),""))))</f>
        <v/>
      </c>
      <c r="N1523" s="145" t="str">
        <f>IF(Main[[#This Row],[Tech Start Date]]&lt;1/1/1990,"",IF(Main[[#This Row],[Class]]="C",WORKDAY(Main[[#This Row],[Tech Start Date]],19),IF(Main[[#This Row],[Class]]="B", WORKDAY(Main[[#This Row],[Tech Start Date]],12),IF(Main[[#This Row],[Class]]="A",WORKDAY(Main[[#This Row],[Tech Start Date]],4),""))))</f>
        <v/>
      </c>
      <c r="O1523" s="145" t="str">
        <f>IF(Main[[#This Row],[Tech Start Date]]&lt;1/1/1990,"",IF(Main[[#This Row],[Class]]="C",WORKDAY(Main[[#This Row],[Tech Start Date]],23),IF(Main[[#This Row],[Class]]="B", WORKDAY(Main[[#This Row],[Tech Start Date]],15),IF(Main[[#This Row],[Class]]="A",WORKDAY(Main[[#This Row],[Tech Start Date]],5),""))))</f>
        <v/>
      </c>
      <c r="P1523" s="145" t="str">
        <f>IF(Main[[#This Row],[Tech Start Date]]&lt;1/1/1990,"",IF(Main[[#This Row],[Class]]="C",WORKDAY(Main[[#This Row],[Tech Start Date]],28),IF(Main[[#This Row],[Class]]="B", WORKDAY(Main[[#This Row],[Tech Start Date]],19),IF(Main[[#This Row],[Class]]="A",WORKDAY(Main[[#This Row],[Tech Start Date]],9),""))))</f>
        <v/>
      </c>
      <c r="Q1523" s="140">
        <v>40979</v>
      </c>
      <c r="R1523" s="146">
        <v>40979</v>
      </c>
      <c r="S1523" s="143" t="s">
        <v>17</v>
      </c>
      <c r="T1523" s="147" t="s">
        <v>920</v>
      </c>
      <c r="U1523" s="143" t="s">
        <v>29</v>
      </c>
      <c r="V1523" s="143" t="s">
        <v>1911</v>
      </c>
      <c r="W1523" s="143" t="s">
        <v>1900</v>
      </c>
      <c r="X1523" s="143" t="s">
        <v>919</v>
      </c>
      <c r="Y1523" s="138" t="s">
        <v>2882</v>
      </c>
      <c r="Z1523" s="138" t="s">
        <v>2178</v>
      </c>
      <c r="AA1523" s="143" t="s">
        <v>919</v>
      </c>
      <c r="AB1523" s="148"/>
      <c r="AC1523" s="148"/>
      <c r="AD1523" s="148"/>
      <c r="BB1523" s="60" t="str">
        <f>IF(AND(isFlagged(Main[[#This Row],[Comments]], "AIS++"),Main[ [#This Row],[In Stock Date] ]&lt;&gt;""),TEXT(Main[[#This Row],[In Stock Date]]-1, "M/d/yyyy"), TEXT("1/1/1990", "M/d/yyyy"))</f>
        <v>1/1/1990</v>
      </c>
    </row>
    <row r="1524" spans="1:54" ht="17.25" customHeight="1">
      <c r="A1524" s="63" t="str">
        <f>IF(priority(Main[[#This Row],[Comments]])&lt;&gt;0, priority(Main[[#This Row],[Comments]]),"")</f>
        <v/>
      </c>
      <c r="B1524" s="151" t="s">
        <v>1619</v>
      </c>
      <c r="C1524" s="71" t="s">
        <v>4</v>
      </c>
      <c r="D1524" s="59" t="s">
        <v>704</v>
      </c>
      <c r="E1524" s="84"/>
      <c r="F1524" s="84"/>
      <c r="G1524" s="63" t="str">
        <f>IF(stdProdLT(Main[[#This Row],[Comments]])=0.1,"N/A",IF(stdProdLT(Main[[#This Row],[Comments]])=0,"",stdProdLT(Main[[#This Row],[Comments]])))</f>
        <v/>
      </c>
      <c r="H1524" s="93" t="str">
        <f>IF(OR(Main[[#This Row],[Std. Prod. Lead Time]]="N/A",Main[[#This Row],[Std. Prod. Lead Time]]=""), "",IF(AND(Main[[#This Row],[In Stock Date]]&lt;&gt;"",Main[[#This Row],[Revised Due Date]]&lt;&gt;"",Main[[#This Row],[In Stock Date]]&lt;&gt;""),Main[[#This Row],[In Stock Date]]-Main[[#This Row],[Revised Due Date]],""))</f>
        <v/>
      </c>
      <c r="I1524" s="100" t="s">
        <v>4</v>
      </c>
      <c r="J1524" s="94" t="s">
        <v>28</v>
      </c>
      <c r="K1524" s="94" t="s">
        <v>1905</v>
      </c>
      <c r="L1524" s="84"/>
      <c r="M1524" s="72" t="str">
        <f>IF(Main[[#This Row],[Tech Start Date]]&lt;1/1/1990,"",IF(Main[[#This Row],[Class]]="C",WORKDAY(Main[[#This Row],[Tech Start Date]],9),IF(Main[[#This Row],[Class]]="B", WORKDAY(Main[[#This Row],[Tech Start Date]],6),IF(Main[[#This Row],[Class]]="A",WORKDAY(Main[[#This Row],[Tech Start Date]],2),""))))</f>
        <v/>
      </c>
      <c r="N1524" s="72" t="str">
        <f>IF(Main[[#This Row],[Tech Start Date]]&lt;1/1/1990,"",IF(Main[[#This Row],[Class]]="C",WORKDAY(Main[[#This Row],[Tech Start Date]],19),IF(Main[[#This Row],[Class]]="B", WORKDAY(Main[[#This Row],[Tech Start Date]],12),IF(Main[[#This Row],[Class]]="A",WORKDAY(Main[[#This Row],[Tech Start Date]],4),""))))</f>
        <v/>
      </c>
      <c r="O1524" s="72" t="str">
        <f>IF(Main[[#This Row],[Tech Start Date]]&lt;1/1/1990,"",IF(Main[[#This Row],[Class]]="C",WORKDAY(Main[[#This Row],[Tech Start Date]],23),IF(Main[[#This Row],[Class]]="B", WORKDAY(Main[[#This Row],[Tech Start Date]],15),IF(Main[[#This Row],[Class]]="A",WORKDAY(Main[[#This Row],[Tech Start Date]],5),""))))</f>
        <v/>
      </c>
      <c r="P1524" s="72" t="str">
        <f>IF(Main[[#This Row],[Tech Start Date]]&lt;1/1/1990,"",IF(Main[[#This Row],[Class]]="C",WORKDAY(Main[[#This Row],[Tech Start Date]],28),IF(Main[[#This Row],[Class]]="B", WORKDAY(Main[[#This Row],[Tech Start Date]],19),IF(Main[[#This Row],[Class]]="A",WORKDAY(Main[[#This Row],[Tech Start Date]],9),""))))</f>
        <v/>
      </c>
      <c r="Q1524" s="84"/>
      <c r="R1524" s="110"/>
      <c r="S1524" s="94" t="s">
        <v>6</v>
      </c>
      <c r="T1524" s="73" t="s">
        <v>4</v>
      </c>
      <c r="U1524" s="94" t="s">
        <v>14</v>
      </c>
      <c r="V1524" s="94" t="s">
        <v>1896</v>
      </c>
      <c r="W1524" s="94" t="s">
        <v>1900</v>
      </c>
      <c r="X1524" s="94" t="s">
        <v>305</v>
      </c>
      <c r="Y1524" s="71" t="s">
        <v>3030</v>
      </c>
      <c r="Z1524" s="71" t="s">
        <v>129</v>
      </c>
      <c r="AA1524" s="94" t="s">
        <v>3297</v>
      </c>
      <c r="AB1524" s="128"/>
      <c r="AC1524" s="128"/>
      <c r="AD1524" s="128"/>
      <c r="BB1524" s="60" t="str">
        <f>IF(AND(isFlagged(Main[[#This Row],[Comments]], "AIS++"),Main[ [#This Row],[In Stock Date] ]&lt;&gt;""),TEXT(Main[[#This Row],[In Stock Date]]-1, "M/d/yyyy"), TEXT("1/1/1990", "M/d/yyyy"))</f>
        <v>1/1/1990</v>
      </c>
    </row>
    <row r="1525" spans="1:54" ht="17.25" customHeight="1">
      <c r="A1525" s="63" t="str">
        <f>IF(priority(Main[[#This Row],[Comments]])&lt;&gt;0, priority(Main[[#This Row],[Comments]]),"")</f>
        <v/>
      </c>
      <c r="B1525" s="151" t="s">
        <v>1436</v>
      </c>
      <c r="C1525" s="71" t="s">
        <v>4</v>
      </c>
      <c r="D1525" s="59" t="s">
        <v>2260</v>
      </c>
      <c r="E1525" s="84"/>
      <c r="F1525" s="84"/>
      <c r="G1525" s="63" t="str">
        <f>IF(stdProdLT(Main[[#This Row],[Comments]])=0.1,"N/A",IF(stdProdLT(Main[[#This Row],[Comments]])=0,"",stdProdLT(Main[[#This Row],[Comments]])))</f>
        <v/>
      </c>
      <c r="H1525" s="93" t="str">
        <f>IF(OR(Main[[#This Row],[Std. Prod. Lead Time]]="N/A",Main[[#This Row],[Std. Prod. Lead Time]]=""), "",IF(AND(Main[[#This Row],[In Stock Date]]&lt;&gt;"",Main[[#This Row],[Revised Due Date]]&lt;&gt;"",Main[[#This Row],[In Stock Date]]&lt;&gt;""),Main[[#This Row],[In Stock Date]]-Main[[#This Row],[Revised Due Date]],""))</f>
        <v/>
      </c>
      <c r="I1525" s="100" t="s">
        <v>30</v>
      </c>
      <c r="J1525" s="94" t="s">
        <v>28</v>
      </c>
      <c r="K1525" s="94" t="s">
        <v>1905</v>
      </c>
      <c r="L1525" s="84"/>
      <c r="M1525" s="72" t="str">
        <f>IF(Main[[#This Row],[Tech Start Date]]&lt;1/1/1990,"",IF(Main[[#This Row],[Class]]="C",WORKDAY(Main[[#This Row],[Tech Start Date]],9),IF(Main[[#This Row],[Class]]="B", WORKDAY(Main[[#This Row],[Tech Start Date]],6),IF(Main[[#This Row],[Class]]="A",WORKDAY(Main[[#This Row],[Tech Start Date]],2),""))))</f>
        <v/>
      </c>
      <c r="N1525" s="72" t="str">
        <f>IF(Main[[#This Row],[Tech Start Date]]&lt;1/1/1990,"",IF(Main[[#This Row],[Class]]="C",WORKDAY(Main[[#This Row],[Tech Start Date]],19),IF(Main[[#This Row],[Class]]="B", WORKDAY(Main[[#This Row],[Tech Start Date]],12),IF(Main[[#This Row],[Class]]="A",WORKDAY(Main[[#This Row],[Tech Start Date]],4),""))))</f>
        <v/>
      </c>
      <c r="O1525" s="72" t="str">
        <f>IF(Main[[#This Row],[Tech Start Date]]&lt;1/1/1990,"",IF(Main[[#This Row],[Class]]="C",WORKDAY(Main[[#This Row],[Tech Start Date]],23),IF(Main[[#This Row],[Class]]="B", WORKDAY(Main[[#This Row],[Tech Start Date]],15),IF(Main[[#This Row],[Class]]="A",WORKDAY(Main[[#This Row],[Tech Start Date]],5),""))))</f>
        <v/>
      </c>
      <c r="P1525" s="72" t="str">
        <f>IF(Main[[#This Row],[Tech Start Date]]&lt;1/1/1990,"",IF(Main[[#This Row],[Class]]="C",WORKDAY(Main[[#This Row],[Tech Start Date]],28),IF(Main[[#This Row],[Class]]="B", WORKDAY(Main[[#This Row],[Tech Start Date]],19),IF(Main[[#This Row],[Class]]="A",WORKDAY(Main[[#This Row],[Tech Start Date]],9),""))))</f>
        <v/>
      </c>
      <c r="Q1525" s="84">
        <v>40606</v>
      </c>
      <c r="R1525" s="110"/>
      <c r="S1525" s="94" t="s">
        <v>6</v>
      </c>
      <c r="T1525" s="73" t="s">
        <v>4</v>
      </c>
      <c r="U1525" s="94" t="s">
        <v>14</v>
      </c>
      <c r="V1525" s="94" t="s">
        <v>1899</v>
      </c>
      <c r="W1525" s="94" t="s">
        <v>1900</v>
      </c>
      <c r="X1525" s="94" t="s">
        <v>2739</v>
      </c>
      <c r="Y1525" s="71" t="s">
        <v>2865</v>
      </c>
      <c r="Z1525" s="71" t="s">
        <v>30</v>
      </c>
      <c r="AA1525" s="94" t="s">
        <v>2739</v>
      </c>
      <c r="AB1525" s="128"/>
      <c r="AC1525" s="128"/>
      <c r="AD1525" s="128"/>
      <c r="BB1525" s="60" t="str">
        <f>IF(AND(isFlagged(Main[[#This Row],[Comments]], "AIS++"),Main[ [#This Row],[In Stock Date] ]&lt;&gt;""),TEXT(Main[[#This Row],[In Stock Date]]-1, "M/d/yyyy"), TEXT("1/1/1990", "M/d/yyyy"))</f>
        <v>1/1/1990</v>
      </c>
    </row>
    <row r="1526" spans="1:54" ht="17.25" customHeight="1">
      <c r="A1526" s="63" t="str">
        <f>IF(priority(Main[[#This Row],[Comments]])&lt;&gt;0, priority(Main[[#This Row],[Comments]]),"")</f>
        <v/>
      </c>
      <c r="B1526" s="151" t="s">
        <v>1635</v>
      </c>
      <c r="C1526" s="71" t="s">
        <v>4</v>
      </c>
      <c r="D1526" s="59" t="s">
        <v>536</v>
      </c>
      <c r="E1526" s="84"/>
      <c r="F1526" s="84"/>
      <c r="G1526" s="63" t="str">
        <f>IF(stdProdLT(Main[[#This Row],[Comments]])=0.1,"N/A",IF(stdProdLT(Main[[#This Row],[Comments]])=0,"",stdProdLT(Main[[#This Row],[Comments]])))</f>
        <v/>
      </c>
      <c r="H1526" s="93" t="str">
        <f>IF(OR(Main[[#This Row],[Std. Prod. Lead Time]]="N/A",Main[[#This Row],[Std. Prod. Lead Time]]=""), "",IF(AND(Main[[#This Row],[In Stock Date]]&lt;&gt;"",Main[[#This Row],[Revised Due Date]]&lt;&gt;"",Main[[#This Row],[In Stock Date]]&lt;&gt;""),Main[[#This Row],[In Stock Date]]-Main[[#This Row],[Revised Due Date]],""))</f>
        <v/>
      </c>
      <c r="I1526" s="100" t="s">
        <v>4</v>
      </c>
      <c r="J1526" s="94" t="s">
        <v>4</v>
      </c>
      <c r="K1526" s="94" t="s">
        <v>4</v>
      </c>
      <c r="L1526" s="84"/>
      <c r="M1526" s="72" t="str">
        <f>IF(Main[[#This Row],[Tech Start Date]]&lt;1/1/1990,"",IF(Main[[#This Row],[Class]]="C",WORKDAY(Main[[#This Row],[Tech Start Date]],9),IF(Main[[#This Row],[Class]]="B", WORKDAY(Main[[#This Row],[Tech Start Date]],6),IF(Main[[#This Row],[Class]]="A",WORKDAY(Main[[#This Row],[Tech Start Date]],2),""))))</f>
        <v/>
      </c>
      <c r="N1526" s="72" t="str">
        <f>IF(Main[[#This Row],[Tech Start Date]]&lt;1/1/1990,"",IF(Main[[#This Row],[Class]]="C",WORKDAY(Main[[#This Row],[Tech Start Date]],19),IF(Main[[#This Row],[Class]]="B", WORKDAY(Main[[#This Row],[Tech Start Date]],12),IF(Main[[#This Row],[Class]]="A",WORKDAY(Main[[#This Row],[Tech Start Date]],4),""))))</f>
        <v/>
      </c>
      <c r="O1526" s="72" t="str">
        <f>IF(Main[[#This Row],[Tech Start Date]]&lt;1/1/1990,"",IF(Main[[#This Row],[Class]]="C",WORKDAY(Main[[#This Row],[Tech Start Date]],23),IF(Main[[#This Row],[Class]]="B", WORKDAY(Main[[#This Row],[Tech Start Date]],15),IF(Main[[#This Row],[Class]]="A",WORKDAY(Main[[#This Row],[Tech Start Date]],5),""))))</f>
        <v/>
      </c>
      <c r="P1526" s="72" t="str">
        <f>IF(Main[[#This Row],[Tech Start Date]]&lt;1/1/1990,"",IF(Main[[#This Row],[Class]]="C",WORKDAY(Main[[#This Row],[Tech Start Date]],28),IF(Main[[#This Row],[Class]]="B", WORKDAY(Main[[#This Row],[Tech Start Date]],19),IF(Main[[#This Row],[Class]]="A",WORKDAY(Main[[#This Row],[Tech Start Date]],9),""))))</f>
        <v/>
      </c>
      <c r="Q1526" s="84">
        <v>40606</v>
      </c>
      <c r="R1526" s="110"/>
      <c r="S1526" s="94" t="s">
        <v>6</v>
      </c>
      <c r="T1526" s="73" t="s">
        <v>4</v>
      </c>
      <c r="U1526" s="94" t="s">
        <v>14</v>
      </c>
      <c r="V1526" s="94" t="s">
        <v>1899</v>
      </c>
      <c r="W1526" s="94" t="s">
        <v>1900</v>
      </c>
      <c r="X1526" s="94" t="s">
        <v>2739</v>
      </c>
      <c r="Y1526" s="71" t="s">
        <v>2865</v>
      </c>
      <c r="Z1526" s="71" t="s">
        <v>4</v>
      </c>
      <c r="AA1526" s="94" t="s">
        <v>2739</v>
      </c>
      <c r="AB1526" s="128"/>
      <c r="AC1526" s="128"/>
      <c r="AD1526" s="128"/>
      <c r="BB1526" s="60" t="str">
        <f>IF(AND(isFlagged(Main[[#This Row],[Comments]], "AIS++"),Main[ [#This Row],[In Stock Date] ]&lt;&gt;""),TEXT(Main[[#This Row],[In Stock Date]]-1, "M/d/yyyy"), TEXT("1/1/1990", "M/d/yyyy"))</f>
        <v>1/1/1990</v>
      </c>
    </row>
    <row r="1527" spans="1:54" ht="17.25" customHeight="1">
      <c r="A1527" s="137" t="str">
        <f>IF(priority(Main[[#This Row],[Comments]])&lt;&gt;0, priority(Main[[#This Row],[Comments]]),"")</f>
        <v/>
      </c>
      <c r="B1527" s="152" t="s">
        <v>1518</v>
      </c>
      <c r="C1527" s="138" t="s">
        <v>4</v>
      </c>
      <c r="D1527" s="139" t="s">
        <v>611</v>
      </c>
      <c r="E1527" s="140">
        <v>40371.390138888892</v>
      </c>
      <c r="F1527" s="140"/>
      <c r="G1527" s="137" t="str">
        <f>IF(stdProdLT(Main[[#This Row],[Comments]])=0.1,"N/A",IF(stdProdLT(Main[[#This Row],[Comments]])=0,"",stdProdLT(Main[[#This Row],[Comments]])))</f>
        <v/>
      </c>
      <c r="H1527" s="141" t="str">
        <f>IF(OR(Main[[#This Row],[Std. Prod. Lead Time]]="N/A",Main[[#This Row],[Std. Prod. Lead Time]]=""), "",IF(AND(Main[[#This Row],[In Stock Date]]&lt;&gt;"",Main[[#This Row],[Revised Due Date]]&lt;&gt;"",Main[[#This Row],[In Stock Date]]&lt;&gt;""),Main[[#This Row],[In Stock Date]]-Main[[#This Row],[Revised Due Date]],""))</f>
        <v/>
      </c>
      <c r="I1527" s="142" t="s">
        <v>4</v>
      </c>
      <c r="J1527" s="143" t="s">
        <v>4</v>
      </c>
      <c r="K1527" s="144" t="s">
        <v>4</v>
      </c>
      <c r="L1527" s="140"/>
      <c r="M1527" s="145" t="str">
        <f>IF(Main[[#This Row],[Tech Start Date]]&lt;1/1/1990,"",IF(Main[[#This Row],[Class]]="C",WORKDAY(Main[[#This Row],[Tech Start Date]],9),IF(Main[[#This Row],[Class]]="B", WORKDAY(Main[[#This Row],[Tech Start Date]],6),IF(Main[[#This Row],[Class]]="A",WORKDAY(Main[[#This Row],[Tech Start Date]],2),""))))</f>
        <v/>
      </c>
      <c r="N1527" s="145" t="str">
        <f>IF(Main[[#This Row],[Tech Start Date]]&lt;1/1/1990,"",IF(Main[[#This Row],[Class]]="C",WORKDAY(Main[[#This Row],[Tech Start Date]],19),IF(Main[[#This Row],[Class]]="B", WORKDAY(Main[[#This Row],[Tech Start Date]],12),IF(Main[[#This Row],[Class]]="A",WORKDAY(Main[[#This Row],[Tech Start Date]],4),""))))</f>
        <v/>
      </c>
      <c r="O1527" s="145" t="str">
        <f>IF(Main[[#This Row],[Tech Start Date]]&lt;1/1/1990,"",IF(Main[[#This Row],[Class]]="C",WORKDAY(Main[[#This Row],[Tech Start Date]],23),IF(Main[[#This Row],[Class]]="B", WORKDAY(Main[[#This Row],[Tech Start Date]],15),IF(Main[[#This Row],[Class]]="A",WORKDAY(Main[[#This Row],[Tech Start Date]],5),""))))</f>
        <v/>
      </c>
      <c r="P1527" s="145" t="str">
        <f>IF(Main[[#This Row],[Tech Start Date]]&lt;1/1/1990,"",IF(Main[[#This Row],[Class]]="C",WORKDAY(Main[[#This Row],[Tech Start Date]],28),IF(Main[[#This Row],[Class]]="B", WORKDAY(Main[[#This Row],[Tech Start Date]],19),IF(Main[[#This Row],[Class]]="A",WORKDAY(Main[[#This Row],[Tech Start Date]],9),""))))</f>
        <v/>
      </c>
      <c r="Q1527" s="140">
        <v>40385</v>
      </c>
      <c r="R1527" s="146"/>
      <c r="S1527" s="143" t="s">
        <v>6</v>
      </c>
      <c r="T1527" s="147" t="s">
        <v>4</v>
      </c>
      <c r="U1527" s="143" t="s">
        <v>7</v>
      </c>
      <c r="V1527" s="143" t="s">
        <v>1896</v>
      </c>
      <c r="W1527" s="143" t="s">
        <v>1898</v>
      </c>
      <c r="X1527" s="143" t="s">
        <v>102</v>
      </c>
      <c r="Y1527" s="138" t="s">
        <v>2892</v>
      </c>
      <c r="Z1527" s="138" t="s">
        <v>4</v>
      </c>
      <c r="AA1527" s="143" t="s">
        <v>129</v>
      </c>
      <c r="AB1527" s="148"/>
      <c r="AC1527" s="148"/>
      <c r="AD1527" s="148"/>
      <c r="BB1527" s="60" t="str">
        <f>IF(AND(isFlagged(Main[[#This Row],[Comments]], "AIS++"),Main[ [#This Row],[In Stock Date] ]&lt;&gt;""),TEXT(Main[[#This Row],[In Stock Date]]-1, "M/d/yyyy"), TEXT("1/1/1990", "M/d/yyyy"))</f>
        <v>1/1/1990</v>
      </c>
    </row>
    <row r="1528" spans="1:54" ht="17.25" customHeight="1">
      <c r="A1528" s="63" t="str">
        <f>IF(priority(Main[[#This Row],[Comments]])&lt;&gt;0, priority(Main[[#This Row],[Comments]]),"")</f>
        <v/>
      </c>
      <c r="B1528" s="151" t="s">
        <v>2222</v>
      </c>
      <c r="C1528" s="71" t="s">
        <v>2218</v>
      </c>
      <c r="D1528" s="59" t="s">
        <v>2219</v>
      </c>
      <c r="E1528" s="84"/>
      <c r="F1528" s="84"/>
      <c r="G1528" s="63" t="str">
        <f>IF(stdProdLT(Main[[#This Row],[Comments]])=0.1,"N/A",IF(stdProdLT(Main[[#This Row],[Comments]])=0,"",stdProdLT(Main[[#This Row],[Comments]])))</f>
        <v/>
      </c>
      <c r="H1528" s="93" t="str">
        <f>IF(OR(Main[[#This Row],[Std. Prod. Lead Time]]="N/A",Main[[#This Row],[Std. Prod. Lead Time]]=""), "",IF(AND(Main[[#This Row],[In Stock Date]]&lt;&gt;"",Main[[#This Row],[Revised Due Date]]&lt;&gt;"",Main[[#This Row],[In Stock Date]]&lt;&gt;""),Main[[#This Row],[In Stock Date]]-Main[[#This Row],[Revised Due Date]],""))</f>
        <v/>
      </c>
      <c r="I1528" s="100" t="s">
        <v>4</v>
      </c>
      <c r="J1528" s="94" t="s">
        <v>4</v>
      </c>
      <c r="K1528" s="94" t="s">
        <v>4</v>
      </c>
      <c r="L1528" s="84"/>
      <c r="M1528" s="72" t="str">
        <f>IF(Main[[#This Row],[Tech Start Date]]&lt;1/1/1990,"",IF(Main[[#This Row],[Class]]="C",WORKDAY(Main[[#This Row],[Tech Start Date]],9),IF(Main[[#This Row],[Class]]="B", WORKDAY(Main[[#This Row],[Tech Start Date]],6),IF(Main[[#This Row],[Class]]="A",WORKDAY(Main[[#This Row],[Tech Start Date]],2),""))))</f>
        <v/>
      </c>
      <c r="N1528" s="72" t="str">
        <f>IF(Main[[#This Row],[Tech Start Date]]&lt;1/1/1990,"",IF(Main[[#This Row],[Class]]="C",WORKDAY(Main[[#This Row],[Tech Start Date]],19),IF(Main[[#This Row],[Class]]="B", WORKDAY(Main[[#This Row],[Tech Start Date]],12),IF(Main[[#This Row],[Class]]="A",WORKDAY(Main[[#This Row],[Tech Start Date]],4),""))))</f>
        <v/>
      </c>
      <c r="O1528" s="72" t="str">
        <f>IF(Main[[#This Row],[Tech Start Date]]&lt;1/1/1990,"",IF(Main[[#This Row],[Class]]="C",WORKDAY(Main[[#This Row],[Tech Start Date]],23),IF(Main[[#This Row],[Class]]="B", WORKDAY(Main[[#This Row],[Tech Start Date]],15),IF(Main[[#This Row],[Class]]="A",WORKDAY(Main[[#This Row],[Tech Start Date]],5),""))))</f>
        <v/>
      </c>
      <c r="P1528" s="72" t="str">
        <f>IF(Main[[#This Row],[Tech Start Date]]&lt;1/1/1990,"",IF(Main[[#This Row],[Class]]="C",WORKDAY(Main[[#This Row],[Tech Start Date]],28),IF(Main[[#This Row],[Class]]="B", WORKDAY(Main[[#This Row],[Tech Start Date]],19),IF(Main[[#This Row],[Class]]="A",WORKDAY(Main[[#This Row],[Tech Start Date]],9),""))))</f>
        <v/>
      </c>
      <c r="Q1528" s="84">
        <v>40806</v>
      </c>
      <c r="R1528" s="110"/>
      <c r="S1528" s="94" t="s">
        <v>6</v>
      </c>
      <c r="T1528" s="73" t="s">
        <v>4</v>
      </c>
      <c r="U1528" s="94" t="s">
        <v>12</v>
      </c>
      <c r="V1528" s="94" t="s">
        <v>1897</v>
      </c>
      <c r="W1528" s="94" t="s">
        <v>1904</v>
      </c>
      <c r="X1528" s="94" t="s">
        <v>2782</v>
      </c>
      <c r="Y1528" s="71" t="s">
        <v>2927</v>
      </c>
      <c r="Z1528" s="71" t="s">
        <v>4</v>
      </c>
      <c r="AA1528" s="94" t="s">
        <v>2782</v>
      </c>
      <c r="AB1528" s="128"/>
      <c r="AC1528" s="128"/>
      <c r="AD1528" s="128"/>
      <c r="BB1528" s="60" t="str">
        <f>IF(AND(isFlagged(Main[[#This Row],[Comments]], "AIS++"),Main[ [#This Row],[In Stock Date] ]&lt;&gt;""),TEXT(Main[[#This Row],[In Stock Date]]-1, "M/d/yyyy"), TEXT("1/1/1990", "M/d/yyyy"))</f>
        <v>1/1/1990</v>
      </c>
    </row>
    <row r="1529" spans="1:54" ht="17.25" customHeight="1">
      <c r="A1529" s="63" t="str">
        <f>IF(priority(Main[[#This Row],[Comments]])&lt;&gt;0, priority(Main[[#This Row],[Comments]]),"")</f>
        <v/>
      </c>
      <c r="B1529" s="151" t="s">
        <v>1601</v>
      </c>
      <c r="C1529" s="71" t="s">
        <v>4</v>
      </c>
      <c r="D1529" s="59" t="s">
        <v>687</v>
      </c>
      <c r="E1529" s="84"/>
      <c r="F1529" s="84"/>
      <c r="G1529" s="63" t="str">
        <f>IF(stdProdLT(Main[[#This Row],[Comments]])=0.1,"N/A",IF(stdProdLT(Main[[#This Row],[Comments]])=0,"",stdProdLT(Main[[#This Row],[Comments]])))</f>
        <v/>
      </c>
      <c r="H1529" s="93" t="str">
        <f>IF(OR(Main[[#This Row],[Std. Prod. Lead Time]]="N/A",Main[[#This Row],[Std. Prod. Lead Time]]=""), "",IF(AND(Main[[#This Row],[In Stock Date]]&lt;&gt;"",Main[[#This Row],[Revised Due Date]]&lt;&gt;"",Main[[#This Row],[In Stock Date]]&lt;&gt;""),Main[[#This Row],[In Stock Date]]-Main[[#This Row],[Revised Due Date]],""))</f>
        <v/>
      </c>
      <c r="I1529" s="100" t="s">
        <v>4</v>
      </c>
      <c r="J1529" s="94" t="s">
        <v>4</v>
      </c>
      <c r="K1529" s="94" t="s">
        <v>4</v>
      </c>
      <c r="L1529" s="84"/>
      <c r="M1529" s="72" t="str">
        <f>IF(Main[[#This Row],[Tech Start Date]]&lt;1/1/1990,"",IF(Main[[#This Row],[Class]]="C",WORKDAY(Main[[#This Row],[Tech Start Date]],9),IF(Main[[#This Row],[Class]]="B", WORKDAY(Main[[#This Row],[Tech Start Date]],6),IF(Main[[#This Row],[Class]]="A",WORKDAY(Main[[#This Row],[Tech Start Date]],2),""))))</f>
        <v/>
      </c>
      <c r="N1529" s="72" t="str">
        <f>IF(Main[[#This Row],[Tech Start Date]]&lt;1/1/1990,"",IF(Main[[#This Row],[Class]]="C",WORKDAY(Main[[#This Row],[Tech Start Date]],19),IF(Main[[#This Row],[Class]]="B", WORKDAY(Main[[#This Row],[Tech Start Date]],12),IF(Main[[#This Row],[Class]]="A",WORKDAY(Main[[#This Row],[Tech Start Date]],4),""))))</f>
        <v/>
      </c>
      <c r="O1529" s="72" t="str">
        <f>IF(Main[[#This Row],[Tech Start Date]]&lt;1/1/1990,"",IF(Main[[#This Row],[Class]]="C",WORKDAY(Main[[#This Row],[Tech Start Date]],23),IF(Main[[#This Row],[Class]]="B", WORKDAY(Main[[#This Row],[Tech Start Date]],15),IF(Main[[#This Row],[Class]]="A",WORKDAY(Main[[#This Row],[Tech Start Date]],5),""))))</f>
        <v/>
      </c>
      <c r="P1529" s="72" t="str">
        <f>IF(Main[[#This Row],[Tech Start Date]]&lt;1/1/1990,"",IF(Main[[#This Row],[Class]]="C",WORKDAY(Main[[#This Row],[Tech Start Date]],28),IF(Main[[#This Row],[Class]]="B", WORKDAY(Main[[#This Row],[Tech Start Date]],19),IF(Main[[#This Row],[Class]]="A",WORKDAY(Main[[#This Row],[Tech Start Date]],9),""))))</f>
        <v/>
      </c>
      <c r="Q1529" s="84"/>
      <c r="R1529" s="110"/>
      <c r="S1529" s="94" t="s">
        <v>6</v>
      </c>
      <c r="T1529" s="73" t="s">
        <v>4</v>
      </c>
      <c r="U1529" s="94" t="s">
        <v>14</v>
      </c>
      <c r="V1529" s="94" t="s">
        <v>1896</v>
      </c>
      <c r="W1529" s="94" t="s">
        <v>4</v>
      </c>
      <c r="X1529" s="94" t="s">
        <v>706</v>
      </c>
      <c r="Y1529" s="71" t="s">
        <v>2970</v>
      </c>
      <c r="Z1529" s="71" t="s">
        <v>4</v>
      </c>
      <c r="AA1529" s="94" t="s">
        <v>706</v>
      </c>
      <c r="AB1529" s="128"/>
      <c r="AC1529" s="128"/>
      <c r="AD1529" s="128"/>
      <c r="BB1529" s="60" t="str">
        <f>IF(AND(isFlagged(Main[[#This Row],[Comments]], "AIS++"),Main[ [#This Row],[In Stock Date] ]&lt;&gt;""),TEXT(Main[[#This Row],[In Stock Date]]-1, "M/d/yyyy"), TEXT("1/1/1990", "M/d/yyyy"))</f>
        <v>1/1/1990</v>
      </c>
    </row>
    <row r="1530" spans="1:54" ht="17.25" customHeight="1">
      <c r="A1530" s="63" t="str">
        <f>IF(priority(Main[[#This Row],[Comments]])&lt;&gt;0, priority(Main[[#This Row],[Comments]]),"")</f>
        <v/>
      </c>
      <c r="B1530" s="151" t="s">
        <v>2601</v>
      </c>
      <c r="C1530" s="71" t="s">
        <v>4</v>
      </c>
      <c r="D1530" s="59" t="s">
        <v>2602</v>
      </c>
      <c r="E1530" s="84">
        <v>40879.618761574071</v>
      </c>
      <c r="F1530" s="84"/>
      <c r="G1530" s="63" t="str">
        <f>IF(stdProdLT(Main[[#This Row],[Comments]])=0.1,"N/A",IF(stdProdLT(Main[[#This Row],[Comments]])=0,"",stdProdLT(Main[[#This Row],[Comments]])))</f>
        <v/>
      </c>
      <c r="H1530" s="93" t="str">
        <f>IF(OR(Main[[#This Row],[Std. Prod. Lead Time]]="N/A",Main[[#This Row],[Std. Prod. Lead Time]]=""), "",IF(AND(Main[[#This Row],[In Stock Date]]&lt;&gt;"",Main[[#This Row],[Revised Due Date]]&lt;&gt;"",Main[[#This Row],[In Stock Date]]&lt;&gt;""),Main[[#This Row],[In Stock Date]]-Main[[#This Row],[Revised Due Date]],""))</f>
        <v/>
      </c>
      <c r="I1530" s="100" t="s">
        <v>4</v>
      </c>
      <c r="J1530" s="94" t="s">
        <v>4</v>
      </c>
      <c r="K1530" s="94" t="s">
        <v>4</v>
      </c>
      <c r="L1530" s="84"/>
      <c r="M1530" s="72" t="str">
        <f>IF(Main[[#This Row],[Tech Start Date]]&lt;1/1/1990,"",IF(Main[[#This Row],[Class]]="C",WORKDAY(Main[[#This Row],[Tech Start Date]],9),IF(Main[[#This Row],[Class]]="B", WORKDAY(Main[[#This Row],[Tech Start Date]],6),IF(Main[[#This Row],[Class]]="A",WORKDAY(Main[[#This Row],[Tech Start Date]],2),""))))</f>
        <v/>
      </c>
      <c r="N1530" s="72" t="str">
        <f>IF(Main[[#This Row],[Tech Start Date]]&lt;1/1/1990,"",IF(Main[[#This Row],[Class]]="C",WORKDAY(Main[[#This Row],[Tech Start Date]],19),IF(Main[[#This Row],[Class]]="B", WORKDAY(Main[[#This Row],[Tech Start Date]],12),IF(Main[[#This Row],[Class]]="A",WORKDAY(Main[[#This Row],[Tech Start Date]],4),""))))</f>
        <v/>
      </c>
      <c r="O1530" s="72" t="str">
        <f>IF(Main[[#This Row],[Tech Start Date]]&lt;1/1/1990,"",IF(Main[[#This Row],[Class]]="C",WORKDAY(Main[[#This Row],[Tech Start Date]],23),IF(Main[[#This Row],[Class]]="B", WORKDAY(Main[[#This Row],[Tech Start Date]],15),IF(Main[[#This Row],[Class]]="A",WORKDAY(Main[[#This Row],[Tech Start Date]],5),""))))</f>
        <v/>
      </c>
      <c r="P1530" s="72" t="str">
        <f>IF(Main[[#This Row],[Tech Start Date]]&lt;1/1/1990,"",IF(Main[[#This Row],[Class]]="C",WORKDAY(Main[[#This Row],[Tech Start Date]],28),IF(Main[[#This Row],[Class]]="B", WORKDAY(Main[[#This Row],[Tech Start Date]],19),IF(Main[[#This Row],[Class]]="A",WORKDAY(Main[[#This Row],[Tech Start Date]],9),""))))</f>
        <v/>
      </c>
      <c r="Q1530" s="84"/>
      <c r="R1530" s="110"/>
      <c r="S1530" s="94" t="s">
        <v>17</v>
      </c>
      <c r="T1530" s="73" t="s">
        <v>4</v>
      </c>
      <c r="U1530" s="94" t="s">
        <v>7</v>
      </c>
      <c r="V1530" s="94" t="s">
        <v>1899</v>
      </c>
      <c r="W1530" s="94" t="s">
        <v>1901</v>
      </c>
      <c r="X1530" s="94" t="s">
        <v>552</v>
      </c>
      <c r="Y1530" s="71" t="s">
        <v>2852</v>
      </c>
      <c r="Z1530" s="71" t="s">
        <v>4</v>
      </c>
      <c r="AA1530" s="94" t="s">
        <v>552</v>
      </c>
      <c r="AB1530" s="128"/>
      <c r="AC1530" s="128"/>
      <c r="AD1530" s="128"/>
      <c r="BB1530" s="60" t="str">
        <f>IF(AND(isFlagged(Main[[#This Row],[Comments]], "AIS++"),Main[ [#This Row],[In Stock Date] ]&lt;&gt;""),TEXT(Main[[#This Row],[In Stock Date]]-1, "M/d/yyyy"), TEXT("1/1/1990", "M/d/yyyy"))</f>
        <v>1/1/1990</v>
      </c>
    </row>
    <row r="1531" spans="1:54" ht="17.25" customHeight="1">
      <c r="A1531" s="63" t="str">
        <f>IF(priority(Main[[#This Row],[Comments]])&lt;&gt;0, priority(Main[[#This Row],[Comments]]),"")</f>
        <v/>
      </c>
      <c r="B1531" s="151" t="s">
        <v>1819</v>
      </c>
      <c r="C1531" s="71" t="s">
        <v>888</v>
      </c>
      <c r="D1531" s="59" t="s">
        <v>889</v>
      </c>
      <c r="E1531" s="84"/>
      <c r="F1531" s="84"/>
      <c r="G1531" s="63" t="str">
        <f>IF(stdProdLT(Main[[#This Row],[Comments]])=0.1,"N/A",IF(stdProdLT(Main[[#This Row],[Comments]])=0,"",stdProdLT(Main[[#This Row],[Comments]])))</f>
        <v/>
      </c>
      <c r="H1531" s="93" t="str">
        <f>IF(OR(Main[[#This Row],[Std. Prod. Lead Time]]="N/A",Main[[#This Row],[Std. Prod. Lead Time]]=""), "",IF(AND(Main[[#This Row],[In Stock Date]]&lt;&gt;"",Main[[#This Row],[Revised Due Date]]&lt;&gt;"",Main[[#This Row],[In Stock Date]]&lt;&gt;""),Main[[#This Row],[In Stock Date]]-Main[[#This Row],[Revised Due Date]],""))</f>
        <v/>
      </c>
      <c r="I1531" s="100" t="s">
        <v>4</v>
      </c>
      <c r="J1531" s="94" t="s">
        <v>4</v>
      </c>
      <c r="K1531" s="95" t="s">
        <v>1909</v>
      </c>
      <c r="L1531" s="84"/>
      <c r="M1531" s="72" t="str">
        <f>IF(Main[[#This Row],[Tech Start Date]]&lt;1/1/1990,"",IF(Main[[#This Row],[Class]]="C",WORKDAY(Main[[#This Row],[Tech Start Date]],9),IF(Main[[#This Row],[Class]]="B", WORKDAY(Main[[#This Row],[Tech Start Date]],6),IF(Main[[#This Row],[Class]]="A",WORKDAY(Main[[#This Row],[Tech Start Date]],2),""))))</f>
        <v/>
      </c>
      <c r="N1531" s="72" t="str">
        <f>IF(Main[[#This Row],[Tech Start Date]]&lt;1/1/1990,"",IF(Main[[#This Row],[Class]]="C",WORKDAY(Main[[#This Row],[Tech Start Date]],19),IF(Main[[#This Row],[Class]]="B", WORKDAY(Main[[#This Row],[Tech Start Date]],12),IF(Main[[#This Row],[Class]]="A",WORKDAY(Main[[#This Row],[Tech Start Date]],4),""))))</f>
        <v/>
      </c>
      <c r="O1531" s="72" t="str">
        <f>IF(Main[[#This Row],[Tech Start Date]]&lt;1/1/1990,"",IF(Main[[#This Row],[Class]]="C",WORKDAY(Main[[#This Row],[Tech Start Date]],23),IF(Main[[#This Row],[Class]]="B", WORKDAY(Main[[#This Row],[Tech Start Date]],15),IF(Main[[#This Row],[Class]]="A",WORKDAY(Main[[#This Row],[Tech Start Date]],5),""))))</f>
        <v/>
      </c>
      <c r="P1531" s="72" t="str">
        <f>IF(Main[[#This Row],[Tech Start Date]]&lt;1/1/1990,"",IF(Main[[#This Row],[Class]]="C",WORKDAY(Main[[#This Row],[Tech Start Date]],28),IF(Main[[#This Row],[Class]]="B", WORKDAY(Main[[#This Row],[Tech Start Date]],19),IF(Main[[#This Row],[Class]]="A",WORKDAY(Main[[#This Row],[Tech Start Date]],9),""))))</f>
        <v/>
      </c>
      <c r="Q1531" s="84">
        <v>40436</v>
      </c>
      <c r="R1531" s="110">
        <v>40436</v>
      </c>
      <c r="S1531" s="94" t="s">
        <v>11</v>
      </c>
      <c r="T1531" s="73" t="s">
        <v>4</v>
      </c>
      <c r="U1531" s="94" t="s">
        <v>14</v>
      </c>
      <c r="V1531" s="94" t="s">
        <v>1897</v>
      </c>
      <c r="W1531" s="94" t="s">
        <v>1898</v>
      </c>
      <c r="X1531" s="94" t="s">
        <v>2757</v>
      </c>
      <c r="Y1531" s="71" t="s">
        <v>4</v>
      </c>
      <c r="Z1531" s="71" t="s">
        <v>4</v>
      </c>
      <c r="AA1531" s="94" t="s">
        <v>2757</v>
      </c>
      <c r="AB1531" s="128"/>
      <c r="AC1531" s="128"/>
      <c r="AD1531" s="128"/>
      <c r="BB1531" s="60" t="str">
        <f>IF(AND(isFlagged(Main[[#This Row],[Comments]], "AIS++"),Main[ [#This Row],[In Stock Date] ]&lt;&gt;""),TEXT(Main[[#This Row],[In Stock Date]]-1, "M/d/yyyy"), TEXT("1/1/1990", "M/d/yyyy"))</f>
        <v>1/1/1990</v>
      </c>
    </row>
    <row r="1532" spans="1:54" ht="17.25" customHeight="1">
      <c r="A1532" s="63" t="str">
        <f>IF(priority(Main[[#This Row],[Comments]])&lt;&gt;0, priority(Main[[#This Row],[Comments]]),"")</f>
        <v/>
      </c>
      <c r="B1532" s="151" t="s">
        <v>1396</v>
      </c>
      <c r="C1532" s="71" t="s">
        <v>67</v>
      </c>
      <c r="D1532" s="59" t="s">
        <v>487</v>
      </c>
      <c r="E1532" s="84"/>
      <c r="F1532" s="84">
        <v>40561</v>
      </c>
      <c r="G1532" s="63" t="str">
        <f>IF(stdProdLT(Main[[#This Row],[Comments]])=0.1,"N/A",IF(stdProdLT(Main[[#This Row],[Comments]])=0,"",stdProdLT(Main[[#This Row],[Comments]])))</f>
        <v/>
      </c>
      <c r="H1532" s="93" t="str">
        <f>IF(OR(Main[[#This Row],[Std. Prod. Lead Time]]="N/A",Main[[#This Row],[Std. Prod. Lead Time]]=""), "",IF(AND(Main[[#This Row],[In Stock Date]]&lt;&gt;"",Main[[#This Row],[Revised Due Date]]&lt;&gt;"",Main[[#This Row],[In Stock Date]]&lt;&gt;""),Main[[#This Row],[In Stock Date]]-Main[[#This Row],[Revised Due Date]],""))</f>
        <v/>
      </c>
      <c r="I1532" s="100" t="s">
        <v>4</v>
      </c>
      <c r="J1532" s="94" t="s">
        <v>4</v>
      </c>
      <c r="K1532" s="94" t="s">
        <v>4</v>
      </c>
      <c r="L1532" s="84"/>
      <c r="M1532" s="72" t="str">
        <f>IF(Main[[#This Row],[Tech Start Date]]&lt;1/1/1990,"",IF(Main[[#This Row],[Class]]="C",WORKDAY(Main[[#This Row],[Tech Start Date]],9),IF(Main[[#This Row],[Class]]="B", WORKDAY(Main[[#This Row],[Tech Start Date]],6),IF(Main[[#This Row],[Class]]="A",WORKDAY(Main[[#This Row],[Tech Start Date]],2),""))))</f>
        <v/>
      </c>
      <c r="N1532" s="72" t="str">
        <f>IF(Main[[#This Row],[Tech Start Date]]&lt;1/1/1990,"",IF(Main[[#This Row],[Class]]="C",WORKDAY(Main[[#This Row],[Tech Start Date]],19),IF(Main[[#This Row],[Class]]="B", WORKDAY(Main[[#This Row],[Tech Start Date]],12),IF(Main[[#This Row],[Class]]="A",WORKDAY(Main[[#This Row],[Tech Start Date]],4),""))))</f>
        <v/>
      </c>
      <c r="O1532" s="72" t="str">
        <f>IF(Main[[#This Row],[Tech Start Date]]&lt;1/1/1990,"",IF(Main[[#This Row],[Class]]="C",WORKDAY(Main[[#This Row],[Tech Start Date]],23),IF(Main[[#This Row],[Class]]="B", WORKDAY(Main[[#This Row],[Tech Start Date]],15),IF(Main[[#This Row],[Class]]="A",WORKDAY(Main[[#This Row],[Tech Start Date]],5),""))))</f>
        <v/>
      </c>
      <c r="P1532" s="72" t="str">
        <f>IF(Main[[#This Row],[Tech Start Date]]&lt;1/1/1990,"",IF(Main[[#This Row],[Class]]="C",WORKDAY(Main[[#This Row],[Tech Start Date]],28),IF(Main[[#This Row],[Class]]="B", WORKDAY(Main[[#This Row],[Tech Start Date]],19),IF(Main[[#This Row],[Class]]="A",WORKDAY(Main[[#This Row],[Tech Start Date]],9),""))))</f>
        <v/>
      </c>
      <c r="Q1532" s="84"/>
      <c r="R1532" s="110"/>
      <c r="S1532" s="94" t="s">
        <v>11</v>
      </c>
      <c r="T1532" s="73" t="s">
        <v>4</v>
      </c>
      <c r="U1532" s="94" t="s">
        <v>14</v>
      </c>
      <c r="V1532" s="94" t="s">
        <v>1899</v>
      </c>
      <c r="W1532" s="94" t="s">
        <v>1902</v>
      </c>
      <c r="X1532" s="94" t="s">
        <v>50</v>
      </c>
      <c r="Y1532" s="71" t="s">
        <v>4</v>
      </c>
      <c r="Z1532" s="71" t="s">
        <v>4</v>
      </c>
      <c r="AA1532" s="94" t="s">
        <v>4</v>
      </c>
      <c r="AB1532" s="128"/>
      <c r="AC1532" s="128"/>
      <c r="AD1532" s="128"/>
      <c r="BB1532" s="60" t="str">
        <f>IF(AND(isFlagged(Main[[#This Row],[Comments]], "AIS++"),Main[ [#This Row],[In Stock Date] ]&lt;&gt;""),TEXT(Main[[#This Row],[In Stock Date]]-1, "M/d/yyyy"), TEXT("1/1/1990", "M/d/yyyy"))</f>
        <v>1/1/1990</v>
      </c>
    </row>
    <row r="1533" spans="1:54" ht="17.25" customHeight="1">
      <c r="A1533" s="63" t="str">
        <f>IF(priority(Main[[#This Row],[Comments]])&lt;&gt;0, priority(Main[[#This Row],[Comments]]),"")</f>
        <v/>
      </c>
      <c r="B1533" s="151" t="s">
        <v>1694</v>
      </c>
      <c r="C1533" s="71" t="s">
        <v>4</v>
      </c>
      <c r="D1533" s="59" t="s">
        <v>767</v>
      </c>
      <c r="E1533" s="84"/>
      <c r="F1533" s="84"/>
      <c r="G1533" s="63" t="str">
        <f>IF(stdProdLT(Main[[#This Row],[Comments]])=0.1,"N/A",IF(stdProdLT(Main[[#This Row],[Comments]])=0,"",stdProdLT(Main[[#This Row],[Comments]])))</f>
        <v/>
      </c>
      <c r="H1533" s="93" t="str">
        <f>IF(OR(Main[[#This Row],[Std. Prod. Lead Time]]="N/A",Main[[#This Row],[Std. Prod. Lead Time]]=""), "",IF(AND(Main[[#This Row],[In Stock Date]]&lt;&gt;"",Main[[#This Row],[Revised Due Date]]&lt;&gt;"",Main[[#This Row],[In Stock Date]]&lt;&gt;""),Main[[#This Row],[In Stock Date]]-Main[[#This Row],[Revised Due Date]],""))</f>
        <v/>
      </c>
      <c r="I1533" s="100" t="s">
        <v>4</v>
      </c>
      <c r="J1533" s="94" t="s">
        <v>4</v>
      </c>
      <c r="K1533" s="94" t="s">
        <v>4</v>
      </c>
      <c r="L1533" s="84"/>
      <c r="M1533" s="72" t="str">
        <f>IF(Main[[#This Row],[Tech Start Date]]&lt;1/1/1990,"",IF(Main[[#This Row],[Class]]="C",WORKDAY(Main[[#This Row],[Tech Start Date]],9),IF(Main[[#This Row],[Class]]="B", WORKDAY(Main[[#This Row],[Tech Start Date]],6),IF(Main[[#This Row],[Class]]="A",WORKDAY(Main[[#This Row],[Tech Start Date]],2),""))))</f>
        <v/>
      </c>
      <c r="N1533" s="72" t="str">
        <f>IF(Main[[#This Row],[Tech Start Date]]&lt;1/1/1990,"",IF(Main[[#This Row],[Class]]="C",WORKDAY(Main[[#This Row],[Tech Start Date]],19),IF(Main[[#This Row],[Class]]="B", WORKDAY(Main[[#This Row],[Tech Start Date]],12),IF(Main[[#This Row],[Class]]="A",WORKDAY(Main[[#This Row],[Tech Start Date]],4),""))))</f>
        <v/>
      </c>
      <c r="O1533" s="72" t="str">
        <f>IF(Main[[#This Row],[Tech Start Date]]&lt;1/1/1990,"",IF(Main[[#This Row],[Class]]="C",WORKDAY(Main[[#This Row],[Tech Start Date]],23),IF(Main[[#This Row],[Class]]="B", WORKDAY(Main[[#This Row],[Tech Start Date]],15),IF(Main[[#This Row],[Class]]="A",WORKDAY(Main[[#This Row],[Tech Start Date]],5),""))))</f>
        <v/>
      </c>
      <c r="P1533" s="72" t="str">
        <f>IF(Main[[#This Row],[Tech Start Date]]&lt;1/1/1990,"",IF(Main[[#This Row],[Class]]="C",WORKDAY(Main[[#This Row],[Tech Start Date]],28),IF(Main[[#This Row],[Class]]="B", WORKDAY(Main[[#This Row],[Tech Start Date]],19),IF(Main[[#This Row],[Class]]="A",WORKDAY(Main[[#This Row],[Tech Start Date]],9),""))))</f>
        <v/>
      </c>
      <c r="Q1533" s="84"/>
      <c r="R1533" s="110"/>
      <c r="S1533" s="94" t="s">
        <v>6</v>
      </c>
      <c r="T1533" s="73" t="s">
        <v>4</v>
      </c>
      <c r="U1533" s="94" t="s">
        <v>12</v>
      </c>
      <c r="V1533" s="94" t="s">
        <v>1896</v>
      </c>
      <c r="W1533" s="94" t="s">
        <v>1900</v>
      </c>
      <c r="X1533" s="94" t="s">
        <v>919</v>
      </c>
      <c r="Y1533" s="71" t="s">
        <v>2882</v>
      </c>
      <c r="Z1533" s="71" t="s">
        <v>4</v>
      </c>
      <c r="AA1533" s="94" t="s">
        <v>919</v>
      </c>
      <c r="AB1533" s="128"/>
      <c r="AC1533" s="128"/>
      <c r="AD1533" s="128"/>
      <c r="BB1533" s="60" t="str">
        <f>IF(AND(isFlagged(Main[[#This Row],[Comments]], "AIS++"),Main[ [#This Row],[In Stock Date] ]&lt;&gt;""),TEXT(Main[[#This Row],[In Stock Date]]-1, "M/d/yyyy"), TEXT("1/1/1990", "M/d/yyyy"))</f>
        <v>1/1/1990</v>
      </c>
    </row>
    <row r="1534" spans="1:54" ht="17.25" customHeight="1">
      <c r="A1534" s="63" t="str">
        <f>IF(priority(Main[[#This Row],[Comments]])&lt;&gt;0, priority(Main[[#This Row],[Comments]]),"")</f>
        <v/>
      </c>
      <c r="B1534" s="151" t="s">
        <v>2157</v>
      </c>
      <c r="C1534" s="71" t="s">
        <v>4</v>
      </c>
      <c r="D1534" s="59" t="s">
        <v>2158</v>
      </c>
      <c r="E1534" s="84">
        <v>40784.623067129629</v>
      </c>
      <c r="F1534" s="84"/>
      <c r="G1534" s="63" t="str">
        <f>IF(stdProdLT(Main[[#This Row],[Comments]])=0.1,"N/A",IF(stdProdLT(Main[[#This Row],[Comments]])=0,"",stdProdLT(Main[[#This Row],[Comments]])))</f>
        <v/>
      </c>
      <c r="H1534" s="93" t="str">
        <f>IF(OR(Main[[#This Row],[Std. Prod. Lead Time]]="N/A",Main[[#This Row],[Std. Prod. Lead Time]]=""), "",IF(AND(Main[[#This Row],[In Stock Date]]&lt;&gt;"",Main[[#This Row],[Revised Due Date]]&lt;&gt;"",Main[[#This Row],[In Stock Date]]&lt;&gt;""),Main[[#This Row],[In Stock Date]]-Main[[#This Row],[Revised Due Date]],""))</f>
        <v/>
      </c>
      <c r="I1534" s="100" t="s">
        <v>4</v>
      </c>
      <c r="J1534" s="94" t="s">
        <v>4</v>
      </c>
      <c r="K1534" s="94" t="s">
        <v>4</v>
      </c>
      <c r="L1534" s="84"/>
      <c r="M1534" s="72" t="str">
        <f>IF(Main[[#This Row],[Tech Start Date]]&lt;1/1/1990,"",IF(Main[[#This Row],[Class]]="C",WORKDAY(Main[[#This Row],[Tech Start Date]],9),IF(Main[[#This Row],[Class]]="B", WORKDAY(Main[[#This Row],[Tech Start Date]],6),IF(Main[[#This Row],[Class]]="A",WORKDAY(Main[[#This Row],[Tech Start Date]],2),""))))</f>
        <v/>
      </c>
      <c r="N1534" s="72" t="str">
        <f>IF(Main[[#This Row],[Tech Start Date]]&lt;1/1/1990,"",IF(Main[[#This Row],[Class]]="C",WORKDAY(Main[[#This Row],[Tech Start Date]],19),IF(Main[[#This Row],[Class]]="B", WORKDAY(Main[[#This Row],[Tech Start Date]],12),IF(Main[[#This Row],[Class]]="A",WORKDAY(Main[[#This Row],[Tech Start Date]],4),""))))</f>
        <v/>
      </c>
      <c r="O1534" s="72" t="str">
        <f>IF(Main[[#This Row],[Tech Start Date]]&lt;1/1/1990,"",IF(Main[[#This Row],[Class]]="C",WORKDAY(Main[[#This Row],[Tech Start Date]],23),IF(Main[[#This Row],[Class]]="B", WORKDAY(Main[[#This Row],[Tech Start Date]],15),IF(Main[[#This Row],[Class]]="A",WORKDAY(Main[[#This Row],[Tech Start Date]],5),""))))</f>
        <v/>
      </c>
      <c r="P1534" s="72" t="str">
        <f>IF(Main[[#This Row],[Tech Start Date]]&lt;1/1/1990,"",IF(Main[[#This Row],[Class]]="C",WORKDAY(Main[[#This Row],[Tech Start Date]],28),IF(Main[[#This Row],[Class]]="B", WORKDAY(Main[[#This Row],[Tech Start Date]],19),IF(Main[[#This Row],[Class]]="A",WORKDAY(Main[[#This Row],[Tech Start Date]],9),""))))</f>
        <v/>
      </c>
      <c r="Q1534" s="84"/>
      <c r="R1534" s="110"/>
      <c r="S1534" s="94" t="s">
        <v>17</v>
      </c>
      <c r="T1534" s="73" t="s">
        <v>4</v>
      </c>
      <c r="U1534" s="94" t="s">
        <v>7</v>
      </c>
      <c r="V1534" s="94" t="s">
        <v>1899</v>
      </c>
      <c r="W1534" s="94" t="s">
        <v>1901</v>
      </c>
      <c r="X1534" s="94" t="s">
        <v>2788</v>
      </c>
      <c r="Y1534" s="71" t="s">
        <v>2941</v>
      </c>
      <c r="Z1534" s="71" t="s">
        <v>4</v>
      </c>
      <c r="AA1534" s="94" t="s">
        <v>2788</v>
      </c>
      <c r="AB1534" s="128"/>
      <c r="AC1534" s="128"/>
      <c r="AD1534" s="128"/>
      <c r="BB1534" s="60" t="str">
        <f>IF(AND(isFlagged(Main[[#This Row],[Comments]], "AIS++"),Main[ [#This Row],[In Stock Date] ]&lt;&gt;""),TEXT(Main[[#This Row],[In Stock Date]]-1, "M/d/yyyy"), TEXT("1/1/1990", "M/d/yyyy"))</f>
        <v>1/1/1990</v>
      </c>
    </row>
    <row r="1535" spans="1:54" ht="17.25" customHeight="1">
      <c r="A1535" s="63" t="str">
        <f>IF(priority(Main[[#This Row],[Comments]])&lt;&gt;0, priority(Main[[#This Row],[Comments]]),"")</f>
        <v/>
      </c>
      <c r="B1535" s="151" t="s">
        <v>2672</v>
      </c>
      <c r="C1535" s="71" t="s">
        <v>4</v>
      </c>
      <c r="D1535" s="59" t="s">
        <v>3443</v>
      </c>
      <c r="E1535" s="84">
        <v>40907.447002314817</v>
      </c>
      <c r="F1535" s="84"/>
      <c r="G1535" s="63" t="str">
        <f>IF(stdProdLT(Main[[#This Row],[Comments]])=0.1,"N/A",IF(stdProdLT(Main[[#This Row],[Comments]])=0,"",stdProdLT(Main[[#This Row],[Comments]])))</f>
        <v/>
      </c>
      <c r="H1535" s="93" t="str">
        <f>IF(OR(Main[[#This Row],[Std. Prod. Lead Time]]="N/A",Main[[#This Row],[Std. Prod. Lead Time]]=""), "",IF(AND(Main[[#This Row],[In Stock Date]]&lt;&gt;"",Main[[#This Row],[Revised Due Date]]&lt;&gt;"",Main[[#This Row],[In Stock Date]]&lt;&gt;""),Main[[#This Row],[In Stock Date]]-Main[[#This Row],[Revised Due Date]],""))</f>
        <v/>
      </c>
      <c r="I1535" s="100" t="s">
        <v>529</v>
      </c>
      <c r="J1535" s="94" t="s">
        <v>70</v>
      </c>
      <c r="K1535" s="94" t="s">
        <v>1905</v>
      </c>
      <c r="L1535" s="84"/>
      <c r="M1535" s="72" t="str">
        <f>IF(Main[[#This Row],[Tech Start Date]]&lt;1/1/1990,"",IF(Main[[#This Row],[Class]]="C",WORKDAY(Main[[#This Row],[Tech Start Date]],9),IF(Main[[#This Row],[Class]]="B", WORKDAY(Main[[#This Row],[Tech Start Date]],6),IF(Main[[#This Row],[Class]]="A",WORKDAY(Main[[#This Row],[Tech Start Date]],2),""))))</f>
        <v/>
      </c>
      <c r="N1535" s="72" t="str">
        <f>IF(Main[[#This Row],[Tech Start Date]]&lt;1/1/1990,"",IF(Main[[#This Row],[Class]]="C",WORKDAY(Main[[#This Row],[Tech Start Date]],19),IF(Main[[#This Row],[Class]]="B", WORKDAY(Main[[#This Row],[Tech Start Date]],12),IF(Main[[#This Row],[Class]]="A",WORKDAY(Main[[#This Row],[Tech Start Date]],4),""))))</f>
        <v/>
      </c>
      <c r="O1535" s="72" t="str">
        <f>IF(Main[[#This Row],[Tech Start Date]]&lt;1/1/1990,"",IF(Main[[#This Row],[Class]]="C",WORKDAY(Main[[#This Row],[Tech Start Date]],23),IF(Main[[#This Row],[Class]]="B", WORKDAY(Main[[#This Row],[Tech Start Date]],15),IF(Main[[#This Row],[Class]]="A",WORKDAY(Main[[#This Row],[Tech Start Date]],5),""))))</f>
        <v/>
      </c>
      <c r="P1535" s="72" t="str">
        <f>IF(Main[[#This Row],[Tech Start Date]]&lt;1/1/1990,"",IF(Main[[#This Row],[Class]]="C",WORKDAY(Main[[#This Row],[Tech Start Date]],28),IF(Main[[#This Row],[Class]]="B", WORKDAY(Main[[#This Row],[Tech Start Date]],19),IF(Main[[#This Row],[Class]]="A",WORKDAY(Main[[#This Row],[Tech Start Date]],9),""))))</f>
        <v/>
      </c>
      <c r="Q1535" s="84">
        <v>40921</v>
      </c>
      <c r="R1535" s="110"/>
      <c r="S1535" s="94" t="s">
        <v>6</v>
      </c>
      <c r="T1535" s="73" t="s">
        <v>4</v>
      </c>
      <c r="U1535" s="94" t="s">
        <v>29</v>
      </c>
      <c r="V1535" s="94" t="s">
        <v>1899</v>
      </c>
      <c r="W1535" s="94" t="s">
        <v>1904</v>
      </c>
      <c r="X1535" s="94" t="s">
        <v>2788</v>
      </c>
      <c r="Y1535" s="71" t="s">
        <v>2941</v>
      </c>
      <c r="Z1535" s="71" t="s">
        <v>30</v>
      </c>
      <c r="AA1535" s="94" t="s">
        <v>2788</v>
      </c>
      <c r="AB1535" s="128"/>
      <c r="AC1535" s="128"/>
      <c r="AD1535" s="128"/>
      <c r="BB1535" s="60" t="str">
        <f>IF(AND(isFlagged(Main[[#This Row],[Comments]], "AIS++"),Main[ [#This Row],[In Stock Date] ]&lt;&gt;""),TEXT(Main[[#This Row],[In Stock Date]]-1, "M/d/yyyy"), TEXT("1/1/1990", "M/d/yyyy"))</f>
        <v>1/1/1990</v>
      </c>
    </row>
    <row r="1536" spans="1:54" ht="17.25" customHeight="1">
      <c r="A1536" s="63" t="str">
        <f>IF(priority(Main[[#This Row],[Comments]])&lt;&gt;0, priority(Main[[#This Row],[Comments]]),"")</f>
        <v/>
      </c>
      <c r="B1536" s="151" t="s">
        <v>1409</v>
      </c>
      <c r="C1536" s="71" t="s">
        <v>4</v>
      </c>
      <c r="D1536" s="59" t="s">
        <v>503</v>
      </c>
      <c r="E1536" s="84">
        <v>40582.330949074072</v>
      </c>
      <c r="F1536" s="84">
        <v>40664</v>
      </c>
      <c r="G1536" s="63" t="str">
        <f>IF(stdProdLT(Main[[#This Row],[Comments]])=0.1,"N/A",IF(stdProdLT(Main[[#This Row],[Comments]])=0,"",stdProdLT(Main[[#This Row],[Comments]])))</f>
        <v/>
      </c>
      <c r="H1536" s="93" t="str">
        <f>IF(OR(Main[[#This Row],[Std. Prod. Lead Time]]="N/A",Main[[#This Row],[Std. Prod. Lead Time]]=""), "",IF(AND(Main[[#This Row],[In Stock Date]]&lt;&gt;"",Main[[#This Row],[Revised Due Date]]&lt;&gt;"",Main[[#This Row],[In Stock Date]]&lt;&gt;""),Main[[#This Row],[In Stock Date]]-Main[[#This Row],[Revised Due Date]],""))</f>
        <v/>
      </c>
      <c r="I1536" s="100" t="s">
        <v>4</v>
      </c>
      <c r="J1536" s="94" t="s">
        <v>28</v>
      </c>
      <c r="K1536" s="94" t="s">
        <v>1903</v>
      </c>
      <c r="L1536" s="84"/>
      <c r="M1536" s="72" t="str">
        <f>IF(Main[[#This Row],[Tech Start Date]]&lt;1/1/1990,"",IF(Main[[#This Row],[Class]]="C",WORKDAY(Main[[#This Row],[Tech Start Date]],9),IF(Main[[#This Row],[Class]]="B", WORKDAY(Main[[#This Row],[Tech Start Date]],6),IF(Main[[#This Row],[Class]]="A",WORKDAY(Main[[#This Row],[Tech Start Date]],2),""))))</f>
        <v/>
      </c>
      <c r="N1536" s="72" t="str">
        <f>IF(Main[[#This Row],[Tech Start Date]]&lt;1/1/1990,"",IF(Main[[#This Row],[Class]]="C",WORKDAY(Main[[#This Row],[Tech Start Date]],19),IF(Main[[#This Row],[Class]]="B", WORKDAY(Main[[#This Row],[Tech Start Date]],12),IF(Main[[#This Row],[Class]]="A",WORKDAY(Main[[#This Row],[Tech Start Date]],4),""))))</f>
        <v/>
      </c>
      <c r="O1536" s="72" t="str">
        <f>IF(Main[[#This Row],[Tech Start Date]]&lt;1/1/1990,"",IF(Main[[#This Row],[Class]]="C",WORKDAY(Main[[#This Row],[Tech Start Date]],23),IF(Main[[#This Row],[Class]]="B", WORKDAY(Main[[#This Row],[Tech Start Date]],15),IF(Main[[#This Row],[Class]]="A",WORKDAY(Main[[#This Row],[Tech Start Date]],5),""))))</f>
        <v/>
      </c>
      <c r="P1536" s="72" t="str">
        <f>IF(Main[[#This Row],[Tech Start Date]]&lt;1/1/1990,"",IF(Main[[#This Row],[Class]]="C",WORKDAY(Main[[#This Row],[Tech Start Date]],28),IF(Main[[#This Row],[Class]]="B", WORKDAY(Main[[#This Row],[Tech Start Date]],19),IF(Main[[#This Row],[Class]]="A",WORKDAY(Main[[#This Row],[Tech Start Date]],9),""))))</f>
        <v/>
      </c>
      <c r="Q1536" s="84">
        <v>40664</v>
      </c>
      <c r="R1536" s="110"/>
      <c r="S1536" s="94" t="s">
        <v>6</v>
      </c>
      <c r="T1536" s="73" t="s">
        <v>4</v>
      </c>
      <c r="U1536" s="94" t="s">
        <v>7</v>
      </c>
      <c r="V1536" s="94" t="s">
        <v>1896</v>
      </c>
      <c r="W1536" s="94" t="s">
        <v>1898</v>
      </c>
      <c r="X1536" s="94" t="s">
        <v>2748</v>
      </c>
      <c r="Y1536" s="71" t="s">
        <v>2965</v>
      </c>
      <c r="Z1536" s="71" t="s">
        <v>129</v>
      </c>
      <c r="AA1536" s="94" t="s">
        <v>2748</v>
      </c>
      <c r="AB1536" s="128"/>
      <c r="AC1536" s="128"/>
      <c r="AD1536" s="128"/>
      <c r="BB1536" s="60" t="str">
        <f>IF(AND(isFlagged(Main[[#This Row],[Comments]], "AIS++"),Main[ [#This Row],[In Stock Date] ]&lt;&gt;""),TEXT(Main[[#This Row],[In Stock Date]]-1, "M/d/yyyy"), TEXT("1/1/1990", "M/d/yyyy"))</f>
        <v>1/1/1990</v>
      </c>
    </row>
    <row r="1537" spans="1:54" ht="17.25" customHeight="1">
      <c r="A1537" s="63" t="str">
        <f>IF(priority(Main[[#This Row],[Comments]])&lt;&gt;0, priority(Main[[#This Row],[Comments]]),"")</f>
        <v/>
      </c>
      <c r="B1537" s="151" t="s">
        <v>1054</v>
      </c>
      <c r="C1537" s="71" t="s">
        <v>4</v>
      </c>
      <c r="D1537" s="59" t="s">
        <v>105</v>
      </c>
      <c r="E1537" s="84"/>
      <c r="F1537" s="84"/>
      <c r="G1537" s="63" t="str">
        <f>IF(stdProdLT(Main[[#This Row],[Comments]])=0.1,"N/A",IF(stdProdLT(Main[[#This Row],[Comments]])=0,"",stdProdLT(Main[[#This Row],[Comments]])))</f>
        <v/>
      </c>
      <c r="H1537" s="93" t="str">
        <f>IF(OR(Main[[#This Row],[Std. Prod. Lead Time]]="N/A",Main[[#This Row],[Std. Prod. Lead Time]]=""), "",IF(AND(Main[[#This Row],[In Stock Date]]&lt;&gt;"",Main[[#This Row],[Revised Due Date]]&lt;&gt;"",Main[[#This Row],[In Stock Date]]&lt;&gt;""),Main[[#This Row],[In Stock Date]]-Main[[#This Row],[Revised Due Date]],""))</f>
        <v/>
      </c>
      <c r="I1537" s="100" t="s">
        <v>44</v>
      </c>
      <c r="J1537" s="94" t="s">
        <v>28</v>
      </c>
      <c r="K1537" s="94" t="s">
        <v>1905</v>
      </c>
      <c r="L1537" s="84"/>
      <c r="M1537" s="72" t="str">
        <f>IF(Main[[#This Row],[Tech Start Date]]&lt;1/1/1990,"",IF(Main[[#This Row],[Class]]="C",WORKDAY(Main[[#This Row],[Tech Start Date]],9),IF(Main[[#This Row],[Class]]="B", WORKDAY(Main[[#This Row],[Tech Start Date]],6),IF(Main[[#This Row],[Class]]="A",WORKDAY(Main[[#This Row],[Tech Start Date]],2),""))))</f>
        <v/>
      </c>
      <c r="N1537" s="72" t="str">
        <f>IF(Main[[#This Row],[Tech Start Date]]&lt;1/1/1990,"",IF(Main[[#This Row],[Class]]="C",WORKDAY(Main[[#This Row],[Tech Start Date]],19),IF(Main[[#This Row],[Class]]="B", WORKDAY(Main[[#This Row],[Tech Start Date]],12),IF(Main[[#This Row],[Class]]="A",WORKDAY(Main[[#This Row],[Tech Start Date]],4),""))))</f>
        <v/>
      </c>
      <c r="O1537" s="72" t="str">
        <f>IF(Main[[#This Row],[Tech Start Date]]&lt;1/1/1990,"",IF(Main[[#This Row],[Class]]="C",WORKDAY(Main[[#This Row],[Tech Start Date]],23),IF(Main[[#This Row],[Class]]="B", WORKDAY(Main[[#This Row],[Tech Start Date]],15),IF(Main[[#This Row],[Class]]="A",WORKDAY(Main[[#This Row],[Tech Start Date]],5),""))))</f>
        <v/>
      </c>
      <c r="P1537" s="72" t="str">
        <f>IF(Main[[#This Row],[Tech Start Date]]&lt;1/1/1990,"",IF(Main[[#This Row],[Class]]="C",WORKDAY(Main[[#This Row],[Tech Start Date]],28),IF(Main[[#This Row],[Class]]="B", WORKDAY(Main[[#This Row],[Tech Start Date]],19),IF(Main[[#This Row],[Class]]="A",WORKDAY(Main[[#This Row],[Tech Start Date]],9),""))))</f>
        <v/>
      </c>
      <c r="Q1537" s="84">
        <v>40725</v>
      </c>
      <c r="R1537" s="110"/>
      <c r="S1537" s="94" t="s">
        <v>6</v>
      </c>
      <c r="T1537" s="73" t="s">
        <v>4</v>
      </c>
      <c r="U1537" s="94" t="s">
        <v>14</v>
      </c>
      <c r="V1537" s="94" t="s">
        <v>1899</v>
      </c>
      <c r="W1537" s="94" t="s">
        <v>1900</v>
      </c>
      <c r="X1537" s="94" t="s">
        <v>2722</v>
      </c>
      <c r="Y1537" s="71" t="s">
        <v>2833</v>
      </c>
      <c r="Z1537" s="71" t="s">
        <v>44</v>
      </c>
      <c r="AA1537" s="94" t="s">
        <v>2722</v>
      </c>
      <c r="AB1537" s="128"/>
      <c r="AC1537" s="128"/>
      <c r="AD1537" s="128"/>
      <c r="BB1537" s="60" t="str">
        <f>IF(AND(isFlagged(Main[[#This Row],[Comments]], "AIS++"),Main[ [#This Row],[In Stock Date] ]&lt;&gt;""),TEXT(Main[[#This Row],[In Stock Date]]-1, "M/d/yyyy"), TEXT("1/1/1990", "M/d/yyyy"))</f>
        <v>1/1/1990</v>
      </c>
    </row>
    <row r="1538" spans="1:54" ht="17.25" customHeight="1">
      <c r="A1538" s="63" t="str">
        <f>IF(priority(Main[[#This Row],[Comments]])&lt;&gt;0, priority(Main[[#This Row],[Comments]]),"")</f>
        <v/>
      </c>
      <c r="B1538" s="151" t="s">
        <v>3989</v>
      </c>
      <c r="C1538" s="71" t="s">
        <v>4</v>
      </c>
      <c r="D1538" s="59" t="s">
        <v>3990</v>
      </c>
      <c r="E1538" s="84">
        <v>41025.693101851852</v>
      </c>
      <c r="F1538" s="84"/>
      <c r="G1538" s="63" t="str">
        <f>IF(stdProdLT(Main[[#This Row],[Comments]])=0.1,"N/A",IF(stdProdLT(Main[[#This Row],[Comments]])=0,"",stdProdLT(Main[[#This Row],[Comments]])))</f>
        <v/>
      </c>
      <c r="H1538" s="93" t="str">
        <f>IF(OR(Main[[#This Row],[Std. Prod. Lead Time]]="N/A",Main[[#This Row],[Std. Prod. Lead Time]]=""), "",IF(AND(Main[[#This Row],[In Stock Date]]&lt;&gt;"",Main[[#This Row],[Revised Due Date]]&lt;&gt;"",Main[[#This Row],[In Stock Date]]&lt;&gt;""),Main[[#This Row],[In Stock Date]]-Main[[#This Row],[Revised Due Date]],""))</f>
        <v/>
      </c>
      <c r="I1538" s="100" t="s">
        <v>4</v>
      </c>
      <c r="J1538" s="94" t="s">
        <v>4</v>
      </c>
      <c r="K1538" s="94" t="s">
        <v>4</v>
      </c>
      <c r="L1538" s="84"/>
      <c r="M1538" s="72" t="str">
        <f>IF(Main[[#This Row],[Tech Start Date]]&lt;1/1/1990,"",IF(Main[[#This Row],[Class]]="C",WORKDAY(Main[[#This Row],[Tech Start Date]],9),IF(Main[[#This Row],[Class]]="B", WORKDAY(Main[[#This Row],[Tech Start Date]],6),IF(Main[[#This Row],[Class]]="A",WORKDAY(Main[[#This Row],[Tech Start Date]],2),""))))</f>
        <v/>
      </c>
      <c r="N1538" s="72" t="str">
        <f>IF(Main[[#This Row],[Tech Start Date]]&lt;1/1/1990,"",IF(Main[[#This Row],[Class]]="C",WORKDAY(Main[[#This Row],[Tech Start Date]],19),IF(Main[[#This Row],[Class]]="B", WORKDAY(Main[[#This Row],[Tech Start Date]],12),IF(Main[[#This Row],[Class]]="A",WORKDAY(Main[[#This Row],[Tech Start Date]],4),""))))</f>
        <v/>
      </c>
      <c r="O1538" s="72" t="str">
        <f>IF(Main[[#This Row],[Tech Start Date]]&lt;1/1/1990,"",IF(Main[[#This Row],[Class]]="C",WORKDAY(Main[[#This Row],[Tech Start Date]],23),IF(Main[[#This Row],[Class]]="B", WORKDAY(Main[[#This Row],[Tech Start Date]],15),IF(Main[[#This Row],[Class]]="A",WORKDAY(Main[[#This Row],[Tech Start Date]],5),""))))</f>
        <v/>
      </c>
      <c r="P1538" s="72" t="str">
        <f>IF(Main[[#This Row],[Tech Start Date]]&lt;1/1/1990,"",IF(Main[[#This Row],[Class]]="C",WORKDAY(Main[[#This Row],[Tech Start Date]],28),IF(Main[[#This Row],[Class]]="B", WORKDAY(Main[[#This Row],[Tech Start Date]],19),IF(Main[[#This Row],[Class]]="A",WORKDAY(Main[[#This Row],[Tech Start Date]],9),""))))</f>
        <v/>
      </c>
      <c r="Q1538" s="84">
        <v>41040</v>
      </c>
      <c r="R1538" s="110"/>
      <c r="S1538" s="94" t="s">
        <v>11</v>
      </c>
      <c r="T1538" s="73" t="s">
        <v>3991</v>
      </c>
      <c r="U1538" s="94" t="s">
        <v>693</v>
      </c>
      <c r="V1538" s="94" t="s">
        <v>1896</v>
      </c>
      <c r="W1538" s="94" t="s">
        <v>1902</v>
      </c>
      <c r="X1538" s="94" t="s">
        <v>2724</v>
      </c>
      <c r="Y1538" s="71" t="s">
        <v>2836</v>
      </c>
      <c r="Z1538" s="71" t="s">
        <v>4</v>
      </c>
      <c r="AA1538" s="94" t="s">
        <v>2724</v>
      </c>
      <c r="AB1538" s="128"/>
      <c r="AC1538" s="128"/>
      <c r="AD1538" s="128"/>
      <c r="BB1538" s="60" t="str">
        <f>IF(AND(isFlagged(Main[[#This Row],[Comments]], "AIS++"),Main[ [#This Row],[In Stock Date] ]&lt;&gt;""),TEXT(Main[[#This Row],[In Stock Date]]-1, "M/d/yyyy"), TEXT("1/1/1990", "M/d/yyyy"))</f>
        <v>1/1/1990</v>
      </c>
    </row>
    <row r="1539" spans="1:54" ht="17.25" customHeight="1">
      <c r="A1539" s="113" t="str">
        <f>IF(priority(Main[[#This Row],[Comments]])&lt;&gt;0, priority(Main[[#This Row],[Comments]]),"")</f>
        <v/>
      </c>
      <c r="B1539" s="153" t="s">
        <v>1567</v>
      </c>
      <c r="C1539" s="121" t="s">
        <v>47</v>
      </c>
      <c r="D1539" s="133" t="s">
        <v>658</v>
      </c>
      <c r="E1539" s="114"/>
      <c r="F1539" s="114"/>
      <c r="G1539" s="113" t="str">
        <f>IF(stdProdLT(Main[[#This Row],[Comments]])=0.1,"N/A",IF(stdProdLT(Main[[#This Row],[Comments]])=0,"",stdProdLT(Main[[#This Row],[Comments]])))</f>
        <v/>
      </c>
      <c r="H1539" s="115" t="str">
        <f>IF(OR(Main[[#This Row],[Std. Prod. Lead Time]]="N/A",Main[[#This Row],[Std. Prod. Lead Time]]=""), "",IF(AND(Main[[#This Row],[In Stock Date]]&lt;&gt;"",Main[[#This Row],[Revised Due Date]]&lt;&gt;"",Main[[#This Row],[In Stock Date]]&lt;&gt;""),Main[[#This Row],[In Stock Date]]-Main[[#This Row],[Revised Due Date]],""))</f>
        <v/>
      </c>
      <c r="I1539" s="116" t="s">
        <v>4</v>
      </c>
      <c r="J1539" s="117" t="s">
        <v>4</v>
      </c>
      <c r="K1539" s="117" t="s">
        <v>4</v>
      </c>
      <c r="L1539" s="114"/>
      <c r="M1539" s="118" t="str">
        <f>IF(Main[[#This Row],[Tech Start Date]]&lt;1/1/1990,"",IF(Main[[#This Row],[Class]]="C",WORKDAY(Main[[#This Row],[Tech Start Date]],9),IF(Main[[#This Row],[Class]]="B", WORKDAY(Main[[#This Row],[Tech Start Date]],6),IF(Main[[#This Row],[Class]]="A",WORKDAY(Main[[#This Row],[Tech Start Date]],2),""))))</f>
        <v/>
      </c>
      <c r="N1539" s="118" t="str">
        <f>IF(Main[[#This Row],[Tech Start Date]]&lt;1/1/1990,"",IF(Main[[#This Row],[Class]]="C",WORKDAY(Main[[#This Row],[Tech Start Date]],19),IF(Main[[#This Row],[Class]]="B", WORKDAY(Main[[#This Row],[Tech Start Date]],12),IF(Main[[#This Row],[Class]]="A",WORKDAY(Main[[#This Row],[Tech Start Date]],4),""))))</f>
        <v/>
      </c>
      <c r="O1539" s="118" t="str">
        <f>IF(Main[[#This Row],[Tech Start Date]]&lt;1/1/1990,"",IF(Main[[#This Row],[Class]]="C",WORKDAY(Main[[#This Row],[Tech Start Date]],23),IF(Main[[#This Row],[Class]]="B", WORKDAY(Main[[#This Row],[Tech Start Date]],15),IF(Main[[#This Row],[Class]]="A",WORKDAY(Main[[#This Row],[Tech Start Date]],5),""))))</f>
        <v/>
      </c>
      <c r="P1539" s="118" t="str">
        <f>IF(Main[[#This Row],[Tech Start Date]]&lt;1/1/1990,"",IF(Main[[#This Row],[Class]]="C",WORKDAY(Main[[#This Row],[Tech Start Date]],28),IF(Main[[#This Row],[Class]]="B", WORKDAY(Main[[#This Row],[Tech Start Date]],19),IF(Main[[#This Row],[Class]]="A",WORKDAY(Main[[#This Row],[Tech Start Date]],9),""))))</f>
        <v/>
      </c>
      <c r="Q1539" s="114"/>
      <c r="R1539" s="119"/>
      <c r="S1539" s="117" t="s">
        <v>17</v>
      </c>
      <c r="T1539" s="120" t="s">
        <v>4</v>
      </c>
      <c r="U1539" s="117" t="s">
        <v>14</v>
      </c>
      <c r="V1539" s="117" t="s">
        <v>1899</v>
      </c>
      <c r="W1539" s="117" t="s">
        <v>4</v>
      </c>
      <c r="X1539" s="117" t="s">
        <v>2762</v>
      </c>
      <c r="Y1539" s="121" t="s">
        <v>2848</v>
      </c>
      <c r="Z1539" s="121" t="s">
        <v>4</v>
      </c>
      <c r="AA1539" s="117" t="s">
        <v>2762</v>
      </c>
      <c r="AB1539" s="128"/>
      <c r="AC1539" s="128"/>
      <c r="AD1539" s="128"/>
      <c r="BB1539" s="60" t="str">
        <f>IF(AND(isFlagged(Main[[#This Row],[Comments]], "AIS++"),Main[ [#This Row],[In Stock Date] ]&lt;&gt;""),TEXT(Main[[#This Row],[In Stock Date]]-1, "M/d/yyyy"), TEXT("1/1/1990", "M/d/yyyy"))</f>
        <v>1/1/1990</v>
      </c>
    </row>
    <row r="1540" spans="1:54" ht="17.25" customHeight="1">
      <c r="A1540" s="63" t="str">
        <f>IF(priority(Main[[#This Row],[Comments]])&lt;&gt;0, priority(Main[[#This Row],[Comments]]),"")</f>
        <v/>
      </c>
      <c r="B1540" s="151" t="s">
        <v>2060</v>
      </c>
      <c r="C1540" s="71" t="s">
        <v>47</v>
      </c>
      <c r="D1540" s="59" t="s">
        <v>873</v>
      </c>
      <c r="E1540" s="84"/>
      <c r="F1540" s="84"/>
      <c r="G1540" s="63" t="str">
        <f>IF(stdProdLT(Main[[#This Row],[Comments]])=0.1,"N/A",IF(stdProdLT(Main[[#This Row],[Comments]])=0,"",stdProdLT(Main[[#This Row],[Comments]])))</f>
        <v/>
      </c>
      <c r="H1540" s="93" t="str">
        <f>IF(OR(Main[[#This Row],[Std. Prod. Lead Time]]="N/A",Main[[#This Row],[Std. Prod. Lead Time]]=""), "",IF(AND(Main[[#This Row],[In Stock Date]]&lt;&gt;"",Main[[#This Row],[Revised Due Date]]&lt;&gt;"",Main[[#This Row],[In Stock Date]]&lt;&gt;""),Main[[#This Row],[In Stock Date]]-Main[[#This Row],[Revised Due Date]],""))</f>
        <v/>
      </c>
      <c r="I1540" s="100" t="s">
        <v>4</v>
      </c>
      <c r="J1540" s="94" t="s">
        <v>4</v>
      </c>
      <c r="K1540" s="94" t="s">
        <v>4</v>
      </c>
      <c r="L1540" s="84"/>
      <c r="M1540" s="72" t="str">
        <f>IF(Main[[#This Row],[Tech Start Date]]&lt;1/1/1990,"",IF(Main[[#This Row],[Class]]="C",WORKDAY(Main[[#This Row],[Tech Start Date]],9),IF(Main[[#This Row],[Class]]="B", WORKDAY(Main[[#This Row],[Tech Start Date]],6),IF(Main[[#This Row],[Class]]="A",WORKDAY(Main[[#This Row],[Tech Start Date]],2),""))))</f>
        <v/>
      </c>
      <c r="N1540" s="72" t="str">
        <f>IF(Main[[#This Row],[Tech Start Date]]&lt;1/1/1990,"",IF(Main[[#This Row],[Class]]="C",WORKDAY(Main[[#This Row],[Tech Start Date]],19),IF(Main[[#This Row],[Class]]="B", WORKDAY(Main[[#This Row],[Tech Start Date]],12),IF(Main[[#This Row],[Class]]="A",WORKDAY(Main[[#This Row],[Tech Start Date]],4),""))))</f>
        <v/>
      </c>
      <c r="O1540" s="72" t="str">
        <f>IF(Main[[#This Row],[Tech Start Date]]&lt;1/1/1990,"",IF(Main[[#This Row],[Class]]="C",WORKDAY(Main[[#This Row],[Tech Start Date]],23),IF(Main[[#This Row],[Class]]="B", WORKDAY(Main[[#This Row],[Tech Start Date]],15),IF(Main[[#This Row],[Class]]="A",WORKDAY(Main[[#This Row],[Tech Start Date]],5),""))))</f>
        <v/>
      </c>
      <c r="P1540" s="72" t="str">
        <f>IF(Main[[#This Row],[Tech Start Date]]&lt;1/1/1990,"",IF(Main[[#This Row],[Class]]="C",WORKDAY(Main[[#This Row],[Tech Start Date]],28),IF(Main[[#This Row],[Class]]="B", WORKDAY(Main[[#This Row],[Tech Start Date]],19),IF(Main[[#This Row],[Class]]="A",WORKDAY(Main[[#This Row],[Tech Start Date]],9),""))))</f>
        <v/>
      </c>
      <c r="Q1540" s="84">
        <v>40267</v>
      </c>
      <c r="R1540" s="110"/>
      <c r="S1540" s="94" t="s">
        <v>17</v>
      </c>
      <c r="T1540" s="73" t="s">
        <v>4</v>
      </c>
      <c r="U1540" s="94" t="s">
        <v>14</v>
      </c>
      <c r="V1540" s="94" t="s">
        <v>1896</v>
      </c>
      <c r="W1540" s="94" t="s">
        <v>1900</v>
      </c>
      <c r="X1540" s="94" t="s">
        <v>2785</v>
      </c>
      <c r="Y1540" s="71" t="s">
        <v>2841</v>
      </c>
      <c r="Z1540" s="71" t="s">
        <v>4</v>
      </c>
      <c r="AA1540" s="94" t="s">
        <v>3219</v>
      </c>
      <c r="AB1540" s="128"/>
      <c r="AC1540" s="128"/>
      <c r="AD1540" s="128"/>
      <c r="BB1540" s="60" t="str">
        <f>IF(AND(isFlagged(Main[[#This Row],[Comments]], "AIS++"),Main[ [#This Row],[In Stock Date] ]&lt;&gt;""),TEXT(Main[[#This Row],[In Stock Date]]-1, "M/d/yyyy"), TEXT("1/1/1990", "M/d/yyyy"))</f>
        <v>1/1/1990</v>
      </c>
    </row>
    <row r="1541" spans="1:54" ht="17.25" customHeight="1">
      <c r="A1541" s="63" t="str">
        <f>IF(priority(Main[[#This Row],[Comments]])&lt;&gt;0, priority(Main[[#This Row],[Comments]]),"")</f>
        <v/>
      </c>
      <c r="B1541" s="151" t="s">
        <v>1808</v>
      </c>
      <c r="C1541" s="71" t="s">
        <v>47</v>
      </c>
      <c r="D1541" s="59" t="s">
        <v>873</v>
      </c>
      <c r="E1541" s="84">
        <v>39937.613564814812</v>
      </c>
      <c r="F1541" s="84"/>
      <c r="G1541" s="63" t="str">
        <f>IF(stdProdLT(Main[[#This Row],[Comments]])=0.1,"N/A",IF(stdProdLT(Main[[#This Row],[Comments]])=0,"",stdProdLT(Main[[#This Row],[Comments]])))</f>
        <v/>
      </c>
      <c r="H1541" s="93" t="str">
        <f>IF(OR(Main[[#This Row],[Std. Prod. Lead Time]]="N/A",Main[[#This Row],[Std. Prod. Lead Time]]=""), "",IF(AND(Main[[#This Row],[In Stock Date]]&lt;&gt;"",Main[[#This Row],[Revised Due Date]]&lt;&gt;"",Main[[#This Row],[In Stock Date]]&lt;&gt;""),Main[[#This Row],[In Stock Date]]-Main[[#This Row],[Revised Due Date]],""))</f>
        <v/>
      </c>
      <c r="I1541" s="100" t="s">
        <v>874</v>
      </c>
      <c r="J1541" s="94" t="s">
        <v>4</v>
      </c>
      <c r="K1541" s="95" t="s">
        <v>1908</v>
      </c>
      <c r="L1541" s="84"/>
      <c r="M1541" s="72" t="str">
        <f>IF(Main[[#This Row],[Tech Start Date]]&lt;1/1/1990,"",IF(Main[[#This Row],[Class]]="C",WORKDAY(Main[[#This Row],[Tech Start Date]],9),IF(Main[[#This Row],[Class]]="B", WORKDAY(Main[[#This Row],[Tech Start Date]],6),IF(Main[[#This Row],[Class]]="A",WORKDAY(Main[[#This Row],[Tech Start Date]],2),""))))</f>
        <v/>
      </c>
      <c r="N1541" s="72" t="str">
        <f>IF(Main[[#This Row],[Tech Start Date]]&lt;1/1/1990,"",IF(Main[[#This Row],[Class]]="C",WORKDAY(Main[[#This Row],[Tech Start Date]],19),IF(Main[[#This Row],[Class]]="B", WORKDAY(Main[[#This Row],[Tech Start Date]],12),IF(Main[[#This Row],[Class]]="A",WORKDAY(Main[[#This Row],[Tech Start Date]],4),""))))</f>
        <v/>
      </c>
      <c r="O1541" s="72" t="str">
        <f>IF(Main[[#This Row],[Tech Start Date]]&lt;1/1/1990,"",IF(Main[[#This Row],[Class]]="C",WORKDAY(Main[[#This Row],[Tech Start Date]],23),IF(Main[[#This Row],[Class]]="B", WORKDAY(Main[[#This Row],[Tech Start Date]],15),IF(Main[[#This Row],[Class]]="A",WORKDAY(Main[[#This Row],[Tech Start Date]],5),""))))</f>
        <v/>
      </c>
      <c r="P1541" s="72" t="str">
        <f>IF(Main[[#This Row],[Tech Start Date]]&lt;1/1/1990,"",IF(Main[[#This Row],[Class]]="C",WORKDAY(Main[[#This Row],[Tech Start Date]],28),IF(Main[[#This Row],[Class]]="B", WORKDAY(Main[[#This Row],[Tech Start Date]],19),IF(Main[[#This Row],[Class]]="A",WORKDAY(Main[[#This Row],[Tech Start Date]],9),""))))</f>
        <v/>
      </c>
      <c r="Q1541" s="84">
        <v>40267</v>
      </c>
      <c r="R1541" s="110">
        <v>40359</v>
      </c>
      <c r="S1541" s="94" t="s">
        <v>17</v>
      </c>
      <c r="T1541" s="73" t="s">
        <v>4</v>
      </c>
      <c r="U1541" s="94" t="s">
        <v>29</v>
      </c>
      <c r="V1541" s="94" t="s">
        <v>1896</v>
      </c>
      <c r="W1541" s="94" t="s">
        <v>1900</v>
      </c>
      <c r="X1541" s="94" t="s">
        <v>305</v>
      </c>
      <c r="Y1541" s="71" t="s">
        <v>2841</v>
      </c>
      <c r="Z1541" s="71" t="s">
        <v>4</v>
      </c>
      <c r="AA1541" s="94" t="s">
        <v>3219</v>
      </c>
      <c r="AB1541" s="128"/>
      <c r="AC1541" s="128"/>
      <c r="AD1541" s="128"/>
      <c r="BB1541" s="60" t="str">
        <f>IF(AND(isFlagged(Main[[#This Row],[Comments]], "AIS++"),Main[ [#This Row],[In Stock Date] ]&lt;&gt;""),TEXT(Main[[#This Row],[In Stock Date]]-1, "M/d/yyyy"), TEXT("1/1/1990", "M/d/yyyy"))</f>
        <v>1/1/1990</v>
      </c>
    </row>
    <row r="1542" spans="1:54" ht="17.25" customHeight="1">
      <c r="A1542" s="63" t="str">
        <f>IF(priority(Main[[#This Row],[Comments]])&lt;&gt;0, priority(Main[[#This Row],[Comments]]),"")</f>
        <v/>
      </c>
      <c r="B1542" s="151" t="s">
        <v>1165</v>
      </c>
      <c r="C1542" s="71" t="s">
        <v>4</v>
      </c>
      <c r="D1542" s="59" t="s">
        <v>228</v>
      </c>
      <c r="E1542" s="84"/>
      <c r="F1542" s="84"/>
      <c r="G1542" s="63" t="str">
        <f>IF(stdProdLT(Main[[#This Row],[Comments]])=0.1,"N/A",IF(stdProdLT(Main[[#This Row],[Comments]])=0,"",stdProdLT(Main[[#This Row],[Comments]])))</f>
        <v/>
      </c>
      <c r="H1542" s="93" t="str">
        <f>IF(OR(Main[[#This Row],[Std. Prod. Lead Time]]="N/A",Main[[#This Row],[Std. Prod. Lead Time]]=""), "",IF(AND(Main[[#This Row],[In Stock Date]]&lt;&gt;"",Main[[#This Row],[Revised Due Date]]&lt;&gt;"",Main[[#This Row],[In Stock Date]]&lt;&gt;""),Main[[#This Row],[In Stock Date]]-Main[[#This Row],[Revised Due Date]],""))</f>
        <v/>
      </c>
      <c r="I1542" s="100" t="s">
        <v>4</v>
      </c>
      <c r="J1542" s="94" t="s">
        <v>4</v>
      </c>
      <c r="K1542" s="95" t="s">
        <v>4</v>
      </c>
      <c r="L1542" s="84"/>
      <c r="M1542" s="72" t="str">
        <f>IF(Main[[#This Row],[Tech Start Date]]&lt;1/1/1990,"",IF(Main[[#This Row],[Class]]="C",WORKDAY(Main[[#This Row],[Tech Start Date]],9),IF(Main[[#This Row],[Class]]="B", WORKDAY(Main[[#This Row],[Tech Start Date]],6),IF(Main[[#This Row],[Class]]="A",WORKDAY(Main[[#This Row],[Tech Start Date]],2),""))))</f>
        <v/>
      </c>
      <c r="N1542" s="72" t="str">
        <f>IF(Main[[#This Row],[Tech Start Date]]&lt;1/1/1990,"",IF(Main[[#This Row],[Class]]="C",WORKDAY(Main[[#This Row],[Tech Start Date]],19),IF(Main[[#This Row],[Class]]="B", WORKDAY(Main[[#This Row],[Tech Start Date]],12),IF(Main[[#This Row],[Class]]="A",WORKDAY(Main[[#This Row],[Tech Start Date]],4),""))))</f>
        <v/>
      </c>
      <c r="O1542" s="72" t="str">
        <f>IF(Main[[#This Row],[Tech Start Date]]&lt;1/1/1990,"",IF(Main[[#This Row],[Class]]="C",WORKDAY(Main[[#This Row],[Tech Start Date]],23),IF(Main[[#This Row],[Class]]="B", WORKDAY(Main[[#This Row],[Tech Start Date]],15),IF(Main[[#This Row],[Class]]="A",WORKDAY(Main[[#This Row],[Tech Start Date]],5),""))))</f>
        <v/>
      </c>
      <c r="P1542" s="72" t="str">
        <f>IF(Main[[#This Row],[Tech Start Date]]&lt;1/1/1990,"",IF(Main[[#This Row],[Class]]="C",WORKDAY(Main[[#This Row],[Tech Start Date]],28),IF(Main[[#This Row],[Class]]="B", WORKDAY(Main[[#This Row],[Tech Start Date]],19),IF(Main[[#This Row],[Class]]="A",WORKDAY(Main[[#This Row],[Tech Start Date]],9),""))))</f>
        <v/>
      </c>
      <c r="Q1542" s="84">
        <v>40724</v>
      </c>
      <c r="R1542" s="110"/>
      <c r="S1542" s="94" t="s">
        <v>6</v>
      </c>
      <c r="T1542" s="73" t="s">
        <v>4</v>
      </c>
      <c r="U1542" s="94" t="s">
        <v>12</v>
      </c>
      <c r="V1542" s="94" t="s">
        <v>1896</v>
      </c>
      <c r="W1542" s="94" t="s">
        <v>1900</v>
      </c>
      <c r="X1542" s="94" t="s">
        <v>874</v>
      </c>
      <c r="Y1542" s="71" t="s">
        <v>2909</v>
      </c>
      <c r="Z1542" s="71" t="s">
        <v>4</v>
      </c>
      <c r="AA1542" s="94" t="s">
        <v>874</v>
      </c>
      <c r="AB1542" s="128"/>
      <c r="AC1542" s="128"/>
      <c r="AD1542" s="128"/>
      <c r="BB1542" s="60" t="str">
        <f>IF(AND(isFlagged(Main[[#This Row],[Comments]], "AIS++"),Main[ [#This Row],[In Stock Date] ]&lt;&gt;""),TEXT(Main[[#This Row],[In Stock Date]]-1, "M/d/yyyy"), TEXT("1/1/1990", "M/d/yyyy"))</f>
        <v>1/1/1990</v>
      </c>
    </row>
    <row r="1543" spans="1:54" ht="17.25" customHeight="1">
      <c r="A1543" s="63" t="str">
        <f>IF(priority(Main[[#This Row],[Comments]])&lt;&gt;0, priority(Main[[#This Row],[Comments]]),"")</f>
        <v/>
      </c>
      <c r="B1543" s="151" t="s">
        <v>3603</v>
      </c>
      <c r="C1543" s="71" t="s">
        <v>4</v>
      </c>
      <c r="D1543" s="59" t="s">
        <v>3604</v>
      </c>
      <c r="E1543" s="84">
        <v>40976.59951388889</v>
      </c>
      <c r="F1543" s="84"/>
      <c r="G1543" s="63" t="str">
        <f>IF(stdProdLT(Main[[#This Row],[Comments]])=0.1,"N/A",IF(stdProdLT(Main[[#This Row],[Comments]])=0,"",stdProdLT(Main[[#This Row],[Comments]])))</f>
        <v/>
      </c>
      <c r="H1543" s="93" t="str">
        <f>IF(OR(Main[[#This Row],[Std. Prod. Lead Time]]="N/A",Main[[#This Row],[Std. Prod. Lead Time]]=""), "",IF(AND(Main[[#This Row],[In Stock Date]]&lt;&gt;"",Main[[#This Row],[Revised Due Date]]&lt;&gt;"",Main[[#This Row],[In Stock Date]]&lt;&gt;""),Main[[#This Row],[In Stock Date]]-Main[[#This Row],[Revised Due Date]],""))</f>
        <v/>
      </c>
      <c r="I1543" s="100" t="s">
        <v>2025</v>
      </c>
      <c r="J1543" s="94" t="s">
        <v>28</v>
      </c>
      <c r="K1543" s="94" t="s">
        <v>4</v>
      </c>
      <c r="L1543" s="84"/>
      <c r="M1543" s="72" t="str">
        <f>IF(Main[[#This Row],[Tech Start Date]]&lt;1/1/1990,"",IF(Main[[#This Row],[Class]]="C",WORKDAY(Main[[#This Row],[Tech Start Date]],9),IF(Main[[#This Row],[Class]]="B", WORKDAY(Main[[#This Row],[Tech Start Date]],6),IF(Main[[#This Row],[Class]]="A",WORKDAY(Main[[#This Row],[Tech Start Date]],2),""))))</f>
        <v/>
      </c>
      <c r="N1543" s="72" t="str">
        <f>IF(Main[[#This Row],[Tech Start Date]]&lt;1/1/1990,"",IF(Main[[#This Row],[Class]]="C",WORKDAY(Main[[#This Row],[Tech Start Date]],19),IF(Main[[#This Row],[Class]]="B", WORKDAY(Main[[#This Row],[Tech Start Date]],12),IF(Main[[#This Row],[Class]]="A",WORKDAY(Main[[#This Row],[Tech Start Date]],4),""))))</f>
        <v/>
      </c>
      <c r="O1543" s="72" t="str">
        <f>IF(Main[[#This Row],[Tech Start Date]]&lt;1/1/1990,"",IF(Main[[#This Row],[Class]]="C",WORKDAY(Main[[#This Row],[Tech Start Date]],23),IF(Main[[#This Row],[Class]]="B", WORKDAY(Main[[#This Row],[Tech Start Date]],15),IF(Main[[#This Row],[Class]]="A",WORKDAY(Main[[#This Row],[Tech Start Date]],5),""))))</f>
        <v/>
      </c>
      <c r="P1543" s="72" t="str">
        <f>IF(Main[[#This Row],[Tech Start Date]]&lt;1/1/1990,"",IF(Main[[#This Row],[Class]]="C",WORKDAY(Main[[#This Row],[Tech Start Date]],28),IF(Main[[#This Row],[Class]]="B", WORKDAY(Main[[#This Row],[Tech Start Date]],19),IF(Main[[#This Row],[Class]]="A",WORKDAY(Main[[#This Row],[Tech Start Date]],9),""))))</f>
        <v/>
      </c>
      <c r="Q1543" s="84">
        <v>40994</v>
      </c>
      <c r="R1543" s="110"/>
      <c r="S1543" s="94" t="s">
        <v>6</v>
      </c>
      <c r="T1543" s="73" t="s">
        <v>4</v>
      </c>
      <c r="U1543" s="94" t="s">
        <v>29</v>
      </c>
      <c r="V1543" s="94" t="s">
        <v>1899</v>
      </c>
      <c r="W1543" s="94" t="s">
        <v>1900</v>
      </c>
      <c r="X1543" s="94" t="s">
        <v>3605</v>
      </c>
      <c r="Y1543" s="71" t="s">
        <v>3606</v>
      </c>
      <c r="Z1543" s="71" t="s">
        <v>2025</v>
      </c>
      <c r="AA1543" s="94" t="s">
        <v>3605</v>
      </c>
      <c r="AB1543" s="128"/>
      <c r="AC1543" s="128"/>
      <c r="AD1543" s="128"/>
      <c r="BB1543" s="60" t="str">
        <f>IF(AND(isFlagged(Main[[#This Row],[Comments]], "AIS++"),Main[ [#This Row],[In Stock Date] ]&lt;&gt;""),TEXT(Main[[#This Row],[In Stock Date]]-1, "M/d/yyyy"), TEXT("1/1/1990", "M/d/yyyy"))</f>
        <v>1/1/1990</v>
      </c>
    </row>
    <row r="1544" spans="1:54" ht="17.25" customHeight="1">
      <c r="A1544" s="63" t="str">
        <f>IF(priority(Main[[#This Row],[Comments]])&lt;&gt;0, priority(Main[[#This Row],[Comments]]),"")</f>
        <v/>
      </c>
      <c r="B1544" s="151" t="s">
        <v>2134</v>
      </c>
      <c r="C1544" s="71" t="s">
        <v>4</v>
      </c>
      <c r="D1544" s="59" t="s">
        <v>2348</v>
      </c>
      <c r="E1544" s="84">
        <v>40780.672893518517</v>
      </c>
      <c r="F1544" s="84"/>
      <c r="G1544" s="63" t="str">
        <f>IF(stdProdLT(Main[[#This Row],[Comments]])=0.1,"N/A",IF(stdProdLT(Main[[#This Row],[Comments]])=0,"",stdProdLT(Main[[#This Row],[Comments]])))</f>
        <v/>
      </c>
      <c r="H1544" s="93" t="str">
        <f>IF(OR(Main[[#This Row],[Std. Prod. Lead Time]]="N/A",Main[[#This Row],[Std. Prod. Lead Time]]=""), "",IF(AND(Main[[#This Row],[In Stock Date]]&lt;&gt;"",Main[[#This Row],[Revised Due Date]]&lt;&gt;"",Main[[#This Row],[In Stock Date]]&lt;&gt;""),Main[[#This Row],[In Stock Date]]-Main[[#This Row],[Revised Due Date]],""))</f>
        <v/>
      </c>
      <c r="I1544" s="100" t="s">
        <v>909</v>
      </c>
      <c r="J1544" s="94" t="s">
        <v>52</v>
      </c>
      <c r="K1544" s="94" t="s">
        <v>4</v>
      </c>
      <c r="L1544" s="84"/>
      <c r="M1544" s="72" t="str">
        <f>IF(Main[[#This Row],[Tech Start Date]]&lt;1/1/1990,"",IF(Main[[#This Row],[Class]]="C",WORKDAY(Main[[#This Row],[Tech Start Date]],9),IF(Main[[#This Row],[Class]]="B", WORKDAY(Main[[#This Row],[Tech Start Date]],6),IF(Main[[#This Row],[Class]]="A",WORKDAY(Main[[#This Row],[Tech Start Date]],2),""))))</f>
        <v/>
      </c>
      <c r="N1544" s="72" t="str">
        <f>IF(Main[[#This Row],[Tech Start Date]]&lt;1/1/1990,"",IF(Main[[#This Row],[Class]]="C",WORKDAY(Main[[#This Row],[Tech Start Date]],19),IF(Main[[#This Row],[Class]]="B", WORKDAY(Main[[#This Row],[Tech Start Date]],12),IF(Main[[#This Row],[Class]]="A",WORKDAY(Main[[#This Row],[Tech Start Date]],4),""))))</f>
        <v/>
      </c>
      <c r="O1544" s="72" t="str">
        <f>IF(Main[[#This Row],[Tech Start Date]]&lt;1/1/1990,"",IF(Main[[#This Row],[Class]]="C",WORKDAY(Main[[#This Row],[Tech Start Date]],23),IF(Main[[#This Row],[Class]]="B", WORKDAY(Main[[#This Row],[Tech Start Date]],15),IF(Main[[#This Row],[Class]]="A",WORKDAY(Main[[#This Row],[Tech Start Date]],5),""))))</f>
        <v/>
      </c>
      <c r="P1544" s="72" t="str">
        <f>IF(Main[[#This Row],[Tech Start Date]]&lt;1/1/1990,"",IF(Main[[#This Row],[Class]]="C",WORKDAY(Main[[#This Row],[Tech Start Date]],28),IF(Main[[#This Row],[Class]]="B", WORKDAY(Main[[#This Row],[Tech Start Date]],19),IF(Main[[#This Row],[Class]]="A",WORKDAY(Main[[#This Row],[Tech Start Date]],9),""))))</f>
        <v/>
      </c>
      <c r="Q1544" s="84">
        <v>40794</v>
      </c>
      <c r="R1544" s="110"/>
      <c r="S1544" s="94" t="s">
        <v>6</v>
      </c>
      <c r="T1544" s="73" t="s">
        <v>4</v>
      </c>
      <c r="U1544" s="94" t="s">
        <v>29</v>
      </c>
      <c r="V1544" s="94" t="s">
        <v>1896</v>
      </c>
      <c r="W1544" s="94" t="s">
        <v>1904</v>
      </c>
      <c r="X1544" s="94" t="s">
        <v>2724</v>
      </c>
      <c r="Y1544" s="71" t="s">
        <v>2836</v>
      </c>
      <c r="Z1544" s="71" t="s">
        <v>129</v>
      </c>
      <c r="AA1544" s="94" t="s">
        <v>2724</v>
      </c>
      <c r="AB1544" s="128"/>
      <c r="AC1544" s="128"/>
      <c r="AD1544" s="128"/>
      <c r="BB1544" s="60" t="str">
        <f>IF(AND(isFlagged(Main[[#This Row],[Comments]], "AIS++"),Main[ [#This Row],[In Stock Date] ]&lt;&gt;""),TEXT(Main[[#This Row],[In Stock Date]]-1, "M/d/yyyy"), TEXT("1/1/1990", "M/d/yyyy"))</f>
        <v>1/1/1990</v>
      </c>
    </row>
    <row r="1545" spans="1:54" ht="17.25" customHeight="1">
      <c r="A1545" s="63" t="str">
        <f>IF(priority(Main[[#This Row],[Comments]])&lt;&gt;0, priority(Main[[#This Row],[Comments]]),"")</f>
        <v/>
      </c>
      <c r="B1545" s="151" t="s">
        <v>1478</v>
      </c>
      <c r="C1545" s="71" t="s">
        <v>4</v>
      </c>
      <c r="D1545" s="59" t="s">
        <v>619</v>
      </c>
      <c r="E1545" s="84">
        <v>40549.433692129627</v>
      </c>
      <c r="F1545" s="84"/>
      <c r="G1545" s="63" t="str">
        <f>IF(stdProdLT(Main[[#This Row],[Comments]])=0.1,"N/A",IF(stdProdLT(Main[[#This Row],[Comments]])=0,"",stdProdLT(Main[[#This Row],[Comments]])))</f>
        <v/>
      </c>
      <c r="H1545" s="93" t="str">
        <f>IF(OR(Main[[#This Row],[Std. Prod. Lead Time]]="N/A",Main[[#This Row],[Std. Prod. Lead Time]]=""), "",IF(AND(Main[[#This Row],[In Stock Date]]&lt;&gt;"",Main[[#This Row],[Revised Due Date]]&lt;&gt;"",Main[[#This Row],[In Stock Date]]&lt;&gt;""),Main[[#This Row],[In Stock Date]]-Main[[#This Row],[Revised Due Date]],""))</f>
        <v/>
      </c>
      <c r="I1545" s="100" t="s">
        <v>4</v>
      </c>
      <c r="J1545" s="94" t="s">
        <v>4</v>
      </c>
      <c r="K1545" s="94" t="s">
        <v>4</v>
      </c>
      <c r="L1545" s="84"/>
      <c r="M1545" s="72" t="str">
        <f>IF(Main[[#This Row],[Tech Start Date]]&lt;1/1/1990,"",IF(Main[[#This Row],[Class]]="C",WORKDAY(Main[[#This Row],[Tech Start Date]],9),IF(Main[[#This Row],[Class]]="B", WORKDAY(Main[[#This Row],[Tech Start Date]],6),IF(Main[[#This Row],[Class]]="A",WORKDAY(Main[[#This Row],[Tech Start Date]],2),""))))</f>
        <v/>
      </c>
      <c r="N1545" s="72" t="str">
        <f>IF(Main[[#This Row],[Tech Start Date]]&lt;1/1/1990,"",IF(Main[[#This Row],[Class]]="C",WORKDAY(Main[[#This Row],[Tech Start Date]],19),IF(Main[[#This Row],[Class]]="B", WORKDAY(Main[[#This Row],[Tech Start Date]],12),IF(Main[[#This Row],[Class]]="A",WORKDAY(Main[[#This Row],[Tech Start Date]],4),""))))</f>
        <v/>
      </c>
      <c r="O1545" s="72" t="str">
        <f>IF(Main[[#This Row],[Tech Start Date]]&lt;1/1/1990,"",IF(Main[[#This Row],[Class]]="C",WORKDAY(Main[[#This Row],[Tech Start Date]],23),IF(Main[[#This Row],[Class]]="B", WORKDAY(Main[[#This Row],[Tech Start Date]],15),IF(Main[[#This Row],[Class]]="A",WORKDAY(Main[[#This Row],[Tech Start Date]],5),""))))</f>
        <v/>
      </c>
      <c r="P1545" s="72" t="str">
        <f>IF(Main[[#This Row],[Tech Start Date]]&lt;1/1/1990,"",IF(Main[[#This Row],[Class]]="C",WORKDAY(Main[[#This Row],[Tech Start Date]],28),IF(Main[[#This Row],[Class]]="B", WORKDAY(Main[[#This Row],[Tech Start Date]],19),IF(Main[[#This Row],[Class]]="A",WORKDAY(Main[[#This Row],[Tech Start Date]],9),""))))</f>
        <v/>
      </c>
      <c r="Q1545" s="84">
        <v>40577</v>
      </c>
      <c r="R1545" s="110"/>
      <c r="S1545" s="94" t="s">
        <v>6</v>
      </c>
      <c r="T1545" s="73" t="s">
        <v>4</v>
      </c>
      <c r="U1545" s="94" t="s">
        <v>7</v>
      </c>
      <c r="V1545" s="94" t="s">
        <v>1896</v>
      </c>
      <c r="W1545" s="94" t="s">
        <v>1898</v>
      </c>
      <c r="X1545" s="94" t="s">
        <v>2724</v>
      </c>
      <c r="Y1545" s="71" t="s">
        <v>2836</v>
      </c>
      <c r="Z1545" s="71" t="s">
        <v>4</v>
      </c>
      <c r="AA1545" s="94" t="s">
        <v>2724</v>
      </c>
      <c r="AB1545" s="128"/>
      <c r="AC1545" s="128"/>
      <c r="AD1545" s="128"/>
      <c r="BB1545" s="60" t="str">
        <f>IF(AND(isFlagged(Main[[#This Row],[Comments]], "AIS++"),Main[ [#This Row],[In Stock Date] ]&lt;&gt;""),TEXT(Main[[#This Row],[In Stock Date]]-1, "M/d/yyyy"), TEXT("1/1/1990", "M/d/yyyy"))</f>
        <v>1/1/1990</v>
      </c>
    </row>
    <row r="1546" spans="1:54" ht="17.25" customHeight="1">
      <c r="A1546" s="63" t="str">
        <f>IF(priority(Main[[#This Row],[Comments]])&lt;&gt;0, priority(Main[[#This Row],[Comments]]),"")</f>
        <v/>
      </c>
      <c r="B1546" s="151" t="s">
        <v>2053</v>
      </c>
      <c r="C1546" s="71" t="s">
        <v>947</v>
      </c>
      <c r="D1546" s="59" t="s">
        <v>2054</v>
      </c>
      <c r="E1546" s="84"/>
      <c r="F1546" s="84">
        <v>40871</v>
      </c>
      <c r="G1546" s="63" t="str">
        <f>IF(stdProdLT(Main[[#This Row],[Comments]])=0.1,"N/A",IF(stdProdLT(Main[[#This Row],[Comments]])=0,"",stdProdLT(Main[[#This Row],[Comments]])))</f>
        <v/>
      </c>
      <c r="H1546" s="93" t="str">
        <f>IF(OR(Main[[#This Row],[Std. Prod. Lead Time]]="N/A",Main[[#This Row],[Std. Prod. Lead Time]]=""), "",IF(AND(Main[[#This Row],[In Stock Date]]&lt;&gt;"",Main[[#This Row],[Revised Due Date]]&lt;&gt;"",Main[[#This Row],[In Stock Date]]&lt;&gt;""),Main[[#This Row],[In Stock Date]]-Main[[#This Row],[Revised Due Date]],""))</f>
        <v/>
      </c>
      <c r="I1546" s="100" t="s">
        <v>4</v>
      </c>
      <c r="J1546" s="94" t="s">
        <v>4</v>
      </c>
      <c r="K1546" s="94" t="s">
        <v>4</v>
      </c>
      <c r="L1546" s="84"/>
      <c r="M1546" s="72" t="str">
        <f>IF(Main[[#This Row],[Tech Start Date]]&lt;1/1/1990,"",IF(Main[[#This Row],[Class]]="C",WORKDAY(Main[[#This Row],[Tech Start Date]],9),IF(Main[[#This Row],[Class]]="B", WORKDAY(Main[[#This Row],[Tech Start Date]],6),IF(Main[[#This Row],[Class]]="A",WORKDAY(Main[[#This Row],[Tech Start Date]],2),""))))</f>
        <v/>
      </c>
      <c r="N1546" s="72" t="str">
        <f>IF(Main[[#This Row],[Tech Start Date]]&lt;1/1/1990,"",IF(Main[[#This Row],[Class]]="C",WORKDAY(Main[[#This Row],[Tech Start Date]],19),IF(Main[[#This Row],[Class]]="B", WORKDAY(Main[[#This Row],[Tech Start Date]],12),IF(Main[[#This Row],[Class]]="A",WORKDAY(Main[[#This Row],[Tech Start Date]],4),""))))</f>
        <v/>
      </c>
      <c r="O1546" s="72" t="str">
        <f>IF(Main[[#This Row],[Tech Start Date]]&lt;1/1/1990,"",IF(Main[[#This Row],[Class]]="C",WORKDAY(Main[[#This Row],[Tech Start Date]],23),IF(Main[[#This Row],[Class]]="B", WORKDAY(Main[[#This Row],[Tech Start Date]],15),IF(Main[[#This Row],[Class]]="A",WORKDAY(Main[[#This Row],[Tech Start Date]],5),""))))</f>
        <v/>
      </c>
      <c r="P1546" s="72" t="str">
        <f>IF(Main[[#This Row],[Tech Start Date]]&lt;1/1/1990,"",IF(Main[[#This Row],[Class]]="C",WORKDAY(Main[[#This Row],[Tech Start Date]],28),IF(Main[[#This Row],[Class]]="B", WORKDAY(Main[[#This Row],[Tech Start Date]],19),IF(Main[[#This Row],[Class]]="A",WORKDAY(Main[[#This Row],[Tech Start Date]],9),""))))</f>
        <v/>
      </c>
      <c r="Q1546" s="84"/>
      <c r="R1546" s="110"/>
      <c r="S1546" s="94" t="s">
        <v>11</v>
      </c>
      <c r="T1546" s="73" t="s">
        <v>4</v>
      </c>
      <c r="U1546" s="94" t="s">
        <v>14</v>
      </c>
      <c r="V1546" s="94" t="s">
        <v>1899</v>
      </c>
      <c r="W1546" s="94" t="s">
        <v>1904</v>
      </c>
      <c r="X1546" s="94" t="s">
        <v>50</v>
      </c>
      <c r="Y1546" s="71" t="s">
        <v>2861</v>
      </c>
      <c r="Z1546" s="71" t="s">
        <v>4</v>
      </c>
      <c r="AA1546" s="94" t="s">
        <v>50</v>
      </c>
      <c r="AB1546" s="128"/>
      <c r="AC1546" s="128"/>
      <c r="AD1546" s="128"/>
      <c r="BB1546" s="60" t="str">
        <f>IF(AND(isFlagged(Main[[#This Row],[Comments]], "AIS++"),Main[ [#This Row],[In Stock Date] ]&lt;&gt;""),TEXT(Main[[#This Row],[In Stock Date]]-1, "M/d/yyyy"), TEXT("1/1/1990", "M/d/yyyy"))</f>
        <v>1/1/1990</v>
      </c>
    </row>
    <row r="1547" spans="1:54" ht="17.25" customHeight="1">
      <c r="A1547" s="63" t="str">
        <f>IF(priority(Main[[#This Row],[Comments]])&lt;&gt;0, priority(Main[[#This Row],[Comments]]),"")</f>
        <v/>
      </c>
      <c r="B1547" s="151" t="s">
        <v>2104</v>
      </c>
      <c r="C1547" s="71" t="s">
        <v>947</v>
      </c>
      <c r="D1547" s="59" t="s">
        <v>2105</v>
      </c>
      <c r="E1547" s="84"/>
      <c r="F1547" s="84">
        <v>40871</v>
      </c>
      <c r="G1547" s="63" t="str">
        <f>IF(stdProdLT(Main[[#This Row],[Comments]])=0.1,"N/A",IF(stdProdLT(Main[[#This Row],[Comments]])=0,"",stdProdLT(Main[[#This Row],[Comments]])))</f>
        <v/>
      </c>
      <c r="H1547" s="93" t="str">
        <f>IF(OR(Main[[#This Row],[Std. Prod. Lead Time]]="N/A",Main[[#This Row],[Std. Prod. Lead Time]]=""), "",IF(AND(Main[[#This Row],[In Stock Date]]&lt;&gt;"",Main[[#This Row],[Revised Due Date]]&lt;&gt;"",Main[[#This Row],[In Stock Date]]&lt;&gt;""),Main[[#This Row],[In Stock Date]]-Main[[#This Row],[Revised Due Date]],""))</f>
        <v/>
      </c>
      <c r="I1547" s="100" t="s">
        <v>4</v>
      </c>
      <c r="J1547" s="94" t="s">
        <v>4</v>
      </c>
      <c r="K1547" s="94" t="s">
        <v>4</v>
      </c>
      <c r="L1547" s="84"/>
      <c r="M1547" s="72" t="str">
        <f>IF(Main[[#This Row],[Tech Start Date]]&lt;1/1/1990,"",IF(Main[[#This Row],[Class]]="C",WORKDAY(Main[[#This Row],[Tech Start Date]],9),IF(Main[[#This Row],[Class]]="B", WORKDAY(Main[[#This Row],[Tech Start Date]],6),IF(Main[[#This Row],[Class]]="A",WORKDAY(Main[[#This Row],[Tech Start Date]],2),""))))</f>
        <v/>
      </c>
      <c r="N1547" s="72" t="str">
        <f>IF(Main[[#This Row],[Tech Start Date]]&lt;1/1/1990,"",IF(Main[[#This Row],[Class]]="C",WORKDAY(Main[[#This Row],[Tech Start Date]],19),IF(Main[[#This Row],[Class]]="B", WORKDAY(Main[[#This Row],[Tech Start Date]],12),IF(Main[[#This Row],[Class]]="A",WORKDAY(Main[[#This Row],[Tech Start Date]],4),""))))</f>
        <v/>
      </c>
      <c r="O1547" s="72" t="str">
        <f>IF(Main[[#This Row],[Tech Start Date]]&lt;1/1/1990,"",IF(Main[[#This Row],[Class]]="C",WORKDAY(Main[[#This Row],[Tech Start Date]],23),IF(Main[[#This Row],[Class]]="B", WORKDAY(Main[[#This Row],[Tech Start Date]],15),IF(Main[[#This Row],[Class]]="A",WORKDAY(Main[[#This Row],[Tech Start Date]],5),""))))</f>
        <v/>
      </c>
      <c r="P1547" s="72" t="str">
        <f>IF(Main[[#This Row],[Tech Start Date]]&lt;1/1/1990,"",IF(Main[[#This Row],[Class]]="C",WORKDAY(Main[[#This Row],[Tech Start Date]],28),IF(Main[[#This Row],[Class]]="B", WORKDAY(Main[[#This Row],[Tech Start Date]],19),IF(Main[[#This Row],[Class]]="A",WORKDAY(Main[[#This Row],[Tech Start Date]],9),""))))</f>
        <v/>
      </c>
      <c r="Q1547" s="84"/>
      <c r="R1547" s="110"/>
      <c r="S1547" s="94" t="s">
        <v>11</v>
      </c>
      <c r="T1547" s="73" t="s">
        <v>4</v>
      </c>
      <c r="U1547" s="94" t="s">
        <v>14</v>
      </c>
      <c r="V1547" s="94" t="s">
        <v>1899</v>
      </c>
      <c r="W1547" s="94" t="s">
        <v>1904</v>
      </c>
      <c r="X1547" s="94" t="s">
        <v>50</v>
      </c>
      <c r="Y1547" s="71" t="s">
        <v>2861</v>
      </c>
      <c r="Z1547" s="71" t="s">
        <v>4</v>
      </c>
      <c r="AA1547" s="94" t="s">
        <v>50</v>
      </c>
      <c r="AB1547" s="128"/>
      <c r="AC1547" s="128"/>
      <c r="AD1547" s="128"/>
      <c r="BB1547" s="60" t="str">
        <f>IF(AND(isFlagged(Main[[#This Row],[Comments]], "AIS++"),Main[ [#This Row],[In Stock Date] ]&lt;&gt;""),TEXT(Main[[#This Row],[In Stock Date]]-1, "M/d/yyyy"), TEXT("1/1/1990", "M/d/yyyy"))</f>
        <v>1/1/1990</v>
      </c>
    </row>
    <row r="1548" spans="1:54" ht="17.25" customHeight="1">
      <c r="A1548" s="63" t="str">
        <f>IF(priority(Main[[#This Row],[Comments]])&lt;&gt;0, priority(Main[[#This Row],[Comments]]),"")</f>
        <v/>
      </c>
      <c r="B1548" s="151" t="s">
        <v>2071</v>
      </c>
      <c r="C1548" s="71" t="s">
        <v>947</v>
      </c>
      <c r="D1548" s="59" t="s">
        <v>2072</v>
      </c>
      <c r="E1548" s="84"/>
      <c r="F1548" s="84">
        <v>40871</v>
      </c>
      <c r="G1548" s="63" t="str">
        <f>IF(stdProdLT(Main[[#This Row],[Comments]])=0.1,"N/A",IF(stdProdLT(Main[[#This Row],[Comments]])=0,"",stdProdLT(Main[[#This Row],[Comments]])))</f>
        <v/>
      </c>
      <c r="H1548" s="93" t="str">
        <f>IF(OR(Main[[#This Row],[Std. Prod. Lead Time]]="N/A",Main[[#This Row],[Std. Prod. Lead Time]]=""), "",IF(AND(Main[[#This Row],[In Stock Date]]&lt;&gt;"",Main[[#This Row],[Revised Due Date]]&lt;&gt;"",Main[[#This Row],[In Stock Date]]&lt;&gt;""),Main[[#This Row],[In Stock Date]]-Main[[#This Row],[Revised Due Date]],""))</f>
        <v/>
      </c>
      <c r="I1548" s="100" t="s">
        <v>4</v>
      </c>
      <c r="J1548" s="94" t="s">
        <v>4</v>
      </c>
      <c r="K1548" s="95" t="s">
        <v>4</v>
      </c>
      <c r="L1548" s="84"/>
      <c r="M1548" s="72" t="str">
        <f>IF(Main[[#This Row],[Tech Start Date]]&lt;1/1/1990,"",IF(Main[[#This Row],[Class]]="C",WORKDAY(Main[[#This Row],[Tech Start Date]],9),IF(Main[[#This Row],[Class]]="B", WORKDAY(Main[[#This Row],[Tech Start Date]],6),IF(Main[[#This Row],[Class]]="A",WORKDAY(Main[[#This Row],[Tech Start Date]],2),""))))</f>
        <v/>
      </c>
      <c r="N1548" s="72" t="str">
        <f>IF(Main[[#This Row],[Tech Start Date]]&lt;1/1/1990,"",IF(Main[[#This Row],[Class]]="C",WORKDAY(Main[[#This Row],[Tech Start Date]],19),IF(Main[[#This Row],[Class]]="B", WORKDAY(Main[[#This Row],[Tech Start Date]],12),IF(Main[[#This Row],[Class]]="A",WORKDAY(Main[[#This Row],[Tech Start Date]],4),""))))</f>
        <v/>
      </c>
      <c r="O1548" s="72" t="str">
        <f>IF(Main[[#This Row],[Tech Start Date]]&lt;1/1/1990,"",IF(Main[[#This Row],[Class]]="C",WORKDAY(Main[[#This Row],[Tech Start Date]],23),IF(Main[[#This Row],[Class]]="B", WORKDAY(Main[[#This Row],[Tech Start Date]],15),IF(Main[[#This Row],[Class]]="A",WORKDAY(Main[[#This Row],[Tech Start Date]],5),""))))</f>
        <v/>
      </c>
      <c r="P1548" s="72" t="str">
        <f>IF(Main[[#This Row],[Tech Start Date]]&lt;1/1/1990,"",IF(Main[[#This Row],[Class]]="C",WORKDAY(Main[[#This Row],[Tech Start Date]],28),IF(Main[[#This Row],[Class]]="B", WORKDAY(Main[[#This Row],[Tech Start Date]],19),IF(Main[[#This Row],[Class]]="A",WORKDAY(Main[[#This Row],[Tech Start Date]],9),""))))</f>
        <v/>
      </c>
      <c r="Q1548" s="84"/>
      <c r="R1548" s="110"/>
      <c r="S1548" s="94" t="s">
        <v>11</v>
      </c>
      <c r="T1548" s="73" t="s">
        <v>4</v>
      </c>
      <c r="U1548" s="94" t="s">
        <v>14</v>
      </c>
      <c r="V1548" s="94" t="s">
        <v>1899</v>
      </c>
      <c r="W1548" s="94" t="s">
        <v>1904</v>
      </c>
      <c r="X1548" s="94" t="s">
        <v>50</v>
      </c>
      <c r="Y1548" s="71" t="s">
        <v>2861</v>
      </c>
      <c r="Z1548" s="71" t="s">
        <v>4</v>
      </c>
      <c r="AA1548" s="94" t="s">
        <v>50</v>
      </c>
      <c r="AB1548" s="128"/>
      <c r="AC1548" s="128"/>
      <c r="AD1548" s="128"/>
      <c r="BB1548" s="60" t="str">
        <f>IF(AND(isFlagged(Main[[#This Row],[Comments]], "AIS++"),Main[ [#This Row],[In Stock Date] ]&lt;&gt;""),TEXT(Main[[#This Row],[In Stock Date]]-1, "M/d/yyyy"), TEXT("1/1/1990", "M/d/yyyy"))</f>
        <v>1/1/1990</v>
      </c>
    </row>
    <row r="1549" spans="1:54" ht="17.25" customHeight="1">
      <c r="A1549" s="63" t="str">
        <f>IF(priority(Main[[#This Row],[Comments]])&lt;&gt;0, priority(Main[[#This Row],[Comments]]),"")</f>
        <v/>
      </c>
      <c r="B1549" s="151" t="s">
        <v>2536</v>
      </c>
      <c r="C1549" s="71" t="s">
        <v>31</v>
      </c>
      <c r="D1549" s="59" t="s">
        <v>3457</v>
      </c>
      <c r="E1549" s="84">
        <v>40820.728263888886</v>
      </c>
      <c r="F1549" s="84"/>
      <c r="G1549" s="63" t="str">
        <f>IF(stdProdLT(Main[[#This Row],[Comments]])=0.1,"N/A",IF(stdProdLT(Main[[#This Row],[Comments]])=0,"",stdProdLT(Main[[#This Row],[Comments]])))</f>
        <v/>
      </c>
      <c r="H1549" s="93" t="str">
        <f>IF(OR(Main[[#This Row],[Std. Prod. Lead Time]]="N/A",Main[[#This Row],[Std. Prod. Lead Time]]=""), "",IF(AND(Main[[#This Row],[In Stock Date]]&lt;&gt;"",Main[[#This Row],[Revised Due Date]]&lt;&gt;"",Main[[#This Row],[In Stock Date]]&lt;&gt;""),Main[[#This Row],[In Stock Date]]-Main[[#This Row],[Revised Due Date]],""))</f>
        <v/>
      </c>
      <c r="I1549" s="100" t="s">
        <v>919</v>
      </c>
      <c r="J1549" s="94" t="s">
        <v>4</v>
      </c>
      <c r="K1549" s="94" t="s">
        <v>4</v>
      </c>
      <c r="L1549" s="84"/>
      <c r="M1549" s="72" t="str">
        <f>IF(Main[[#This Row],[Tech Start Date]]&lt;1/1/1990,"",IF(Main[[#This Row],[Class]]="C",WORKDAY(Main[[#This Row],[Tech Start Date]],9),IF(Main[[#This Row],[Class]]="B", WORKDAY(Main[[#This Row],[Tech Start Date]],6),IF(Main[[#This Row],[Class]]="A",WORKDAY(Main[[#This Row],[Tech Start Date]],2),""))))</f>
        <v/>
      </c>
      <c r="N1549" s="72" t="str">
        <f>IF(Main[[#This Row],[Tech Start Date]]&lt;1/1/1990,"",IF(Main[[#This Row],[Class]]="C",WORKDAY(Main[[#This Row],[Tech Start Date]],19),IF(Main[[#This Row],[Class]]="B", WORKDAY(Main[[#This Row],[Tech Start Date]],12),IF(Main[[#This Row],[Class]]="A",WORKDAY(Main[[#This Row],[Tech Start Date]],4),""))))</f>
        <v/>
      </c>
      <c r="O1549" s="72" t="str">
        <f>IF(Main[[#This Row],[Tech Start Date]]&lt;1/1/1990,"",IF(Main[[#This Row],[Class]]="C",WORKDAY(Main[[#This Row],[Tech Start Date]],23),IF(Main[[#This Row],[Class]]="B", WORKDAY(Main[[#This Row],[Tech Start Date]],15),IF(Main[[#This Row],[Class]]="A",WORKDAY(Main[[#This Row],[Tech Start Date]],5),""))))</f>
        <v/>
      </c>
      <c r="P1549" s="72" t="str">
        <f>IF(Main[[#This Row],[Tech Start Date]]&lt;1/1/1990,"",IF(Main[[#This Row],[Class]]="C",WORKDAY(Main[[#This Row],[Tech Start Date]],28),IF(Main[[#This Row],[Class]]="B", WORKDAY(Main[[#This Row],[Tech Start Date]],19),IF(Main[[#This Row],[Class]]="A",WORKDAY(Main[[#This Row],[Tech Start Date]],9),""))))</f>
        <v/>
      </c>
      <c r="Q1549" s="84">
        <v>40841</v>
      </c>
      <c r="R1549" s="110"/>
      <c r="S1549" s="94" t="s">
        <v>11</v>
      </c>
      <c r="T1549" s="73" t="s">
        <v>2537</v>
      </c>
      <c r="U1549" s="94" t="s">
        <v>7</v>
      </c>
      <c r="V1549" s="94" t="s">
        <v>1911</v>
      </c>
      <c r="W1549" s="94" t="s">
        <v>1904</v>
      </c>
      <c r="X1549" s="94" t="s">
        <v>2724</v>
      </c>
      <c r="Y1549" s="71" t="s">
        <v>2836</v>
      </c>
      <c r="Z1549" s="71" t="s">
        <v>4</v>
      </c>
      <c r="AA1549" s="94" t="s">
        <v>2724</v>
      </c>
      <c r="AB1549" s="128"/>
      <c r="AC1549" s="128"/>
      <c r="AD1549" s="128"/>
      <c r="BB1549" s="60" t="str">
        <f>IF(AND(isFlagged(Main[[#This Row],[Comments]], "AIS++"),Main[ [#This Row],[In Stock Date] ]&lt;&gt;""),TEXT(Main[[#This Row],[In Stock Date]]-1, "M/d/yyyy"), TEXT("1/1/1990", "M/d/yyyy"))</f>
        <v>1/1/1990</v>
      </c>
    </row>
    <row r="1550" spans="1:54" ht="17.25" customHeight="1">
      <c r="A1550" s="63" t="str">
        <f>IF(priority(Main[[#This Row],[Comments]])&lt;&gt;0, priority(Main[[#This Row],[Comments]]),"")</f>
        <v/>
      </c>
      <c r="B1550" s="151" t="s">
        <v>1304</v>
      </c>
      <c r="C1550" s="71" t="s">
        <v>4</v>
      </c>
      <c r="D1550" s="59" t="s">
        <v>395</v>
      </c>
      <c r="E1550" s="84">
        <v>40319.627523148149</v>
      </c>
      <c r="F1550" s="84"/>
      <c r="G1550" s="63" t="str">
        <f>IF(stdProdLT(Main[[#This Row],[Comments]])=0.1,"N/A",IF(stdProdLT(Main[[#This Row],[Comments]])=0,"",stdProdLT(Main[[#This Row],[Comments]])))</f>
        <v/>
      </c>
      <c r="H1550" s="93" t="str">
        <f>IF(OR(Main[[#This Row],[Std. Prod. Lead Time]]="N/A",Main[[#This Row],[Std. Prod. Lead Time]]=""), "",IF(AND(Main[[#This Row],[In Stock Date]]&lt;&gt;"",Main[[#This Row],[Revised Due Date]]&lt;&gt;"",Main[[#This Row],[In Stock Date]]&lt;&gt;""),Main[[#This Row],[In Stock Date]]-Main[[#This Row],[Revised Due Date]],""))</f>
        <v/>
      </c>
      <c r="I1550" s="100" t="s">
        <v>129</v>
      </c>
      <c r="J1550" s="94" t="s">
        <v>4</v>
      </c>
      <c r="K1550" s="94" t="s">
        <v>4</v>
      </c>
      <c r="L1550" s="84"/>
      <c r="M1550" s="72" t="str">
        <f>IF(Main[[#This Row],[Tech Start Date]]&lt;1/1/1990,"",IF(Main[[#This Row],[Class]]="C",WORKDAY(Main[[#This Row],[Tech Start Date]],9),IF(Main[[#This Row],[Class]]="B", WORKDAY(Main[[#This Row],[Tech Start Date]],6),IF(Main[[#This Row],[Class]]="A",WORKDAY(Main[[#This Row],[Tech Start Date]],2),""))))</f>
        <v/>
      </c>
      <c r="N1550" s="72" t="str">
        <f>IF(Main[[#This Row],[Tech Start Date]]&lt;1/1/1990,"",IF(Main[[#This Row],[Class]]="C",WORKDAY(Main[[#This Row],[Tech Start Date]],19),IF(Main[[#This Row],[Class]]="B", WORKDAY(Main[[#This Row],[Tech Start Date]],12),IF(Main[[#This Row],[Class]]="A",WORKDAY(Main[[#This Row],[Tech Start Date]],4),""))))</f>
        <v/>
      </c>
      <c r="O1550" s="72" t="str">
        <f>IF(Main[[#This Row],[Tech Start Date]]&lt;1/1/1990,"",IF(Main[[#This Row],[Class]]="C",WORKDAY(Main[[#This Row],[Tech Start Date]],23),IF(Main[[#This Row],[Class]]="B", WORKDAY(Main[[#This Row],[Tech Start Date]],15),IF(Main[[#This Row],[Class]]="A",WORKDAY(Main[[#This Row],[Tech Start Date]],5),""))))</f>
        <v/>
      </c>
      <c r="P1550" s="72" t="str">
        <f>IF(Main[[#This Row],[Tech Start Date]]&lt;1/1/1990,"",IF(Main[[#This Row],[Class]]="C",WORKDAY(Main[[#This Row],[Tech Start Date]],28),IF(Main[[#This Row],[Class]]="B", WORKDAY(Main[[#This Row],[Tech Start Date]],19),IF(Main[[#This Row],[Class]]="A",WORKDAY(Main[[#This Row],[Tech Start Date]],9),""))))</f>
        <v/>
      </c>
      <c r="Q1550" s="84">
        <v>40337</v>
      </c>
      <c r="R1550" s="110"/>
      <c r="S1550" s="94" t="s">
        <v>6</v>
      </c>
      <c r="T1550" s="73" t="s">
        <v>4</v>
      </c>
      <c r="U1550" s="94" t="s">
        <v>7</v>
      </c>
      <c r="V1550" s="94" t="s">
        <v>1896</v>
      </c>
      <c r="W1550" s="94" t="s">
        <v>1900</v>
      </c>
      <c r="X1550" s="94" t="s">
        <v>2724</v>
      </c>
      <c r="Y1550" s="71" t="s">
        <v>2836</v>
      </c>
      <c r="Z1550" s="71" t="s">
        <v>4</v>
      </c>
      <c r="AA1550" s="94" t="s">
        <v>2724</v>
      </c>
      <c r="AB1550" s="128"/>
      <c r="AC1550" s="128"/>
      <c r="AD1550" s="128"/>
      <c r="BB1550" s="60" t="str">
        <f>IF(AND(isFlagged(Main[[#This Row],[Comments]], "AIS++"),Main[ [#This Row],[In Stock Date] ]&lt;&gt;""),TEXT(Main[[#This Row],[In Stock Date]]-1, "M/d/yyyy"), TEXT("1/1/1990", "M/d/yyyy"))</f>
        <v>1/1/1990</v>
      </c>
    </row>
    <row r="1551" spans="1:54" ht="17.25" customHeight="1">
      <c r="A1551" s="63" t="str">
        <f>IF(priority(Main[[#This Row],[Comments]])&lt;&gt;0, priority(Main[[#This Row],[Comments]]),"")</f>
        <v/>
      </c>
      <c r="B1551" s="151" t="s">
        <v>2102</v>
      </c>
      <c r="C1551" s="71" t="s">
        <v>947</v>
      </c>
      <c r="D1551" s="59" t="s">
        <v>2103</v>
      </c>
      <c r="E1551" s="84"/>
      <c r="F1551" s="84">
        <v>40871</v>
      </c>
      <c r="G1551" s="63" t="str">
        <f>IF(stdProdLT(Main[[#This Row],[Comments]])=0.1,"N/A",IF(stdProdLT(Main[[#This Row],[Comments]])=0,"",stdProdLT(Main[[#This Row],[Comments]])))</f>
        <v/>
      </c>
      <c r="H1551" s="93" t="str">
        <f>IF(OR(Main[[#This Row],[Std. Prod. Lead Time]]="N/A",Main[[#This Row],[Std. Prod. Lead Time]]=""), "",IF(AND(Main[[#This Row],[In Stock Date]]&lt;&gt;"",Main[[#This Row],[Revised Due Date]]&lt;&gt;"",Main[[#This Row],[In Stock Date]]&lt;&gt;""),Main[[#This Row],[In Stock Date]]-Main[[#This Row],[Revised Due Date]],""))</f>
        <v/>
      </c>
      <c r="I1551" s="100" t="s">
        <v>398</v>
      </c>
      <c r="J1551" s="94" t="s">
        <v>51</v>
      </c>
      <c r="K1551" s="94" t="s">
        <v>1905</v>
      </c>
      <c r="L1551" s="84"/>
      <c r="M1551" s="72" t="str">
        <f>IF(Main[[#This Row],[Tech Start Date]]&lt;1/1/1990,"",IF(Main[[#This Row],[Class]]="C",WORKDAY(Main[[#This Row],[Tech Start Date]],9),IF(Main[[#This Row],[Class]]="B", WORKDAY(Main[[#This Row],[Tech Start Date]],6),IF(Main[[#This Row],[Class]]="A",WORKDAY(Main[[#This Row],[Tech Start Date]],2),""))))</f>
        <v/>
      </c>
      <c r="N1551" s="72" t="str">
        <f>IF(Main[[#This Row],[Tech Start Date]]&lt;1/1/1990,"",IF(Main[[#This Row],[Class]]="C",WORKDAY(Main[[#This Row],[Tech Start Date]],19),IF(Main[[#This Row],[Class]]="B", WORKDAY(Main[[#This Row],[Tech Start Date]],12),IF(Main[[#This Row],[Class]]="A",WORKDAY(Main[[#This Row],[Tech Start Date]],4),""))))</f>
        <v/>
      </c>
      <c r="O1551" s="72" t="str">
        <f>IF(Main[[#This Row],[Tech Start Date]]&lt;1/1/1990,"",IF(Main[[#This Row],[Class]]="C",WORKDAY(Main[[#This Row],[Tech Start Date]],23),IF(Main[[#This Row],[Class]]="B", WORKDAY(Main[[#This Row],[Tech Start Date]],15),IF(Main[[#This Row],[Class]]="A",WORKDAY(Main[[#This Row],[Tech Start Date]],5),""))))</f>
        <v/>
      </c>
      <c r="P1551" s="72" t="str">
        <f>IF(Main[[#This Row],[Tech Start Date]]&lt;1/1/1990,"",IF(Main[[#This Row],[Class]]="C",WORKDAY(Main[[#This Row],[Tech Start Date]],28),IF(Main[[#This Row],[Class]]="B", WORKDAY(Main[[#This Row],[Tech Start Date]],19),IF(Main[[#This Row],[Class]]="A",WORKDAY(Main[[#This Row],[Tech Start Date]],9),""))))</f>
        <v/>
      </c>
      <c r="Q1551" s="84"/>
      <c r="R1551" s="110"/>
      <c r="S1551" s="94" t="s">
        <v>11</v>
      </c>
      <c r="T1551" s="73" t="s">
        <v>4</v>
      </c>
      <c r="U1551" s="94" t="s">
        <v>14</v>
      </c>
      <c r="V1551" s="94" t="s">
        <v>1896</v>
      </c>
      <c r="W1551" s="94" t="s">
        <v>1902</v>
      </c>
      <c r="X1551" s="94" t="s">
        <v>50</v>
      </c>
      <c r="Y1551" s="71" t="s">
        <v>2861</v>
      </c>
      <c r="Z1551" s="71" t="s">
        <v>305</v>
      </c>
      <c r="AA1551" s="94" t="s">
        <v>50</v>
      </c>
      <c r="AB1551" s="128">
        <v>40766</v>
      </c>
      <c r="AC1551" s="128">
        <v>40773</v>
      </c>
      <c r="AD1551" s="128"/>
      <c r="BB1551" s="60" t="str">
        <f>IF(AND(isFlagged(Main[[#This Row],[Comments]], "AIS++"),Main[ [#This Row],[In Stock Date] ]&lt;&gt;""),TEXT(Main[[#This Row],[In Stock Date]]-1, "M/d/yyyy"), TEXT("1/1/1990", "M/d/yyyy"))</f>
        <v>1/1/1990</v>
      </c>
    </row>
    <row r="1552" spans="1:54" ht="17.25" customHeight="1">
      <c r="A1552" s="63" t="str">
        <f>IF(priority(Main[[#This Row],[Comments]])&lt;&gt;0, priority(Main[[#This Row],[Comments]]),"")</f>
        <v/>
      </c>
      <c r="B1552" s="151" t="s">
        <v>3705</v>
      </c>
      <c r="C1552" s="71" t="s">
        <v>4</v>
      </c>
      <c r="D1552" s="59" t="s">
        <v>3706</v>
      </c>
      <c r="E1552" s="84">
        <v>40997.495300925926</v>
      </c>
      <c r="F1552" s="84"/>
      <c r="G1552" s="63" t="str">
        <f>IF(stdProdLT(Main[[#This Row],[Comments]])=0.1,"N/A",IF(stdProdLT(Main[[#This Row],[Comments]])=0,"",stdProdLT(Main[[#This Row],[Comments]])))</f>
        <v/>
      </c>
      <c r="H1552" s="93" t="str">
        <f>IF(OR(Main[[#This Row],[Std. Prod. Lead Time]]="N/A",Main[[#This Row],[Std. Prod. Lead Time]]=""), "",IF(AND(Main[[#This Row],[In Stock Date]]&lt;&gt;"",Main[[#This Row],[Revised Due Date]]&lt;&gt;"",Main[[#This Row],[In Stock Date]]&lt;&gt;""),Main[[#This Row],[In Stock Date]]-Main[[#This Row],[Revised Due Date]],""))</f>
        <v/>
      </c>
      <c r="I1552" s="100" t="s">
        <v>2025</v>
      </c>
      <c r="J1552" s="94" t="s">
        <v>28</v>
      </c>
      <c r="K1552" s="94" t="s">
        <v>4</v>
      </c>
      <c r="L1552" s="84"/>
      <c r="M1552" s="72" t="str">
        <f>IF(Main[[#This Row],[Tech Start Date]]&lt;1/1/1990,"",IF(Main[[#This Row],[Class]]="C",WORKDAY(Main[[#This Row],[Tech Start Date]],9),IF(Main[[#This Row],[Class]]="B", WORKDAY(Main[[#This Row],[Tech Start Date]],6),IF(Main[[#This Row],[Class]]="A",WORKDAY(Main[[#This Row],[Tech Start Date]],2),""))))</f>
        <v/>
      </c>
      <c r="N1552" s="72" t="str">
        <f>IF(Main[[#This Row],[Tech Start Date]]&lt;1/1/1990,"",IF(Main[[#This Row],[Class]]="C",WORKDAY(Main[[#This Row],[Tech Start Date]],19),IF(Main[[#This Row],[Class]]="B", WORKDAY(Main[[#This Row],[Tech Start Date]],12),IF(Main[[#This Row],[Class]]="A",WORKDAY(Main[[#This Row],[Tech Start Date]],4),""))))</f>
        <v/>
      </c>
      <c r="O1552" s="72" t="str">
        <f>IF(Main[[#This Row],[Tech Start Date]]&lt;1/1/1990,"",IF(Main[[#This Row],[Class]]="C",WORKDAY(Main[[#This Row],[Tech Start Date]],23),IF(Main[[#This Row],[Class]]="B", WORKDAY(Main[[#This Row],[Tech Start Date]],15),IF(Main[[#This Row],[Class]]="A",WORKDAY(Main[[#This Row],[Tech Start Date]],5),""))))</f>
        <v/>
      </c>
      <c r="P1552" s="72" t="str">
        <f>IF(Main[[#This Row],[Tech Start Date]]&lt;1/1/1990,"",IF(Main[[#This Row],[Class]]="C",WORKDAY(Main[[#This Row],[Tech Start Date]],28),IF(Main[[#This Row],[Class]]="B", WORKDAY(Main[[#This Row],[Tech Start Date]],19),IF(Main[[#This Row],[Class]]="A",WORKDAY(Main[[#This Row],[Tech Start Date]],9),""))))</f>
        <v/>
      </c>
      <c r="Q1552" s="84"/>
      <c r="R1552" s="110"/>
      <c r="S1552" s="94" t="s">
        <v>6</v>
      </c>
      <c r="T1552" s="73" t="s">
        <v>4</v>
      </c>
      <c r="U1552" s="94" t="s">
        <v>29</v>
      </c>
      <c r="V1552" s="94" t="s">
        <v>1899</v>
      </c>
      <c r="W1552" s="94" t="s">
        <v>1900</v>
      </c>
      <c r="X1552" s="94" t="s">
        <v>3314</v>
      </c>
      <c r="Y1552" s="71" t="s">
        <v>3707</v>
      </c>
      <c r="Z1552" s="71" t="s">
        <v>2025</v>
      </c>
      <c r="AA1552" s="94" t="s">
        <v>3314</v>
      </c>
      <c r="AB1552" s="128"/>
      <c r="AC1552" s="128"/>
      <c r="AD1552" s="128"/>
      <c r="BB1552" s="60" t="str">
        <f>IF(AND(isFlagged(Main[[#This Row],[Comments]], "AIS++"),Main[ [#This Row],[In Stock Date] ]&lt;&gt;""),TEXT(Main[[#This Row],[In Stock Date]]-1, "M/d/yyyy"), TEXT("1/1/1990", "M/d/yyyy"))</f>
        <v>1/1/1990</v>
      </c>
    </row>
    <row r="1553" spans="1:54" ht="17.25" customHeight="1">
      <c r="A1553" s="63" t="str">
        <f>IF(priority(Main[[#This Row],[Comments]])&lt;&gt;0, priority(Main[[#This Row],[Comments]]),"")</f>
        <v/>
      </c>
      <c r="B1553" s="151" t="s">
        <v>3713</v>
      </c>
      <c r="C1553" s="71" t="s">
        <v>4</v>
      </c>
      <c r="D1553" s="59" t="s">
        <v>3714</v>
      </c>
      <c r="E1553" s="84">
        <v>40997.504444444443</v>
      </c>
      <c r="F1553" s="84"/>
      <c r="G1553" s="63" t="str">
        <f>IF(stdProdLT(Main[[#This Row],[Comments]])=0.1,"N/A",IF(stdProdLT(Main[[#This Row],[Comments]])=0,"",stdProdLT(Main[[#This Row],[Comments]])))</f>
        <v/>
      </c>
      <c r="H1553" s="93" t="str">
        <f>IF(OR(Main[[#This Row],[Std. Prod. Lead Time]]="N/A",Main[[#This Row],[Std. Prod. Lead Time]]=""), "",IF(AND(Main[[#This Row],[In Stock Date]]&lt;&gt;"",Main[[#This Row],[Revised Due Date]]&lt;&gt;"",Main[[#This Row],[In Stock Date]]&lt;&gt;""),Main[[#This Row],[In Stock Date]]-Main[[#This Row],[Revised Due Date]],""))</f>
        <v/>
      </c>
      <c r="I1553" s="100" t="s">
        <v>2025</v>
      </c>
      <c r="J1553" s="94" t="s">
        <v>28</v>
      </c>
      <c r="K1553" s="94" t="s">
        <v>4</v>
      </c>
      <c r="L1553" s="84"/>
      <c r="M1553" s="72" t="str">
        <f>IF(Main[[#This Row],[Tech Start Date]]&lt;1/1/1990,"",IF(Main[[#This Row],[Class]]="C",WORKDAY(Main[[#This Row],[Tech Start Date]],9),IF(Main[[#This Row],[Class]]="B", WORKDAY(Main[[#This Row],[Tech Start Date]],6),IF(Main[[#This Row],[Class]]="A",WORKDAY(Main[[#This Row],[Tech Start Date]],2),""))))</f>
        <v/>
      </c>
      <c r="N1553" s="72" t="str">
        <f>IF(Main[[#This Row],[Tech Start Date]]&lt;1/1/1990,"",IF(Main[[#This Row],[Class]]="C",WORKDAY(Main[[#This Row],[Tech Start Date]],19),IF(Main[[#This Row],[Class]]="B", WORKDAY(Main[[#This Row],[Tech Start Date]],12),IF(Main[[#This Row],[Class]]="A",WORKDAY(Main[[#This Row],[Tech Start Date]],4),""))))</f>
        <v/>
      </c>
      <c r="O1553" s="72" t="str">
        <f>IF(Main[[#This Row],[Tech Start Date]]&lt;1/1/1990,"",IF(Main[[#This Row],[Class]]="C",WORKDAY(Main[[#This Row],[Tech Start Date]],23),IF(Main[[#This Row],[Class]]="B", WORKDAY(Main[[#This Row],[Tech Start Date]],15),IF(Main[[#This Row],[Class]]="A",WORKDAY(Main[[#This Row],[Tech Start Date]],5),""))))</f>
        <v/>
      </c>
      <c r="P1553" s="72" t="str">
        <f>IF(Main[[#This Row],[Tech Start Date]]&lt;1/1/1990,"",IF(Main[[#This Row],[Class]]="C",WORKDAY(Main[[#This Row],[Tech Start Date]],28),IF(Main[[#This Row],[Class]]="B", WORKDAY(Main[[#This Row],[Tech Start Date]],19),IF(Main[[#This Row],[Class]]="A",WORKDAY(Main[[#This Row],[Tech Start Date]],9),""))))</f>
        <v/>
      </c>
      <c r="Q1553" s="84"/>
      <c r="R1553" s="110"/>
      <c r="S1553" s="94" t="s">
        <v>6</v>
      </c>
      <c r="T1553" s="73" t="s">
        <v>4</v>
      </c>
      <c r="U1553" s="94" t="s">
        <v>29</v>
      </c>
      <c r="V1553" s="94" t="s">
        <v>1899</v>
      </c>
      <c r="W1553" s="94" t="s">
        <v>1900</v>
      </c>
      <c r="X1553" s="94" t="s">
        <v>3314</v>
      </c>
      <c r="Y1553" s="71" t="s">
        <v>3707</v>
      </c>
      <c r="Z1553" s="71" t="s">
        <v>2025</v>
      </c>
      <c r="AA1553" s="94" t="s">
        <v>3314</v>
      </c>
      <c r="AB1553" s="128"/>
      <c r="AC1553" s="128"/>
      <c r="AD1553" s="128"/>
      <c r="BB1553" s="60" t="str">
        <f>IF(AND(isFlagged(Main[[#This Row],[Comments]], "AIS++"),Main[ [#This Row],[In Stock Date] ]&lt;&gt;""),TEXT(Main[[#This Row],[In Stock Date]]-1, "M/d/yyyy"), TEXT("1/1/1990", "M/d/yyyy"))</f>
        <v>1/1/1990</v>
      </c>
    </row>
    <row r="1554" spans="1:54" ht="17.25" customHeight="1">
      <c r="A1554" s="63" t="str">
        <f>IF(priority(Main[[#This Row],[Comments]])&lt;&gt;0, priority(Main[[#This Row],[Comments]]),"")</f>
        <v/>
      </c>
      <c r="B1554" s="151" t="s">
        <v>1179</v>
      </c>
      <c r="C1554" s="71" t="s">
        <v>248</v>
      </c>
      <c r="D1554" s="59" t="s">
        <v>249</v>
      </c>
      <c r="E1554" s="84"/>
      <c r="F1554" s="84"/>
      <c r="G1554" s="63" t="str">
        <f>IF(stdProdLT(Main[[#This Row],[Comments]])=0.1,"N/A",IF(stdProdLT(Main[[#This Row],[Comments]])=0,"",stdProdLT(Main[[#This Row],[Comments]])))</f>
        <v/>
      </c>
      <c r="H1554" s="93" t="str">
        <f>IF(OR(Main[[#This Row],[Std. Prod. Lead Time]]="N/A",Main[[#This Row],[Std. Prod. Lead Time]]=""), "",IF(AND(Main[[#This Row],[In Stock Date]]&lt;&gt;"",Main[[#This Row],[Revised Due Date]]&lt;&gt;"",Main[[#This Row],[In Stock Date]]&lt;&gt;""),Main[[#This Row],[In Stock Date]]-Main[[#This Row],[Revised Due Date]],""))</f>
        <v/>
      </c>
      <c r="I1554" s="100" t="s">
        <v>4</v>
      </c>
      <c r="J1554" s="94" t="s">
        <v>28</v>
      </c>
      <c r="K1554" s="95" t="s">
        <v>4</v>
      </c>
      <c r="L1554" s="84"/>
      <c r="M1554" s="72" t="str">
        <f>IF(Main[[#This Row],[Tech Start Date]]&lt;1/1/1990,"",IF(Main[[#This Row],[Class]]="C",WORKDAY(Main[[#This Row],[Tech Start Date]],9),IF(Main[[#This Row],[Class]]="B", WORKDAY(Main[[#This Row],[Tech Start Date]],6),IF(Main[[#This Row],[Class]]="A",WORKDAY(Main[[#This Row],[Tech Start Date]],2),""))))</f>
        <v/>
      </c>
      <c r="N1554" s="72" t="str">
        <f>IF(Main[[#This Row],[Tech Start Date]]&lt;1/1/1990,"",IF(Main[[#This Row],[Class]]="C",WORKDAY(Main[[#This Row],[Tech Start Date]],19),IF(Main[[#This Row],[Class]]="B", WORKDAY(Main[[#This Row],[Tech Start Date]],12),IF(Main[[#This Row],[Class]]="A",WORKDAY(Main[[#This Row],[Tech Start Date]],4),""))))</f>
        <v/>
      </c>
      <c r="O1554" s="72" t="str">
        <f>IF(Main[[#This Row],[Tech Start Date]]&lt;1/1/1990,"",IF(Main[[#This Row],[Class]]="C",WORKDAY(Main[[#This Row],[Tech Start Date]],23),IF(Main[[#This Row],[Class]]="B", WORKDAY(Main[[#This Row],[Tech Start Date]],15),IF(Main[[#This Row],[Class]]="A",WORKDAY(Main[[#This Row],[Tech Start Date]],5),""))))</f>
        <v/>
      </c>
      <c r="P1554" s="72" t="str">
        <f>IF(Main[[#This Row],[Tech Start Date]]&lt;1/1/1990,"",IF(Main[[#This Row],[Class]]="C",WORKDAY(Main[[#This Row],[Tech Start Date]],28),IF(Main[[#This Row],[Class]]="B", WORKDAY(Main[[#This Row],[Tech Start Date]],19),IF(Main[[#This Row],[Class]]="A",WORKDAY(Main[[#This Row],[Tech Start Date]],9),""))))</f>
        <v/>
      </c>
      <c r="Q1554" s="84"/>
      <c r="R1554" s="110"/>
      <c r="S1554" s="94" t="s">
        <v>6</v>
      </c>
      <c r="T1554" s="73" t="s">
        <v>4</v>
      </c>
      <c r="U1554" s="94" t="s">
        <v>14</v>
      </c>
      <c r="V1554" s="94" t="s">
        <v>1896</v>
      </c>
      <c r="W1554" s="94" t="s">
        <v>1904</v>
      </c>
      <c r="X1554" s="94" t="s">
        <v>886</v>
      </c>
      <c r="Y1554" s="71" t="s">
        <v>2914</v>
      </c>
      <c r="Z1554" s="71" t="s">
        <v>129</v>
      </c>
      <c r="AA1554" s="94" t="s">
        <v>3215</v>
      </c>
      <c r="AB1554" s="128"/>
      <c r="AC1554" s="128"/>
      <c r="AD1554" s="128"/>
      <c r="BB1554" s="60" t="str">
        <f>IF(AND(isFlagged(Main[[#This Row],[Comments]], "AIS++"),Main[ [#This Row],[In Stock Date] ]&lt;&gt;""),TEXT(Main[[#This Row],[In Stock Date]]-1, "M/d/yyyy"), TEXT("1/1/1990", "M/d/yyyy"))</f>
        <v>1/1/1990</v>
      </c>
    </row>
    <row r="1555" spans="1:54" ht="17.25" customHeight="1">
      <c r="A1555" s="137" t="str">
        <f>IF(priority(Main[[#This Row],[Comments]])&lt;&gt;0, priority(Main[[#This Row],[Comments]]),"")</f>
        <v/>
      </c>
      <c r="B1555" s="152" t="s">
        <v>1426</v>
      </c>
      <c r="C1555" s="138" t="s">
        <v>4</v>
      </c>
      <c r="D1555" s="139" t="s">
        <v>513</v>
      </c>
      <c r="E1555" s="140">
        <v>40623.553414351853</v>
      </c>
      <c r="F1555" s="140"/>
      <c r="G1555" s="137" t="str">
        <f>IF(stdProdLT(Main[[#This Row],[Comments]])=0.1,"N/A",IF(stdProdLT(Main[[#This Row],[Comments]])=0,"",stdProdLT(Main[[#This Row],[Comments]])))</f>
        <v/>
      </c>
      <c r="H1555" s="141" t="str">
        <f>IF(OR(Main[[#This Row],[Std. Prod. Lead Time]]="N/A",Main[[#This Row],[Std. Prod. Lead Time]]=""), "",IF(AND(Main[[#This Row],[In Stock Date]]&lt;&gt;"",Main[[#This Row],[Revised Due Date]]&lt;&gt;"",Main[[#This Row],[In Stock Date]]&lt;&gt;""),Main[[#This Row],[In Stock Date]]-Main[[#This Row],[Revised Due Date]],""))</f>
        <v/>
      </c>
      <c r="I1555" s="142" t="s">
        <v>30</v>
      </c>
      <c r="J1555" s="143" t="s">
        <v>21</v>
      </c>
      <c r="K1555" s="144" t="s">
        <v>1905</v>
      </c>
      <c r="L1555" s="140">
        <v>40623</v>
      </c>
      <c r="M1555" s="145">
        <f>IF(Main[[#This Row],[Tech Start Date]]&lt;1/1/1990,"",IF(Main[[#This Row],[Class]]="C",WORKDAY(Main[[#This Row],[Tech Start Date]],9),IF(Main[[#This Row],[Class]]="B", WORKDAY(Main[[#This Row],[Tech Start Date]],6),IF(Main[[#This Row],[Class]]="A",WORKDAY(Main[[#This Row],[Tech Start Date]],2),""))))</f>
        <v>40625</v>
      </c>
      <c r="N1555" s="145">
        <f>IF(Main[[#This Row],[Tech Start Date]]&lt;1/1/1990,"",IF(Main[[#This Row],[Class]]="C",WORKDAY(Main[[#This Row],[Tech Start Date]],19),IF(Main[[#This Row],[Class]]="B", WORKDAY(Main[[#This Row],[Tech Start Date]],12),IF(Main[[#This Row],[Class]]="A",WORKDAY(Main[[#This Row],[Tech Start Date]],4),""))))</f>
        <v>40627</v>
      </c>
      <c r="O1555" s="145">
        <f>IF(Main[[#This Row],[Tech Start Date]]&lt;1/1/1990,"",IF(Main[[#This Row],[Class]]="C",WORKDAY(Main[[#This Row],[Tech Start Date]],23),IF(Main[[#This Row],[Class]]="B", WORKDAY(Main[[#This Row],[Tech Start Date]],15),IF(Main[[#This Row],[Class]]="A",WORKDAY(Main[[#This Row],[Tech Start Date]],5),""))))</f>
        <v>40630</v>
      </c>
      <c r="P1555" s="145">
        <f>IF(Main[[#This Row],[Tech Start Date]]&lt;1/1/1990,"",IF(Main[[#This Row],[Class]]="C",WORKDAY(Main[[#This Row],[Tech Start Date]],28),IF(Main[[#This Row],[Class]]="B", WORKDAY(Main[[#This Row],[Tech Start Date]],19),IF(Main[[#This Row],[Class]]="A",WORKDAY(Main[[#This Row],[Tech Start Date]],9),""))))</f>
        <v>40634</v>
      </c>
      <c r="Q1555" s="140">
        <v>40662</v>
      </c>
      <c r="R1555" s="146"/>
      <c r="S1555" s="143" t="s">
        <v>6</v>
      </c>
      <c r="T1555" s="147" t="s">
        <v>4</v>
      </c>
      <c r="U1555" s="143" t="s">
        <v>29</v>
      </c>
      <c r="V1555" s="143" t="s">
        <v>1906</v>
      </c>
      <c r="W1555" s="143" t="s">
        <v>1900</v>
      </c>
      <c r="X1555" s="143" t="s">
        <v>30</v>
      </c>
      <c r="Y1555" s="138" t="s">
        <v>2857</v>
      </c>
      <c r="Z1555" s="138" t="s">
        <v>30</v>
      </c>
      <c r="AA1555" s="143" t="s">
        <v>30</v>
      </c>
      <c r="AB1555" s="148"/>
      <c r="AC1555" s="148"/>
      <c r="AD1555" s="148"/>
      <c r="BB1555" s="60" t="str">
        <f>IF(AND(isFlagged(Main[[#This Row],[Comments]], "AIS++"),Main[ [#This Row],[In Stock Date] ]&lt;&gt;""),TEXT(Main[[#This Row],[In Stock Date]]-1, "M/d/yyyy"), TEXT("1/1/1990", "M/d/yyyy"))</f>
        <v>1/1/1990</v>
      </c>
    </row>
    <row r="1556" spans="1:54" ht="17.25" customHeight="1">
      <c r="A1556" s="63" t="str">
        <f>IF(priority(Main[[#This Row],[Comments]])&lt;&gt;0, priority(Main[[#This Row],[Comments]]),"")</f>
        <v/>
      </c>
      <c r="B1556" s="151" t="s">
        <v>1582</v>
      </c>
      <c r="C1556" s="71" t="s">
        <v>435</v>
      </c>
      <c r="D1556" s="59" t="s">
        <v>669</v>
      </c>
      <c r="E1556" s="84"/>
      <c r="F1556" s="84"/>
      <c r="G1556" s="63" t="str">
        <f>IF(stdProdLT(Main[[#This Row],[Comments]])=0.1,"N/A",IF(stdProdLT(Main[[#This Row],[Comments]])=0,"",stdProdLT(Main[[#This Row],[Comments]])))</f>
        <v/>
      </c>
      <c r="H1556" s="93" t="str">
        <f>IF(OR(Main[[#This Row],[Std. Prod. Lead Time]]="N/A",Main[[#This Row],[Std. Prod. Lead Time]]=""), "",IF(AND(Main[[#This Row],[In Stock Date]]&lt;&gt;"",Main[[#This Row],[Revised Due Date]]&lt;&gt;"",Main[[#This Row],[In Stock Date]]&lt;&gt;""),Main[[#This Row],[In Stock Date]]-Main[[#This Row],[Revised Due Date]],""))</f>
        <v/>
      </c>
      <c r="I1556" s="100" t="s">
        <v>4</v>
      </c>
      <c r="J1556" s="94" t="s">
        <v>4</v>
      </c>
      <c r="K1556" s="94" t="s">
        <v>4</v>
      </c>
      <c r="L1556" s="84"/>
      <c r="M1556" s="72" t="str">
        <f>IF(Main[[#This Row],[Tech Start Date]]&lt;1/1/1990,"",IF(Main[[#This Row],[Class]]="C",WORKDAY(Main[[#This Row],[Tech Start Date]],9),IF(Main[[#This Row],[Class]]="B", WORKDAY(Main[[#This Row],[Tech Start Date]],6),IF(Main[[#This Row],[Class]]="A",WORKDAY(Main[[#This Row],[Tech Start Date]],2),""))))</f>
        <v/>
      </c>
      <c r="N1556" s="72" t="str">
        <f>IF(Main[[#This Row],[Tech Start Date]]&lt;1/1/1990,"",IF(Main[[#This Row],[Class]]="C",WORKDAY(Main[[#This Row],[Tech Start Date]],19),IF(Main[[#This Row],[Class]]="B", WORKDAY(Main[[#This Row],[Tech Start Date]],12),IF(Main[[#This Row],[Class]]="A",WORKDAY(Main[[#This Row],[Tech Start Date]],4),""))))</f>
        <v/>
      </c>
      <c r="O1556" s="72" t="str">
        <f>IF(Main[[#This Row],[Tech Start Date]]&lt;1/1/1990,"",IF(Main[[#This Row],[Class]]="C",WORKDAY(Main[[#This Row],[Tech Start Date]],23),IF(Main[[#This Row],[Class]]="B", WORKDAY(Main[[#This Row],[Tech Start Date]],15),IF(Main[[#This Row],[Class]]="A",WORKDAY(Main[[#This Row],[Tech Start Date]],5),""))))</f>
        <v/>
      </c>
      <c r="P1556" s="72" t="str">
        <f>IF(Main[[#This Row],[Tech Start Date]]&lt;1/1/1990,"",IF(Main[[#This Row],[Class]]="C",WORKDAY(Main[[#This Row],[Tech Start Date]],28),IF(Main[[#This Row],[Class]]="B", WORKDAY(Main[[#This Row],[Tech Start Date]],19),IF(Main[[#This Row],[Class]]="A",WORKDAY(Main[[#This Row],[Tech Start Date]],9),""))))</f>
        <v/>
      </c>
      <c r="Q1556" s="84"/>
      <c r="R1556" s="110"/>
      <c r="S1556" s="94" t="s">
        <v>11</v>
      </c>
      <c r="T1556" s="73" t="s">
        <v>4</v>
      </c>
      <c r="U1556" s="94" t="s">
        <v>14</v>
      </c>
      <c r="V1556" s="94" t="s">
        <v>1897</v>
      </c>
      <c r="W1556" s="94" t="s">
        <v>1904</v>
      </c>
      <c r="X1556" s="94" t="s">
        <v>2730</v>
      </c>
      <c r="Y1556" s="71" t="s">
        <v>2848</v>
      </c>
      <c r="Z1556" s="71" t="s">
        <v>4</v>
      </c>
      <c r="AA1556" s="94" t="s">
        <v>2730</v>
      </c>
      <c r="AB1556" s="128"/>
      <c r="AC1556" s="128"/>
      <c r="AD1556" s="128"/>
      <c r="BB1556" s="60" t="str">
        <f>IF(AND(isFlagged(Main[[#This Row],[Comments]], "AIS++"),Main[ [#This Row],[In Stock Date] ]&lt;&gt;""),TEXT(Main[[#This Row],[In Stock Date]]-1, "M/d/yyyy"), TEXT("1/1/1990", "M/d/yyyy"))</f>
        <v>1/1/1990</v>
      </c>
    </row>
    <row r="1557" spans="1:54" ht="17.25" customHeight="1">
      <c r="A1557" s="63" t="str">
        <f>IF(priority(Main[[#This Row],[Comments]])&lt;&gt;0, priority(Main[[#This Row],[Comments]]),"")</f>
        <v/>
      </c>
      <c r="B1557" s="151" t="s">
        <v>1617</v>
      </c>
      <c r="C1557" s="71" t="s">
        <v>47</v>
      </c>
      <c r="D1557" s="59" t="s">
        <v>703</v>
      </c>
      <c r="E1557" s="84"/>
      <c r="F1557" s="84"/>
      <c r="G1557" s="63" t="str">
        <f>IF(stdProdLT(Main[[#This Row],[Comments]])=0.1,"N/A",IF(stdProdLT(Main[[#This Row],[Comments]])=0,"",stdProdLT(Main[[#This Row],[Comments]])))</f>
        <v/>
      </c>
      <c r="H1557" s="93" t="str">
        <f>IF(OR(Main[[#This Row],[Std. Prod. Lead Time]]="N/A",Main[[#This Row],[Std. Prod. Lead Time]]=""), "",IF(AND(Main[[#This Row],[In Stock Date]]&lt;&gt;"",Main[[#This Row],[Revised Due Date]]&lt;&gt;"",Main[[#This Row],[In Stock Date]]&lt;&gt;""),Main[[#This Row],[In Stock Date]]-Main[[#This Row],[Revised Due Date]],""))</f>
        <v/>
      </c>
      <c r="I1557" s="100" t="s">
        <v>4</v>
      </c>
      <c r="J1557" s="94" t="s">
        <v>4</v>
      </c>
      <c r="K1557" s="94" t="s">
        <v>4</v>
      </c>
      <c r="L1557" s="84"/>
      <c r="M1557" s="72" t="str">
        <f>IF(Main[[#This Row],[Tech Start Date]]&lt;1/1/1990,"",IF(Main[[#This Row],[Class]]="C",WORKDAY(Main[[#This Row],[Tech Start Date]],9),IF(Main[[#This Row],[Class]]="B", WORKDAY(Main[[#This Row],[Tech Start Date]],6),IF(Main[[#This Row],[Class]]="A",WORKDAY(Main[[#This Row],[Tech Start Date]],2),""))))</f>
        <v/>
      </c>
      <c r="N1557" s="72" t="str">
        <f>IF(Main[[#This Row],[Tech Start Date]]&lt;1/1/1990,"",IF(Main[[#This Row],[Class]]="C",WORKDAY(Main[[#This Row],[Tech Start Date]],19),IF(Main[[#This Row],[Class]]="B", WORKDAY(Main[[#This Row],[Tech Start Date]],12),IF(Main[[#This Row],[Class]]="A",WORKDAY(Main[[#This Row],[Tech Start Date]],4),""))))</f>
        <v/>
      </c>
      <c r="O1557" s="72" t="str">
        <f>IF(Main[[#This Row],[Tech Start Date]]&lt;1/1/1990,"",IF(Main[[#This Row],[Class]]="C",WORKDAY(Main[[#This Row],[Tech Start Date]],23),IF(Main[[#This Row],[Class]]="B", WORKDAY(Main[[#This Row],[Tech Start Date]],15),IF(Main[[#This Row],[Class]]="A",WORKDAY(Main[[#This Row],[Tech Start Date]],5),""))))</f>
        <v/>
      </c>
      <c r="P1557" s="72" t="str">
        <f>IF(Main[[#This Row],[Tech Start Date]]&lt;1/1/1990,"",IF(Main[[#This Row],[Class]]="C",WORKDAY(Main[[#This Row],[Tech Start Date]],28),IF(Main[[#This Row],[Class]]="B", WORKDAY(Main[[#This Row],[Tech Start Date]],19),IF(Main[[#This Row],[Class]]="A",WORKDAY(Main[[#This Row],[Tech Start Date]],9),""))))</f>
        <v/>
      </c>
      <c r="Q1557" s="84"/>
      <c r="R1557" s="110"/>
      <c r="S1557" s="94" t="s">
        <v>49</v>
      </c>
      <c r="T1557" s="73" t="s">
        <v>4</v>
      </c>
      <c r="U1557" s="94" t="s">
        <v>14</v>
      </c>
      <c r="V1557" s="94" t="s">
        <v>1899</v>
      </c>
      <c r="W1557" s="94" t="s">
        <v>1900</v>
      </c>
      <c r="X1557" s="94" t="s">
        <v>305</v>
      </c>
      <c r="Y1557" s="71" t="s">
        <v>2841</v>
      </c>
      <c r="Z1557" s="71" t="s">
        <v>4</v>
      </c>
      <c r="AA1557" s="94" t="s">
        <v>3219</v>
      </c>
      <c r="AB1557" s="128"/>
      <c r="AC1557" s="128"/>
      <c r="AD1557" s="128"/>
      <c r="BB1557" s="60" t="str">
        <f>IF(AND(isFlagged(Main[[#This Row],[Comments]], "AIS++"),Main[ [#This Row],[In Stock Date] ]&lt;&gt;""),TEXT(Main[[#This Row],[In Stock Date]]-1, "M/d/yyyy"), TEXT("1/1/1990", "M/d/yyyy"))</f>
        <v>1/1/1990</v>
      </c>
    </row>
    <row r="1558" spans="1:54" ht="17.25" customHeight="1">
      <c r="A1558" s="137" t="str">
        <f>IF(priority(Main[[#This Row],[Comments]])&lt;&gt;0, priority(Main[[#This Row],[Comments]]),"")</f>
        <v/>
      </c>
      <c r="B1558" s="152" t="s">
        <v>2020</v>
      </c>
      <c r="C1558" s="138" t="s">
        <v>4</v>
      </c>
      <c r="D1558" s="139" t="s">
        <v>2028</v>
      </c>
      <c r="E1558" s="140"/>
      <c r="F1558" s="140"/>
      <c r="G1558" s="137" t="str">
        <f>IF(stdProdLT(Main[[#This Row],[Comments]])=0.1,"N/A",IF(stdProdLT(Main[[#This Row],[Comments]])=0,"",stdProdLT(Main[[#This Row],[Comments]])))</f>
        <v/>
      </c>
      <c r="H1558" s="141" t="str">
        <f>IF(OR(Main[[#This Row],[Std. Prod. Lead Time]]="N/A",Main[[#This Row],[Std. Prod. Lead Time]]=""), "",IF(AND(Main[[#This Row],[In Stock Date]]&lt;&gt;"",Main[[#This Row],[Revised Due Date]]&lt;&gt;"",Main[[#This Row],[In Stock Date]]&lt;&gt;""),Main[[#This Row],[In Stock Date]]-Main[[#This Row],[Revised Due Date]],""))</f>
        <v/>
      </c>
      <c r="I1558" s="142" t="s">
        <v>886</v>
      </c>
      <c r="J1558" s="143" t="s">
        <v>28</v>
      </c>
      <c r="K1558" s="144" t="s">
        <v>1905</v>
      </c>
      <c r="L1558" s="140">
        <v>40752</v>
      </c>
      <c r="M1558" s="145">
        <f>IF(Main[[#This Row],[Tech Start Date]]&lt;1/1/1990,"",IF(Main[[#This Row],[Class]]="C",WORKDAY(Main[[#This Row],[Tech Start Date]],9),IF(Main[[#This Row],[Class]]="B", WORKDAY(Main[[#This Row],[Tech Start Date]],6),IF(Main[[#This Row],[Class]]="A",WORKDAY(Main[[#This Row],[Tech Start Date]],2),""))))</f>
        <v>40756</v>
      </c>
      <c r="N1558" s="145">
        <f>IF(Main[[#This Row],[Tech Start Date]]&lt;1/1/1990,"",IF(Main[[#This Row],[Class]]="C",WORKDAY(Main[[#This Row],[Tech Start Date]],19),IF(Main[[#This Row],[Class]]="B", WORKDAY(Main[[#This Row],[Tech Start Date]],12),IF(Main[[#This Row],[Class]]="A",WORKDAY(Main[[#This Row],[Tech Start Date]],4),""))))</f>
        <v>40758</v>
      </c>
      <c r="O1558" s="145">
        <f>IF(Main[[#This Row],[Tech Start Date]]&lt;1/1/1990,"",IF(Main[[#This Row],[Class]]="C",WORKDAY(Main[[#This Row],[Tech Start Date]],23),IF(Main[[#This Row],[Class]]="B", WORKDAY(Main[[#This Row],[Tech Start Date]],15),IF(Main[[#This Row],[Class]]="A",WORKDAY(Main[[#This Row],[Tech Start Date]],5),""))))</f>
        <v>40759</v>
      </c>
      <c r="P1558" s="145">
        <f>IF(Main[[#This Row],[Tech Start Date]]&lt;1/1/1990,"",IF(Main[[#This Row],[Class]]="C",WORKDAY(Main[[#This Row],[Tech Start Date]],28),IF(Main[[#This Row],[Class]]="B", WORKDAY(Main[[#This Row],[Tech Start Date]],19),IF(Main[[#This Row],[Class]]="A",WORKDAY(Main[[#This Row],[Tech Start Date]],9),""))))</f>
        <v>40765</v>
      </c>
      <c r="Q1558" s="140">
        <v>40758</v>
      </c>
      <c r="R1558" s="146">
        <v>40786</v>
      </c>
      <c r="S1558" s="143" t="s">
        <v>6</v>
      </c>
      <c r="T1558" s="147" t="s">
        <v>4</v>
      </c>
      <c r="U1558" s="143" t="s">
        <v>14</v>
      </c>
      <c r="V1558" s="143" t="s">
        <v>1896</v>
      </c>
      <c r="W1558" s="143" t="s">
        <v>1900</v>
      </c>
      <c r="X1558" s="143" t="s">
        <v>874</v>
      </c>
      <c r="Y1558" s="138" t="s">
        <v>2909</v>
      </c>
      <c r="Z1558" s="138" t="s">
        <v>874</v>
      </c>
      <c r="AA1558" s="143" t="s">
        <v>874</v>
      </c>
      <c r="AB1558" s="148"/>
      <c r="AC1558" s="148"/>
      <c r="AD1558" s="148"/>
      <c r="BB1558" s="60" t="str">
        <f>IF(AND(isFlagged(Main[[#This Row],[Comments]], "AIS++"),Main[ [#This Row],[In Stock Date] ]&lt;&gt;""),TEXT(Main[[#This Row],[In Stock Date]]-1, "M/d/yyyy"), TEXT("1/1/1990", "M/d/yyyy"))</f>
        <v>1/1/1990</v>
      </c>
    </row>
    <row r="1559" spans="1:54" ht="17.25" customHeight="1">
      <c r="A1559" s="63" t="str">
        <f>IF(priority(Main[[#This Row],[Comments]])&lt;&gt;0, priority(Main[[#This Row],[Comments]]),"")</f>
        <v/>
      </c>
      <c r="B1559" s="151" t="s">
        <v>1754</v>
      </c>
      <c r="C1559" s="71" t="s">
        <v>4</v>
      </c>
      <c r="D1559" s="59" t="s">
        <v>803</v>
      </c>
      <c r="E1559" s="84"/>
      <c r="F1559" s="84"/>
      <c r="G1559" s="63" t="str">
        <f>IF(stdProdLT(Main[[#This Row],[Comments]])=0.1,"N/A",IF(stdProdLT(Main[[#This Row],[Comments]])=0,"",stdProdLT(Main[[#This Row],[Comments]])))</f>
        <v/>
      </c>
      <c r="H1559" s="93" t="str">
        <f>IF(OR(Main[[#This Row],[Std. Prod. Lead Time]]="N/A",Main[[#This Row],[Std. Prod. Lead Time]]=""), "",IF(AND(Main[[#This Row],[In Stock Date]]&lt;&gt;"",Main[[#This Row],[Revised Due Date]]&lt;&gt;"",Main[[#This Row],[In Stock Date]]&lt;&gt;""),Main[[#This Row],[In Stock Date]]-Main[[#This Row],[Revised Due Date]],""))</f>
        <v/>
      </c>
      <c r="I1559" s="100" t="s">
        <v>4</v>
      </c>
      <c r="J1559" s="94" t="s">
        <v>4</v>
      </c>
      <c r="K1559" s="94" t="s">
        <v>4</v>
      </c>
      <c r="L1559" s="84"/>
      <c r="M1559" s="72" t="str">
        <f>IF(Main[[#This Row],[Tech Start Date]]&lt;1/1/1990,"",IF(Main[[#This Row],[Class]]="C",WORKDAY(Main[[#This Row],[Tech Start Date]],9),IF(Main[[#This Row],[Class]]="B", WORKDAY(Main[[#This Row],[Tech Start Date]],6),IF(Main[[#This Row],[Class]]="A",WORKDAY(Main[[#This Row],[Tech Start Date]],2),""))))</f>
        <v/>
      </c>
      <c r="N1559" s="72" t="str">
        <f>IF(Main[[#This Row],[Tech Start Date]]&lt;1/1/1990,"",IF(Main[[#This Row],[Class]]="C",WORKDAY(Main[[#This Row],[Tech Start Date]],19),IF(Main[[#This Row],[Class]]="B", WORKDAY(Main[[#This Row],[Tech Start Date]],12),IF(Main[[#This Row],[Class]]="A",WORKDAY(Main[[#This Row],[Tech Start Date]],4),""))))</f>
        <v/>
      </c>
      <c r="O1559" s="72" t="str">
        <f>IF(Main[[#This Row],[Tech Start Date]]&lt;1/1/1990,"",IF(Main[[#This Row],[Class]]="C",WORKDAY(Main[[#This Row],[Tech Start Date]],23),IF(Main[[#This Row],[Class]]="B", WORKDAY(Main[[#This Row],[Tech Start Date]],15),IF(Main[[#This Row],[Class]]="A",WORKDAY(Main[[#This Row],[Tech Start Date]],5),""))))</f>
        <v/>
      </c>
      <c r="P1559" s="72" t="str">
        <f>IF(Main[[#This Row],[Tech Start Date]]&lt;1/1/1990,"",IF(Main[[#This Row],[Class]]="C",WORKDAY(Main[[#This Row],[Tech Start Date]],28),IF(Main[[#This Row],[Class]]="B", WORKDAY(Main[[#This Row],[Tech Start Date]],19),IF(Main[[#This Row],[Class]]="A",WORKDAY(Main[[#This Row],[Tech Start Date]],9),""))))</f>
        <v/>
      </c>
      <c r="Q1559" s="84"/>
      <c r="R1559" s="110"/>
      <c r="S1559" s="94" t="s">
        <v>6</v>
      </c>
      <c r="T1559" s="73" t="s">
        <v>4</v>
      </c>
      <c r="U1559" s="94" t="s">
        <v>12</v>
      </c>
      <c r="V1559" s="94" t="s">
        <v>1896</v>
      </c>
      <c r="W1559" s="94" t="s">
        <v>1900</v>
      </c>
      <c r="X1559" s="94" t="s">
        <v>874</v>
      </c>
      <c r="Y1559" s="71" t="s">
        <v>2909</v>
      </c>
      <c r="Z1559" s="71" t="s">
        <v>4</v>
      </c>
      <c r="AA1559" s="94" t="s">
        <v>874</v>
      </c>
      <c r="AB1559" s="128"/>
      <c r="AC1559" s="128"/>
      <c r="AD1559" s="128"/>
      <c r="BB1559" s="60" t="str">
        <f>IF(AND(isFlagged(Main[[#This Row],[Comments]], "AIS++"),Main[ [#This Row],[In Stock Date] ]&lt;&gt;""),TEXT(Main[[#This Row],[In Stock Date]]-1, "M/d/yyyy"), TEXT("1/1/1990", "M/d/yyyy"))</f>
        <v>1/1/1990</v>
      </c>
    </row>
    <row r="1560" spans="1:54" ht="17.25" customHeight="1">
      <c r="A1560" s="63" t="str">
        <f>IF(priority(Main[[#This Row],[Comments]])&lt;&gt;0, priority(Main[[#This Row],[Comments]]),"")</f>
        <v/>
      </c>
      <c r="B1560" s="151" t="s">
        <v>3130</v>
      </c>
      <c r="C1560" s="71" t="s">
        <v>3131</v>
      </c>
      <c r="D1560" s="59" t="s">
        <v>3206</v>
      </c>
      <c r="E1560" s="84"/>
      <c r="F1560" s="84">
        <v>41090</v>
      </c>
      <c r="G1560" s="63" t="str">
        <f>IF(stdProdLT(Main[[#This Row],[Comments]])=0.1,"N/A",IF(stdProdLT(Main[[#This Row],[Comments]])=0,"",stdProdLT(Main[[#This Row],[Comments]])))</f>
        <v/>
      </c>
      <c r="H1560" s="93" t="str">
        <f>IF(OR(Main[[#This Row],[Std. Prod. Lead Time]]="N/A",Main[[#This Row],[Std. Prod. Lead Time]]=""), "",IF(AND(Main[[#This Row],[In Stock Date]]&lt;&gt;"",Main[[#This Row],[Revised Due Date]]&lt;&gt;"",Main[[#This Row],[In Stock Date]]&lt;&gt;""),Main[[#This Row],[In Stock Date]]-Main[[#This Row],[Revised Due Date]],""))</f>
        <v/>
      </c>
      <c r="I1560" s="100" t="s">
        <v>4</v>
      </c>
      <c r="J1560" s="94" t="s">
        <v>4</v>
      </c>
      <c r="K1560" s="94" t="s">
        <v>4</v>
      </c>
      <c r="L1560" s="84"/>
      <c r="M1560" s="72" t="str">
        <f>IF(Main[[#This Row],[Tech Start Date]]&lt;1/1/1990,"",IF(Main[[#This Row],[Class]]="C",WORKDAY(Main[[#This Row],[Tech Start Date]],9),IF(Main[[#This Row],[Class]]="B", WORKDAY(Main[[#This Row],[Tech Start Date]],6),IF(Main[[#This Row],[Class]]="A",WORKDAY(Main[[#This Row],[Tech Start Date]],2),""))))</f>
        <v/>
      </c>
      <c r="N1560" s="72" t="str">
        <f>IF(Main[[#This Row],[Tech Start Date]]&lt;1/1/1990,"",IF(Main[[#This Row],[Class]]="C",WORKDAY(Main[[#This Row],[Tech Start Date]],19),IF(Main[[#This Row],[Class]]="B", WORKDAY(Main[[#This Row],[Tech Start Date]],12),IF(Main[[#This Row],[Class]]="A",WORKDAY(Main[[#This Row],[Tech Start Date]],4),""))))</f>
        <v/>
      </c>
      <c r="O1560" s="72" t="str">
        <f>IF(Main[[#This Row],[Tech Start Date]]&lt;1/1/1990,"",IF(Main[[#This Row],[Class]]="C",WORKDAY(Main[[#This Row],[Tech Start Date]],23),IF(Main[[#This Row],[Class]]="B", WORKDAY(Main[[#This Row],[Tech Start Date]],15),IF(Main[[#This Row],[Class]]="A",WORKDAY(Main[[#This Row],[Tech Start Date]],5),""))))</f>
        <v/>
      </c>
      <c r="P1560" s="72" t="str">
        <f>IF(Main[[#This Row],[Tech Start Date]]&lt;1/1/1990,"",IF(Main[[#This Row],[Class]]="C",WORKDAY(Main[[#This Row],[Tech Start Date]],28),IF(Main[[#This Row],[Class]]="B", WORKDAY(Main[[#This Row],[Tech Start Date]],19),IF(Main[[#This Row],[Class]]="A",WORKDAY(Main[[#This Row],[Tech Start Date]],9),""))))</f>
        <v/>
      </c>
      <c r="Q1560" s="84"/>
      <c r="R1560" s="110"/>
      <c r="S1560" s="94" t="s">
        <v>11</v>
      </c>
      <c r="T1560" s="73" t="s">
        <v>3132</v>
      </c>
      <c r="U1560" s="94" t="s">
        <v>14</v>
      </c>
      <c r="V1560" s="94" t="s">
        <v>1897</v>
      </c>
      <c r="W1560" s="94" t="s">
        <v>1904</v>
      </c>
      <c r="X1560" s="94" t="s">
        <v>2755</v>
      </c>
      <c r="Y1560" s="71" t="s">
        <v>2890</v>
      </c>
      <c r="Z1560" s="71" t="s">
        <v>4</v>
      </c>
      <c r="AA1560" s="94" t="s">
        <v>2755</v>
      </c>
      <c r="AB1560" s="128"/>
      <c r="AC1560" s="128"/>
      <c r="AD1560" s="128"/>
      <c r="BB1560" s="60" t="str">
        <f>IF(AND(isFlagged(Main[[#This Row],[Comments]], "AIS++"),Main[ [#This Row],[In Stock Date] ]&lt;&gt;""),TEXT(Main[[#This Row],[In Stock Date]]-1, "M/d/yyyy"), TEXT("1/1/1990", "M/d/yyyy"))</f>
        <v>1/1/1990</v>
      </c>
    </row>
    <row r="1561" spans="1:54" ht="17.25" customHeight="1">
      <c r="A1561" s="64" t="str">
        <f>IF(priority(Main[[#This Row],[Comments]])&lt;&gt;0, priority(Main[[#This Row],[Comments]]),"")</f>
        <v/>
      </c>
      <c r="B1561" s="151" t="s">
        <v>2574</v>
      </c>
      <c r="C1561" s="77" t="s">
        <v>4</v>
      </c>
      <c r="D1561" s="133" t="s">
        <v>2575</v>
      </c>
      <c r="E1561" s="86"/>
      <c r="F1561" s="86"/>
      <c r="G1561" s="64" t="str">
        <f>IF(stdProdLT(Main[[#This Row],[Comments]])=0.1,"N/A",IF(stdProdLT(Main[[#This Row],[Comments]])=0,"",stdProdLT(Main[[#This Row],[Comments]])))</f>
        <v/>
      </c>
      <c r="H1561" s="97" t="str">
        <f>IF(OR(Main[[#This Row],[Std. Prod. Lead Time]]="N/A",Main[[#This Row],[Std. Prod. Lead Time]]=""), "",IF(AND(Main[[#This Row],[In Stock Date]]&lt;&gt;"",Main[[#This Row],[Revised Due Date]]&lt;&gt;"",Main[[#This Row],[In Stock Date]]&lt;&gt;""),Main[[#This Row],[In Stock Date]]-Main[[#This Row],[Revised Due Date]],""))</f>
        <v/>
      </c>
      <c r="I1561" s="102" t="s">
        <v>69</v>
      </c>
      <c r="J1561" s="98" t="s">
        <v>28</v>
      </c>
      <c r="K1561" s="98" t="s">
        <v>1905</v>
      </c>
      <c r="L1561" s="86">
        <v>40849</v>
      </c>
      <c r="M1561" s="78">
        <f>IF(Main[[#This Row],[Tech Start Date]]&lt;1/1/1990,"",IF(Main[[#This Row],[Class]]="C",WORKDAY(Main[[#This Row],[Tech Start Date]],9),IF(Main[[#This Row],[Class]]="B", WORKDAY(Main[[#This Row],[Tech Start Date]],6),IF(Main[[#This Row],[Class]]="A",WORKDAY(Main[[#This Row],[Tech Start Date]],2),""))))</f>
        <v>40851</v>
      </c>
      <c r="N1561" s="78">
        <f>IF(Main[[#This Row],[Tech Start Date]]&lt;1/1/1990,"",IF(Main[[#This Row],[Class]]="C",WORKDAY(Main[[#This Row],[Tech Start Date]],19),IF(Main[[#This Row],[Class]]="B", WORKDAY(Main[[#This Row],[Tech Start Date]],12),IF(Main[[#This Row],[Class]]="A",WORKDAY(Main[[#This Row],[Tech Start Date]],4),""))))</f>
        <v>40855</v>
      </c>
      <c r="O1561" s="78">
        <f>IF(Main[[#This Row],[Tech Start Date]]&lt;1/1/1990,"",IF(Main[[#This Row],[Class]]="C",WORKDAY(Main[[#This Row],[Tech Start Date]],23),IF(Main[[#This Row],[Class]]="B", WORKDAY(Main[[#This Row],[Tech Start Date]],15),IF(Main[[#This Row],[Class]]="A",WORKDAY(Main[[#This Row],[Tech Start Date]],5),""))))</f>
        <v>40856</v>
      </c>
      <c r="P1561" s="78">
        <f>IF(Main[[#This Row],[Tech Start Date]]&lt;1/1/1990,"",IF(Main[[#This Row],[Class]]="C",WORKDAY(Main[[#This Row],[Tech Start Date]],28),IF(Main[[#This Row],[Class]]="B", WORKDAY(Main[[#This Row],[Tech Start Date]],19),IF(Main[[#This Row],[Class]]="A",WORKDAY(Main[[#This Row],[Tech Start Date]],9),""))))</f>
        <v>40862</v>
      </c>
      <c r="Q1561" s="86"/>
      <c r="R1561" s="111">
        <v>40864</v>
      </c>
      <c r="S1561" s="98" t="s">
        <v>6</v>
      </c>
      <c r="T1561" s="79" t="s">
        <v>4</v>
      </c>
      <c r="U1561" s="98" t="s">
        <v>14</v>
      </c>
      <c r="V1561" s="98" t="s">
        <v>1906</v>
      </c>
      <c r="W1561" s="98" t="s">
        <v>1910</v>
      </c>
      <c r="X1561" s="98" t="s">
        <v>2744</v>
      </c>
      <c r="Y1561" s="77" t="s">
        <v>2871</v>
      </c>
      <c r="Z1561" s="77" t="s">
        <v>2768</v>
      </c>
      <c r="AA1561" s="98" t="s">
        <v>2744</v>
      </c>
      <c r="AB1561" s="128"/>
      <c r="AC1561" s="128"/>
      <c r="AD1561" s="128"/>
      <c r="BB1561" s="60" t="str">
        <f>IF(AND(isFlagged(Main[[#This Row],[Comments]], "AIS++"),Main[ [#This Row],[In Stock Date] ]&lt;&gt;""),TEXT(Main[[#This Row],[In Stock Date]]-1, "M/d/yyyy"), TEXT("1/1/1990", "M/d/yyyy"))</f>
        <v>1/1/1990</v>
      </c>
    </row>
    <row r="1562" spans="1:54" ht="17.25" customHeight="1">
      <c r="A1562" s="63" t="str">
        <f>IF(priority(Main[[#This Row],[Comments]])&lt;&gt;0, priority(Main[[#This Row],[Comments]]),"")</f>
        <v/>
      </c>
      <c r="B1562" s="151" t="s">
        <v>2375</v>
      </c>
      <c r="C1562" s="71" t="s">
        <v>4</v>
      </c>
      <c r="D1562" s="59" t="s">
        <v>2376</v>
      </c>
      <c r="E1562" s="84">
        <v>40826.139097222222</v>
      </c>
      <c r="F1562" s="84"/>
      <c r="G1562" s="63" t="str">
        <f>IF(stdProdLT(Main[[#This Row],[Comments]])=0.1,"N/A",IF(stdProdLT(Main[[#This Row],[Comments]])=0,"",stdProdLT(Main[[#This Row],[Comments]])))</f>
        <v/>
      </c>
      <c r="H1562" s="93" t="str">
        <f>IF(OR(Main[[#This Row],[Std. Prod. Lead Time]]="N/A",Main[[#This Row],[Std. Prod. Lead Time]]=""), "",IF(AND(Main[[#This Row],[In Stock Date]]&lt;&gt;"",Main[[#This Row],[Revised Due Date]]&lt;&gt;"",Main[[#This Row],[In Stock Date]]&lt;&gt;""),Main[[#This Row],[In Stock Date]]-Main[[#This Row],[Revised Due Date]],""))</f>
        <v/>
      </c>
      <c r="I1562" s="100" t="s">
        <v>4</v>
      </c>
      <c r="J1562" s="94" t="s">
        <v>4</v>
      </c>
      <c r="K1562" s="95" t="s">
        <v>4</v>
      </c>
      <c r="L1562" s="84"/>
      <c r="M1562" s="72" t="str">
        <f>IF(Main[[#This Row],[Tech Start Date]]&lt;1/1/1990,"",IF(Main[[#This Row],[Class]]="C",WORKDAY(Main[[#This Row],[Tech Start Date]],9),IF(Main[[#This Row],[Class]]="B", WORKDAY(Main[[#This Row],[Tech Start Date]],6),IF(Main[[#This Row],[Class]]="A",WORKDAY(Main[[#This Row],[Tech Start Date]],2),""))))</f>
        <v/>
      </c>
      <c r="N1562" s="72" t="str">
        <f>IF(Main[[#This Row],[Tech Start Date]]&lt;1/1/1990,"",IF(Main[[#This Row],[Class]]="C",WORKDAY(Main[[#This Row],[Tech Start Date]],19),IF(Main[[#This Row],[Class]]="B", WORKDAY(Main[[#This Row],[Tech Start Date]],12),IF(Main[[#This Row],[Class]]="A",WORKDAY(Main[[#This Row],[Tech Start Date]],4),""))))</f>
        <v/>
      </c>
      <c r="O1562" s="72" t="str">
        <f>IF(Main[[#This Row],[Tech Start Date]]&lt;1/1/1990,"",IF(Main[[#This Row],[Class]]="C",WORKDAY(Main[[#This Row],[Tech Start Date]],23),IF(Main[[#This Row],[Class]]="B", WORKDAY(Main[[#This Row],[Tech Start Date]],15),IF(Main[[#This Row],[Class]]="A",WORKDAY(Main[[#This Row],[Tech Start Date]],5),""))))</f>
        <v/>
      </c>
      <c r="P1562" s="72" t="str">
        <f>IF(Main[[#This Row],[Tech Start Date]]&lt;1/1/1990,"",IF(Main[[#This Row],[Class]]="C",WORKDAY(Main[[#This Row],[Tech Start Date]],28),IF(Main[[#This Row],[Class]]="B", WORKDAY(Main[[#This Row],[Tech Start Date]],19),IF(Main[[#This Row],[Class]]="A",WORKDAY(Main[[#This Row],[Tech Start Date]],9),""))))</f>
        <v/>
      </c>
      <c r="Q1562" s="84">
        <v>40847</v>
      </c>
      <c r="R1562" s="110"/>
      <c r="S1562" s="94" t="s">
        <v>6</v>
      </c>
      <c r="T1562" s="73" t="s">
        <v>4</v>
      </c>
      <c r="U1562" s="94" t="s">
        <v>7</v>
      </c>
      <c r="V1562" s="94" t="s">
        <v>1896</v>
      </c>
      <c r="W1562" s="94" t="s">
        <v>4</v>
      </c>
      <c r="X1562" s="94" t="s">
        <v>2754</v>
      </c>
      <c r="Y1562" s="71" t="s">
        <v>2886</v>
      </c>
      <c r="Z1562" s="71" t="s">
        <v>4</v>
      </c>
      <c r="AA1562" s="94" t="s">
        <v>2754</v>
      </c>
      <c r="AB1562" s="128"/>
      <c r="AC1562" s="128"/>
      <c r="AD1562" s="128"/>
      <c r="BB1562" s="60" t="str">
        <f>IF(AND(isFlagged(Main[[#This Row],[Comments]], "AIS++"),Main[ [#This Row],[In Stock Date] ]&lt;&gt;""),TEXT(Main[[#This Row],[In Stock Date]]-1, "M/d/yyyy"), TEXT("1/1/1990", "M/d/yyyy"))</f>
        <v>1/1/1990</v>
      </c>
    </row>
    <row r="1563" spans="1:54" ht="17.25" customHeight="1">
      <c r="A1563" s="63" t="str">
        <f>IF(priority(Main[[#This Row],[Comments]])&lt;&gt;0, priority(Main[[#This Row],[Comments]]),"")</f>
        <v/>
      </c>
      <c r="B1563" s="151" t="s">
        <v>1555</v>
      </c>
      <c r="C1563" s="71" t="s">
        <v>72</v>
      </c>
      <c r="D1563" s="59" t="s">
        <v>645</v>
      </c>
      <c r="E1563" s="84"/>
      <c r="F1563" s="84">
        <v>40313</v>
      </c>
      <c r="G1563" s="63" t="str">
        <f>IF(stdProdLT(Main[[#This Row],[Comments]])=0.1,"N/A",IF(stdProdLT(Main[[#This Row],[Comments]])=0,"",stdProdLT(Main[[#This Row],[Comments]])))</f>
        <v/>
      </c>
      <c r="H1563" s="93" t="str">
        <f>IF(OR(Main[[#This Row],[Std. Prod. Lead Time]]="N/A",Main[[#This Row],[Std. Prod. Lead Time]]=""), "",IF(AND(Main[[#This Row],[In Stock Date]]&lt;&gt;"",Main[[#This Row],[Revised Due Date]]&lt;&gt;"",Main[[#This Row],[In Stock Date]]&lt;&gt;""),Main[[#This Row],[In Stock Date]]-Main[[#This Row],[Revised Due Date]],""))</f>
        <v/>
      </c>
      <c r="I1563" s="100" t="s">
        <v>4</v>
      </c>
      <c r="J1563" s="94" t="s">
        <v>4</v>
      </c>
      <c r="K1563" s="94" t="s">
        <v>4</v>
      </c>
      <c r="L1563" s="84"/>
      <c r="M1563" s="72" t="str">
        <f>IF(Main[[#This Row],[Tech Start Date]]&lt;1/1/1990,"",IF(Main[[#This Row],[Class]]="C",WORKDAY(Main[[#This Row],[Tech Start Date]],9),IF(Main[[#This Row],[Class]]="B", WORKDAY(Main[[#This Row],[Tech Start Date]],6),IF(Main[[#This Row],[Class]]="A",WORKDAY(Main[[#This Row],[Tech Start Date]],2),""))))</f>
        <v/>
      </c>
      <c r="N1563" s="72" t="str">
        <f>IF(Main[[#This Row],[Tech Start Date]]&lt;1/1/1990,"",IF(Main[[#This Row],[Class]]="C",WORKDAY(Main[[#This Row],[Tech Start Date]],19),IF(Main[[#This Row],[Class]]="B", WORKDAY(Main[[#This Row],[Tech Start Date]],12),IF(Main[[#This Row],[Class]]="A",WORKDAY(Main[[#This Row],[Tech Start Date]],4),""))))</f>
        <v/>
      </c>
      <c r="O1563" s="72" t="str">
        <f>IF(Main[[#This Row],[Tech Start Date]]&lt;1/1/1990,"",IF(Main[[#This Row],[Class]]="C",WORKDAY(Main[[#This Row],[Tech Start Date]],23),IF(Main[[#This Row],[Class]]="B", WORKDAY(Main[[#This Row],[Tech Start Date]],15),IF(Main[[#This Row],[Class]]="A",WORKDAY(Main[[#This Row],[Tech Start Date]],5),""))))</f>
        <v/>
      </c>
      <c r="P1563" s="72" t="str">
        <f>IF(Main[[#This Row],[Tech Start Date]]&lt;1/1/1990,"",IF(Main[[#This Row],[Class]]="C",WORKDAY(Main[[#This Row],[Tech Start Date]],28),IF(Main[[#This Row],[Class]]="B", WORKDAY(Main[[#This Row],[Tech Start Date]],19),IF(Main[[#This Row],[Class]]="A",WORKDAY(Main[[#This Row],[Tech Start Date]],9),""))))</f>
        <v/>
      </c>
      <c r="Q1563" s="84">
        <v>40233</v>
      </c>
      <c r="R1563" s="110"/>
      <c r="S1563" s="94" t="s">
        <v>11</v>
      </c>
      <c r="T1563" s="73" t="s">
        <v>4</v>
      </c>
      <c r="U1563" s="94" t="s">
        <v>14</v>
      </c>
      <c r="V1563" s="94" t="s">
        <v>1899</v>
      </c>
      <c r="W1563" s="94" t="s">
        <v>1904</v>
      </c>
      <c r="X1563" s="94" t="s">
        <v>2727</v>
      </c>
      <c r="Y1563" s="71" t="s">
        <v>2843</v>
      </c>
      <c r="Z1563" s="71" t="s">
        <v>4</v>
      </c>
      <c r="AA1563" s="94" t="s">
        <v>2727</v>
      </c>
      <c r="AB1563" s="128"/>
      <c r="AC1563" s="128"/>
      <c r="AD1563" s="128"/>
      <c r="BB1563" s="60" t="str">
        <f>IF(AND(isFlagged(Main[[#This Row],[Comments]], "AIS++"),Main[ [#This Row],[In Stock Date] ]&lt;&gt;""),TEXT(Main[[#This Row],[In Stock Date]]-1, "M/d/yyyy"), TEXT("1/1/1990", "M/d/yyyy"))</f>
        <v>1/1/1990</v>
      </c>
    </row>
    <row r="1564" spans="1:54" ht="17.25" customHeight="1">
      <c r="A1564" s="137" t="str">
        <f>IF(priority(Main[[#This Row],[Comments]])&lt;&gt;0, priority(Main[[#This Row],[Comments]]),"")</f>
        <v/>
      </c>
      <c r="B1564" s="152" t="s">
        <v>3673</v>
      </c>
      <c r="C1564" s="138" t="s">
        <v>3674</v>
      </c>
      <c r="D1564" s="139" t="s">
        <v>3927</v>
      </c>
      <c r="E1564" s="140">
        <v>40981.772002314814</v>
      </c>
      <c r="F1564" s="140">
        <v>41228</v>
      </c>
      <c r="G1564" s="137">
        <f>IF(stdProdLT(Main[[#This Row],[Comments]])=0.1,"N/A",IF(stdProdLT(Main[[#This Row],[Comments]])=0,"",stdProdLT(Main[[#This Row],[Comments]])))</f>
        <v>168</v>
      </c>
      <c r="H1564" s="141" t="str">
        <f>IF(OR(Main[[#This Row],[Std. Prod. Lead Time]]="N/A",Main[[#This Row],[Std. Prod. Lead Time]]=""), "",IF(AND(Main[[#This Row],[In Stock Date]]&lt;&gt;"",Main[[#This Row],[Revised Due Date]]&lt;&gt;"",Main[[#This Row],[In Stock Date]]&lt;&gt;""),Main[[#This Row],[In Stock Date]]-Main[[#This Row],[Revised Due Date]],""))</f>
        <v/>
      </c>
      <c r="I1564" s="142" t="s">
        <v>933</v>
      </c>
      <c r="J1564" s="143" t="s">
        <v>28</v>
      </c>
      <c r="K1564" s="144" t="s">
        <v>1903</v>
      </c>
      <c r="L1564" s="140">
        <v>40988</v>
      </c>
      <c r="M1564" s="145">
        <f>IF(Main[[#This Row],[Tech Start Date]]&lt;1/1/1990,"",IF(Main[[#This Row],[Class]]="C",WORKDAY(Main[[#This Row],[Tech Start Date]],9),IF(Main[[#This Row],[Class]]="B", WORKDAY(Main[[#This Row],[Tech Start Date]],6),IF(Main[[#This Row],[Class]]="A",WORKDAY(Main[[#This Row],[Tech Start Date]],2),""))))</f>
        <v>40996</v>
      </c>
      <c r="N1564" s="145">
        <f>IF(Main[[#This Row],[Tech Start Date]]&lt;1/1/1990,"",IF(Main[[#This Row],[Class]]="C",WORKDAY(Main[[#This Row],[Tech Start Date]],19),IF(Main[[#This Row],[Class]]="B", WORKDAY(Main[[#This Row],[Tech Start Date]],12),IF(Main[[#This Row],[Class]]="A",WORKDAY(Main[[#This Row],[Tech Start Date]],4),""))))</f>
        <v>41004</v>
      </c>
      <c r="O1564" s="145">
        <f>IF(Main[[#This Row],[Tech Start Date]]&lt;1/1/1990,"",IF(Main[[#This Row],[Class]]="C",WORKDAY(Main[[#This Row],[Tech Start Date]],23),IF(Main[[#This Row],[Class]]="B", WORKDAY(Main[[#This Row],[Tech Start Date]],15),IF(Main[[#This Row],[Class]]="A",WORKDAY(Main[[#This Row],[Tech Start Date]],5),""))))</f>
        <v>41009</v>
      </c>
      <c r="P1564" s="145">
        <f>IF(Main[[#This Row],[Tech Start Date]]&lt;1/1/1990,"",IF(Main[[#This Row],[Class]]="C",WORKDAY(Main[[#This Row],[Tech Start Date]],28),IF(Main[[#This Row],[Class]]="B", WORKDAY(Main[[#This Row],[Tech Start Date]],19),IF(Main[[#This Row],[Class]]="A",WORKDAY(Main[[#This Row],[Tech Start Date]],9),""))))</f>
        <v>41015</v>
      </c>
      <c r="Q1564" s="140">
        <v>41017</v>
      </c>
      <c r="R1564" s="146"/>
      <c r="S1564" s="143" t="s">
        <v>11</v>
      </c>
      <c r="T1564" s="147" t="s">
        <v>4279</v>
      </c>
      <c r="U1564" s="143" t="s">
        <v>533</v>
      </c>
      <c r="V1564" s="143" t="s">
        <v>1896</v>
      </c>
      <c r="W1564" s="143" t="s">
        <v>1901</v>
      </c>
      <c r="X1564" s="143" t="s">
        <v>2732</v>
      </c>
      <c r="Y1564" s="138" t="s">
        <v>3532</v>
      </c>
      <c r="Z1564" s="138" t="s">
        <v>129</v>
      </c>
      <c r="AA1564" s="143" t="s">
        <v>2732</v>
      </c>
      <c r="AB1564" s="148"/>
      <c r="AC1564" s="148"/>
      <c r="AD1564" s="148"/>
      <c r="BB1564" s="60" t="str">
        <f>IF(AND(isFlagged(Main[[#This Row],[Comments]], "AIS++"),Main[ [#This Row],[In Stock Date] ]&lt;&gt;""),TEXT(Main[[#This Row],[In Stock Date]]-1, "M/d/yyyy"), TEXT("1/1/1990", "M/d/yyyy"))</f>
        <v>1/1/1990</v>
      </c>
    </row>
    <row r="1565" spans="1:54" ht="17.25" customHeight="1">
      <c r="A1565" s="63" t="str">
        <f>IF(priority(Main[[#This Row],[Comments]])&lt;&gt;0, priority(Main[[#This Row],[Comments]]),"")</f>
        <v/>
      </c>
      <c r="B1565" s="151" t="s">
        <v>3576</v>
      </c>
      <c r="C1565" s="71" t="s">
        <v>3646</v>
      </c>
      <c r="D1565" s="59" t="s">
        <v>3577</v>
      </c>
      <c r="E1565" s="84"/>
      <c r="F1565" s="84">
        <v>41167</v>
      </c>
      <c r="G1565" s="63">
        <f>IF(stdProdLT(Main[[#This Row],[Comments]])=0.1,"N/A",IF(stdProdLT(Main[[#This Row],[Comments]])=0,"",stdProdLT(Main[[#This Row],[Comments]])))</f>
        <v>126</v>
      </c>
      <c r="H1565" s="93" t="str">
        <f>IF(OR(Main[[#This Row],[Std. Prod. Lead Time]]="N/A",Main[[#This Row],[Std. Prod. Lead Time]]=""), "",IF(AND(Main[[#This Row],[In Stock Date]]&lt;&gt;"",Main[[#This Row],[Revised Due Date]]&lt;&gt;"",Main[[#This Row],[In Stock Date]]&lt;&gt;""),Main[[#This Row],[In Stock Date]]-Main[[#This Row],[Revised Due Date]],""))</f>
        <v/>
      </c>
      <c r="I1565" s="100" t="s">
        <v>4</v>
      </c>
      <c r="J1565" s="94" t="s">
        <v>4</v>
      </c>
      <c r="K1565" s="94" t="s">
        <v>4</v>
      </c>
      <c r="L1565" s="84"/>
      <c r="M1565" s="72" t="str">
        <f>IF(Main[[#This Row],[Tech Start Date]]&lt;1/1/1990,"",IF(Main[[#This Row],[Class]]="C",WORKDAY(Main[[#This Row],[Tech Start Date]],9),IF(Main[[#This Row],[Class]]="B", WORKDAY(Main[[#This Row],[Tech Start Date]],6),IF(Main[[#This Row],[Class]]="A",WORKDAY(Main[[#This Row],[Tech Start Date]],2),""))))</f>
        <v/>
      </c>
      <c r="N1565" s="72" t="str">
        <f>IF(Main[[#This Row],[Tech Start Date]]&lt;1/1/1990,"",IF(Main[[#This Row],[Class]]="C",WORKDAY(Main[[#This Row],[Tech Start Date]],19),IF(Main[[#This Row],[Class]]="B", WORKDAY(Main[[#This Row],[Tech Start Date]],12),IF(Main[[#This Row],[Class]]="A",WORKDAY(Main[[#This Row],[Tech Start Date]],4),""))))</f>
        <v/>
      </c>
      <c r="O1565" s="72" t="str">
        <f>IF(Main[[#This Row],[Tech Start Date]]&lt;1/1/1990,"",IF(Main[[#This Row],[Class]]="C",WORKDAY(Main[[#This Row],[Tech Start Date]],23),IF(Main[[#This Row],[Class]]="B", WORKDAY(Main[[#This Row],[Tech Start Date]],15),IF(Main[[#This Row],[Class]]="A",WORKDAY(Main[[#This Row],[Tech Start Date]],5),""))))</f>
        <v/>
      </c>
      <c r="P1565" s="72" t="str">
        <f>IF(Main[[#This Row],[Tech Start Date]]&lt;1/1/1990,"",IF(Main[[#This Row],[Class]]="C",WORKDAY(Main[[#This Row],[Tech Start Date]],28),IF(Main[[#This Row],[Class]]="B", WORKDAY(Main[[#This Row],[Tech Start Date]],19),IF(Main[[#This Row],[Class]]="A",WORKDAY(Main[[#This Row],[Tech Start Date]],9),""))))</f>
        <v/>
      </c>
      <c r="Q1565" s="84">
        <v>40996</v>
      </c>
      <c r="R1565" s="110"/>
      <c r="S1565" s="94" t="s">
        <v>11</v>
      </c>
      <c r="T1565" s="73" t="s">
        <v>3857</v>
      </c>
      <c r="U1565" s="94" t="s">
        <v>14</v>
      </c>
      <c r="V1565" s="94" t="s">
        <v>1899</v>
      </c>
      <c r="W1565" s="94" t="s">
        <v>1904</v>
      </c>
      <c r="X1565" s="94" t="s">
        <v>2746</v>
      </c>
      <c r="Y1565" s="71" t="s">
        <v>3574</v>
      </c>
      <c r="Z1565" s="71" t="s">
        <v>4</v>
      </c>
      <c r="AA1565" s="94" t="s">
        <v>2746</v>
      </c>
      <c r="AB1565" s="128"/>
      <c r="AC1565" s="128"/>
      <c r="AD1565" s="128"/>
      <c r="BB1565" s="60" t="str">
        <f>IF(AND(isFlagged(Main[[#This Row],[Comments]], "AIS++"),Main[ [#This Row],[In Stock Date] ]&lt;&gt;""),TEXT(Main[[#This Row],[In Stock Date]]-1, "M/d/yyyy"), TEXT("1/1/1990", "M/d/yyyy"))</f>
        <v>1/1/1990</v>
      </c>
    </row>
    <row r="1566" spans="1:54" ht="17.25" customHeight="1">
      <c r="A1566" s="64" t="str">
        <f>IF(priority(Main[[#This Row],[Comments]])&lt;&gt;0, priority(Main[[#This Row],[Comments]]),"")</f>
        <v/>
      </c>
      <c r="B1566" s="151" t="s">
        <v>1434</v>
      </c>
      <c r="C1566" s="77" t="s">
        <v>79</v>
      </c>
      <c r="D1566" s="133" t="s">
        <v>534</v>
      </c>
      <c r="E1566" s="86"/>
      <c r="F1566" s="86"/>
      <c r="G1566" s="64" t="str">
        <f>IF(stdProdLT(Main[[#This Row],[Comments]])=0.1,"N/A",IF(stdProdLT(Main[[#This Row],[Comments]])=0,"",stdProdLT(Main[[#This Row],[Comments]])))</f>
        <v/>
      </c>
      <c r="H1566" s="97" t="str">
        <f>IF(OR(Main[[#This Row],[Std. Prod. Lead Time]]="N/A",Main[[#This Row],[Std. Prod. Lead Time]]=""), "",IF(AND(Main[[#This Row],[In Stock Date]]&lt;&gt;"",Main[[#This Row],[Revised Due Date]]&lt;&gt;"",Main[[#This Row],[In Stock Date]]&lt;&gt;""),Main[[#This Row],[In Stock Date]]-Main[[#This Row],[Revised Due Date]],""))</f>
        <v/>
      </c>
      <c r="I1566" s="102" t="s">
        <v>4</v>
      </c>
      <c r="J1566" s="98" t="s">
        <v>4</v>
      </c>
      <c r="K1566" s="98" t="s">
        <v>4</v>
      </c>
      <c r="L1566" s="86"/>
      <c r="M1566" s="78" t="str">
        <f>IF(Main[[#This Row],[Tech Start Date]]&lt;1/1/1990,"",IF(Main[[#This Row],[Class]]="C",WORKDAY(Main[[#This Row],[Tech Start Date]],9),IF(Main[[#This Row],[Class]]="B", WORKDAY(Main[[#This Row],[Tech Start Date]],6),IF(Main[[#This Row],[Class]]="A",WORKDAY(Main[[#This Row],[Tech Start Date]],2),""))))</f>
        <v/>
      </c>
      <c r="N1566" s="78" t="str">
        <f>IF(Main[[#This Row],[Tech Start Date]]&lt;1/1/1990,"",IF(Main[[#This Row],[Class]]="C",WORKDAY(Main[[#This Row],[Tech Start Date]],19),IF(Main[[#This Row],[Class]]="B", WORKDAY(Main[[#This Row],[Tech Start Date]],12),IF(Main[[#This Row],[Class]]="A",WORKDAY(Main[[#This Row],[Tech Start Date]],4),""))))</f>
        <v/>
      </c>
      <c r="O1566" s="78" t="str">
        <f>IF(Main[[#This Row],[Tech Start Date]]&lt;1/1/1990,"",IF(Main[[#This Row],[Class]]="C",WORKDAY(Main[[#This Row],[Tech Start Date]],23),IF(Main[[#This Row],[Class]]="B", WORKDAY(Main[[#This Row],[Tech Start Date]],15),IF(Main[[#This Row],[Class]]="A",WORKDAY(Main[[#This Row],[Tech Start Date]],5),""))))</f>
        <v/>
      </c>
      <c r="P1566" s="78" t="str">
        <f>IF(Main[[#This Row],[Tech Start Date]]&lt;1/1/1990,"",IF(Main[[#This Row],[Class]]="C",WORKDAY(Main[[#This Row],[Tech Start Date]],28),IF(Main[[#This Row],[Class]]="B", WORKDAY(Main[[#This Row],[Tech Start Date]],19),IF(Main[[#This Row],[Class]]="A",WORKDAY(Main[[#This Row],[Tech Start Date]],9),""))))</f>
        <v/>
      </c>
      <c r="Q1566" s="86">
        <v>40044</v>
      </c>
      <c r="R1566" s="111"/>
      <c r="S1566" s="98" t="s">
        <v>11</v>
      </c>
      <c r="T1566" s="79" t="s">
        <v>4</v>
      </c>
      <c r="U1566" s="98" t="s">
        <v>12</v>
      </c>
      <c r="V1566" s="98" t="s">
        <v>1906</v>
      </c>
      <c r="W1566" s="98" t="s">
        <v>1907</v>
      </c>
      <c r="X1566" s="98" t="s">
        <v>2723</v>
      </c>
      <c r="Y1566" s="77" t="s">
        <v>2856</v>
      </c>
      <c r="Z1566" s="77" t="s">
        <v>81</v>
      </c>
      <c r="AA1566" s="98" t="s">
        <v>2764</v>
      </c>
      <c r="AB1566" s="130"/>
      <c r="AC1566" s="130"/>
      <c r="AD1566" s="130"/>
      <c r="BB1566" s="60" t="str">
        <f>IF(AND(isFlagged(Main[[#This Row],[Comments]], "AIS++"),Main[ [#This Row],[In Stock Date] ]&lt;&gt;""),TEXT(Main[[#This Row],[In Stock Date]]-1, "M/d/yyyy"), TEXT("1/1/1990", "M/d/yyyy"))</f>
        <v>1/1/1990</v>
      </c>
    </row>
    <row r="1567" spans="1:54" ht="17.25" customHeight="1">
      <c r="A1567" s="113" t="str">
        <f>IF(priority(Main[[#This Row],[Comments]])&lt;&gt;0, priority(Main[[#This Row],[Comments]]),"")</f>
        <v/>
      </c>
      <c r="B1567" s="153" t="s">
        <v>1606</v>
      </c>
      <c r="C1567" s="121" t="s">
        <v>122</v>
      </c>
      <c r="D1567" s="133" t="s">
        <v>695</v>
      </c>
      <c r="E1567" s="114"/>
      <c r="F1567" s="114"/>
      <c r="G1567" s="113" t="str">
        <f>IF(stdProdLT(Main[[#This Row],[Comments]])=0.1,"N/A",IF(stdProdLT(Main[[#This Row],[Comments]])=0,"",stdProdLT(Main[[#This Row],[Comments]])))</f>
        <v/>
      </c>
      <c r="H1567" s="115" t="str">
        <f>IF(OR(Main[[#This Row],[Std. Prod. Lead Time]]="N/A",Main[[#This Row],[Std. Prod. Lead Time]]=""), "",IF(AND(Main[[#This Row],[In Stock Date]]&lt;&gt;"",Main[[#This Row],[Revised Due Date]]&lt;&gt;"",Main[[#This Row],[In Stock Date]]&lt;&gt;""),Main[[#This Row],[In Stock Date]]-Main[[#This Row],[Revised Due Date]],""))</f>
        <v/>
      </c>
      <c r="I1567" s="116" t="s">
        <v>4</v>
      </c>
      <c r="J1567" s="117" t="s">
        <v>4</v>
      </c>
      <c r="K1567" s="117" t="s">
        <v>4</v>
      </c>
      <c r="L1567" s="114"/>
      <c r="M1567" s="118" t="str">
        <f>IF(Main[[#This Row],[Tech Start Date]]&lt;1/1/1990,"",IF(Main[[#This Row],[Class]]="C",WORKDAY(Main[[#This Row],[Tech Start Date]],9),IF(Main[[#This Row],[Class]]="B", WORKDAY(Main[[#This Row],[Tech Start Date]],6),IF(Main[[#This Row],[Class]]="A",WORKDAY(Main[[#This Row],[Tech Start Date]],2),""))))</f>
        <v/>
      </c>
      <c r="N1567" s="118" t="str">
        <f>IF(Main[[#This Row],[Tech Start Date]]&lt;1/1/1990,"",IF(Main[[#This Row],[Class]]="C",WORKDAY(Main[[#This Row],[Tech Start Date]],19),IF(Main[[#This Row],[Class]]="B", WORKDAY(Main[[#This Row],[Tech Start Date]],12),IF(Main[[#This Row],[Class]]="A",WORKDAY(Main[[#This Row],[Tech Start Date]],4),""))))</f>
        <v/>
      </c>
      <c r="O1567" s="118" t="str">
        <f>IF(Main[[#This Row],[Tech Start Date]]&lt;1/1/1990,"",IF(Main[[#This Row],[Class]]="C",WORKDAY(Main[[#This Row],[Tech Start Date]],23),IF(Main[[#This Row],[Class]]="B", WORKDAY(Main[[#This Row],[Tech Start Date]],15),IF(Main[[#This Row],[Class]]="A",WORKDAY(Main[[#This Row],[Tech Start Date]],5),""))))</f>
        <v/>
      </c>
      <c r="P1567" s="118" t="str">
        <f>IF(Main[[#This Row],[Tech Start Date]]&lt;1/1/1990,"",IF(Main[[#This Row],[Class]]="C",WORKDAY(Main[[#This Row],[Tech Start Date]],28),IF(Main[[#This Row],[Class]]="B", WORKDAY(Main[[#This Row],[Tech Start Date]],19),IF(Main[[#This Row],[Class]]="A",WORKDAY(Main[[#This Row],[Tech Start Date]],9),""))))</f>
        <v/>
      </c>
      <c r="Q1567" s="114"/>
      <c r="R1567" s="119"/>
      <c r="S1567" s="117" t="s">
        <v>11</v>
      </c>
      <c r="T1567" s="120" t="s">
        <v>4</v>
      </c>
      <c r="U1567" s="117" t="s">
        <v>14</v>
      </c>
      <c r="V1567" s="117" t="s">
        <v>1896</v>
      </c>
      <c r="W1567" s="117" t="s">
        <v>1907</v>
      </c>
      <c r="X1567" s="117" t="s">
        <v>2723</v>
      </c>
      <c r="Y1567" s="121" t="s">
        <v>2992</v>
      </c>
      <c r="Z1567" s="121" t="s">
        <v>4</v>
      </c>
      <c r="AA1567" s="117" t="s">
        <v>3275</v>
      </c>
      <c r="AB1567" s="128"/>
      <c r="AC1567" s="128"/>
      <c r="AD1567" s="128"/>
      <c r="BB1567" s="60" t="str">
        <f>IF(AND(isFlagged(Main[[#This Row],[Comments]], "AIS++"),Main[ [#This Row],[In Stock Date] ]&lt;&gt;""),TEXT(Main[[#This Row],[In Stock Date]]-1, "M/d/yyyy"), TEXT("1/1/1990", "M/d/yyyy"))</f>
        <v>1/1/1990</v>
      </c>
    </row>
    <row r="1568" spans="1:54" ht="17.25" customHeight="1">
      <c r="A1568" s="63" t="str">
        <f>IF(priority(Main[[#This Row],[Comments]])&lt;&gt;0, priority(Main[[#This Row],[Comments]]),"")</f>
        <v/>
      </c>
      <c r="B1568" s="151" t="s">
        <v>1687</v>
      </c>
      <c r="C1568" s="71" t="s">
        <v>122</v>
      </c>
      <c r="D1568" s="59" t="s">
        <v>695</v>
      </c>
      <c r="E1568" s="84"/>
      <c r="F1568" s="84"/>
      <c r="G1568" s="63" t="str">
        <f>IF(stdProdLT(Main[[#This Row],[Comments]])=0.1,"N/A",IF(stdProdLT(Main[[#This Row],[Comments]])=0,"",stdProdLT(Main[[#This Row],[Comments]])))</f>
        <v/>
      </c>
      <c r="H1568" s="93" t="str">
        <f>IF(OR(Main[[#This Row],[Std. Prod. Lead Time]]="N/A",Main[[#This Row],[Std. Prod. Lead Time]]=""), "",IF(AND(Main[[#This Row],[In Stock Date]]&lt;&gt;"",Main[[#This Row],[Revised Due Date]]&lt;&gt;"",Main[[#This Row],[In Stock Date]]&lt;&gt;""),Main[[#This Row],[In Stock Date]]-Main[[#This Row],[Revised Due Date]],""))</f>
        <v/>
      </c>
      <c r="I1568" s="100" t="s">
        <v>4</v>
      </c>
      <c r="J1568" s="94" t="s">
        <v>4</v>
      </c>
      <c r="K1568" s="94" t="s">
        <v>4</v>
      </c>
      <c r="L1568" s="84"/>
      <c r="M1568" s="72" t="str">
        <f>IF(Main[[#This Row],[Tech Start Date]]&lt;1/1/1990,"",IF(Main[[#This Row],[Class]]="C",WORKDAY(Main[[#This Row],[Tech Start Date]],9),IF(Main[[#This Row],[Class]]="B", WORKDAY(Main[[#This Row],[Tech Start Date]],6),IF(Main[[#This Row],[Class]]="A",WORKDAY(Main[[#This Row],[Tech Start Date]],2),""))))</f>
        <v/>
      </c>
      <c r="N1568" s="72" t="str">
        <f>IF(Main[[#This Row],[Tech Start Date]]&lt;1/1/1990,"",IF(Main[[#This Row],[Class]]="C",WORKDAY(Main[[#This Row],[Tech Start Date]],19),IF(Main[[#This Row],[Class]]="B", WORKDAY(Main[[#This Row],[Tech Start Date]],12),IF(Main[[#This Row],[Class]]="A",WORKDAY(Main[[#This Row],[Tech Start Date]],4),""))))</f>
        <v/>
      </c>
      <c r="O1568" s="72" t="str">
        <f>IF(Main[[#This Row],[Tech Start Date]]&lt;1/1/1990,"",IF(Main[[#This Row],[Class]]="C",WORKDAY(Main[[#This Row],[Tech Start Date]],23),IF(Main[[#This Row],[Class]]="B", WORKDAY(Main[[#This Row],[Tech Start Date]],15),IF(Main[[#This Row],[Class]]="A",WORKDAY(Main[[#This Row],[Tech Start Date]],5),""))))</f>
        <v/>
      </c>
      <c r="P1568" s="72" t="str">
        <f>IF(Main[[#This Row],[Tech Start Date]]&lt;1/1/1990,"",IF(Main[[#This Row],[Class]]="C",WORKDAY(Main[[#This Row],[Tech Start Date]],28),IF(Main[[#This Row],[Class]]="B", WORKDAY(Main[[#This Row],[Tech Start Date]],19),IF(Main[[#This Row],[Class]]="A",WORKDAY(Main[[#This Row],[Tech Start Date]],9),""))))</f>
        <v/>
      </c>
      <c r="Q1568" s="84"/>
      <c r="R1568" s="110"/>
      <c r="S1568" s="94" t="s">
        <v>11</v>
      </c>
      <c r="T1568" s="73" t="s">
        <v>4</v>
      </c>
      <c r="U1568" s="94" t="s">
        <v>14</v>
      </c>
      <c r="V1568" s="94" t="s">
        <v>1896</v>
      </c>
      <c r="W1568" s="94" t="s">
        <v>1907</v>
      </c>
      <c r="X1568" s="94" t="s">
        <v>2723</v>
      </c>
      <c r="Y1568" s="71" t="s">
        <v>2992</v>
      </c>
      <c r="Z1568" s="71" t="s">
        <v>4</v>
      </c>
      <c r="AA1568" s="94" t="s">
        <v>3275</v>
      </c>
      <c r="AB1568" s="128"/>
      <c r="AC1568" s="128"/>
      <c r="AD1568" s="128"/>
      <c r="BB1568" s="60" t="str">
        <f>IF(AND(isFlagged(Main[[#This Row],[Comments]], "AIS++"),Main[ [#This Row],[In Stock Date] ]&lt;&gt;""),TEXT(Main[[#This Row],[In Stock Date]]-1, "M/d/yyyy"), TEXT("1/1/1990", "M/d/yyyy"))</f>
        <v>1/1/1990</v>
      </c>
    </row>
    <row r="1569" spans="1:54" ht="17.25" customHeight="1">
      <c r="A1569" s="63" t="str">
        <f>IF(priority(Main[[#This Row],[Comments]])&lt;&gt;0, priority(Main[[#This Row],[Comments]]),"")</f>
        <v/>
      </c>
      <c r="B1569" s="151" t="s">
        <v>1137</v>
      </c>
      <c r="C1569" s="71" t="s">
        <v>93</v>
      </c>
      <c r="D1569" s="59" t="s">
        <v>200</v>
      </c>
      <c r="E1569" s="84"/>
      <c r="F1569" s="84"/>
      <c r="G1569" s="63" t="str">
        <f>IF(stdProdLT(Main[[#This Row],[Comments]])=0.1,"N/A",IF(stdProdLT(Main[[#This Row],[Comments]])=0,"",stdProdLT(Main[[#This Row],[Comments]])))</f>
        <v/>
      </c>
      <c r="H1569" s="93" t="str">
        <f>IF(OR(Main[[#This Row],[Std. Prod. Lead Time]]="N/A",Main[[#This Row],[Std. Prod. Lead Time]]=""), "",IF(AND(Main[[#This Row],[In Stock Date]]&lt;&gt;"",Main[[#This Row],[Revised Due Date]]&lt;&gt;"",Main[[#This Row],[In Stock Date]]&lt;&gt;""),Main[[#This Row],[In Stock Date]]-Main[[#This Row],[Revised Due Date]],""))</f>
        <v/>
      </c>
      <c r="I1569" s="100" t="s">
        <v>4</v>
      </c>
      <c r="J1569" s="94" t="s">
        <v>4</v>
      </c>
      <c r="K1569" s="94" t="s">
        <v>4</v>
      </c>
      <c r="L1569" s="84"/>
      <c r="M1569" s="72" t="str">
        <f>IF(Main[[#This Row],[Tech Start Date]]&lt;1/1/1990,"",IF(Main[[#This Row],[Class]]="C",WORKDAY(Main[[#This Row],[Tech Start Date]],9),IF(Main[[#This Row],[Class]]="B", WORKDAY(Main[[#This Row],[Tech Start Date]],6),IF(Main[[#This Row],[Class]]="A",WORKDAY(Main[[#This Row],[Tech Start Date]],2),""))))</f>
        <v/>
      </c>
      <c r="N1569" s="72" t="str">
        <f>IF(Main[[#This Row],[Tech Start Date]]&lt;1/1/1990,"",IF(Main[[#This Row],[Class]]="C",WORKDAY(Main[[#This Row],[Tech Start Date]],19),IF(Main[[#This Row],[Class]]="B", WORKDAY(Main[[#This Row],[Tech Start Date]],12),IF(Main[[#This Row],[Class]]="A",WORKDAY(Main[[#This Row],[Tech Start Date]],4),""))))</f>
        <v/>
      </c>
      <c r="O1569" s="72" t="str">
        <f>IF(Main[[#This Row],[Tech Start Date]]&lt;1/1/1990,"",IF(Main[[#This Row],[Class]]="C",WORKDAY(Main[[#This Row],[Tech Start Date]],23),IF(Main[[#This Row],[Class]]="B", WORKDAY(Main[[#This Row],[Tech Start Date]],15),IF(Main[[#This Row],[Class]]="A",WORKDAY(Main[[#This Row],[Tech Start Date]],5),""))))</f>
        <v/>
      </c>
      <c r="P1569" s="72" t="str">
        <f>IF(Main[[#This Row],[Tech Start Date]]&lt;1/1/1990,"",IF(Main[[#This Row],[Class]]="C",WORKDAY(Main[[#This Row],[Tech Start Date]],28),IF(Main[[#This Row],[Class]]="B", WORKDAY(Main[[#This Row],[Tech Start Date]],19),IF(Main[[#This Row],[Class]]="A",WORKDAY(Main[[#This Row],[Tech Start Date]],9),""))))</f>
        <v/>
      </c>
      <c r="Q1569" s="84"/>
      <c r="R1569" s="110"/>
      <c r="S1569" s="94" t="s">
        <v>11</v>
      </c>
      <c r="T1569" s="73" t="s">
        <v>4</v>
      </c>
      <c r="U1569" s="94" t="s">
        <v>14</v>
      </c>
      <c r="V1569" s="94" t="s">
        <v>1906</v>
      </c>
      <c r="W1569" s="94" t="s">
        <v>1902</v>
      </c>
      <c r="X1569" s="94" t="s">
        <v>305</v>
      </c>
      <c r="Y1569" s="71" t="s">
        <v>2841</v>
      </c>
      <c r="Z1569" s="71" t="s">
        <v>4</v>
      </c>
      <c r="AA1569" s="94" t="s">
        <v>3219</v>
      </c>
      <c r="AB1569" s="128"/>
      <c r="AC1569" s="128"/>
      <c r="AD1569" s="128"/>
      <c r="BB1569" s="60" t="str">
        <f>IF(AND(isFlagged(Main[[#This Row],[Comments]], "AIS++"),Main[ [#This Row],[In Stock Date] ]&lt;&gt;""),TEXT(Main[[#This Row],[In Stock Date]]-1, "M/d/yyyy"), TEXT("1/1/1990", "M/d/yyyy"))</f>
        <v>1/1/1990</v>
      </c>
    </row>
    <row r="1570" spans="1:54" ht="17.25" customHeight="1">
      <c r="A1570" s="63" t="str">
        <f>IF(priority(Main[[#This Row],[Comments]])&lt;&gt;0, priority(Main[[#This Row],[Comments]]),"")</f>
        <v/>
      </c>
      <c r="B1570" s="151" t="s">
        <v>1297</v>
      </c>
      <c r="C1570" s="71" t="s">
        <v>381</v>
      </c>
      <c r="D1570" s="59" t="s">
        <v>382</v>
      </c>
      <c r="E1570" s="84"/>
      <c r="F1570" s="84"/>
      <c r="G1570" s="63" t="str">
        <f>IF(stdProdLT(Main[[#This Row],[Comments]])=0.1,"N/A",IF(stdProdLT(Main[[#This Row],[Comments]])=0,"",stdProdLT(Main[[#This Row],[Comments]])))</f>
        <v/>
      </c>
      <c r="H1570" s="93" t="str">
        <f>IF(OR(Main[[#This Row],[Std. Prod. Lead Time]]="N/A",Main[[#This Row],[Std. Prod. Lead Time]]=""), "",IF(AND(Main[[#This Row],[In Stock Date]]&lt;&gt;"",Main[[#This Row],[Revised Due Date]]&lt;&gt;"",Main[[#This Row],[In Stock Date]]&lt;&gt;""),Main[[#This Row],[In Stock Date]]-Main[[#This Row],[Revised Due Date]],""))</f>
        <v/>
      </c>
      <c r="I1570" s="100" t="s">
        <v>4</v>
      </c>
      <c r="J1570" s="94" t="s">
        <v>4</v>
      </c>
      <c r="K1570" s="94" t="s">
        <v>4</v>
      </c>
      <c r="L1570" s="84"/>
      <c r="M1570" s="72" t="str">
        <f>IF(Main[[#This Row],[Tech Start Date]]&lt;1/1/1990,"",IF(Main[[#This Row],[Class]]="C",WORKDAY(Main[[#This Row],[Tech Start Date]],9),IF(Main[[#This Row],[Class]]="B", WORKDAY(Main[[#This Row],[Tech Start Date]],6),IF(Main[[#This Row],[Class]]="A",WORKDAY(Main[[#This Row],[Tech Start Date]],2),""))))</f>
        <v/>
      </c>
      <c r="N1570" s="72" t="str">
        <f>IF(Main[[#This Row],[Tech Start Date]]&lt;1/1/1990,"",IF(Main[[#This Row],[Class]]="C",WORKDAY(Main[[#This Row],[Tech Start Date]],19),IF(Main[[#This Row],[Class]]="B", WORKDAY(Main[[#This Row],[Tech Start Date]],12),IF(Main[[#This Row],[Class]]="A",WORKDAY(Main[[#This Row],[Tech Start Date]],4),""))))</f>
        <v/>
      </c>
      <c r="O1570" s="72" t="str">
        <f>IF(Main[[#This Row],[Tech Start Date]]&lt;1/1/1990,"",IF(Main[[#This Row],[Class]]="C",WORKDAY(Main[[#This Row],[Tech Start Date]],23),IF(Main[[#This Row],[Class]]="B", WORKDAY(Main[[#This Row],[Tech Start Date]],15),IF(Main[[#This Row],[Class]]="A",WORKDAY(Main[[#This Row],[Tech Start Date]],5),""))))</f>
        <v/>
      </c>
      <c r="P1570" s="72" t="str">
        <f>IF(Main[[#This Row],[Tech Start Date]]&lt;1/1/1990,"",IF(Main[[#This Row],[Class]]="C",WORKDAY(Main[[#This Row],[Tech Start Date]],28),IF(Main[[#This Row],[Class]]="B", WORKDAY(Main[[#This Row],[Tech Start Date]],19),IF(Main[[#This Row],[Class]]="A",WORKDAY(Main[[#This Row],[Tech Start Date]],9),""))))</f>
        <v/>
      </c>
      <c r="Q1570" s="84"/>
      <c r="R1570" s="110"/>
      <c r="S1570" s="94" t="s">
        <v>11</v>
      </c>
      <c r="T1570" s="73" t="s">
        <v>4</v>
      </c>
      <c r="U1570" s="94" t="s">
        <v>14</v>
      </c>
      <c r="V1570" s="94" t="s">
        <v>1897</v>
      </c>
      <c r="W1570" s="94" t="s">
        <v>1904</v>
      </c>
      <c r="X1570" s="94" t="s">
        <v>2730</v>
      </c>
      <c r="Y1570" s="71" t="s">
        <v>2848</v>
      </c>
      <c r="Z1570" s="71" t="s">
        <v>4</v>
      </c>
      <c r="AA1570" s="94" t="s">
        <v>2730</v>
      </c>
      <c r="AB1570" s="128"/>
      <c r="AC1570" s="128"/>
      <c r="AD1570" s="128"/>
      <c r="BB1570" s="60" t="str">
        <f>IF(AND(isFlagged(Main[[#This Row],[Comments]], "AIS++"),Main[ [#This Row],[In Stock Date] ]&lt;&gt;""),TEXT(Main[[#This Row],[In Stock Date]]-1, "M/d/yyyy"), TEXT("1/1/1990", "M/d/yyyy"))</f>
        <v>1/1/1990</v>
      </c>
    </row>
    <row r="1571" spans="1:54" ht="17.25" customHeight="1">
      <c r="A1571" s="63" t="str">
        <f>IF(priority(Main[[#This Row],[Comments]])&lt;&gt;0, priority(Main[[#This Row],[Comments]]),"")</f>
        <v/>
      </c>
      <c r="B1571" s="151" t="s">
        <v>1643</v>
      </c>
      <c r="C1571" s="71" t="s">
        <v>72</v>
      </c>
      <c r="D1571" s="59" t="s">
        <v>721</v>
      </c>
      <c r="E1571" s="84"/>
      <c r="F1571" s="84"/>
      <c r="G1571" s="63" t="str">
        <f>IF(stdProdLT(Main[[#This Row],[Comments]])=0.1,"N/A",IF(stdProdLT(Main[[#This Row],[Comments]])=0,"",stdProdLT(Main[[#This Row],[Comments]])))</f>
        <v/>
      </c>
      <c r="H1571" s="93" t="str">
        <f>IF(OR(Main[[#This Row],[Std. Prod. Lead Time]]="N/A",Main[[#This Row],[Std. Prod. Lead Time]]=""), "",IF(AND(Main[[#This Row],[In Stock Date]]&lt;&gt;"",Main[[#This Row],[Revised Due Date]]&lt;&gt;"",Main[[#This Row],[In Stock Date]]&lt;&gt;""),Main[[#This Row],[In Stock Date]]-Main[[#This Row],[Revised Due Date]],""))</f>
        <v/>
      </c>
      <c r="I1571" s="100" t="s">
        <v>4</v>
      </c>
      <c r="J1571" s="94" t="s">
        <v>4</v>
      </c>
      <c r="K1571" s="94" t="s">
        <v>4</v>
      </c>
      <c r="L1571" s="84"/>
      <c r="M1571" s="72" t="str">
        <f>IF(Main[[#This Row],[Tech Start Date]]&lt;1/1/1990,"",IF(Main[[#This Row],[Class]]="C",WORKDAY(Main[[#This Row],[Tech Start Date]],9),IF(Main[[#This Row],[Class]]="B", WORKDAY(Main[[#This Row],[Tech Start Date]],6),IF(Main[[#This Row],[Class]]="A",WORKDAY(Main[[#This Row],[Tech Start Date]],2),""))))</f>
        <v/>
      </c>
      <c r="N1571" s="72" t="str">
        <f>IF(Main[[#This Row],[Tech Start Date]]&lt;1/1/1990,"",IF(Main[[#This Row],[Class]]="C",WORKDAY(Main[[#This Row],[Tech Start Date]],19),IF(Main[[#This Row],[Class]]="B", WORKDAY(Main[[#This Row],[Tech Start Date]],12),IF(Main[[#This Row],[Class]]="A",WORKDAY(Main[[#This Row],[Tech Start Date]],4),""))))</f>
        <v/>
      </c>
      <c r="O1571" s="72" t="str">
        <f>IF(Main[[#This Row],[Tech Start Date]]&lt;1/1/1990,"",IF(Main[[#This Row],[Class]]="C",WORKDAY(Main[[#This Row],[Tech Start Date]],23),IF(Main[[#This Row],[Class]]="B", WORKDAY(Main[[#This Row],[Tech Start Date]],15),IF(Main[[#This Row],[Class]]="A",WORKDAY(Main[[#This Row],[Tech Start Date]],5),""))))</f>
        <v/>
      </c>
      <c r="P1571" s="72" t="str">
        <f>IF(Main[[#This Row],[Tech Start Date]]&lt;1/1/1990,"",IF(Main[[#This Row],[Class]]="C",WORKDAY(Main[[#This Row],[Tech Start Date]],28),IF(Main[[#This Row],[Class]]="B", WORKDAY(Main[[#This Row],[Tech Start Date]],19),IF(Main[[#This Row],[Class]]="A",WORKDAY(Main[[#This Row],[Tech Start Date]],9),""))))</f>
        <v/>
      </c>
      <c r="Q1571" s="84"/>
      <c r="R1571" s="110"/>
      <c r="S1571" s="94" t="s">
        <v>11</v>
      </c>
      <c r="T1571" s="73" t="s">
        <v>4</v>
      </c>
      <c r="U1571" s="94" t="s">
        <v>14</v>
      </c>
      <c r="V1571" s="94" t="s">
        <v>1897</v>
      </c>
      <c r="W1571" s="94" t="s">
        <v>1904</v>
      </c>
      <c r="X1571" s="94" t="s">
        <v>2730</v>
      </c>
      <c r="Y1571" s="71" t="s">
        <v>2848</v>
      </c>
      <c r="Z1571" s="71" t="s">
        <v>4</v>
      </c>
      <c r="AA1571" s="94" t="s">
        <v>2730</v>
      </c>
      <c r="AB1571" s="128"/>
      <c r="AC1571" s="128"/>
      <c r="AD1571" s="128"/>
      <c r="BB1571" s="60" t="str">
        <f>IF(AND(isFlagged(Main[[#This Row],[Comments]], "AIS++"),Main[ [#This Row],[In Stock Date] ]&lt;&gt;""),TEXT(Main[[#This Row],[In Stock Date]]-1, "M/d/yyyy"), TEXT("1/1/1990", "M/d/yyyy"))</f>
        <v>1/1/1990</v>
      </c>
    </row>
    <row r="1572" spans="1:54" ht="17.25" customHeight="1">
      <c r="A1572" s="63" t="str">
        <f>IF(priority(Main[[#This Row],[Comments]])&lt;&gt;0, priority(Main[[#This Row],[Comments]]),"")</f>
        <v/>
      </c>
      <c r="B1572" s="151" t="s">
        <v>1270</v>
      </c>
      <c r="C1572" s="71" t="s">
        <v>33</v>
      </c>
      <c r="D1572" s="59" t="s">
        <v>353</v>
      </c>
      <c r="E1572" s="84"/>
      <c r="F1572" s="84"/>
      <c r="G1572" s="63" t="str">
        <f>IF(stdProdLT(Main[[#This Row],[Comments]])=0.1,"N/A",IF(stdProdLT(Main[[#This Row],[Comments]])=0,"",stdProdLT(Main[[#This Row],[Comments]])))</f>
        <v/>
      </c>
      <c r="H1572" s="93" t="str">
        <f>IF(OR(Main[[#This Row],[Std. Prod. Lead Time]]="N/A",Main[[#This Row],[Std. Prod. Lead Time]]=""), "",IF(AND(Main[[#This Row],[In Stock Date]]&lt;&gt;"",Main[[#This Row],[Revised Due Date]]&lt;&gt;"",Main[[#This Row],[In Stock Date]]&lt;&gt;""),Main[[#This Row],[In Stock Date]]-Main[[#This Row],[Revised Due Date]],""))</f>
        <v/>
      </c>
      <c r="I1572" s="100" t="s">
        <v>4</v>
      </c>
      <c r="J1572" s="94" t="s">
        <v>4</v>
      </c>
      <c r="K1572" s="94" t="s">
        <v>4</v>
      </c>
      <c r="L1572" s="84"/>
      <c r="M1572" s="72" t="str">
        <f>IF(Main[[#This Row],[Tech Start Date]]&lt;1/1/1990,"",IF(Main[[#This Row],[Class]]="C",WORKDAY(Main[[#This Row],[Tech Start Date]],9),IF(Main[[#This Row],[Class]]="B", WORKDAY(Main[[#This Row],[Tech Start Date]],6),IF(Main[[#This Row],[Class]]="A",WORKDAY(Main[[#This Row],[Tech Start Date]],2),""))))</f>
        <v/>
      </c>
      <c r="N1572" s="72" t="str">
        <f>IF(Main[[#This Row],[Tech Start Date]]&lt;1/1/1990,"",IF(Main[[#This Row],[Class]]="C",WORKDAY(Main[[#This Row],[Tech Start Date]],19),IF(Main[[#This Row],[Class]]="B", WORKDAY(Main[[#This Row],[Tech Start Date]],12),IF(Main[[#This Row],[Class]]="A",WORKDAY(Main[[#This Row],[Tech Start Date]],4),""))))</f>
        <v/>
      </c>
      <c r="O1572" s="72" t="str">
        <f>IF(Main[[#This Row],[Tech Start Date]]&lt;1/1/1990,"",IF(Main[[#This Row],[Class]]="C",WORKDAY(Main[[#This Row],[Tech Start Date]],23),IF(Main[[#This Row],[Class]]="B", WORKDAY(Main[[#This Row],[Tech Start Date]],15),IF(Main[[#This Row],[Class]]="A",WORKDAY(Main[[#This Row],[Tech Start Date]],5),""))))</f>
        <v/>
      </c>
      <c r="P1572" s="72" t="str">
        <f>IF(Main[[#This Row],[Tech Start Date]]&lt;1/1/1990,"",IF(Main[[#This Row],[Class]]="C",WORKDAY(Main[[#This Row],[Tech Start Date]],28),IF(Main[[#This Row],[Class]]="B", WORKDAY(Main[[#This Row],[Tech Start Date]],19),IF(Main[[#This Row],[Class]]="A",WORKDAY(Main[[#This Row],[Tech Start Date]],9),""))))</f>
        <v/>
      </c>
      <c r="Q1572" s="84"/>
      <c r="R1572" s="110"/>
      <c r="S1572" s="94" t="s">
        <v>11</v>
      </c>
      <c r="T1572" s="73" t="s">
        <v>4</v>
      </c>
      <c r="U1572" s="94" t="s">
        <v>14</v>
      </c>
      <c r="V1572" s="94" t="s">
        <v>1897</v>
      </c>
      <c r="W1572" s="94" t="s">
        <v>1904</v>
      </c>
      <c r="X1572" s="94" t="s">
        <v>2730</v>
      </c>
      <c r="Y1572" s="71" t="s">
        <v>2848</v>
      </c>
      <c r="Z1572" s="71" t="s">
        <v>4</v>
      </c>
      <c r="AA1572" s="94" t="s">
        <v>2730</v>
      </c>
      <c r="AB1572" s="128"/>
      <c r="AC1572" s="128"/>
      <c r="AD1572" s="128"/>
      <c r="BB1572" s="60" t="str">
        <f>IF(AND(isFlagged(Main[[#This Row],[Comments]], "AIS++"),Main[ [#This Row],[In Stock Date] ]&lt;&gt;""),TEXT(Main[[#This Row],[In Stock Date]]-1, "M/d/yyyy"), TEXT("1/1/1990", "M/d/yyyy"))</f>
        <v>1/1/1990</v>
      </c>
    </row>
    <row r="1573" spans="1:54" ht="17.25" customHeight="1">
      <c r="A1573" s="63" t="str">
        <f>IF(priority(Main[[#This Row],[Comments]])&lt;&gt;0, priority(Main[[#This Row],[Comments]]),"")</f>
        <v/>
      </c>
      <c r="B1573" s="151" t="s">
        <v>1276</v>
      </c>
      <c r="C1573" s="71" t="s">
        <v>33</v>
      </c>
      <c r="D1573" s="59" t="s">
        <v>359</v>
      </c>
      <c r="E1573" s="84"/>
      <c r="F1573" s="84"/>
      <c r="G1573" s="63" t="str">
        <f>IF(stdProdLT(Main[[#This Row],[Comments]])=0.1,"N/A",IF(stdProdLT(Main[[#This Row],[Comments]])=0,"",stdProdLT(Main[[#This Row],[Comments]])))</f>
        <v/>
      </c>
      <c r="H1573" s="93" t="str">
        <f>IF(OR(Main[[#This Row],[Std. Prod. Lead Time]]="N/A",Main[[#This Row],[Std. Prod. Lead Time]]=""), "",IF(AND(Main[[#This Row],[In Stock Date]]&lt;&gt;"",Main[[#This Row],[Revised Due Date]]&lt;&gt;"",Main[[#This Row],[In Stock Date]]&lt;&gt;""),Main[[#This Row],[In Stock Date]]-Main[[#This Row],[Revised Due Date]],""))</f>
        <v/>
      </c>
      <c r="I1573" s="100" t="s">
        <v>4</v>
      </c>
      <c r="J1573" s="94" t="s">
        <v>4</v>
      </c>
      <c r="K1573" s="94" t="s">
        <v>4</v>
      </c>
      <c r="L1573" s="84"/>
      <c r="M1573" s="72" t="str">
        <f>IF(Main[[#This Row],[Tech Start Date]]&lt;1/1/1990,"",IF(Main[[#This Row],[Class]]="C",WORKDAY(Main[[#This Row],[Tech Start Date]],9),IF(Main[[#This Row],[Class]]="B", WORKDAY(Main[[#This Row],[Tech Start Date]],6),IF(Main[[#This Row],[Class]]="A",WORKDAY(Main[[#This Row],[Tech Start Date]],2),""))))</f>
        <v/>
      </c>
      <c r="N1573" s="72" t="str">
        <f>IF(Main[[#This Row],[Tech Start Date]]&lt;1/1/1990,"",IF(Main[[#This Row],[Class]]="C",WORKDAY(Main[[#This Row],[Tech Start Date]],19),IF(Main[[#This Row],[Class]]="B", WORKDAY(Main[[#This Row],[Tech Start Date]],12),IF(Main[[#This Row],[Class]]="A",WORKDAY(Main[[#This Row],[Tech Start Date]],4),""))))</f>
        <v/>
      </c>
      <c r="O1573" s="72" t="str">
        <f>IF(Main[[#This Row],[Tech Start Date]]&lt;1/1/1990,"",IF(Main[[#This Row],[Class]]="C",WORKDAY(Main[[#This Row],[Tech Start Date]],23),IF(Main[[#This Row],[Class]]="B", WORKDAY(Main[[#This Row],[Tech Start Date]],15),IF(Main[[#This Row],[Class]]="A",WORKDAY(Main[[#This Row],[Tech Start Date]],5),""))))</f>
        <v/>
      </c>
      <c r="P1573" s="72" t="str">
        <f>IF(Main[[#This Row],[Tech Start Date]]&lt;1/1/1990,"",IF(Main[[#This Row],[Class]]="C",WORKDAY(Main[[#This Row],[Tech Start Date]],28),IF(Main[[#This Row],[Class]]="B", WORKDAY(Main[[#This Row],[Tech Start Date]],19),IF(Main[[#This Row],[Class]]="A",WORKDAY(Main[[#This Row],[Tech Start Date]],9),""))))</f>
        <v/>
      </c>
      <c r="Q1573" s="84"/>
      <c r="R1573" s="110"/>
      <c r="S1573" s="94" t="s">
        <v>11</v>
      </c>
      <c r="T1573" s="73" t="s">
        <v>4</v>
      </c>
      <c r="U1573" s="94" t="s">
        <v>14</v>
      </c>
      <c r="V1573" s="94" t="s">
        <v>1897</v>
      </c>
      <c r="W1573" s="94" t="s">
        <v>1904</v>
      </c>
      <c r="X1573" s="94" t="s">
        <v>2730</v>
      </c>
      <c r="Y1573" s="71" t="s">
        <v>2848</v>
      </c>
      <c r="Z1573" s="71" t="s">
        <v>4</v>
      </c>
      <c r="AA1573" s="94" t="s">
        <v>2730</v>
      </c>
      <c r="AB1573" s="128"/>
      <c r="AC1573" s="128"/>
      <c r="AD1573" s="128"/>
      <c r="BB1573" s="60" t="str">
        <f>IF(AND(isFlagged(Main[[#This Row],[Comments]], "AIS++"),Main[ [#This Row],[In Stock Date] ]&lt;&gt;""),TEXT(Main[[#This Row],[In Stock Date]]-1, "M/d/yyyy"), TEXT("1/1/1990", "M/d/yyyy"))</f>
        <v>1/1/1990</v>
      </c>
    </row>
    <row r="1574" spans="1:54" ht="17.25" customHeight="1">
      <c r="A1574" s="12" t="str">
        <f>IF(priority(Main[[#This Row],[Comments]])&lt;&gt;0, priority(Main[[#This Row],[Comments]]),"")</f>
        <v/>
      </c>
      <c r="B1574" s="151" t="s">
        <v>1157</v>
      </c>
      <c r="C1574" s="74" t="s">
        <v>4</v>
      </c>
      <c r="D1574" s="108" t="s">
        <v>220</v>
      </c>
      <c r="E1574" s="85"/>
      <c r="F1574" s="85">
        <v>40031</v>
      </c>
      <c r="G1574" s="12" t="str">
        <f>IF(stdProdLT(Main[[#This Row],[Comments]])=0.1,"N/A",IF(stdProdLT(Main[[#This Row],[Comments]])=0,"",stdProdLT(Main[[#This Row],[Comments]])))</f>
        <v/>
      </c>
      <c r="H1574" s="96" t="str">
        <f>IF(OR(Main[[#This Row],[Std. Prod. Lead Time]]="N/A",Main[[#This Row],[Std. Prod. Lead Time]]=""), "",IF(AND(Main[[#This Row],[In Stock Date]]&lt;&gt;"",Main[[#This Row],[Revised Due Date]]&lt;&gt;"",Main[[#This Row],[In Stock Date]]&lt;&gt;""),Main[[#This Row],[In Stock Date]]-Main[[#This Row],[Revised Due Date]],""))</f>
        <v/>
      </c>
      <c r="I1574" s="101" t="s">
        <v>4</v>
      </c>
      <c r="J1574" s="12" t="s">
        <v>4</v>
      </c>
      <c r="K1574" s="12" t="s">
        <v>4</v>
      </c>
      <c r="L1574" s="85"/>
      <c r="M1574" s="72" t="str">
        <f>IF(Main[[#This Row],[Tech Start Date]]&lt;1/1/1990,"",IF(Main[[#This Row],[Class]]="C",WORKDAY(Main[[#This Row],[Tech Start Date]],9),IF(Main[[#This Row],[Class]]="B", WORKDAY(Main[[#This Row],[Tech Start Date]],6),IF(Main[[#This Row],[Class]]="A",WORKDAY(Main[[#This Row],[Tech Start Date]],2),""))))</f>
        <v/>
      </c>
      <c r="N1574" s="72" t="str">
        <f>IF(Main[[#This Row],[Tech Start Date]]&lt;1/1/1990,"",IF(Main[[#This Row],[Class]]="C",WORKDAY(Main[[#This Row],[Tech Start Date]],19),IF(Main[[#This Row],[Class]]="B", WORKDAY(Main[[#This Row],[Tech Start Date]],12),IF(Main[[#This Row],[Class]]="A",WORKDAY(Main[[#This Row],[Tech Start Date]],4),""))))</f>
        <v/>
      </c>
      <c r="O1574" s="72" t="str">
        <f>IF(Main[[#This Row],[Tech Start Date]]&lt;1/1/1990,"",IF(Main[[#This Row],[Class]]="C",WORKDAY(Main[[#This Row],[Tech Start Date]],23),IF(Main[[#This Row],[Class]]="B", WORKDAY(Main[[#This Row],[Tech Start Date]],15),IF(Main[[#This Row],[Class]]="A",WORKDAY(Main[[#This Row],[Tech Start Date]],5),""))))</f>
        <v/>
      </c>
      <c r="P1574" s="72" t="str">
        <f>IF(Main[[#This Row],[Tech Start Date]]&lt;1/1/1990,"",IF(Main[[#This Row],[Class]]="C",WORKDAY(Main[[#This Row],[Tech Start Date]],28),IF(Main[[#This Row],[Class]]="B", WORKDAY(Main[[#This Row],[Tech Start Date]],19),IF(Main[[#This Row],[Class]]="A",WORKDAY(Main[[#This Row],[Tech Start Date]],9),""))))</f>
        <v/>
      </c>
      <c r="Q1574" s="85">
        <v>39976</v>
      </c>
      <c r="R1574" s="112"/>
      <c r="S1574" s="12" t="s">
        <v>11</v>
      </c>
      <c r="T1574" s="75" t="s">
        <v>4</v>
      </c>
      <c r="U1574" s="12" t="s">
        <v>14</v>
      </c>
      <c r="V1574" s="12" t="s">
        <v>1897</v>
      </c>
      <c r="W1574" s="12" t="s">
        <v>1904</v>
      </c>
      <c r="X1574" s="12" t="s">
        <v>2727</v>
      </c>
      <c r="Y1574" s="74" t="s">
        <v>2843</v>
      </c>
      <c r="Z1574" s="74" t="s">
        <v>4</v>
      </c>
      <c r="AA1574" s="94" t="s">
        <v>2727</v>
      </c>
      <c r="AB1574" s="128"/>
      <c r="AC1574" s="128"/>
      <c r="AD1574" s="128"/>
      <c r="BB1574" s="60" t="str">
        <f>IF(AND(isFlagged(Main[[#This Row],[Comments]], "AIS++"),Main[ [#This Row],[In Stock Date] ]&lt;&gt;""),TEXT(Main[[#This Row],[In Stock Date]]-1, "M/d/yyyy"), TEXT("1/1/1990", "M/d/yyyy"))</f>
        <v>1/1/1990</v>
      </c>
    </row>
    <row r="1575" spans="1:54" ht="17.25" customHeight="1">
      <c r="A1575" s="63" t="str">
        <f>IF(priority(Main[[#This Row],[Comments]])&lt;&gt;0, priority(Main[[#This Row],[Comments]]),"")</f>
        <v/>
      </c>
      <c r="B1575" s="151" t="s">
        <v>1525</v>
      </c>
      <c r="C1575" s="71" t="s">
        <v>72</v>
      </c>
      <c r="D1575" s="59" t="s">
        <v>614</v>
      </c>
      <c r="E1575" s="84"/>
      <c r="F1575" s="84"/>
      <c r="G1575" s="63" t="str">
        <f>IF(stdProdLT(Main[[#This Row],[Comments]])=0.1,"N/A",IF(stdProdLT(Main[[#This Row],[Comments]])=0,"",stdProdLT(Main[[#This Row],[Comments]])))</f>
        <v/>
      </c>
      <c r="H1575" s="93" t="str">
        <f>IF(OR(Main[[#This Row],[Std. Prod. Lead Time]]="N/A",Main[[#This Row],[Std. Prod. Lead Time]]=""), "",IF(AND(Main[[#This Row],[In Stock Date]]&lt;&gt;"",Main[[#This Row],[Revised Due Date]]&lt;&gt;"",Main[[#This Row],[In Stock Date]]&lt;&gt;""),Main[[#This Row],[In Stock Date]]-Main[[#This Row],[Revised Due Date]],""))</f>
        <v/>
      </c>
      <c r="I1575" s="100" t="s">
        <v>4</v>
      </c>
      <c r="J1575" s="94" t="s">
        <v>4</v>
      </c>
      <c r="K1575" s="94" t="s">
        <v>4</v>
      </c>
      <c r="L1575" s="84"/>
      <c r="M1575" s="72" t="str">
        <f>IF(Main[[#This Row],[Tech Start Date]]&lt;1/1/1990,"",IF(Main[[#This Row],[Class]]="C",WORKDAY(Main[[#This Row],[Tech Start Date]],9),IF(Main[[#This Row],[Class]]="B", WORKDAY(Main[[#This Row],[Tech Start Date]],6),IF(Main[[#This Row],[Class]]="A",WORKDAY(Main[[#This Row],[Tech Start Date]],2),""))))</f>
        <v/>
      </c>
      <c r="N1575" s="72" t="str">
        <f>IF(Main[[#This Row],[Tech Start Date]]&lt;1/1/1990,"",IF(Main[[#This Row],[Class]]="C",WORKDAY(Main[[#This Row],[Tech Start Date]],19),IF(Main[[#This Row],[Class]]="B", WORKDAY(Main[[#This Row],[Tech Start Date]],12),IF(Main[[#This Row],[Class]]="A",WORKDAY(Main[[#This Row],[Tech Start Date]],4),""))))</f>
        <v/>
      </c>
      <c r="O1575" s="72" t="str">
        <f>IF(Main[[#This Row],[Tech Start Date]]&lt;1/1/1990,"",IF(Main[[#This Row],[Class]]="C",WORKDAY(Main[[#This Row],[Tech Start Date]],23),IF(Main[[#This Row],[Class]]="B", WORKDAY(Main[[#This Row],[Tech Start Date]],15),IF(Main[[#This Row],[Class]]="A",WORKDAY(Main[[#This Row],[Tech Start Date]],5),""))))</f>
        <v/>
      </c>
      <c r="P1575" s="72" t="str">
        <f>IF(Main[[#This Row],[Tech Start Date]]&lt;1/1/1990,"",IF(Main[[#This Row],[Class]]="C",WORKDAY(Main[[#This Row],[Tech Start Date]],28),IF(Main[[#This Row],[Class]]="B", WORKDAY(Main[[#This Row],[Tech Start Date]],19),IF(Main[[#This Row],[Class]]="A",WORKDAY(Main[[#This Row],[Tech Start Date]],9),""))))</f>
        <v/>
      </c>
      <c r="Q1575" s="84"/>
      <c r="R1575" s="110"/>
      <c r="S1575" s="94" t="s">
        <v>11</v>
      </c>
      <c r="T1575" s="73" t="s">
        <v>4</v>
      </c>
      <c r="U1575" s="94" t="s">
        <v>14</v>
      </c>
      <c r="V1575" s="94" t="s">
        <v>1897</v>
      </c>
      <c r="W1575" s="94" t="s">
        <v>1904</v>
      </c>
      <c r="X1575" s="94" t="s">
        <v>2730</v>
      </c>
      <c r="Y1575" s="71" t="s">
        <v>2848</v>
      </c>
      <c r="Z1575" s="71" t="s">
        <v>4</v>
      </c>
      <c r="AA1575" s="94" t="s">
        <v>2730</v>
      </c>
      <c r="AB1575" s="128"/>
      <c r="AC1575" s="128"/>
      <c r="AD1575" s="128"/>
      <c r="BB1575" s="60" t="str">
        <f>IF(AND(isFlagged(Main[[#This Row],[Comments]], "AIS++"),Main[ [#This Row],[In Stock Date] ]&lt;&gt;""),TEXT(Main[[#This Row],[In Stock Date]]-1, "M/d/yyyy"), TEXT("1/1/1990", "M/d/yyyy"))</f>
        <v>1/1/1990</v>
      </c>
    </row>
    <row r="1576" spans="1:54" ht="17.25" customHeight="1">
      <c r="A1576" s="137" t="str">
        <f>IF(priority(Main[[#This Row],[Comments]])&lt;&gt;0, priority(Main[[#This Row],[Comments]]),"")</f>
        <v/>
      </c>
      <c r="B1576" s="152" t="s">
        <v>1695</v>
      </c>
      <c r="C1576" s="138" t="s">
        <v>4</v>
      </c>
      <c r="D1576" s="139" t="s">
        <v>760</v>
      </c>
      <c r="E1576" s="140">
        <v>40395.395856481482</v>
      </c>
      <c r="F1576" s="140">
        <v>40574</v>
      </c>
      <c r="G1576" s="137" t="str">
        <f>IF(stdProdLT(Main[[#This Row],[Comments]])=0.1,"N/A",IF(stdProdLT(Main[[#This Row],[Comments]])=0,"",stdProdLT(Main[[#This Row],[Comments]])))</f>
        <v/>
      </c>
      <c r="H1576" s="141" t="str">
        <f>IF(OR(Main[[#This Row],[Std. Prod. Lead Time]]="N/A",Main[[#This Row],[Std. Prod. Lead Time]]=""), "",IF(AND(Main[[#This Row],[In Stock Date]]&lt;&gt;"",Main[[#This Row],[Revised Due Date]]&lt;&gt;"",Main[[#This Row],[In Stock Date]]&lt;&gt;""),Main[[#This Row],[In Stock Date]]-Main[[#This Row],[Revised Due Date]],""))</f>
        <v/>
      </c>
      <c r="I1576" s="142" t="s">
        <v>4</v>
      </c>
      <c r="J1576" s="143" t="s">
        <v>28</v>
      </c>
      <c r="K1576" s="144" t="s">
        <v>1908</v>
      </c>
      <c r="L1576" s="140">
        <v>40405</v>
      </c>
      <c r="M1576" s="145" t="str">
        <f>IF(Main[[#This Row],[Tech Start Date]]&lt;1/1/1990,"",IF(Main[[#This Row],[Class]]="C",WORKDAY(Main[[#This Row],[Tech Start Date]],9),IF(Main[[#This Row],[Class]]="B", WORKDAY(Main[[#This Row],[Tech Start Date]],6),IF(Main[[#This Row],[Class]]="A",WORKDAY(Main[[#This Row],[Tech Start Date]],2),""))))</f>
        <v/>
      </c>
      <c r="N1576" s="145" t="str">
        <f>IF(Main[[#This Row],[Tech Start Date]]&lt;1/1/1990,"",IF(Main[[#This Row],[Class]]="C",WORKDAY(Main[[#This Row],[Tech Start Date]],19),IF(Main[[#This Row],[Class]]="B", WORKDAY(Main[[#This Row],[Tech Start Date]],12),IF(Main[[#This Row],[Class]]="A",WORKDAY(Main[[#This Row],[Tech Start Date]],4),""))))</f>
        <v/>
      </c>
      <c r="O1576" s="145" t="str">
        <f>IF(Main[[#This Row],[Tech Start Date]]&lt;1/1/1990,"",IF(Main[[#This Row],[Class]]="C",WORKDAY(Main[[#This Row],[Tech Start Date]],23),IF(Main[[#This Row],[Class]]="B", WORKDAY(Main[[#This Row],[Tech Start Date]],15),IF(Main[[#This Row],[Class]]="A",WORKDAY(Main[[#This Row],[Tech Start Date]],5),""))))</f>
        <v/>
      </c>
      <c r="P1576" s="145" t="str">
        <f>IF(Main[[#This Row],[Tech Start Date]]&lt;1/1/1990,"",IF(Main[[#This Row],[Class]]="C",WORKDAY(Main[[#This Row],[Tech Start Date]],28),IF(Main[[#This Row],[Class]]="B", WORKDAY(Main[[#This Row],[Tech Start Date]],19),IF(Main[[#This Row],[Class]]="A",WORKDAY(Main[[#This Row],[Tech Start Date]],9),""))))</f>
        <v/>
      </c>
      <c r="Q1576" s="140"/>
      <c r="R1576" s="146">
        <v>41005</v>
      </c>
      <c r="S1576" s="143" t="s">
        <v>17</v>
      </c>
      <c r="T1576" s="147" t="s">
        <v>4</v>
      </c>
      <c r="U1576" s="143" t="s">
        <v>29</v>
      </c>
      <c r="V1576" s="143" t="s">
        <v>1899</v>
      </c>
      <c r="W1576" s="143" t="s">
        <v>1901</v>
      </c>
      <c r="X1576" s="143" t="s">
        <v>50</v>
      </c>
      <c r="Y1576" s="138" t="s">
        <v>2885</v>
      </c>
      <c r="Z1576" s="138" t="s">
        <v>964</v>
      </c>
      <c r="AA1576" s="143" t="s">
        <v>65</v>
      </c>
      <c r="AB1576" s="148">
        <v>40494</v>
      </c>
      <c r="AC1576" s="148"/>
      <c r="AD1576" s="148"/>
      <c r="BB1576" s="60" t="str">
        <f>IF(AND(isFlagged(Main[[#This Row],[Comments]], "AIS++"),Main[ [#This Row],[In Stock Date] ]&lt;&gt;""),TEXT(Main[[#This Row],[In Stock Date]]-1, "M/d/yyyy"), TEXT("1/1/1990", "M/d/yyyy"))</f>
        <v>1/1/1990</v>
      </c>
    </row>
    <row r="1577" spans="1:54" ht="17.25" customHeight="1">
      <c r="A1577" s="137" t="str">
        <f>IF(priority(Main[[#This Row],[Comments]])&lt;&gt;0, priority(Main[[#This Row],[Comments]]),"")</f>
        <v/>
      </c>
      <c r="B1577" s="152" t="s">
        <v>1236</v>
      </c>
      <c r="C1577" s="138" t="s">
        <v>4</v>
      </c>
      <c r="D1577" s="139" t="s">
        <v>308</v>
      </c>
      <c r="E1577" s="140">
        <v>40395.401192129626</v>
      </c>
      <c r="F1577" s="140">
        <v>40574</v>
      </c>
      <c r="G1577" s="137" t="str">
        <f>IF(stdProdLT(Main[[#This Row],[Comments]])=0.1,"N/A",IF(stdProdLT(Main[[#This Row],[Comments]])=0,"",stdProdLT(Main[[#This Row],[Comments]])))</f>
        <v/>
      </c>
      <c r="H1577" s="141" t="str">
        <f>IF(OR(Main[[#This Row],[Std. Prod. Lead Time]]="N/A",Main[[#This Row],[Std. Prod. Lead Time]]=""), "",IF(AND(Main[[#This Row],[In Stock Date]]&lt;&gt;"",Main[[#This Row],[Revised Due Date]]&lt;&gt;"",Main[[#This Row],[In Stock Date]]&lt;&gt;""),Main[[#This Row],[In Stock Date]]-Main[[#This Row],[Revised Due Date]],""))</f>
        <v/>
      </c>
      <c r="I1577" s="142" t="s">
        <v>4</v>
      </c>
      <c r="J1577" s="143" t="s">
        <v>28</v>
      </c>
      <c r="K1577" s="144" t="s">
        <v>1908</v>
      </c>
      <c r="L1577" s="140">
        <v>40405</v>
      </c>
      <c r="M1577" s="145" t="str">
        <f>IF(Main[[#This Row],[Tech Start Date]]&lt;1/1/1990,"",IF(Main[[#This Row],[Class]]="C",WORKDAY(Main[[#This Row],[Tech Start Date]],9),IF(Main[[#This Row],[Class]]="B", WORKDAY(Main[[#This Row],[Tech Start Date]],6),IF(Main[[#This Row],[Class]]="A",WORKDAY(Main[[#This Row],[Tech Start Date]],2),""))))</f>
        <v/>
      </c>
      <c r="N1577" s="145" t="str">
        <f>IF(Main[[#This Row],[Tech Start Date]]&lt;1/1/1990,"",IF(Main[[#This Row],[Class]]="C",WORKDAY(Main[[#This Row],[Tech Start Date]],19),IF(Main[[#This Row],[Class]]="B", WORKDAY(Main[[#This Row],[Tech Start Date]],12),IF(Main[[#This Row],[Class]]="A",WORKDAY(Main[[#This Row],[Tech Start Date]],4),""))))</f>
        <v/>
      </c>
      <c r="O1577" s="145" t="str">
        <f>IF(Main[[#This Row],[Tech Start Date]]&lt;1/1/1990,"",IF(Main[[#This Row],[Class]]="C",WORKDAY(Main[[#This Row],[Tech Start Date]],23),IF(Main[[#This Row],[Class]]="B", WORKDAY(Main[[#This Row],[Tech Start Date]],15),IF(Main[[#This Row],[Class]]="A",WORKDAY(Main[[#This Row],[Tech Start Date]],5),""))))</f>
        <v/>
      </c>
      <c r="P1577" s="145" t="str">
        <f>IF(Main[[#This Row],[Tech Start Date]]&lt;1/1/1990,"",IF(Main[[#This Row],[Class]]="C",WORKDAY(Main[[#This Row],[Tech Start Date]],28),IF(Main[[#This Row],[Class]]="B", WORKDAY(Main[[#This Row],[Tech Start Date]],19),IF(Main[[#This Row],[Class]]="A",WORKDAY(Main[[#This Row],[Tech Start Date]],9),""))))</f>
        <v/>
      </c>
      <c r="Q1577" s="140"/>
      <c r="R1577" s="146">
        <v>41039</v>
      </c>
      <c r="S1577" s="143" t="s">
        <v>17</v>
      </c>
      <c r="T1577" s="147" t="s">
        <v>4</v>
      </c>
      <c r="U1577" s="143" t="s">
        <v>29</v>
      </c>
      <c r="V1577" s="143" t="s">
        <v>1899</v>
      </c>
      <c r="W1577" s="143" t="s">
        <v>1901</v>
      </c>
      <c r="X1577" s="143" t="s">
        <v>50</v>
      </c>
      <c r="Y1577" s="138" t="s">
        <v>2885</v>
      </c>
      <c r="Z1577" s="138" t="s">
        <v>964</v>
      </c>
      <c r="AA1577" s="143" t="s">
        <v>65</v>
      </c>
      <c r="AB1577" s="148"/>
      <c r="AC1577" s="148"/>
      <c r="AD1577" s="148"/>
      <c r="BB1577" s="60" t="str">
        <f>IF(AND(isFlagged(Main[[#This Row],[Comments]], "AIS++"),Main[ [#This Row],[In Stock Date] ]&lt;&gt;""),TEXT(Main[[#This Row],[In Stock Date]]-1, "M/d/yyyy"), TEXT("1/1/1990", "M/d/yyyy"))</f>
        <v>1/1/1990</v>
      </c>
    </row>
    <row r="1578" spans="1:54" ht="17.25" customHeight="1">
      <c r="A1578" s="63" t="str">
        <f>IF(priority(Main[[#This Row],[Comments]])&lt;&gt;0, priority(Main[[#This Row],[Comments]]),"")</f>
        <v/>
      </c>
      <c r="B1578" s="151" t="s">
        <v>1143</v>
      </c>
      <c r="C1578" s="71" t="s">
        <v>4</v>
      </c>
      <c r="D1578" s="59" t="s">
        <v>208</v>
      </c>
      <c r="E1578" s="84"/>
      <c r="F1578" s="84"/>
      <c r="G1578" s="63" t="str">
        <f>IF(stdProdLT(Main[[#This Row],[Comments]])=0.1,"N/A",IF(stdProdLT(Main[[#This Row],[Comments]])=0,"",stdProdLT(Main[[#This Row],[Comments]])))</f>
        <v/>
      </c>
      <c r="H1578" s="93" t="str">
        <f>IF(OR(Main[[#This Row],[Std. Prod. Lead Time]]="N/A",Main[[#This Row],[Std. Prod. Lead Time]]=""), "",IF(AND(Main[[#This Row],[In Stock Date]]&lt;&gt;"",Main[[#This Row],[Revised Due Date]]&lt;&gt;"",Main[[#This Row],[In Stock Date]]&lt;&gt;""),Main[[#This Row],[In Stock Date]]-Main[[#This Row],[Revised Due Date]],""))</f>
        <v/>
      </c>
      <c r="I1578" s="100" t="s">
        <v>4</v>
      </c>
      <c r="J1578" s="94" t="s">
        <v>28</v>
      </c>
      <c r="K1578" s="94" t="s">
        <v>4</v>
      </c>
      <c r="L1578" s="84"/>
      <c r="M1578" s="72" t="str">
        <f>IF(Main[[#This Row],[Tech Start Date]]&lt;1/1/1990,"",IF(Main[[#This Row],[Class]]="C",WORKDAY(Main[[#This Row],[Tech Start Date]],9),IF(Main[[#This Row],[Class]]="B", WORKDAY(Main[[#This Row],[Tech Start Date]],6),IF(Main[[#This Row],[Class]]="A",WORKDAY(Main[[#This Row],[Tech Start Date]],2),""))))</f>
        <v/>
      </c>
      <c r="N1578" s="72" t="str">
        <f>IF(Main[[#This Row],[Tech Start Date]]&lt;1/1/1990,"",IF(Main[[#This Row],[Class]]="C",WORKDAY(Main[[#This Row],[Tech Start Date]],19),IF(Main[[#This Row],[Class]]="B", WORKDAY(Main[[#This Row],[Tech Start Date]],12),IF(Main[[#This Row],[Class]]="A",WORKDAY(Main[[#This Row],[Tech Start Date]],4),""))))</f>
        <v/>
      </c>
      <c r="O1578" s="72" t="str">
        <f>IF(Main[[#This Row],[Tech Start Date]]&lt;1/1/1990,"",IF(Main[[#This Row],[Class]]="C",WORKDAY(Main[[#This Row],[Tech Start Date]],23),IF(Main[[#This Row],[Class]]="B", WORKDAY(Main[[#This Row],[Tech Start Date]],15),IF(Main[[#This Row],[Class]]="A",WORKDAY(Main[[#This Row],[Tech Start Date]],5),""))))</f>
        <v/>
      </c>
      <c r="P1578" s="72" t="str">
        <f>IF(Main[[#This Row],[Tech Start Date]]&lt;1/1/1990,"",IF(Main[[#This Row],[Class]]="C",WORKDAY(Main[[#This Row],[Tech Start Date]],28),IF(Main[[#This Row],[Class]]="B", WORKDAY(Main[[#This Row],[Tech Start Date]],19),IF(Main[[#This Row],[Class]]="A",WORKDAY(Main[[#This Row],[Tech Start Date]],9),""))))</f>
        <v/>
      </c>
      <c r="Q1578" s="84"/>
      <c r="R1578" s="110"/>
      <c r="S1578" s="94" t="s">
        <v>6</v>
      </c>
      <c r="T1578" s="73" t="s">
        <v>4</v>
      </c>
      <c r="U1578" s="94" t="s">
        <v>14</v>
      </c>
      <c r="V1578" s="94" t="s">
        <v>1906</v>
      </c>
      <c r="W1578" s="94" t="s">
        <v>1902</v>
      </c>
      <c r="X1578" s="94" t="s">
        <v>50</v>
      </c>
      <c r="Y1578" s="71" t="s">
        <v>2863</v>
      </c>
      <c r="Z1578" s="71" t="s">
        <v>30</v>
      </c>
      <c r="AA1578" s="94" t="s">
        <v>880</v>
      </c>
      <c r="AB1578" s="128"/>
      <c r="AC1578" s="128"/>
      <c r="AD1578" s="128"/>
      <c r="BB1578" s="60" t="str">
        <f>IF(AND(isFlagged(Main[[#This Row],[Comments]], "AIS++"),Main[ [#This Row],[In Stock Date] ]&lt;&gt;""),TEXT(Main[[#This Row],[In Stock Date]]-1, "M/d/yyyy"), TEXT("1/1/1990", "M/d/yyyy"))</f>
        <v>1/1/1990</v>
      </c>
    </row>
    <row r="1579" spans="1:54" ht="17.25" customHeight="1">
      <c r="A1579" s="63" t="str">
        <f>IF(priority(Main[[#This Row],[Comments]])&lt;&gt;0, priority(Main[[#This Row],[Comments]]),"")</f>
        <v/>
      </c>
      <c r="B1579" s="151" t="s">
        <v>1690</v>
      </c>
      <c r="C1579" s="71" t="s">
        <v>4</v>
      </c>
      <c r="D1579" s="59" t="s">
        <v>765</v>
      </c>
      <c r="E1579" s="84"/>
      <c r="F1579" s="84"/>
      <c r="G1579" s="63" t="str">
        <f>IF(stdProdLT(Main[[#This Row],[Comments]])=0.1,"N/A",IF(stdProdLT(Main[[#This Row],[Comments]])=0,"",stdProdLT(Main[[#This Row],[Comments]])))</f>
        <v/>
      </c>
      <c r="H1579" s="93" t="str">
        <f>IF(OR(Main[[#This Row],[Std. Prod. Lead Time]]="N/A",Main[[#This Row],[Std. Prod. Lead Time]]=""), "",IF(AND(Main[[#This Row],[In Stock Date]]&lt;&gt;"",Main[[#This Row],[Revised Due Date]]&lt;&gt;"",Main[[#This Row],[In Stock Date]]&lt;&gt;""),Main[[#This Row],[In Stock Date]]-Main[[#This Row],[Revised Due Date]],""))</f>
        <v/>
      </c>
      <c r="I1579" s="100" t="s">
        <v>4</v>
      </c>
      <c r="J1579" s="94" t="s">
        <v>4</v>
      </c>
      <c r="K1579" s="94" t="s">
        <v>4</v>
      </c>
      <c r="L1579" s="84"/>
      <c r="M1579" s="72" t="str">
        <f>IF(Main[[#This Row],[Tech Start Date]]&lt;1/1/1990,"",IF(Main[[#This Row],[Class]]="C",WORKDAY(Main[[#This Row],[Tech Start Date]],9),IF(Main[[#This Row],[Class]]="B", WORKDAY(Main[[#This Row],[Tech Start Date]],6),IF(Main[[#This Row],[Class]]="A",WORKDAY(Main[[#This Row],[Tech Start Date]],2),""))))</f>
        <v/>
      </c>
      <c r="N1579" s="72" t="str">
        <f>IF(Main[[#This Row],[Tech Start Date]]&lt;1/1/1990,"",IF(Main[[#This Row],[Class]]="C",WORKDAY(Main[[#This Row],[Tech Start Date]],19),IF(Main[[#This Row],[Class]]="B", WORKDAY(Main[[#This Row],[Tech Start Date]],12),IF(Main[[#This Row],[Class]]="A",WORKDAY(Main[[#This Row],[Tech Start Date]],4),""))))</f>
        <v/>
      </c>
      <c r="O1579" s="72" t="str">
        <f>IF(Main[[#This Row],[Tech Start Date]]&lt;1/1/1990,"",IF(Main[[#This Row],[Class]]="C",WORKDAY(Main[[#This Row],[Tech Start Date]],23),IF(Main[[#This Row],[Class]]="B", WORKDAY(Main[[#This Row],[Tech Start Date]],15),IF(Main[[#This Row],[Class]]="A",WORKDAY(Main[[#This Row],[Tech Start Date]],5),""))))</f>
        <v/>
      </c>
      <c r="P1579" s="72" t="str">
        <f>IF(Main[[#This Row],[Tech Start Date]]&lt;1/1/1990,"",IF(Main[[#This Row],[Class]]="C",WORKDAY(Main[[#This Row],[Tech Start Date]],28),IF(Main[[#This Row],[Class]]="B", WORKDAY(Main[[#This Row],[Tech Start Date]],19),IF(Main[[#This Row],[Class]]="A",WORKDAY(Main[[#This Row],[Tech Start Date]],9),""))))</f>
        <v/>
      </c>
      <c r="Q1579" s="84"/>
      <c r="R1579" s="110"/>
      <c r="S1579" s="94" t="s">
        <v>17</v>
      </c>
      <c r="T1579" s="73" t="s">
        <v>4</v>
      </c>
      <c r="U1579" s="94" t="s">
        <v>14</v>
      </c>
      <c r="V1579" s="94" t="s">
        <v>1899</v>
      </c>
      <c r="W1579" s="94" t="s">
        <v>4</v>
      </c>
      <c r="X1579" s="94" t="s">
        <v>305</v>
      </c>
      <c r="Y1579" s="71" t="s">
        <v>4</v>
      </c>
      <c r="Z1579" s="71" t="s">
        <v>4</v>
      </c>
      <c r="AA1579" s="94" t="s">
        <v>3280</v>
      </c>
      <c r="AB1579" s="128"/>
      <c r="AC1579" s="128"/>
      <c r="AD1579" s="128"/>
      <c r="BB1579" s="60" t="str">
        <f>IF(AND(isFlagged(Main[[#This Row],[Comments]], "AIS++"),Main[ [#This Row],[In Stock Date] ]&lt;&gt;""),TEXT(Main[[#This Row],[In Stock Date]]-1, "M/d/yyyy"), TEXT("1/1/1990", "M/d/yyyy"))</f>
        <v>1/1/1990</v>
      </c>
    </row>
    <row r="1580" spans="1:54" ht="17.25" customHeight="1">
      <c r="A1580" s="63" t="str">
        <f>IF(priority(Main[[#This Row],[Comments]])&lt;&gt;0, priority(Main[[#This Row],[Comments]]),"")</f>
        <v/>
      </c>
      <c r="B1580" s="151" t="s">
        <v>1831</v>
      </c>
      <c r="C1580" s="71" t="s">
        <v>4</v>
      </c>
      <c r="D1580" s="59" t="s">
        <v>901</v>
      </c>
      <c r="E1580" s="84">
        <v>39968.569513888891</v>
      </c>
      <c r="F1580" s="84">
        <v>40298</v>
      </c>
      <c r="G1580" s="63" t="str">
        <f>IF(stdProdLT(Main[[#This Row],[Comments]])=0.1,"N/A",IF(stdProdLT(Main[[#This Row],[Comments]])=0,"",stdProdLT(Main[[#This Row],[Comments]])))</f>
        <v/>
      </c>
      <c r="H1580" s="93" t="str">
        <f>IF(OR(Main[[#This Row],[Std. Prod. Lead Time]]="N/A",Main[[#This Row],[Std. Prod. Lead Time]]=""), "",IF(AND(Main[[#This Row],[In Stock Date]]&lt;&gt;"",Main[[#This Row],[Revised Due Date]]&lt;&gt;"",Main[[#This Row],[In Stock Date]]&lt;&gt;""),Main[[#This Row],[In Stock Date]]-Main[[#This Row],[Revised Due Date]],""))</f>
        <v/>
      </c>
      <c r="I1580" s="100" t="s">
        <v>970</v>
      </c>
      <c r="J1580" s="94" t="s">
        <v>4</v>
      </c>
      <c r="K1580" s="94" t="s">
        <v>1908</v>
      </c>
      <c r="L1580" s="84"/>
      <c r="M1580" s="72" t="str">
        <f>IF(Main[[#This Row],[Tech Start Date]]&lt;1/1/1990,"",IF(Main[[#This Row],[Class]]="C",WORKDAY(Main[[#This Row],[Tech Start Date]],9),IF(Main[[#This Row],[Class]]="B", WORKDAY(Main[[#This Row],[Tech Start Date]],6),IF(Main[[#This Row],[Class]]="A",WORKDAY(Main[[#This Row],[Tech Start Date]],2),""))))</f>
        <v/>
      </c>
      <c r="N1580" s="72" t="str">
        <f>IF(Main[[#This Row],[Tech Start Date]]&lt;1/1/1990,"",IF(Main[[#This Row],[Class]]="C",WORKDAY(Main[[#This Row],[Tech Start Date]],19),IF(Main[[#This Row],[Class]]="B", WORKDAY(Main[[#This Row],[Tech Start Date]],12),IF(Main[[#This Row],[Class]]="A",WORKDAY(Main[[#This Row],[Tech Start Date]],4),""))))</f>
        <v/>
      </c>
      <c r="O1580" s="72" t="str">
        <f>IF(Main[[#This Row],[Tech Start Date]]&lt;1/1/1990,"",IF(Main[[#This Row],[Class]]="C",WORKDAY(Main[[#This Row],[Tech Start Date]],23),IF(Main[[#This Row],[Class]]="B", WORKDAY(Main[[#This Row],[Tech Start Date]],15),IF(Main[[#This Row],[Class]]="A",WORKDAY(Main[[#This Row],[Tech Start Date]],5),""))))</f>
        <v/>
      </c>
      <c r="P1580" s="72" t="str">
        <f>IF(Main[[#This Row],[Tech Start Date]]&lt;1/1/1990,"",IF(Main[[#This Row],[Class]]="C",WORKDAY(Main[[#This Row],[Tech Start Date]],28),IF(Main[[#This Row],[Class]]="B", WORKDAY(Main[[#This Row],[Tech Start Date]],19),IF(Main[[#This Row],[Class]]="A",WORKDAY(Main[[#This Row],[Tech Start Date]],9),""))))</f>
        <v/>
      </c>
      <c r="Q1580" s="84">
        <v>40165</v>
      </c>
      <c r="R1580" s="110">
        <v>41002</v>
      </c>
      <c r="S1580" s="94" t="s">
        <v>17</v>
      </c>
      <c r="T1580" s="73" t="s">
        <v>4</v>
      </c>
      <c r="U1580" s="94" t="s">
        <v>29</v>
      </c>
      <c r="V1580" s="94" t="s">
        <v>1899</v>
      </c>
      <c r="W1580" s="94" t="s">
        <v>1901</v>
      </c>
      <c r="X1580" s="94" t="s">
        <v>964</v>
      </c>
      <c r="Y1580" s="71" t="s">
        <v>3014</v>
      </c>
      <c r="Z1580" s="71" t="s">
        <v>414</v>
      </c>
      <c r="AA1580" s="94" t="s">
        <v>964</v>
      </c>
      <c r="AB1580" s="128"/>
      <c r="AC1580" s="128"/>
      <c r="AD1580" s="128"/>
      <c r="BB1580" s="60" t="str">
        <f>IF(AND(isFlagged(Main[[#This Row],[Comments]], "AIS++"),Main[ [#This Row],[In Stock Date] ]&lt;&gt;""),TEXT(Main[[#This Row],[In Stock Date]]-1, "M/d/yyyy"), TEXT("1/1/1990", "M/d/yyyy"))</f>
        <v>1/1/1990</v>
      </c>
    </row>
    <row r="1581" spans="1:54" ht="17.25" customHeight="1">
      <c r="A1581" s="63" t="str">
        <f>IF(priority(Main[[#This Row],[Comments]])&lt;&gt;0, priority(Main[[#This Row],[Comments]]),"")</f>
        <v/>
      </c>
      <c r="B1581" s="151" t="s">
        <v>1402</v>
      </c>
      <c r="C1581" s="71" t="s">
        <v>494</v>
      </c>
      <c r="D1581" s="59" t="s">
        <v>495</v>
      </c>
      <c r="E1581" s="84"/>
      <c r="F1581" s="84"/>
      <c r="G1581" s="63" t="str">
        <f>IF(stdProdLT(Main[[#This Row],[Comments]])=0.1,"N/A",IF(stdProdLT(Main[[#This Row],[Comments]])=0,"",stdProdLT(Main[[#This Row],[Comments]])))</f>
        <v/>
      </c>
      <c r="H1581" s="93" t="str">
        <f>IF(OR(Main[[#This Row],[Std. Prod. Lead Time]]="N/A",Main[[#This Row],[Std. Prod. Lead Time]]=""), "",IF(AND(Main[[#This Row],[In Stock Date]]&lt;&gt;"",Main[[#This Row],[Revised Due Date]]&lt;&gt;"",Main[[#This Row],[In Stock Date]]&lt;&gt;""),Main[[#This Row],[In Stock Date]]-Main[[#This Row],[Revised Due Date]],""))</f>
        <v/>
      </c>
      <c r="I1581" s="100" t="s">
        <v>4</v>
      </c>
      <c r="J1581" s="94" t="s">
        <v>4</v>
      </c>
      <c r="K1581" s="94" t="s">
        <v>4</v>
      </c>
      <c r="L1581" s="84"/>
      <c r="M1581" s="72" t="str">
        <f>IF(Main[[#This Row],[Tech Start Date]]&lt;1/1/1990,"",IF(Main[[#This Row],[Class]]="C",WORKDAY(Main[[#This Row],[Tech Start Date]],9),IF(Main[[#This Row],[Class]]="B", WORKDAY(Main[[#This Row],[Tech Start Date]],6),IF(Main[[#This Row],[Class]]="A",WORKDAY(Main[[#This Row],[Tech Start Date]],2),""))))</f>
        <v/>
      </c>
      <c r="N1581" s="72" t="str">
        <f>IF(Main[[#This Row],[Tech Start Date]]&lt;1/1/1990,"",IF(Main[[#This Row],[Class]]="C",WORKDAY(Main[[#This Row],[Tech Start Date]],19),IF(Main[[#This Row],[Class]]="B", WORKDAY(Main[[#This Row],[Tech Start Date]],12),IF(Main[[#This Row],[Class]]="A",WORKDAY(Main[[#This Row],[Tech Start Date]],4),""))))</f>
        <v/>
      </c>
      <c r="O1581" s="72" t="str">
        <f>IF(Main[[#This Row],[Tech Start Date]]&lt;1/1/1990,"",IF(Main[[#This Row],[Class]]="C",WORKDAY(Main[[#This Row],[Tech Start Date]],23),IF(Main[[#This Row],[Class]]="B", WORKDAY(Main[[#This Row],[Tech Start Date]],15),IF(Main[[#This Row],[Class]]="A",WORKDAY(Main[[#This Row],[Tech Start Date]],5),""))))</f>
        <v/>
      </c>
      <c r="P1581" s="72" t="str">
        <f>IF(Main[[#This Row],[Tech Start Date]]&lt;1/1/1990,"",IF(Main[[#This Row],[Class]]="C",WORKDAY(Main[[#This Row],[Tech Start Date]],28),IF(Main[[#This Row],[Class]]="B", WORKDAY(Main[[#This Row],[Tech Start Date]],19),IF(Main[[#This Row],[Class]]="A",WORKDAY(Main[[#This Row],[Tech Start Date]],9),""))))</f>
        <v/>
      </c>
      <c r="Q1581" s="84"/>
      <c r="R1581" s="110"/>
      <c r="S1581" s="94" t="s">
        <v>11</v>
      </c>
      <c r="T1581" s="73" t="s">
        <v>4</v>
      </c>
      <c r="U1581" s="94" t="s">
        <v>14</v>
      </c>
      <c r="V1581" s="94" t="s">
        <v>1896</v>
      </c>
      <c r="W1581" s="94" t="s">
        <v>1904</v>
      </c>
      <c r="X1581" s="94" t="s">
        <v>50</v>
      </c>
      <c r="Y1581" s="71" t="s">
        <v>2962</v>
      </c>
      <c r="Z1581" s="71" t="s">
        <v>4</v>
      </c>
      <c r="AA1581" s="94" t="s">
        <v>2763</v>
      </c>
      <c r="AB1581" s="128"/>
      <c r="AC1581" s="128"/>
      <c r="AD1581" s="128"/>
      <c r="BB1581" s="60" t="str">
        <f>IF(AND(isFlagged(Main[[#This Row],[Comments]], "AIS++"),Main[ [#This Row],[In Stock Date] ]&lt;&gt;""),TEXT(Main[[#This Row],[In Stock Date]]-1, "M/d/yyyy"), TEXT("1/1/1990", "M/d/yyyy"))</f>
        <v>1/1/1990</v>
      </c>
    </row>
    <row r="1582" spans="1:54" ht="17.25" customHeight="1">
      <c r="A1582" s="63" t="str">
        <f>IF(priority(Main[[#This Row],[Comments]])&lt;&gt;0, priority(Main[[#This Row],[Comments]]),"")</f>
        <v/>
      </c>
      <c r="B1582" s="151" t="s">
        <v>2296</v>
      </c>
      <c r="C1582" s="71" t="s">
        <v>346</v>
      </c>
      <c r="D1582" s="59" t="s">
        <v>2297</v>
      </c>
      <c r="E1582" s="84"/>
      <c r="F1582" s="84"/>
      <c r="G1582" s="63" t="str">
        <f>IF(stdProdLT(Main[[#This Row],[Comments]])=0.1,"N/A",IF(stdProdLT(Main[[#This Row],[Comments]])=0,"",stdProdLT(Main[[#This Row],[Comments]])))</f>
        <v/>
      </c>
      <c r="H1582" s="93" t="str">
        <f>IF(OR(Main[[#This Row],[Std. Prod. Lead Time]]="N/A",Main[[#This Row],[Std. Prod. Lead Time]]=""), "",IF(AND(Main[[#This Row],[In Stock Date]]&lt;&gt;"",Main[[#This Row],[Revised Due Date]]&lt;&gt;"",Main[[#This Row],[In Stock Date]]&lt;&gt;""),Main[[#This Row],[In Stock Date]]-Main[[#This Row],[Revised Due Date]],""))</f>
        <v/>
      </c>
      <c r="I1582" s="100" t="s">
        <v>4</v>
      </c>
      <c r="J1582" s="94" t="s">
        <v>4</v>
      </c>
      <c r="K1582" s="94" t="s">
        <v>4</v>
      </c>
      <c r="L1582" s="84"/>
      <c r="M1582" s="72" t="str">
        <f>IF(Main[[#This Row],[Tech Start Date]]&lt;1/1/1990,"",IF(Main[[#This Row],[Class]]="C",WORKDAY(Main[[#This Row],[Tech Start Date]],9),IF(Main[[#This Row],[Class]]="B", WORKDAY(Main[[#This Row],[Tech Start Date]],6),IF(Main[[#This Row],[Class]]="A",WORKDAY(Main[[#This Row],[Tech Start Date]],2),""))))</f>
        <v/>
      </c>
      <c r="N1582" s="72" t="str">
        <f>IF(Main[[#This Row],[Tech Start Date]]&lt;1/1/1990,"",IF(Main[[#This Row],[Class]]="C",WORKDAY(Main[[#This Row],[Tech Start Date]],19),IF(Main[[#This Row],[Class]]="B", WORKDAY(Main[[#This Row],[Tech Start Date]],12),IF(Main[[#This Row],[Class]]="A",WORKDAY(Main[[#This Row],[Tech Start Date]],4),""))))</f>
        <v/>
      </c>
      <c r="O1582" s="72" t="str">
        <f>IF(Main[[#This Row],[Tech Start Date]]&lt;1/1/1990,"",IF(Main[[#This Row],[Class]]="C",WORKDAY(Main[[#This Row],[Tech Start Date]],23),IF(Main[[#This Row],[Class]]="B", WORKDAY(Main[[#This Row],[Tech Start Date]],15),IF(Main[[#This Row],[Class]]="A",WORKDAY(Main[[#This Row],[Tech Start Date]],5),""))))</f>
        <v/>
      </c>
      <c r="P1582" s="72" t="str">
        <f>IF(Main[[#This Row],[Tech Start Date]]&lt;1/1/1990,"",IF(Main[[#This Row],[Class]]="C",WORKDAY(Main[[#This Row],[Tech Start Date]],28),IF(Main[[#This Row],[Class]]="B", WORKDAY(Main[[#This Row],[Tech Start Date]],19),IF(Main[[#This Row],[Class]]="A",WORKDAY(Main[[#This Row],[Tech Start Date]],9),""))))</f>
        <v/>
      </c>
      <c r="Q1582" s="84">
        <v>40847</v>
      </c>
      <c r="R1582" s="110"/>
      <c r="S1582" s="94" t="s">
        <v>4</v>
      </c>
      <c r="T1582" s="73" t="s">
        <v>4</v>
      </c>
      <c r="U1582" s="94" t="s">
        <v>12</v>
      </c>
      <c r="V1582" s="94" t="s">
        <v>1896</v>
      </c>
      <c r="W1582" s="94" t="s">
        <v>4</v>
      </c>
      <c r="X1582" s="94" t="s">
        <v>2752</v>
      </c>
      <c r="Y1582" s="71" t="s">
        <v>2883</v>
      </c>
      <c r="Z1582" s="71" t="s">
        <v>4</v>
      </c>
      <c r="AA1582" s="94" t="s">
        <v>2752</v>
      </c>
      <c r="AB1582" s="128"/>
      <c r="AC1582" s="128"/>
      <c r="AD1582" s="128"/>
      <c r="BB1582" s="60" t="str">
        <f>IF(AND(isFlagged(Main[[#This Row],[Comments]], "AIS++"),Main[ [#This Row],[In Stock Date] ]&lt;&gt;""),TEXT(Main[[#This Row],[In Stock Date]]-1, "M/d/yyyy"), TEXT("1/1/1990", "M/d/yyyy"))</f>
        <v>1/1/1990</v>
      </c>
    </row>
    <row r="1583" spans="1:54" ht="17.25" customHeight="1">
      <c r="A1583" s="63" t="str">
        <f>IF(priority(Main[[#This Row],[Comments]])&lt;&gt;0, priority(Main[[#This Row],[Comments]]),"")</f>
        <v/>
      </c>
      <c r="B1583" s="151" t="s">
        <v>2429</v>
      </c>
      <c r="C1583" s="71" t="s">
        <v>346</v>
      </c>
      <c r="D1583" s="59" t="s">
        <v>2297</v>
      </c>
      <c r="E1583" s="84">
        <v>40827.600601851853</v>
      </c>
      <c r="F1583" s="84"/>
      <c r="G1583" s="63" t="str">
        <f>IF(stdProdLT(Main[[#This Row],[Comments]])=0.1,"N/A",IF(stdProdLT(Main[[#This Row],[Comments]])=0,"",stdProdLT(Main[[#This Row],[Comments]])))</f>
        <v/>
      </c>
      <c r="H1583" s="93" t="str">
        <f>IF(OR(Main[[#This Row],[Std. Prod. Lead Time]]="N/A",Main[[#This Row],[Std. Prod. Lead Time]]=""), "",IF(AND(Main[[#This Row],[In Stock Date]]&lt;&gt;"",Main[[#This Row],[Revised Due Date]]&lt;&gt;"",Main[[#This Row],[In Stock Date]]&lt;&gt;""),Main[[#This Row],[In Stock Date]]-Main[[#This Row],[Revised Due Date]],""))</f>
        <v/>
      </c>
      <c r="I1583" s="100" t="s">
        <v>4</v>
      </c>
      <c r="J1583" s="94" t="s">
        <v>4</v>
      </c>
      <c r="K1583" s="94" t="s">
        <v>4</v>
      </c>
      <c r="L1583" s="84"/>
      <c r="M1583" s="72" t="str">
        <f>IF(Main[[#This Row],[Tech Start Date]]&lt;1/1/1990,"",IF(Main[[#This Row],[Class]]="C",WORKDAY(Main[[#This Row],[Tech Start Date]],9),IF(Main[[#This Row],[Class]]="B", WORKDAY(Main[[#This Row],[Tech Start Date]],6),IF(Main[[#This Row],[Class]]="A",WORKDAY(Main[[#This Row],[Tech Start Date]],2),""))))</f>
        <v/>
      </c>
      <c r="N1583" s="72" t="str">
        <f>IF(Main[[#This Row],[Tech Start Date]]&lt;1/1/1990,"",IF(Main[[#This Row],[Class]]="C",WORKDAY(Main[[#This Row],[Tech Start Date]],19),IF(Main[[#This Row],[Class]]="B", WORKDAY(Main[[#This Row],[Tech Start Date]],12),IF(Main[[#This Row],[Class]]="A",WORKDAY(Main[[#This Row],[Tech Start Date]],4),""))))</f>
        <v/>
      </c>
      <c r="O1583" s="72" t="str">
        <f>IF(Main[[#This Row],[Tech Start Date]]&lt;1/1/1990,"",IF(Main[[#This Row],[Class]]="C",WORKDAY(Main[[#This Row],[Tech Start Date]],23),IF(Main[[#This Row],[Class]]="B", WORKDAY(Main[[#This Row],[Tech Start Date]],15),IF(Main[[#This Row],[Class]]="A",WORKDAY(Main[[#This Row],[Tech Start Date]],5),""))))</f>
        <v/>
      </c>
      <c r="P1583" s="72" t="str">
        <f>IF(Main[[#This Row],[Tech Start Date]]&lt;1/1/1990,"",IF(Main[[#This Row],[Class]]="C",WORKDAY(Main[[#This Row],[Tech Start Date]],28),IF(Main[[#This Row],[Class]]="B", WORKDAY(Main[[#This Row],[Tech Start Date]],19),IF(Main[[#This Row],[Class]]="A",WORKDAY(Main[[#This Row],[Tech Start Date]],9),""))))</f>
        <v/>
      </c>
      <c r="Q1583" s="84">
        <v>40847</v>
      </c>
      <c r="R1583" s="110"/>
      <c r="S1583" s="94" t="s">
        <v>4</v>
      </c>
      <c r="T1583" s="73" t="s">
        <v>4</v>
      </c>
      <c r="U1583" s="94" t="s">
        <v>7</v>
      </c>
      <c r="V1583" s="94" t="s">
        <v>1896</v>
      </c>
      <c r="W1583" s="94" t="s">
        <v>4</v>
      </c>
      <c r="X1583" s="94" t="s">
        <v>2752</v>
      </c>
      <c r="Y1583" s="71" t="s">
        <v>2883</v>
      </c>
      <c r="Z1583" s="71" t="s">
        <v>4</v>
      </c>
      <c r="AA1583" s="94" t="s">
        <v>2752</v>
      </c>
      <c r="AB1583" s="128"/>
      <c r="AC1583" s="128"/>
      <c r="AD1583" s="128"/>
      <c r="BB1583" s="60" t="str">
        <f>IF(AND(isFlagged(Main[[#This Row],[Comments]], "AIS++"),Main[ [#This Row],[In Stock Date] ]&lt;&gt;""),TEXT(Main[[#This Row],[In Stock Date]]-1, "M/d/yyyy"), TEXT("1/1/1990", "M/d/yyyy"))</f>
        <v>1/1/1990</v>
      </c>
    </row>
    <row r="1584" spans="1:54" ht="17.25" customHeight="1">
      <c r="A1584" s="63" t="str">
        <f>IF(priority(Main[[#This Row],[Comments]])&lt;&gt;0, priority(Main[[#This Row],[Comments]]),"")</f>
        <v/>
      </c>
      <c r="B1584" s="151" t="s">
        <v>2430</v>
      </c>
      <c r="C1584" s="71" t="s">
        <v>346</v>
      </c>
      <c r="D1584" s="59" t="s">
        <v>2431</v>
      </c>
      <c r="E1584" s="84">
        <v>40827.603530092594</v>
      </c>
      <c r="F1584" s="84"/>
      <c r="G1584" s="63" t="str">
        <f>IF(stdProdLT(Main[[#This Row],[Comments]])=0.1,"N/A",IF(stdProdLT(Main[[#This Row],[Comments]])=0,"",stdProdLT(Main[[#This Row],[Comments]])))</f>
        <v/>
      </c>
      <c r="H1584" s="93" t="str">
        <f>IF(OR(Main[[#This Row],[Std. Prod. Lead Time]]="N/A",Main[[#This Row],[Std. Prod. Lead Time]]=""), "",IF(AND(Main[[#This Row],[In Stock Date]]&lt;&gt;"",Main[[#This Row],[Revised Due Date]]&lt;&gt;"",Main[[#This Row],[In Stock Date]]&lt;&gt;""),Main[[#This Row],[In Stock Date]]-Main[[#This Row],[Revised Due Date]],""))</f>
        <v/>
      </c>
      <c r="I1584" s="100" t="s">
        <v>4</v>
      </c>
      <c r="J1584" s="94" t="s">
        <v>4</v>
      </c>
      <c r="K1584" s="94" t="s">
        <v>4</v>
      </c>
      <c r="L1584" s="84"/>
      <c r="M1584" s="72" t="str">
        <f>IF(Main[[#This Row],[Tech Start Date]]&lt;1/1/1990,"",IF(Main[[#This Row],[Class]]="C",WORKDAY(Main[[#This Row],[Tech Start Date]],9),IF(Main[[#This Row],[Class]]="B", WORKDAY(Main[[#This Row],[Tech Start Date]],6),IF(Main[[#This Row],[Class]]="A",WORKDAY(Main[[#This Row],[Tech Start Date]],2),""))))</f>
        <v/>
      </c>
      <c r="N1584" s="72" t="str">
        <f>IF(Main[[#This Row],[Tech Start Date]]&lt;1/1/1990,"",IF(Main[[#This Row],[Class]]="C",WORKDAY(Main[[#This Row],[Tech Start Date]],19),IF(Main[[#This Row],[Class]]="B", WORKDAY(Main[[#This Row],[Tech Start Date]],12),IF(Main[[#This Row],[Class]]="A",WORKDAY(Main[[#This Row],[Tech Start Date]],4),""))))</f>
        <v/>
      </c>
      <c r="O1584" s="72" t="str">
        <f>IF(Main[[#This Row],[Tech Start Date]]&lt;1/1/1990,"",IF(Main[[#This Row],[Class]]="C",WORKDAY(Main[[#This Row],[Tech Start Date]],23),IF(Main[[#This Row],[Class]]="B", WORKDAY(Main[[#This Row],[Tech Start Date]],15),IF(Main[[#This Row],[Class]]="A",WORKDAY(Main[[#This Row],[Tech Start Date]],5),""))))</f>
        <v/>
      </c>
      <c r="P1584" s="72" t="str">
        <f>IF(Main[[#This Row],[Tech Start Date]]&lt;1/1/1990,"",IF(Main[[#This Row],[Class]]="C",WORKDAY(Main[[#This Row],[Tech Start Date]],28),IF(Main[[#This Row],[Class]]="B", WORKDAY(Main[[#This Row],[Tech Start Date]],19),IF(Main[[#This Row],[Class]]="A",WORKDAY(Main[[#This Row],[Tech Start Date]],9),""))))</f>
        <v/>
      </c>
      <c r="Q1584" s="84">
        <v>40847</v>
      </c>
      <c r="R1584" s="110"/>
      <c r="S1584" s="94" t="s">
        <v>11</v>
      </c>
      <c r="T1584" s="73" t="s">
        <v>4</v>
      </c>
      <c r="U1584" s="94" t="s">
        <v>7</v>
      </c>
      <c r="V1584" s="94" t="s">
        <v>1896</v>
      </c>
      <c r="W1584" s="94" t="s">
        <v>4</v>
      </c>
      <c r="X1584" s="94" t="s">
        <v>2752</v>
      </c>
      <c r="Y1584" s="71" t="s">
        <v>2883</v>
      </c>
      <c r="Z1584" s="71" t="s">
        <v>4</v>
      </c>
      <c r="AA1584" s="94" t="s">
        <v>2752</v>
      </c>
      <c r="AB1584" s="128"/>
      <c r="AC1584" s="128"/>
      <c r="AD1584" s="128"/>
      <c r="BB1584" s="60" t="str">
        <f>IF(AND(isFlagged(Main[[#This Row],[Comments]], "AIS++"),Main[ [#This Row],[In Stock Date] ]&lt;&gt;""),TEXT(Main[[#This Row],[In Stock Date]]-1, "M/d/yyyy"), TEXT("1/1/1990", "M/d/yyyy"))</f>
        <v>1/1/1990</v>
      </c>
    </row>
    <row r="1585" spans="1:54" ht="17.25" customHeight="1">
      <c r="A1585" s="63" t="str">
        <f>IF(priority(Main[[#This Row],[Comments]])&lt;&gt;0, priority(Main[[#This Row],[Comments]]),"")</f>
        <v/>
      </c>
      <c r="B1585" s="151" t="s">
        <v>1573</v>
      </c>
      <c r="C1585" s="71" t="s">
        <v>346</v>
      </c>
      <c r="D1585" s="59" t="s">
        <v>663</v>
      </c>
      <c r="E1585" s="84"/>
      <c r="F1585" s="84"/>
      <c r="G1585" s="63" t="str">
        <f>IF(stdProdLT(Main[[#This Row],[Comments]])=0.1,"N/A",IF(stdProdLT(Main[[#This Row],[Comments]])=0,"",stdProdLT(Main[[#This Row],[Comments]])))</f>
        <v/>
      </c>
      <c r="H1585" s="93" t="str">
        <f>IF(OR(Main[[#This Row],[Std. Prod. Lead Time]]="N/A",Main[[#This Row],[Std. Prod. Lead Time]]=""), "",IF(AND(Main[[#This Row],[In Stock Date]]&lt;&gt;"",Main[[#This Row],[Revised Due Date]]&lt;&gt;"",Main[[#This Row],[In Stock Date]]&lt;&gt;""),Main[[#This Row],[In Stock Date]]-Main[[#This Row],[Revised Due Date]],""))</f>
        <v/>
      </c>
      <c r="I1585" s="100" t="s">
        <v>4</v>
      </c>
      <c r="J1585" s="94" t="s">
        <v>4</v>
      </c>
      <c r="K1585" s="94" t="s">
        <v>4</v>
      </c>
      <c r="L1585" s="84"/>
      <c r="M1585" s="72" t="str">
        <f>IF(Main[[#This Row],[Tech Start Date]]&lt;1/1/1990,"",IF(Main[[#This Row],[Class]]="C",WORKDAY(Main[[#This Row],[Tech Start Date]],9),IF(Main[[#This Row],[Class]]="B", WORKDAY(Main[[#This Row],[Tech Start Date]],6),IF(Main[[#This Row],[Class]]="A",WORKDAY(Main[[#This Row],[Tech Start Date]],2),""))))</f>
        <v/>
      </c>
      <c r="N1585" s="72" t="str">
        <f>IF(Main[[#This Row],[Tech Start Date]]&lt;1/1/1990,"",IF(Main[[#This Row],[Class]]="C",WORKDAY(Main[[#This Row],[Tech Start Date]],19),IF(Main[[#This Row],[Class]]="B", WORKDAY(Main[[#This Row],[Tech Start Date]],12),IF(Main[[#This Row],[Class]]="A",WORKDAY(Main[[#This Row],[Tech Start Date]],4),""))))</f>
        <v/>
      </c>
      <c r="O1585" s="72" t="str">
        <f>IF(Main[[#This Row],[Tech Start Date]]&lt;1/1/1990,"",IF(Main[[#This Row],[Class]]="C",WORKDAY(Main[[#This Row],[Tech Start Date]],23),IF(Main[[#This Row],[Class]]="B", WORKDAY(Main[[#This Row],[Tech Start Date]],15),IF(Main[[#This Row],[Class]]="A",WORKDAY(Main[[#This Row],[Tech Start Date]],5),""))))</f>
        <v/>
      </c>
      <c r="P1585" s="72" t="str">
        <f>IF(Main[[#This Row],[Tech Start Date]]&lt;1/1/1990,"",IF(Main[[#This Row],[Class]]="C",WORKDAY(Main[[#This Row],[Tech Start Date]],28),IF(Main[[#This Row],[Class]]="B", WORKDAY(Main[[#This Row],[Tech Start Date]],19),IF(Main[[#This Row],[Class]]="A",WORKDAY(Main[[#This Row],[Tech Start Date]],9),""))))</f>
        <v/>
      </c>
      <c r="Q1585" s="84">
        <v>40494</v>
      </c>
      <c r="R1585" s="110"/>
      <c r="S1585" s="94" t="s">
        <v>11</v>
      </c>
      <c r="T1585" s="73" t="s">
        <v>4</v>
      </c>
      <c r="U1585" s="94" t="s">
        <v>14</v>
      </c>
      <c r="V1585" s="94" t="s">
        <v>1906</v>
      </c>
      <c r="W1585" s="94" t="s">
        <v>4</v>
      </c>
      <c r="X1585" s="94" t="s">
        <v>2727</v>
      </c>
      <c r="Y1585" s="71" t="s">
        <v>2843</v>
      </c>
      <c r="Z1585" s="71" t="s">
        <v>4</v>
      </c>
      <c r="AA1585" s="94" t="s">
        <v>2727</v>
      </c>
      <c r="AB1585" s="128"/>
      <c r="AC1585" s="128"/>
      <c r="AD1585" s="128"/>
      <c r="BB1585" s="60" t="str">
        <f>IF(AND(isFlagged(Main[[#This Row],[Comments]], "AIS++"),Main[ [#This Row],[In Stock Date] ]&lt;&gt;""),TEXT(Main[[#This Row],[In Stock Date]]-1, "M/d/yyyy"), TEXT("1/1/1990", "M/d/yyyy"))</f>
        <v>1/1/1990</v>
      </c>
    </row>
    <row r="1586" spans="1:54" ht="17.25" customHeight="1">
      <c r="A1586" s="63" t="str">
        <f>IF(priority(Main[[#This Row],[Comments]])&lt;&gt;0, priority(Main[[#This Row],[Comments]]),"")</f>
        <v/>
      </c>
      <c r="B1586" s="151" t="s">
        <v>1527</v>
      </c>
      <c r="C1586" s="71" t="s">
        <v>33</v>
      </c>
      <c r="D1586" s="59" t="s">
        <v>616</v>
      </c>
      <c r="E1586" s="84"/>
      <c r="F1586" s="84"/>
      <c r="G1586" s="63" t="str">
        <f>IF(stdProdLT(Main[[#This Row],[Comments]])=0.1,"N/A",IF(stdProdLT(Main[[#This Row],[Comments]])=0,"",stdProdLT(Main[[#This Row],[Comments]])))</f>
        <v/>
      </c>
      <c r="H1586" s="93" t="str">
        <f>IF(OR(Main[[#This Row],[Std. Prod. Lead Time]]="N/A",Main[[#This Row],[Std. Prod. Lead Time]]=""), "",IF(AND(Main[[#This Row],[In Stock Date]]&lt;&gt;"",Main[[#This Row],[Revised Due Date]]&lt;&gt;"",Main[[#This Row],[In Stock Date]]&lt;&gt;""),Main[[#This Row],[In Stock Date]]-Main[[#This Row],[Revised Due Date]],""))</f>
        <v/>
      </c>
      <c r="I1586" s="100" t="s">
        <v>4</v>
      </c>
      <c r="J1586" s="94" t="s">
        <v>4</v>
      </c>
      <c r="K1586" s="94" t="s">
        <v>4</v>
      </c>
      <c r="L1586" s="84"/>
      <c r="M1586" s="72" t="str">
        <f>IF(Main[[#This Row],[Tech Start Date]]&lt;1/1/1990,"",IF(Main[[#This Row],[Class]]="C",WORKDAY(Main[[#This Row],[Tech Start Date]],9),IF(Main[[#This Row],[Class]]="B", WORKDAY(Main[[#This Row],[Tech Start Date]],6),IF(Main[[#This Row],[Class]]="A",WORKDAY(Main[[#This Row],[Tech Start Date]],2),""))))</f>
        <v/>
      </c>
      <c r="N1586" s="72" t="str">
        <f>IF(Main[[#This Row],[Tech Start Date]]&lt;1/1/1990,"",IF(Main[[#This Row],[Class]]="C",WORKDAY(Main[[#This Row],[Tech Start Date]],19),IF(Main[[#This Row],[Class]]="B", WORKDAY(Main[[#This Row],[Tech Start Date]],12),IF(Main[[#This Row],[Class]]="A",WORKDAY(Main[[#This Row],[Tech Start Date]],4),""))))</f>
        <v/>
      </c>
      <c r="O1586" s="72" t="str">
        <f>IF(Main[[#This Row],[Tech Start Date]]&lt;1/1/1990,"",IF(Main[[#This Row],[Class]]="C",WORKDAY(Main[[#This Row],[Tech Start Date]],23),IF(Main[[#This Row],[Class]]="B", WORKDAY(Main[[#This Row],[Tech Start Date]],15),IF(Main[[#This Row],[Class]]="A",WORKDAY(Main[[#This Row],[Tech Start Date]],5),""))))</f>
        <v/>
      </c>
      <c r="P1586" s="72" t="str">
        <f>IF(Main[[#This Row],[Tech Start Date]]&lt;1/1/1990,"",IF(Main[[#This Row],[Class]]="C",WORKDAY(Main[[#This Row],[Tech Start Date]],28),IF(Main[[#This Row],[Class]]="B", WORKDAY(Main[[#This Row],[Tech Start Date]],19),IF(Main[[#This Row],[Class]]="A",WORKDAY(Main[[#This Row],[Tech Start Date]],9),""))))</f>
        <v/>
      </c>
      <c r="Q1586" s="84"/>
      <c r="R1586" s="110"/>
      <c r="S1586" s="94" t="s">
        <v>11</v>
      </c>
      <c r="T1586" s="73" t="s">
        <v>4</v>
      </c>
      <c r="U1586" s="94" t="s">
        <v>14</v>
      </c>
      <c r="V1586" s="94" t="s">
        <v>1897</v>
      </c>
      <c r="W1586" s="94" t="s">
        <v>1904</v>
      </c>
      <c r="X1586" s="94" t="s">
        <v>2730</v>
      </c>
      <c r="Y1586" s="71" t="s">
        <v>2848</v>
      </c>
      <c r="Z1586" s="71" t="s">
        <v>4</v>
      </c>
      <c r="AA1586" s="94" t="s">
        <v>2730</v>
      </c>
      <c r="AB1586" s="128"/>
      <c r="AC1586" s="128"/>
      <c r="AD1586" s="128"/>
      <c r="BB1586" s="60" t="str">
        <f>IF(AND(isFlagged(Main[[#This Row],[Comments]], "AIS++"),Main[ [#This Row],[In Stock Date] ]&lt;&gt;""),TEXT(Main[[#This Row],[In Stock Date]]-1, "M/d/yyyy"), TEXT("1/1/1990", "M/d/yyyy"))</f>
        <v>1/1/1990</v>
      </c>
    </row>
    <row r="1587" spans="1:54" ht="17.25" customHeight="1">
      <c r="A1587" s="63" t="str">
        <f>IF(priority(Main[[#This Row],[Comments]])&lt;&gt;0, priority(Main[[#This Row],[Comments]]),"")</f>
        <v/>
      </c>
      <c r="B1587" s="151" t="s">
        <v>1083</v>
      </c>
      <c r="C1587" s="71" t="s">
        <v>33</v>
      </c>
      <c r="D1587" s="59" t="s">
        <v>139</v>
      </c>
      <c r="E1587" s="84"/>
      <c r="F1587" s="84"/>
      <c r="G1587" s="63" t="str">
        <f>IF(stdProdLT(Main[[#This Row],[Comments]])=0.1,"N/A",IF(stdProdLT(Main[[#This Row],[Comments]])=0,"",stdProdLT(Main[[#This Row],[Comments]])))</f>
        <v/>
      </c>
      <c r="H1587" s="93" t="str">
        <f>IF(OR(Main[[#This Row],[Std. Prod. Lead Time]]="N/A",Main[[#This Row],[Std. Prod. Lead Time]]=""), "",IF(AND(Main[[#This Row],[In Stock Date]]&lt;&gt;"",Main[[#This Row],[Revised Due Date]]&lt;&gt;"",Main[[#This Row],[In Stock Date]]&lt;&gt;""),Main[[#This Row],[In Stock Date]]-Main[[#This Row],[Revised Due Date]],""))</f>
        <v/>
      </c>
      <c r="I1587" s="100" t="s">
        <v>4</v>
      </c>
      <c r="J1587" s="94" t="s">
        <v>4</v>
      </c>
      <c r="K1587" s="94" t="s">
        <v>4</v>
      </c>
      <c r="L1587" s="84"/>
      <c r="M1587" s="72" t="str">
        <f>IF(Main[[#This Row],[Tech Start Date]]&lt;1/1/1990,"",IF(Main[[#This Row],[Class]]="C",WORKDAY(Main[[#This Row],[Tech Start Date]],9),IF(Main[[#This Row],[Class]]="B", WORKDAY(Main[[#This Row],[Tech Start Date]],6),IF(Main[[#This Row],[Class]]="A",WORKDAY(Main[[#This Row],[Tech Start Date]],2),""))))</f>
        <v/>
      </c>
      <c r="N1587" s="72" t="str">
        <f>IF(Main[[#This Row],[Tech Start Date]]&lt;1/1/1990,"",IF(Main[[#This Row],[Class]]="C",WORKDAY(Main[[#This Row],[Tech Start Date]],19),IF(Main[[#This Row],[Class]]="B", WORKDAY(Main[[#This Row],[Tech Start Date]],12),IF(Main[[#This Row],[Class]]="A",WORKDAY(Main[[#This Row],[Tech Start Date]],4),""))))</f>
        <v/>
      </c>
      <c r="O1587" s="72" t="str">
        <f>IF(Main[[#This Row],[Tech Start Date]]&lt;1/1/1990,"",IF(Main[[#This Row],[Class]]="C",WORKDAY(Main[[#This Row],[Tech Start Date]],23),IF(Main[[#This Row],[Class]]="B", WORKDAY(Main[[#This Row],[Tech Start Date]],15),IF(Main[[#This Row],[Class]]="A",WORKDAY(Main[[#This Row],[Tech Start Date]],5),""))))</f>
        <v/>
      </c>
      <c r="P1587" s="72" t="str">
        <f>IF(Main[[#This Row],[Tech Start Date]]&lt;1/1/1990,"",IF(Main[[#This Row],[Class]]="C",WORKDAY(Main[[#This Row],[Tech Start Date]],28),IF(Main[[#This Row],[Class]]="B", WORKDAY(Main[[#This Row],[Tech Start Date]],19),IF(Main[[#This Row],[Class]]="A",WORKDAY(Main[[#This Row],[Tech Start Date]],9),""))))</f>
        <v/>
      </c>
      <c r="Q1587" s="84"/>
      <c r="R1587" s="110"/>
      <c r="S1587" s="94" t="s">
        <v>11</v>
      </c>
      <c r="T1587" s="73" t="s">
        <v>4</v>
      </c>
      <c r="U1587" s="94" t="s">
        <v>14</v>
      </c>
      <c r="V1587" s="94" t="s">
        <v>1897</v>
      </c>
      <c r="W1587" s="94" t="s">
        <v>1904</v>
      </c>
      <c r="X1587" s="94" t="s">
        <v>2730</v>
      </c>
      <c r="Y1587" s="71" t="s">
        <v>2848</v>
      </c>
      <c r="Z1587" s="71" t="s">
        <v>4</v>
      </c>
      <c r="AA1587" s="94" t="s">
        <v>2730</v>
      </c>
      <c r="AB1587" s="128"/>
      <c r="AC1587" s="128"/>
      <c r="AD1587" s="128"/>
      <c r="BB1587" s="60" t="str">
        <f>IF(AND(isFlagged(Main[[#This Row],[Comments]], "AIS++"),Main[ [#This Row],[In Stock Date] ]&lt;&gt;""),TEXT(Main[[#This Row],[In Stock Date]]-1, "M/d/yyyy"), TEXT("1/1/1990", "M/d/yyyy"))</f>
        <v>1/1/1990</v>
      </c>
    </row>
    <row r="1588" spans="1:54" ht="17.25" customHeight="1">
      <c r="A1588" s="63" t="str">
        <f>IF(priority(Main[[#This Row],[Comments]])&lt;&gt;0, priority(Main[[#This Row],[Comments]]),"")</f>
        <v/>
      </c>
      <c r="B1588" s="151" t="s">
        <v>1835</v>
      </c>
      <c r="C1588" s="71" t="s">
        <v>67</v>
      </c>
      <c r="D1588" s="59" t="s">
        <v>905</v>
      </c>
      <c r="E1588" s="84">
        <v>39981.49927083333</v>
      </c>
      <c r="F1588" s="84"/>
      <c r="G1588" s="63" t="str">
        <f>IF(stdProdLT(Main[[#This Row],[Comments]])=0.1,"N/A",IF(stdProdLT(Main[[#This Row],[Comments]])=0,"",stdProdLT(Main[[#This Row],[Comments]])))</f>
        <v/>
      </c>
      <c r="H1588" s="93" t="str">
        <f>IF(OR(Main[[#This Row],[Std. Prod. Lead Time]]="N/A",Main[[#This Row],[Std. Prod. Lead Time]]=""), "",IF(AND(Main[[#This Row],[In Stock Date]]&lt;&gt;"",Main[[#This Row],[Revised Due Date]]&lt;&gt;"",Main[[#This Row],[In Stock Date]]&lt;&gt;""),Main[[#This Row],[In Stock Date]]-Main[[#This Row],[Revised Due Date]],""))</f>
        <v/>
      </c>
      <c r="I1588" s="100" t="s">
        <v>970</v>
      </c>
      <c r="J1588" s="94" t="s">
        <v>4</v>
      </c>
      <c r="K1588" s="94" t="s">
        <v>1908</v>
      </c>
      <c r="L1588" s="84"/>
      <c r="M1588" s="72" t="str">
        <f>IF(Main[[#This Row],[Tech Start Date]]&lt;1/1/1990,"",IF(Main[[#This Row],[Class]]="C",WORKDAY(Main[[#This Row],[Tech Start Date]],9),IF(Main[[#This Row],[Class]]="B", WORKDAY(Main[[#This Row],[Tech Start Date]],6),IF(Main[[#This Row],[Class]]="A",WORKDAY(Main[[#This Row],[Tech Start Date]],2),""))))</f>
        <v/>
      </c>
      <c r="N1588" s="72" t="str">
        <f>IF(Main[[#This Row],[Tech Start Date]]&lt;1/1/1990,"",IF(Main[[#This Row],[Class]]="C",WORKDAY(Main[[#This Row],[Tech Start Date]],19),IF(Main[[#This Row],[Class]]="B", WORKDAY(Main[[#This Row],[Tech Start Date]],12),IF(Main[[#This Row],[Class]]="A",WORKDAY(Main[[#This Row],[Tech Start Date]],4),""))))</f>
        <v/>
      </c>
      <c r="O1588" s="72" t="str">
        <f>IF(Main[[#This Row],[Tech Start Date]]&lt;1/1/1990,"",IF(Main[[#This Row],[Class]]="C",WORKDAY(Main[[#This Row],[Tech Start Date]],23),IF(Main[[#This Row],[Class]]="B", WORKDAY(Main[[#This Row],[Tech Start Date]],15),IF(Main[[#This Row],[Class]]="A",WORKDAY(Main[[#This Row],[Tech Start Date]],5),""))))</f>
        <v/>
      </c>
      <c r="P1588" s="72" t="str">
        <f>IF(Main[[#This Row],[Tech Start Date]]&lt;1/1/1990,"",IF(Main[[#This Row],[Class]]="C",WORKDAY(Main[[#This Row],[Tech Start Date]],28),IF(Main[[#This Row],[Class]]="B", WORKDAY(Main[[#This Row],[Tech Start Date]],19),IF(Main[[#This Row],[Class]]="A",WORKDAY(Main[[#This Row],[Tech Start Date]],9),""))))</f>
        <v/>
      </c>
      <c r="Q1588" s="84">
        <v>40057</v>
      </c>
      <c r="R1588" s="110">
        <v>40908</v>
      </c>
      <c r="S1588" s="94" t="s">
        <v>17</v>
      </c>
      <c r="T1588" s="73" t="s">
        <v>4</v>
      </c>
      <c r="U1588" s="94" t="s">
        <v>29</v>
      </c>
      <c r="V1588" s="94" t="s">
        <v>1899</v>
      </c>
      <c r="W1588" s="94" t="s">
        <v>1901</v>
      </c>
      <c r="X1588" s="94" t="s">
        <v>2723</v>
      </c>
      <c r="Y1588" s="71" t="s">
        <v>2928</v>
      </c>
      <c r="Z1588" s="71" t="s">
        <v>414</v>
      </c>
      <c r="AA1588" s="94" t="s">
        <v>3252</v>
      </c>
      <c r="AB1588" s="128"/>
      <c r="AC1588" s="128"/>
      <c r="AD1588" s="128"/>
      <c r="BB1588" s="60" t="str">
        <f>IF(AND(isFlagged(Main[[#This Row],[Comments]], "AIS++"),Main[ [#This Row],[In Stock Date] ]&lt;&gt;""),TEXT(Main[[#This Row],[In Stock Date]]-1, "M/d/yyyy"), TEXT("1/1/1990", "M/d/yyyy"))</f>
        <v>1/1/1990</v>
      </c>
    </row>
    <row r="1589" spans="1:54" ht="17.25" customHeight="1">
      <c r="A1589" s="63" t="str">
        <f>IF(priority(Main[[#This Row],[Comments]])&lt;&gt;0, priority(Main[[#This Row],[Comments]]),"")</f>
        <v/>
      </c>
      <c r="B1589" s="151" t="s">
        <v>1847</v>
      </c>
      <c r="C1589" s="71" t="s">
        <v>47</v>
      </c>
      <c r="D1589" s="59" t="s">
        <v>917</v>
      </c>
      <c r="E1589" s="84">
        <v>39937.596770833334</v>
      </c>
      <c r="F1589" s="84"/>
      <c r="G1589" s="63" t="str">
        <f>IF(stdProdLT(Main[[#This Row],[Comments]])=0.1,"N/A",IF(stdProdLT(Main[[#This Row],[Comments]])=0,"",stdProdLT(Main[[#This Row],[Comments]])))</f>
        <v/>
      </c>
      <c r="H1589" s="93" t="str">
        <f>IF(OR(Main[[#This Row],[Std. Prod. Lead Time]]="N/A",Main[[#This Row],[Std. Prod. Lead Time]]=""), "",IF(AND(Main[[#This Row],[In Stock Date]]&lt;&gt;"",Main[[#This Row],[Revised Due Date]]&lt;&gt;"",Main[[#This Row],[In Stock Date]]&lt;&gt;""),Main[[#This Row],[In Stock Date]]-Main[[#This Row],[Revised Due Date]],""))</f>
        <v/>
      </c>
      <c r="I1589" s="100" t="s">
        <v>970</v>
      </c>
      <c r="J1589" s="94" t="s">
        <v>4</v>
      </c>
      <c r="K1589" s="94" t="s">
        <v>1908</v>
      </c>
      <c r="L1589" s="84"/>
      <c r="M1589" s="72" t="str">
        <f>IF(Main[[#This Row],[Tech Start Date]]&lt;1/1/1990,"",IF(Main[[#This Row],[Class]]="C",WORKDAY(Main[[#This Row],[Tech Start Date]],9),IF(Main[[#This Row],[Class]]="B", WORKDAY(Main[[#This Row],[Tech Start Date]],6),IF(Main[[#This Row],[Class]]="A",WORKDAY(Main[[#This Row],[Tech Start Date]],2),""))))</f>
        <v/>
      </c>
      <c r="N1589" s="72" t="str">
        <f>IF(Main[[#This Row],[Tech Start Date]]&lt;1/1/1990,"",IF(Main[[#This Row],[Class]]="C",WORKDAY(Main[[#This Row],[Tech Start Date]],19),IF(Main[[#This Row],[Class]]="B", WORKDAY(Main[[#This Row],[Tech Start Date]],12),IF(Main[[#This Row],[Class]]="A",WORKDAY(Main[[#This Row],[Tech Start Date]],4),""))))</f>
        <v/>
      </c>
      <c r="O1589" s="72" t="str">
        <f>IF(Main[[#This Row],[Tech Start Date]]&lt;1/1/1990,"",IF(Main[[#This Row],[Class]]="C",WORKDAY(Main[[#This Row],[Tech Start Date]],23),IF(Main[[#This Row],[Class]]="B", WORKDAY(Main[[#This Row],[Tech Start Date]],15),IF(Main[[#This Row],[Class]]="A",WORKDAY(Main[[#This Row],[Tech Start Date]],5),""))))</f>
        <v/>
      </c>
      <c r="P1589" s="72" t="str">
        <f>IF(Main[[#This Row],[Tech Start Date]]&lt;1/1/1990,"",IF(Main[[#This Row],[Class]]="C",WORKDAY(Main[[#This Row],[Tech Start Date]],28),IF(Main[[#This Row],[Class]]="B", WORKDAY(Main[[#This Row],[Tech Start Date]],19),IF(Main[[#This Row],[Class]]="A",WORKDAY(Main[[#This Row],[Tech Start Date]],9),""))))</f>
        <v/>
      </c>
      <c r="Q1589" s="84"/>
      <c r="R1589" s="110">
        <v>40999</v>
      </c>
      <c r="S1589" s="94" t="s">
        <v>17</v>
      </c>
      <c r="T1589" s="73" t="s">
        <v>4</v>
      </c>
      <c r="U1589" s="94" t="s">
        <v>29</v>
      </c>
      <c r="V1589" s="94" t="s">
        <v>1899</v>
      </c>
      <c r="W1589" s="94" t="s">
        <v>1901</v>
      </c>
      <c r="X1589" s="94" t="s">
        <v>2730</v>
      </c>
      <c r="Y1589" s="71" t="s">
        <v>2848</v>
      </c>
      <c r="Z1589" s="71" t="s">
        <v>414</v>
      </c>
      <c r="AA1589" s="94" t="s">
        <v>2730</v>
      </c>
      <c r="AB1589" s="128"/>
      <c r="AC1589" s="128"/>
      <c r="AD1589" s="128"/>
      <c r="BB1589" s="60" t="str">
        <f>IF(AND(isFlagged(Main[[#This Row],[Comments]], "AIS++"),Main[ [#This Row],[In Stock Date] ]&lt;&gt;""),TEXT(Main[[#This Row],[In Stock Date]]-1, "M/d/yyyy"), TEXT("1/1/1990", "M/d/yyyy"))</f>
        <v>1/1/1990</v>
      </c>
    </row>
    <row r="1590" spans="1:54" ht="17.25" customHeight="1">
      <c r="A1590" s="63" t="str">
        <f>IF(priority(Main[[#This Row],[Comments]])&lt;&gt;0, priority(Main[[#This Row],[Comments]]),"")</f>
        <v/>
      </c>
      <c r="B1590" s="151" t="s">
        <v>1096</v>
      </c>
      <c r="C1590" s="71" t="s">
        <v>4</v>
      </c>
      <c r="D1590" s="59" t="s">
        <v>125</v>
      </c>
      <c r="E1590" s="84"/>
      <c r="F1590" s="84"/>
      <c r="G1590" s="63" t="str">
        <f>IF(stdProdLT(Main[[#This Row],[Comments]])=0.1,"N/A",IF(stdProdLT(Main[[#This Row],[Comments]])=0,"",stdProdLT(Main[[#This Row],[Comments]])))</f>
        <v/>
      </c>
      <c r="H1590" s="93" t="str">
        <f>IF(OR(Main[[#This Row],[Std. Prod. Lead Time]]="N/A",Main[[#This Row],[Std. Prod. Lead Time]]=""), "",IF(AND(Main[[#This Row],[In Stock Date]]&lt;&gt;"",Main[[#This Row],[Revised Due Date]]&lt;&gt;"",Main[[#This Row],[In Stock Date]]&lt;&gt;""),Main[[#This Row],[In Stock Date]]-Main[[#This Row],[Revised Due Date]],""))</f>
        <v/>
      </c>
      <c r="I1590" s="100" t="s">
        <v>126</v>
      </c>
      <c r="J1590" s="94" t="s">
        <v>4</v>
      </c>
      <c r="K1590" s="94" t="s">
        <v>4</v>
      </c>
      <c r="L1590" s="84"/>
      <c r="M1590" s="72" t="str">
        <f>IF(Main[[#This Row],[Tech Start Date]]&lt;1/1/1990,"",IF(Main[[#This Row],[Class]]="C",WORKDAY(Main[[#This Row],[Tech Start Date]],9),IF(Main[[#This Row],[Class]]="B", WORKDAY(Main[[#This Row],[Tech Start Date]],6),IF(Main[[#This Row],[Class]]="A",WORKDAY(Main[[#This Row],[Tech Start Date]],2),""))))</f>
        <v/>
      </c>
      <c r="N1590" s="72" t="str">
        <f>IF(Main[[#This Row],[Tech Start Date]]&lt;1/1/1990,"",IF(Main[[#This Row],[Class]]="C",WORKDAY(Main[[#This Row],[Tech Start Date]],19),IF(Main[[#This Row],[Class]]="B", WORKDAY(Main[[#This Row],[Tech Start Date]],12),IF(Main[[#This Row],[Class]]="A",WORKDAY(Main[[#This Row],[Tech Start Date]],4),""))))</f>
        <v/>
      </c>
      <c r="O1590" s="72" t="str">
        <f>IF(Main[[#This Row],[Tech Start Date]]&lt;1/1/1990,"",IF(Main[[#This Row],[Class]]="C",WORKDAY(Main[[#This Row],[Tech Start Date]],23),IF(Main[[#This Row],[Class]]="B", WORKDAY(Main[[#This Row],[Tech Start Date]],15),IF(Main[[#This Row],[Class]]="A",WORKDAY(Main[[#This Row],[Tech Start Date]],5),""))))</f>
        <v/>
      </c>
      <c r="P1590" s="72" t="str">
        <f>IF(Main[[#This Row],[Tech Start Date]]&lt;1/1/1990,"",IF(Main[[#This Row],[Class]]="C",WORKDAY(Main[[#This Row],[Tech Start Date]],28),IF(Main[[#This Row],[Class]]="B", WORKDAY(Main[[#This Row],[Tech Start Date]],19),IF(Main[[#This Row],[Class]]="A",WORKDAY(Main[[#This Row],[Tech Start Date]],9),""))))</f>
        <v/>
      </c>
      <c r="Q1590" s="84">
        <v>40025</v>
      </c>
      <c r="R1590" s="110"/>
      <c r="S1590" s="94" t="s">
        <v>11</v>
      </c>
      <c r="T1590" s="73" t="s">
        <v>4</v>
      </c>
      <c r="U1590" s="94" t="s">
        <v>14</v>
      </c>
      <c r="V1590" s="94" t="s">
        <v>1896</v>
      </c>
      <c r="W1590" s="94" t="s">
        <v>1904</v>
      </c>
      <c r="X1590" s="94" t="s">
        <v>2756</v>
      </c>
      <c r="Y1590" s="71" t="s">
        <v>2891</v>
      </c>
      <c r="Z1590" s="71" t="s">
        <v>81</v>
      </c>
      <c r="AA1590" s="94" t="s">
        <v>2756</v>
      </c>
      <c r="AB1590" s="128"/>
      <c r="AC1590" s="128"/>
      <c r="AD1590" s="128"/>
      <c r="BB1590" s="60" t="str">
        <f>IF(AND(isFlagged(Main[[#This Row],[Comments]], "AIS++"),Main[ [#This Row],[In Stock Date] ]&lt;&gt;""),TEXT(Main[[#This Row],[In Stock Date]]-1, "M/d/yyyy"), TEXT("1/1/1990", "M/d/yyyy"))</f>
        <v>1/1/1990</v>
      </c>
    </row>
    <row r="1591" spans="1:54" ht="17.25" customHeight="1">
      <c r="A1591" s="63" t="str">
        <f>IF(priority(Main[[#This Row],[Comments]])&lt;&gt;0, priority(Main[[#This Row],[Comments]]),"")</f>
        <v/>
      </c>
      <c r="B1591" s="151" t="s">
        <v>1459</v>
      </c>
      <c r="C1591" s="71" t="s">
        <v>33</v>
      </c>
      <c r="D1591" s="59" t="s">
        <v>549</v>
      </c>
      <c r="E1591" s="84"/>
      <c r="F1591" s="84"/>
      <c r="G1591" s="63" t="str">
        <f>IF(stdProdLT(Main[[#This Row],[Comments]])=0.1,"N/A",IF(stdProdLT(Main[[#This Row],[Comments]])=0,"",stdProdLT(Main[[#This Row],[Comments]])))</f>
        <v/>
      </c>
      <c r="H1591" s="93" t="str">
        <f>IF(OR(Main[[#This Row],[Std. Prod. Lead Time]]="N/A",Main[[#This Row],[Std. Prod. Lead Time]]=""), "",IF(AND(Main[[#This Row],[In Stock Date]]&lt;&gt;"",Main[[#This Row],[Revised Due Date]]&lt;&gt;"",Main[[#This Row],[In Stock Date]]&lt;&gt;""),Main[[#This Row],[In Stock Date]]-Main[[#This Row],[Revised Due Date]],""))</f>
        <v/>
      </c>
      <c r="I1591" s="100" t="s">
        <v>4</v>
      </c>
      <c r="J1591" s="94" t="s">
        <v>4</v>
      </c>
      <c r="K1591" s="94" t="s">
        <v>4</v>
      </c>
      <c r="L1591" s="84"/>
      <c r="M1591" s="72" t="str">
        <f>IF(Main[[#This Row],[Tech Start Date]]&lt;1/1/1990,"",IF(Main[[#This Row],[Class]]="C",WORKDAY(Main[[#This Row],[Tech Start Date]],9),IF(Main[[#This Row],[Class]]="B", WORKDAY(Main[[#This Row],[Tech Start Date]],6),IF(Main[[#This Row],[Class]]="A",WORKDAY(Main[[#This Row],[Tech Start Date]],2),""))))</f>
        <v/>
      </c>
      <c r="N1591" s="72" t="str">
        <f>IF(Main[[#This Row],[Tech Start Date]]&lt;1/1/1990,"",IF(Main[[#This Row],[Class]]="C",WORKDAY(Main[[#This Row],[Tech Start Date]],19),IF(Main[[#This Row],[Class]]="B", WORKDAY(Main[[#This Row],[Tech Start Date]],12),IF(Main[[#This Row],[Class]]="A",WORKDAY(Main[[#This Row],[Tech Start Date]],4),""))))</f>
        <v/>
      </c>
      <c r="O1591" s="72" t="str">
        <f>IF(Main[[#This Row],[Tech Start Date]]&lt;1/1/1990,"",IF(Main[[#This Row],[Class]]="C",WORKDAY(Main[[#This Row],[Tech Start Date]],23),IF(Main[[#This Row],[Class]]="B", WORKDAY(Main[[#This Row],[Tech Start Date]],15),IF(Main[[#This Row],[Class]]="A",WORKDAY(Main[[#This Row],[Tech Start Date]],5),""))))</f>
        <v/>
      </c>
      <c r="P1591" s="72" t="str">
        <f>IF(Main[[#This Row],[Tech Start Date]]&lt;1/1/1990,"",IF(Main[[#This Row],[Class]]="C",WORKDAY(Main[[#This Row],[Tech Start Date]],28),IF(Main[[#This Row],[Class]]="B", WORKDAY(Main[[#This Row],[Tech Start Date]],19),IF(Main[[#This Row],[Class]]="A",WORKDAY(Main[[#This Row],[Tech Start Date]],9),""))))</f>
        <v/>
      </c>
      <c r="Q1591" s="84">
        <v>40004</v>
      </c>
      <c r="R1591" s="110"/>
      <c r="S1591" s="94" t="s">
        <v>11</v>
      </c>
      <c r="T1591" s="73" t="s">
        <v>4</v>
      </c>
      <c r="U1591" s="94" t="s">
        <v>14</v>
      </c>
      <c r="V1591" s="94" t="s">
        <v>1896</v>
      </c>
      <c r="W1591" s="94" t="s">
        <v>1904</v>
      </c>
      <c r="X1591" s="94" t="s">
        <v>2756</v>
      </c>
      <c r="Y1591" s="71" t="s">
        <v>2891</v>
      </c>
      <c r="Z1591" s="71" t="s">
        <v>4</v>
      </c>
      <c r="AA1591" s="94" t="s">
        <v>2756</v>
      </c>
      <c r="AB1591" s="128"/>
      <c r="AC1591" s="128"/>
      <c r="AD1591" s="128"/>
      <c r="BB1591" s="60" t="str">
        <f>IF(AND(isFlagged(Main[[#This Row],[Comments]], "AIS++"),Main[ [#This Row],[In Stock Date] ]&lt;&gt;""),TEXT(Main[[#This Row],[In Stock Date]]-1, "M/d/yyyy"), TEXT("1/1/1990", "M/d/yyyy"))</f>
        <v>1/1/1990</v>
      </c>
    </row>
    <row r="1592" spans="1:54" ht="17.25" customHeight="1">
      <c r="A1592" s="63" t="str">
        <f>IF(priority(Main[[#This Row],[Comments]])&lt;&gt;0, priority(Main[[#This Row],[Comments]]),"")</f>
        <v/>
      </c>
      <c r="B1592" s="151" t="s">
        <v>1721</v>
      </c>
      <c r="C1592" s="71" t="s">
        <v>435</v>
      </c>
      <c r="D1592" s="59" t="s">
        <v>787</v>
      </c>
      <c r="E1592" s="84"/>
      <c r="F1592" s="84"/>
      <c r="G1592" s="63" t="str">
        <f>IF(stdProdLT(Main[[#This Row],[Comments]])=0.1,"N/A",IF(stdProdLT(Main[[#This Row],[Comments]])=0,"",stdProdLT(Main[[#This Row],[Comments]])))</f>
        <v/>
      </c>
      <c r="H1592" s="93" t="str">
        <f>IF(OR(Main[[#This Row],[Std. Prod. Lead Time]]="N/A",Main[[#This Row],[Std. Prod. Lead Time]]=""), "",IF(AND(Main[[#This Row],[In Stock Date]]&lt;&gt;"",Main[[#This Row],[Revised Due Date]]&lt;&gt;"",Main[[#This Row],[In Stock Date]]&lt;&gt;""),Main[[#This Row],[In Stock Date]]-Main[[#This Row],[Revised Due Date]],""))</f>
        <v/>
      </c>
      <c r="I1592" s="100" t="s">
        <v>4</v>
      </c>
      <c r="J1592" s="94" t="s">
        <v>4</v>
      </c>
      <c r="K1592" s="94" t="s">
        <v>4</v>
      </c>
      <c r="L1592" s="84"/>
      <c r="M1592" s="72" t="str">
        <f>IF(Main[[#This Row],[Tech Start Date]]&lt;1/1/1990,"",IF(Main[[#This Row],[Class]]="C",WORKDAY(Main[[#This Row],[Tech Start Date]],9),IF(Main[[#This Row],[Class]]="B", WORKDAY(Main[[#This Row],[Tech Start Date]],6),IF(Main[[#This Row],[Class]]="A",WORKDAY(Main[[#This Row],[Tech Start Date]],2),""))))</f>
        <v/>
      </c>
      <c r="N1592" s="72" t="str">
        <f>IF(Main[[#This Row],[Tech Start Date]]&lt;1/1/1990,"",IF(Main[[#This Row],[Class]]="C",WORKDAY(Main[[#This Row],[Tech Start Date]],19),IF(Main[[#This Row],[Class]]="B", WORKDAY(Main[[#This Row],[Tech Start Date]],12),IF(Main[[#This Row],[Class]]="A",WORKDAY(Main[[#This Row],[Tech Start Date]],4),""))))</f>
        <v/>
      </c>
      <c r="O1592" s="72" t="str">
        <f>IF(Main[[#This Row],[Tech Start Date]]&lt;1/1/1990,"",IF(Main[[#This Row],[Class]]="C",WORKDAY(Main[[#This Row],[Tech Start Date]],23),IF(Main[[#This Row],[Class]]="B", WORKDAY(Main[[#This Row],[Tech Start Date]],15),IF(Main[[#This Row],[Class]]="A",WORKDAY(Main[[#This Row],[Tech Start Date]],5),""))))</f>
        <v/>
      </c>
      <c r="P1592" s="72" t="str">
        <f>IF(Main[[#This Row],[Tech Start Date]]&lt;1/1/1990,"",IF(Main[[#This Row],[Class]]="C",WORKDAY(Main[[#This Row],[Tech Start Date]],28),IF(Main[[#This Row],[Class]]="B", WORKDAY(Main[[#This Row],[Tech Start Date]],19),IF(Main[[#This Row],[Class]]="A",WORKDAY(Main[[#This Row],[Tech Start Date]],9),""))))</f>
        <v/>
      </c>
      <c r="Q1592" s="84"/>
      <c r="R1592" s="110"/>
      <c r="S1592" s="94" t="s">
        <v>11</v>
      </c>
      <c r="T1592" s="73" t="s">
        <v>4</v>
      </c>
      <c r="U1592" s="94" t="s">
        <v>14</v>
      </c>
      <c r="V1592" s="94" t="s">
        <v>1896</v>
      </c>
      <c r="W1592" s="94" t="s">
        <v>1904</v>
      </c>
      <c r="X1592" s="94" t="s">
        <v>2756</v>
      </c>
      <c r="Y1592" s="71" t="s">
        <v>2891</v>
      </c>
      <c r="Z1592" s="71" t="s">
        <v>4</v>
      </c>
      <c r="AA1592" s="94" t="s">
        <v>2756</v>
      </c>
      <c r="AB1592" s="128"/>
      <c r="AC1592" s="128"/>
      <c r="AD1592" s="128"/>
      <c r="BB1592" s="60" t="str">
        <f>IF(AND(isFlagged(Main[[#This Row],[Comments]], "AIS++"),Main[ [#This Row],[In Stock Date] ]&lt;&gt;""),TEXT(Main[[#This Row],[In Stock Date]]-1, "M/d/yyyy"), TEXT("1/1/1990", "M/d/yyyy"))</f>
        <v>1/1/1990</v>
      </c>
    </row>
    <row r="1593" spans="1:54" ht="17.25" customHeight="1">
      <c r="A1593" s="63" t="str">
        <f>IF(priority(Main[[#This Row],[Comments]])&lt;&gt;0, priority(Main[[#This Row],[Comments]]),"")</f>
        <v/>
      </c>
      <c r="B1593" s="151" t="s">
        <v>1731</v>
      </c>
      <c r="C1593" s="71" t="s">
        <v>435</v>
      </c>
      <c r="D1593" s="59" t="s">
        <v>787</v>
      </c>
      <c r="E1593" s="84"/>
      <c r="F1593" s="84"/>
      <c r="G1593" s="63" t="str">
        <f>IF(stdProdLT(Main[[#This Row],[Comments]])=0.1,"N/A",IF(stdProdLT(Main[[#This Row],[Comments]])=0,"",stdProdLT(Main[[#This Row],[Comments]])))</f>
        <v/>
      </c>
      <c r="H1593" s="93" t="str">
        <f>IF(OR(Main[[#This Row],[Std. Prod. Lead Time]]="N/A",Main[[#This Row],[Std. Prod. Lead Time]]=""), "",IF(AND(Main[[#This Row],[In Stock Date]]&lt;&gt;"",Main[[#This Row],[Revised Due Date]]&lt;&gt;"",Main[[#This Row],[In Stock Date]]&lt;&gt;""),Main[[#This Row],[In Stock Date]]-Main[[#This Row],[Revised Due Date]],""))</f>
        <v/>
      </c>
      <c r="I1593" s="100" t="s">
        <v>4</v>
      </c>
      <c r="J1593" s="94" t="s">
        <v>4</v>
      </c>
      <c r="K1593" s="94" t="s">
        <v>4</v>
      </c>
      <c r="L1593" s="84"/>
      <c r="M1593" s="72" t="str">
        <f>IF(Main[[#This Row],[Tech Start Date]]&lt;1/1/1990,"",IF(Main[[#This Row],[Class]]="C",WORKDAY(Main[[#This Row],[Tech Start Date]],9),IF(Main[[#This Row],[Class]]="B", WORKDAY(Main[[#This Row],[Tech Start Date]],6),IF(Main[[#This Row],[Class]]="A",WORKDAY(Main[[#This Row],[Tech Start Date]],2),""))))</f>
        <v/>
      </c>
      <c r="N1593" s="72" t="str">
        <f>IF(Main[[#This Row],[Tech Start Date]]&lt;1/1/1990,"",IF(Main[[#This Row],[Class]]="C",WORKDAY(Main[[#This Row],[Tech Start Date]],19),IF(Main[[#This Row],[Class]]="B", WORKDAY(Main[[#This Row],[Tech Start Date]],12),IF(Main[[#This Row],[Class]]="A",WORKDAY(Main[[#This Row],[Tech Start Date]],4),""))))</f>
        <v/>
      </c>
      <c r="O1593" s="72" t="str">
        <f>IF(Main[[#This Row],[Tech Start Date]]&lt;1/1/1990,"",IF(Main[[#This Row],[Class]]="C",WORKDAY(Main[[#This Row],[Tech Start Date]],23),IF(Main[[#This Row],[Class]]="B", WORKDAY(Main[[#This Row],[Tech Start Date]],15),IF(Main[[#This Row],[Class]]="A",WORKDAY(Main[[#This Row],[Tech Start Date]],5),""))))</f>
        <v/>
      </c>
      <c r="P1593" s="72" t="str">
        <f>IF(Main[[#This Row],[Tech Start Date]]&lt;1/1/1990,"",IF(Main[[#This Row],[Class]]="C",WORKDAY(Main[[#This Row],[Tech Start Date]],28),IF(Main[[#This Row],[Class]]="B", WORKDAY(Main[[#This Row],[Tech Start Date]],19),IF(Main[[#This Row],[Class]]="A",WORKDAY(Main[[#This Row],[Tech Start Date]],9),""))))</f>
        <v/>
      </c>
      <c r="Q1593" s="84"/>
      <c r="R1593" s="110"/>
      <c r="S1593" s="94" t="s">
        <v>11</v>
      </c>
      <c r="T1593" s="73" t="s">
        <v>4</v>
      </c>
      <c r="U1593" s="94" t="s">
        <v>14</v>
      </c>
      <c r="V1593" s="94" t="s">
        <v>1896</v>
      </c>
      <c r="W1593" s="94" t="s">
        <v>1904</v>
      </c>
      <c r="X1593" s="94" t="s">
        <v>2756</v>
      </c>
      <c r="Y1593" s="71" t="s">
        <v>2891</v>
      </c>
      <c r="Z1593" s="71" t="s">
        <v>4</v>
      </c>
      <c r="AA1593" s="94" t="s">
        <v>2756</v>
      </c>
      <c r="AB1593" s="128"/>
      <c r="AC1593" s="128"/>
      <c r="AD1593" s="128"/>
      <c r="BB1593" s="60" t="str">
        <f>IF(AND(isFlagged(Main[[#This Row],[Comments]], "AIS++"),Main[ [#This Row],[In Stock Date] ]&lt;&gt;""),TEXT(Main[[#This Row],[In Stock Date]]-1, "M/d/yyyy"), TEXT("1/1/1990", "M/d/yyyy"))</f>
        <v>1/1/1990</v>
      </c>
    </row>
    <row r="1594" spans="1:54" ht="17.25" customHeight="1">
      <c r="A1594" s="63" t="str">
        <f>IF(priority(Main[[#This Row],[Comments]])&lt;&gt;0, priority(Main[[#This Row],[Comments]]),"")</f>
        <v/>
      </c>
      <c r="B1594" s="151" t="s">
        <v>1611</v>
      </c>
      <c r="C1594" s="71" t="s">
        <v>4</v>
      </c>
      <c r="D1594" s="59" t="s">
        <v>699</v>
      </c>
      <c r="E1594" s="84">
        <v>40218.669039351851</v>
      </c>
      <c r="F1594" s="84"/>
      <c r="G1594" s="63" t="str">
        <f>IF(stdProdLT(Main[[#This Row],[Comments]])=0.1,"N/A",IF(stdProdLT(Main[[#This Row],[Comments]])=0,"",stdProdLT(Main[[#This Row],[Comments]])))</f>
        <v/>
      </c>
      <c r="H1594" s="93" t="str">
        <f>IF(OR(Main[[#This Row],[Std. Prod. Lead Time]]="N/A",Main[[#This Row],[Std. Prod. Lead Time]]=""), "",IF(AND(Main[[#This Row],[In Stock Date]]&lt;&gt;"",Main[[#This Row],[Revised Due Date]]&lt;&gt;"",Main[[#This Row],[In Stock Date]]&lt;&gt;""),Main[[#This Row],[In Stock Date]]-Main[[#This Row],[Revised Due Date]],""))</f>
        <v/>
      </c>
      <c r="I1594" s="100" t="s">
        <v>4</v>
      </c>
      <c r="J1594" s="94" t="s">
        <v>4</v>
      </c>
      <c r="K1594" s="94" t="s">
        <v>4</v>
      </c>
      <c r="L1594" s="84"/>
      <c r="M1594" s="72" t="str">
        <f>IF(Main[[#This Row],[Tech Start Date]]&lt;1/1/1990,"",IF(Main[[#This Row],[Class]]="C",WORKDAY(Main[[#This Row],[Tech Start Date]],9),IF(Main[[#This Row],[Class]]="B", WORKDAY(Main[[#This Row],[Tech Start Date]],6),IF(Main[[#This Row],[Class]]="A",WORKDAY(Main[[#This Row],[Tech Start Date]],2),""))))</f>
        <v/>
      </c>
      <c r="N1594" s="72" t="str">
        <f>IF(Main[[#This Row],[Tech Start Date]]&lt;1/1/1990,"",IF(Main[[#This Row],[Class]]="C",WORKDAY(Main[[#This Row],[Tech Start Date]],19),IF(Main[[#This Row],[Class]]="B", WORKDAY(Main[[#This Row],[Tech Start Date]],12),IF(Main[[#This Row],[Class]]="A",WORKDAY(Main[[#This Row],[Tech Start Date]],4),""))))</f>
        <v/>
      </c>
      <c r="O1594" s="72" t="str">
        <f>IF(Main[[#This Row],[Tech Start Date]]&lt;1/1/1990,"",IF(Main[[#This Row],[Class]]="C",WORKDAY(Main[[#This Row],[Tech Start Date]],23),IF(Main[[#This Row],[Class]]="B", WORKDAY(Main[[#This Row],[Tech Start Date]],15),IF(Main[[#This Row],[Class]]="A",WORKDAY(Main[[#This Row],[Tech Start Date]],5),""))))</f>
        <v/>
      </c>
      <c r="P1594" s="72" t="str">
        <f>IF(Main[[#This Row],[Tech Start Date]]&lt;1/1/1990,"",IF(Main[[#This Row],[Class]]="C",WORKDAY(Main[[#This Row],[Tech Start Date]],28),IF(Main[[#This Row],[Class]]="B", WORKDAY(Main[[#This Row],[Tech Start Date]],19),IF(Main[[#This Row],[Class]]="A",WORKDAY(Main[[#This Row],[Tech Start Date]],9),""))))</f>
        <v/>
      </c>
      <c r="Q1594" s="84">
        <v>40237</v>
      </c>
      <c r="R1594" s="110"/>
      <c r="S1594" s="94" t="s">
        <v>17</v>
      </c>
      <c r="T1594" s="73" t="s">
        <v>4</v>
      </c>
      <c r="U1594" s="94" t="s">
        <v>29</v>
      </c>
      <c r="V1594" s="94" t="s">
        <v>1899</v>
      </c>
      <c r="W1594" s="94" t="s">
        <v>4</v>
      </c>
      <c r="X1594" s="94" t="s">
        <v>651</v>
      </c>
      <c r="Y1594" s="71" t="s">
        <v>3023</v>
      </c>
      <c r="Z1594" s="71" t="s">
        <v>4</v>
      </c>
      <c r="AA1594" s="94" t="s">
        <v>651</v>
      </c>
      <c r="AB1594" s="128"/>
      <c r="AC1594" s="128"/>
      <c r="AD1594" s="128"/>
      <c r="BB1594" s="60" t="str">
        <f>IF(AND(isFlagged(Main[[#This Row],[Comments]], "AIS++"),Main[ [#This Row],[In Stock Date] ]&lt;&gt;""),TEXT(Main[[#This Row],[In Stock Date]]-1, "M/d/yyyy"), TEXT("1/1/1990", "M/d/yyyy"))</f>
        <v>1/1/1990</v>
      </c>
    </row>
    <row r="1595" spans="1:54" ht="17.25" customHeight="1">
      <c r="A1595" s="63" t="str">
        <f>IF(priority(Main[[#This Row],[Comments]])&lt;&gt;0, priority(Main[[#This Row],[Comments]]),"")</f>
        <v/>
      </c>
      <c r="B1595" s="151" t="s">
        <v>1724</v>
      </c>
      <c r="C1595" s="71" t="s">
        <v>4</v>
      </c>
      <c r="D1595" s="59" t="s">
        <v>789</v>
      </c>
      <c r="E1595" s="84"/>
      <c r="F1595" s="84"/>
      <c r="G1595" s="63" t="str">
        <f>IF(stdProdLT(Main[[#This Row],[Comments]])=0.1,"N/A",IF(stdProdLT(Main[[#This Row],[Comments]])=0,"",stdProdLT(Main[[#This Row],[Comments]])))</f>
        <v/>
      </c>
      <c r="H1595" s="93" t="str">
        <f>IF(OR(Main[[#This Row],[Std. Prod. Lead Time]]="N/A",Main[[#This Row],[Std. Prod. Lead Time]]=""), "",IF(AND(Main[[#This Row],[In Stock Date]]&lt;&gt;"",Main[[#This Row],[Revised Due Date]]&lt;&gt;"",Main[[#This Row],[In Stock Date]]&lt;&gt;""),Main[[#This Row],[In Stock Date]]-Main[[#This Row],[Revised Due Date]],""))</f>
        <v/>
      </c>
      <c r="I1595" s="100" t="s">
        <v>4</v>
      </c>
      <c r="J1595" s="94" t="s">
        <v>4</v>
      </c>
      <c r="K1595" s="94" t="s">
        <v>4</v>
      </c>
      <c r="L1595" s="84"/>
      <c r="M1595" s="72" t="str">
        <f>IF(Main[[#This Row],[Tech Start Date]]&lt;1/1/1990,"",IF(Main[[#This Row],[Class]]="C",WORKDAY(Main[[#This Row],[Tech Start Date]],9),IF(Main[[#This Row],[Class]]="B", WORKDAY(Main[[#This Row],[Tech Start Date]],6),IF(Main[[#This Row],[Class]]="A",WORKDAY(Main[[#This Row],[Tech Start Date]],2),""))))</f>
        <v/>
      </c>
      <c r="N1595" s="72" t="str">
        <f>IF(Main[[#This Row],[Tech Start Date]]&lt;1/1/1990,"",IF(Main[[#This Row],[Class]]="C",WORKDAY(Main[[#This Row],[Tech Start Date]],19),IF(Main[[#This Row],[Class]]="B", WORKDAY(Main[[#This Row],[Tech Start Date]],12),IF(Main[[#This Row],[Class]]="A",WORKDAY(Main[[#This Row],[Tech Start Date]],4),""))))</f>
        <v/>
      </c>
      <c r="O1595" s="72" t="str">
        <f>IF(Main[[#This Row],[Tech Start Date]]&lt;1/1/1990,"",IF(Main[[#This Row],[Class]]="C",WORKDAY(Main[[#This Row],[Tech Start Date]],23),IF(Main[[#This Row],[Class]]="B", WORKDAY(Main[[#This Row],[Tech Start Date]],15),IF(Main[[#This Row],[Class]]="A",WORKDAY(Main[[#This Row],[Tech Start Date]],5),""))))</f>
        <v/>
      </c>
      <c r="P1595" s="72" t="str">
        <f>IF(Main[[#This Row],[Tech Start Date]]&lt;1/1/1990,"",IF(Main[[#This Row],[Class]]="C",WORKDAY(Main[[#This Row],[Tech Start Date]],28),IF(Main[[#This Row],[Class]]="B", WORKDAY(Main[[#This Row],[Tech Start Date]],19),IF(Main[[#This Row],[Class]]="A",WORKDAY(Main[[#This Row],[Tech Start Date]],9),""))))</f>
        <v/>
      </c>
      <c r="Q1595" s="84"/>
      <c r="R1595" s="110"/>
      <c r="S1595" s="94" t="s">
        <v>17</v>
      </c>
      <c r="T1595" s="73" t="s">
        <v>4</v>
      </c>
      <c r="U1595" s="94" t="s">
        <v>14</v>
      </c>
      <c r="V1595" s="94" t="s">
        <v>1899</v>
      </c>
      <c r="W1595" s="94" t="s">
        <v>4</v>
      </c>
      <c r="X1595" s="94" t="s">
        <v>305</v>
      </c>
      <c r="Y1595" s="71" t="s">
        <v>4</v>
      </c>
      <c r="Z1595" s="71" t="s">
        <v>4</v>
      </c>
      <c r="AA1595" s="94" t="s">
        <v>651</v>
      </c>
      <c r="AB1595" s="128"/>
      <c r="AC1595" s="128"/>
      <c r="AD1595" s="128"/>
      <c r="BB1595" s="60" t="str">
        <f>IF(AND(isFlagged(Main[[#This Row],[Comments]], "AIS++"),Main[ [#This Row],[In Stock Date] ]&lt;&gt;""),TEXT(Main[[#This Row],[In Stock Date]]-1, "M/d/yyyy"), TEXT("1/1/1990", "M/d/yyyy"))</f>
        <v>1/1/1990</v>
      </c>
    </row>
    <row r="1596" spans="1:54" ht="17.25" customHeight="1">
      <c r="A1596" s="64" t="str">
        <f>IF(priority(Main[[#This Row],[Comments]])&lt;&gt;0, priority(Main[[#This Row],[Comments]]),"")</f>
        <v/>
      </c>
      <c r="B1596" s="151" t="s">
        <v>1833</v>
      </c>
      <c r="C1596" s="77" t="s">
        <v>67</v>
      </c>
      <c r="D1596" s="133" t="s">
        <v>903</v>
      </c>
      <c r="E1596" s="86">
        <v>39981.49428240741</v>
      </c>
      <c r="F1596" s="86"/>
      <c r="G1596" s="64" t="str">
        <f>IF(stdProdLT(Main[[#This Row],[Comments]])=0.1,"N/A",IF(stdProdLT(Main[[#This Row],[Comments]])=0,"",stdProdLT(Main[[#This Row],[Comments]])))</f>
        <v/>
      </c>
      <c r="H1596" s="97" t="str">
        <f>IF(OR(Main[[#This Row],[Std. Prod. Lead Time]]="N/A",Main[[#This Row],[Std. Prod. Lead Time]]=""), "",IF(AND(Main[[#This Row],[In Stock Date]]&lt;&gt;"",Main[[#This Row],[Revised Due Date]]&lt;&gt;"",Main[[#This Row],[In Stock Date]]&lt;&gt;""),Main[[#This Row],[In Stock Date]]-Main[[#This Row],[Revised Due Date]],""))</f>
        <v/>
      </c>
      <c r="I1596" s="102" t="s">
        <v>970</v>
      </c>
      <c r="J1596" s="98" t="s">
        <v>4</v>
      </c>
      <c r="K1596" s="98" t="s">
        <v>1908</v>
      </c>
      <c r="L1596" s="86"/>
      <c r="M1596" s="78" t="str">
        <f>IF(Main[[#This Row],[Tech Start Date]]&lt;1/1/1990,"",IF(Main[[#This Row],[Class]]="C",WORKDAY(Main[[#This Row],[Tech Start Date]],9),IF(Main[[#This Row],[Class]]="B", WORKDAY(Main[[#This Row],[Tech Start Date]],6),IF(Main[[#This Row],[Class]]="A",WORKDAY(Main[[#This Row],[Tech Start Date]],2),""))))</f>
        <v/>
      </c>
      <c r="N1596" s="78" t="str">
        <f>IF(Main[[#This Row],[Tech Start Date]]&lt;1/1/1990,"",IF(Main[[#This Row],[Class]]="C",WORKDAY(Main[[#This Row],[Tech Start Date]],19),IF(Main[[#This Row],[Class]]="B", WORKDAY(Main[[#This Row],[Tech Start Date]],12),IF(Main[[#This Row],[Class]]="A",WORKDAY(Main[[#This Row],[Tech Start Date]],4),""))))</f>
        <v/>
      </c>
      <c r="O1596" s="78" t="str">
        <f>IF(Main[[#This Row],[Tech Start Date]]&lt;1/1/1990,"",IF(Main[[#This Row],[Class]]="C",WORKDAY(Main[[#This Row],[Tech Start Date]],23),IF(Main[[#This Row],[Class]]="B", WORKDAY(Main[[#This Row],[Tech Start Date]],15),IF(Main[[#This Row],[Class]]="A",WORKDAY(Main[[#This Row],[Tech Start Date]],5),""))))</f>
        <v/>
      </c>
      <c r="P1596" s="78" t="str">
        <f>IF(Main[[#This Row],[Tech Start Date]]&lt;1/1/1990,"",IF(Main[[#This Row],[Class]]="C",WORKDAY(Main[[#This Row],[Tech Start Date]],28),IF(Main[[#This Row],[Class]]="B", WORKDAY(Main[[#This Row],[Tech Start Date]],19),IF(Main[[#This Row],[Class]]="A",WORKDAY(Main[[#This Row],[Tech Start Date]],9),""))))</f>
        <v/>
      </c>
      <c r="Q1596" s="86">
        <v>40057</v>
      </c>
      <c r="R1596" s="111">
        <v>40908</v>
      </c>
      <c r="S1596" s="98" t="s">
        <v>17</v>
      </c>
      <c r="T1596" s="79" t="s">
        <v>4</v>
      </c>
      <c r="U1596" s="98" t="s">
        <v>29</v>
      </c>
      <c r="V1596" s="98" t="s">
        <v>1899</v>
      </c>
      <c r="W1596" s="98" t="s">
        <v>1901</v>
      </c>
      <c r="X1596" s="98" t="s">
        <v>2723</v>
      </c>
      <c r="Y1596" s="77" t="s">
        <v>2928</v>
      </c>
      <c r="Z1596" s="77" t="s">
        <v>414</v>
      </c>
      <c r="AA1596" s="98" t="s">
        <v>2761</v>
      </c>
      <c r="AB1596" s="130"/>
      <c r="AC1596" s="130"/>
      <c r="AD1596" s="130"/>
      <c r="BB1596" s="60" t="str">
        <f>IF(AND(isFlagged(Main[[#This Row],[Comments]], "AIS++"),Main[ [#This Row],[In Stock Date] ]&lt;&gt;""),TEXT(Main[[#This Row],[In Stock Date]]-1, "M/d/yyyy"), TEXT("1/1/1990", "M/d/yyyy"))</f>
        <v>1/1/1990</v>
      </c>
    </row>
    <row r="1597" spans="1:54" ht="17.25" customHeight="1">
      <c r="A1597" s="63" t="str">
        <f>IF(priority(Main[[#This Row],[Comments]])&lt;&gt;0, priority(Main[[#This Row],[Comments]]),"")</f>
        <v/>
      </c>
      <c r="B1597" s="151" t="s">
        <v>1361</v>
      </c>
      <c r="C1597" s="71" t="s">
        <v>4</v>
      </c>
      <c r="D1597" s="59" t="s">
        <v>462</v>
      </c>
      <c r="E1597" s="84"/>
      <c r="F1597" s="84">
        <v>40374</v>
      </c>
      <c r="G1597" s="63" t="str">
        <f>IF(stdProdLT(Main[[#This Row],[Comments]])=0.1,"N/A",IF(stdProdLT(Main[[#This Row],[Comments]])=0,"",stdProdLT(Main[[#This Row],[Comments]])))</f>
        <v/>
      </c>
      <c r="H1597" s="93" t="str">
        <f>IF(OR(Main[[#This Row],[Std. Prod. Lead Time]]="N/A",Main[[#This Row],[Std. Prod. Lead Time]]=""), "",IF(AND(Main[[#This Row],[In Stock Date]]&lt;&gt;"",Main[[#This Row],[Revised Due Date]]&lt;&gt;"",Main[[#This Row],[In Stock Date]]&lt;&gt;""),Main[[#This Row],[In Stock Date]]-Main[[#This Row],[Revised Due Date]],""))</f>
        <v/>
      </c>
      <c r="I1597" s="100" t="s">
        <v>4</v>
      </c>
      <c r="J1597" s="94" t="s">
        <v>4</v>
      </c>
      <c r="K1597" s="94" t="s">
        <v>4</v>
      </c>
      <c r="L1597" s="84"/>
      <c r="M1597" s="72" t="str">
        <f>IF(Main[[#This Row],[Tech Start Date]]&lt;1/1/1990,"",IF(Main[[#This Row],[Class]]="C",WORKDAY(Main[[#This Row],[Tech Start Date]],9),IF(Main[[#This Row],[Class]]="B", WORKDAY(Main[[#This Row],[Tech Start Date]],6),IF(Main[[#This Row],[Class]]="A",WORKDAY(Main[[#This Row],[Tech Start Date]],2),""))))</f>
        <v/>
      </c>
      <c r="N1597" s="72" t="str">
        <f>IF(Main[[#This Row],[Tech Start Date]]&lt;1/1/1990,"",IF(Main[[#This Row],[Class]]="C",WORKDAY(Main[[#This Row],[Tech Start Date]],19),IF(Main[[#This Row],[Class]]="B", WORKDAY(Main[[#This Row],[Tech Start Date]],12),IF(Main[[#This Row],[Class]]="A",WORKDAY(Main[[#This Row],[Tech Start Date]],4),""))))</f>
        <v/>
      </c>
      <c r="O1597" s="72" t="str">
        <f>IF(Main[[#This Row],[Tech Start Date]]&lt;1/1/1990,"",IF(Main[[#This Row],[Class]]="C",WORKDAY(Main[[#This Row],[Tech Start Date]],23),IF(Main[[#This Row],[Class]]="B", WORKDAY(Main[[#This Row],[Tech Start Date]],15),IF(Main[[#This Row],[Class]]="A",WORKDAY(Main[[#This Row],[Tech Start Date]],5),""))))</f>
        <v/>
      </c>
      <c r="P1597" s="72" t="str">
        <f>IF(Main[[#This Row],[Tech Start Date]]&lt;1/1/1990,"",IF(Main[[#This Row],[Class]]="C",WORKDAY(Main[[#This Row],[Tech Start Date]],28),IF(Main[[#This Row],[Class]]="B", WORKDAY(Main[[#This Row],[Tech Start Date]],19),IF(Main[[#This Row],[Class]]="A",WORKDAY(Main[[#This Row],[Tech Start Date]],9),""))))</f>
        <v/>
      </c>
      <c r="Q1597" s="84">
        <v>40297</v>
      </c>
      <c r="R1597" s="110"/>
      <c r="S1597" s="94" t="s">
        <v>11</v>
      </c>
      <c r="T1597" s="73" t="s">
        <v>4</v>
      </c>
      <c r="U1597" s="94" t="s">
        <v>12</v>
      </c>
      <c r="V1597" s="94" t="s">
        <v>1896</v>
      </c>
      <c r="W1597" s="94" t="s">
        <v>1904</v>
      </c>
      <c r="X1597" s="94" t="s">
        <v>2727</v>
      </c>
      <c r="Y1597" s="71" t="s">
        <v>2843</v>
      </c>
      <c r="Z1597" s="71" t="s">
        <v>4</v>
      </c>
      <c r="AA1597" s="94" t="s">
        <v>2727</v>
      </c>
      <c r="AB1597" s="128"/>
      <c r="AC1597" s="128"/>
      <c r="AD1597" s="128"/>
      <c r="BB1597" s="60" t="str">
        <f>IF(AND(isFlagged(Main[[#This Row],[Comments]], "AIS++"),Main[ [#This Row],[In Stock Date] ]&lt;&gt;""),TEXT(Main[[#This Row],[In Stock Date]]-1, "M/d/yyyy"), TEXT("1/1/1990", "M/d/yyyy"))</f>
        <v>1/1/1990</v>
      </c>
    </row>
    <row r="1598" spans="1:54" ht="17.25" customHeight="1">
      <c r="A1598" s="63" t="str">
        <f>IF(priority(Main[[#This Row],[Comments]])&lt;&gt;0, priority(Main[[#This Row],[Comments]]),"")</f>
        <v/>
      </c>
      <c r="B1598" s="151" t="s">
        <v>1406</v>
      </c>
      <c r="C1598" s="71" t="s">
        <v>500</v>
      </c>
      <c r="D1598" s="59" t="s">
        <v>501</v>
      </c>
      <c r="E1598" s="84"/>
      <c r="F1598" s="84">
        <v>40848</v>
      </c>
      <c r="G1598" s="63" t="str">
        <f>IF(stdProdLT(Main[[#This Row],[Comments]])=0.1,"N/A",IF(stdProdLT(Main[[#This Row],[Comments]])=0,"",stdProdLT(Main[[#This Row],[Comments]])))</f>
        <v/>
      </c>
      <c r="H1598" s="93" t="str">
        <f>IF(OR(Main[[#This Row],[Std. Prod. Lead Time]]="N/A",Main[[#This Row],[Std. Prod. Lead Time]]=""), "",IF(AND(Main[[#This Row],[In Stock Date]]&lt;&gt;"",Main[[#This Row],[Revised Due Date]]&lt;&gt;"",Main[[#This Row],[In Stock Date]]&lt;&gt;""),Main[[#This Row],[In Stock Date]]-Main[[#This Row],[Revised Due Date]],""))</f>
        <v/>
      </c>
      <c r="I1598" s="100" t="s">
        <v>4</v>
      </c>
      <c r="J1598" s="94" t="s">
        <v>28</v>
      </c>
      <c r="K1598" s="94" t="s">
        <v>4</v>
      </c>
      <c r="L1598" s="84"/>
      <c r="M1598" s="72" t="str">
        <f>IF(Main[[#This Row],[Tech Start Date]]&lt;1/1/1990,"",IF(Main[[#This Row],[Class]]="C",WORKDAY(Main[[#This Row],[Tech Start Date]],9),IF(Main[[#This Row],[Class]]="B", WORKDAY(Main[[#This Row],[Tech Start Date]],6),IF(Main[[#This Row],[Class]]="A",WORKDAY(Main[[#This Row],[Tech Start Date]],2),""))))</f>
        <v/>
      </c>
      <c r="N1598" s="72" t="str">
        <f>IF(Main[[#This Row],[Tech Start Date]]&lt;1/1/1990,"",IF(Main[[#This Row],[Class]]="C",WORKDAY(Main[[#This Row],[Tech Start Date]],19),IF(Main[[#This Row],[Class]]="B", WORKDAY(Main[[#This Row],[Tech Start Date]],12),IF(Main[[#This Row],[Class]]="A",WORKDAY(Main[[#This Row],[Tech Start Date]],4),""))))</f>
        <v/>
      </c>
      <c r="O1598" s="72" t="str">
        <f>IF(Main[[#This Row],[Tech Start Date]]&lt;1/1/1990,"",IF(Main[[#This Row],[Class]]="C",WORKDAY(Main[[#This Row],[Tech Start Date]],23),IF(Main[[#This Row],[Class]]="B", WORKDAY(Main[[#This Row],[Tech Start Date]],15),IF(Main[[#This Row],[Class]]="A",WORKDAY(Main[[#This Row],[Tech Start Date]],5),""))))</f>
        <v/>
      </c>
      <c r="P1598" s="72" t="str">
        <f>IF(Main[[#This Row],[Tech Start Date]]&lt;1/1/1990,"",IF(Main[[#This Row],[Class]]="C",WORKDAY(Main[[#This Row],[Tech Start Date]],28),IF(Main[[#This Row],[Class]]="B", WORKDAY(Main[[#This Row],[Tech Start Date]],19),IF(Main[[#This Row],[Class]]="A",WORKDAY(Main[[#This Row],[Tech Start Date]],9),""))))</f>
        <v/>
      </c>
      <c r="Q1598" s="84">
        <v>40627</v>
      </c>
      <c r="R1598" s="110"/>
      <c r="S1598" s="94" t="s">
        <v>11</v>
      </c>
      <c r="T1598" s="73" t="s">
        <v>4</v>
      </c>
      <c r="U1598" s="94" t="s">
        <v>14</v>
      </c>
      <c r="V1598" s="94" t="s">
        <v>1899</v>
      </c>
      <c r="W1598" s="94" t="s">
        <v>1902</v>
      </c>
      <c r="X1598" s="94" t="s">
        <v>50</v>
      </c>
      <c r="Y1598" s="71" t="s">
        <v>2963</v>
      </c>
      <c r="Z1598" s="71" t="s">
        <v>81</v>
      </c>
      <c r="AA1598" s="94" t="s">
        <v>3262</v>
      </c>
      <c r="AB1598" s="128"/>
      <c r="AC1598" s="128"/>
      <c r="AD1598" s="128"/>
      <c r="BB1598" s="60" t="str">
        <f>IF(AND(isFlagged(Main[[#This Row],[Comments]], "AIS++"),Main[ [#This Row],[In Stock Date] ]&lt;&gt;""),TEXT(Main[[#This Row],[In Stock Date]]-1, "M/d/yyyy"), TEXT("1/1/1990", "M/d/yyyy"))</f>
        <v>1/1/1990</v>
      </c>
    </row>
    <row r="1599" spans="1:54" ht="17.25" customHeight="1">
      <c r="A1599" s="63" t="str">
        <f>IF(priority(Main[[#This Row],[Comments]])&lt;&gt;0, priority(Main[[#This Row],[Comments]]),"")</f>
        <v/>
      </c>
      <c r="B1599" s="151" t="s">
        <v>1266</v>
      </c>
      <c r="C1599" s="71" t="s">
        <v>93</v>
      </c>
      <c r="D1599" s="59" t="s">
        <v>348</v>
      </c>
      <c r="E1599" s="84"/>
      <c r="F1599" s="84"/>
      <c r="G1599" s="63" t="str">
        <f>IF(stdProdLT(Main[[#This Row],[Comments]])=0.1,"N/A",IF(stdProdLT(Main[[#This Row],[Comments]])=0,"",stdProdLT(Main[[#This Row],[Comments]])))</f>
        <v/>
      </c>
      <c r="H1599" s="93" t="str">
        <f>IF(OR(Main[[#This Row],[Std. Prod. Lead Time]]="N/A",Main[[#This Row],[Std. Prod. Lead Time]]=""), "",IF(AND(Main[[#This Row],[In Stock Date]]&lt;&gt;"",Main[[#This Row],[Revised Due Date]]&lt;&gt;"",Main[[#This Row],[In Stock Date]]&lt;&gt;""),Main[[#This Row],[In Stock Date]]-Main[[#This Row],[Revised Due Date]],""))</f>
        <v/>
      </c>
      <c r="I1599" s="100" t="s">
        <v>4</v>
      </c>
      <c r="J1599" s="94" t="s">
        <v>4</v>
      </c>
      <c r="K1599" s="94" t="s">
        <v>4</v>
      </c>
      <c r="L1599" s="84"/>
      <c r="M1599" s="72" t="str">
        <f>IF(Main[[#This Row],[Tech Start Date]]&lt;1/1/1990,"",IF(Main[[#This Row],[Class]]="C",WORKDAY(Main[[#This Row],[Tech Start Date]],9),IF(Main[[#This Row],[Class]]="B", WORKDAY(Main[[#This Row],[Tech Start Date]],6),IF(Main[[#This Row],[Class]]="A",WORKDAY(Main[[#This Row],[Tech Start Date]],2),""))))</f>
        <v/>
      </c>
      <c r="N1599" s="72" t="str">
        <f>IF(Main[[#This Row],[Tech Start Date]]&lt;1/1/1990,"",IF(Main[[#This Row],[Class]]="C",WORKDAY(Main[[#This Row],[Tech Start Date]],19),IF(Main[[#This Row],[Class]]="B", WORKDAY(Main[[#This Row],[Tech Start Date]],12),IF(Main[[#This Row],[Class]]="A",WORKDAY(Main[[#This Row],[Tech Start Date]],4),""))))</f>
        <v/>
      </c>
      <c r="O1599" s="72" t="str">
        <f>IF(Main[[#This Row],[Tech Start Date]]&lt;1/1/1990,"",IF(Main[[#This Row],[Class]]="C",WORKDAY(Main[[#This Row],[Tech Start Date]],23),IF(Main[[#This Row],[Class]]="B", WORKDAY(Main[[#This Row],[Tech Start Date]],15),IF(Main[[#This Row],[Class]]="A",WORKDAY(Main[[#This Row],[Tech Start Date]],5),""))))</f>
        <v/>
      </c>
      <c r="P1599" s="72" t="str">
        <f>IF(Main[[#This Row],[Tech Start Date]]&lt;1/1/1990,"",IF(Main[[#This Row],[Class]]="C",WORKDAY(Main[[#This Row],[Tech Start Date]],28),IF(Main[[#This Row],[Class]]="B", WORKDAY(Main[[#This Row],[Tech Start Date]],19),IF(Main[[#This Row],[Class]]="A",WORKDAY(Main[[#This Row],[Tech Start Date]],9),""))))</f>
        <v/>
      </c>
      <c r="Q1599" s="84"/>
      <c r="R1599" s="110"/>
      <c r="S1599" s="94" t="s">
        <v>11</v>
      </c>
      <c r="T1599" s="73" t="s">
        <v>4</v>
      </c>
      <c r="U1599" s="94" t="s">
        <v>14</v>
      </c>
      <c r="V1599" s="94" t="s">
        <v>1899</v>
      </c>
      <c r="W1599" s="94" t="s">
        <v>1902</v>
      </c>
      <c r="X1599" s="94" t="s">
        <v>2756</v>
      </c>
      <c r="Y1599" s="71" t="s">
        <v>2891</v>
      </c>
      <c r="Z1599" s="71" t="s">
        <v>4</v>
      </c>
      <c r="AA1599" s="94" t="s">
        <v>2756</v>
      </c>
      <c r="AB1599" s="128"/>
      <c r="AC1599" s="128"/>
      <c r="AD1599" s="128"/>
      <c r="BB1599" s="60" t="str">
        <f>IF(AND(isFlagged(Main[[#This Row],[Comments]], "AIS++"),Main[ [#This Row],[In Stock Date] ]&lt;&gt;""),TEXT(Main[[#This Row],[In Stock Date]]-1, "M/d/yyyy"), TEXT("1/1/1990", "M/d/yyyy"))</f>
        <v>1/1/1990</v>
      </c>
    </row>
    <row r="1600" spans="1:54" ht="17.25" customHeight="1">
      <c r="A1600" s="63" t="str">
        <f>IF(priority(Main[[#This Row],[Comments]])&lt;&gt;0, priority(Main[[#This Row],[Comments]]),"")</f>
        <v/>
      </c>
      <c r="B1600" s="151" t="s">
        <v>3659</v>
      </c>
      <c r="C1600" s="71" t="s">
        <v>4</v>
      </c>
      <c r="D1600" s="59" t="s">
        <v>3660</v>
      </c>
      <c r="E1600" s="84">
        <v>40988.347326388888</v>
      </c>
      <c r="F1600" s="84"/>
      <c r="G1600" s="63" t="str">
        <f>IF(stdProdLT(Main[[#This Row],[Comments]])=0.1,"N/A",IF(stdProdLT(Main[[#This Row],[Comments]])=0,"",stdProdLT(Main[[#This Row],[Comments]])))</f>
        <v/>
      </c>
      <c r="H1600" s="93" t="str">
        <f>IF(OR(Main[[#This Row],[Std. Prod. Lead Time]]="N/A",Main[[#This Row],[Std. Prod. Lead Time]]=""), "",IF(AND(Main[[#This Row],[In Stock Date]]&lt;&gt;"",Main[[#This Row],[Revised Due Date]]&lt;&gt;"",Main[[#This Row],[In Stock Date]]&lt;&gt;""),Main[[#This Row],[In Stock Date]]-Main[[#This Row],[Revised Due Date]],""))</f>
        <v/>
      </c>
      <c r="I1600" s="100" t="s">
        <v>4</v>
      </c>
      <c r="J1600" s="94" t="s">
        <v>4</v>
      </c>
      <c r="K1600" s="94" t="s">
        <v>4</v>
      </c>
      <c r="L1600" s="84"/>
      <c r="M1600" s="72" t="str">
        <f>IF(Main[[#This Row],[Tech Start Date]]&lt;1/1/1990,"",IF(Main[[#This Row],[Class]]="C",WORKDAY(Main[[#This Row],[Tech Start Date]],9),IF(Main[[#This Row],[Class]]="B", WORKDAY(Main[[#This Row],[Tech Start Date]],6),IF(Main[[#This Row],[Class]]="A",WORKDAY(Main[[#This Row],[Tech Start Date]],2),""))))</f>
        <v/>
      </c>
      <c r="N1600" s="72" t="str">
        <f>IF(Main[[#This Row],[Tech Start Date]]&lt;1/1/1990,"",IF(Main[[#This Row],[Class]]="C",WORKDAY(Main[[#This Row],[Tech Start Date]],19),IF(Main[[#This Row],[Class]]="B", WORKDAY(Main[[#This Row],[Tech Start Date]],12),IF(Main[[#This Row],[Class]]="A",WORKDAY(Main[[#This Row],[Tech Start Date]],4),""))))</f>
        <v/>
      </c>
      <c r="O1600" s="72" t="str">
        <f>IF(Main[[#This Row],[Tech Start Date]]&lt;1/1/1990,"",IF(Main[[#This Row],[Class]]="C",WORKDAY(Main[[#This Row],[Tech Start Date]],23),IF(Main[[#This Row],[Class]]="B", WORKDAY(Main[[#This Row],[Tech Start Date]],15),IF(Main[[#This Row],[Class]]="A",WORKDAY(Main[[#This Row],[Tech Start Date]],5),""))))</f>
        <v/>
      </c>
      <c r="P1600" s="72" t="str">
        <f>IF(Main[[#This Row],[Tech Start Date]]&lt;1/1/1990,"",IF(Main[[#This Row],[Class]]="C",WORKDAY(Main[[#This Row],[Tech Start Date]],28),IF(Main[[#This Row],[Class]]="B", WORKDAY(Main[[#This Row],[Tech Start Date]],19),IF(Main[[#This Row],[Class]]="A",WORKDAY(Main[[#This Row],[Tech Start Date]],9),""))))</f>
        <v/>
      </c>
      <c r="Q1600" s="84"/>
      <c r="R1600" s="110"/>
      <c r="S1600" s="94" t="s">
        <v>17</v>
      </c>
      <c r="T1600" s="73" t="s">
        <v>4</v>
      </c>
      <c r="U1600" s="94" t="s">
        <v>29</v>
      </c>
      <c r="V1600" s="94" t="s">
        <v>1899</v>
      </c>
      <c r="W1600" s="94" t="s">
        <v>4</v>
      </c>
      <c r="X1600" s="94" t="s">
        <v>651</v>
      </c>
      <c r="Y1600" s="71" t="s">
        <v>3023</v>
      </c>
      <c r="Z1600" s="71" t="s">
        <v>4</v>
      </c>
      <c r="AA1600" s="94" t="s">
        <v>651</v>
      </c>
      <c r="AB1600" s="128"/>
      <c r="AC1600" s="128"/>
      <c r="AD1600" s="128"/>
      <c r="BB1600" s="60" t="str">
        <f>IF(AND(isFlagged(Main[[#This Row],[Comments]], "AIS++"),Main[ [#This Row],[In Stock Date] ]&lt;&gt;""),TEXT(Main[[#This Row],[In Stock Date]]-1, "M/d/yyyy"), TEXT("1/1/1990", "M/d/yyyy"))</f>
        <v>1/1/1990</v>
      </c>
    </row>
    <row r="1601" spans="1:54" ht="17.25" customHeight="1">
      <c r="A1601" s="63" t="str">
        <f>IF(priority(Main[[#This Row],[Comments]])&lt;&gt;0, priority(Main[[#This Row],[Comments]]),"")</f>
        <v/>
      </c>
      <c r="B1601" s="151" t="s">
        <v>2662</v>
      </c>
      <c r="C1601" s="71" t="s">
        <v>2663</v>
      </c>
      <c r="D1601" s="59" t="s">
        <v>3480</v>
      </c>
      <c r="E1601" s="84">
        <v>40883.362615740742</v>
      </c>
      <c r="F1601" s="84"/>
      <c r="G1601" s="63" t="str">
        <f>IF(stdProdLT(Main[[#This Row],[Comments]])=0.1,"N/A",IF(stdProdLT(Main[[#This Row],[Comments]])=0,"",stdProdLT(Main[[#This Row],[Comments]])))</f>
        <v/>
      </c>
      <c r="H1601" s="93" t="str">
        <f>IF(OR(Main[[#This Row],[Std. Prod. Lead Time]]="N/A",Main[[#This Row],[Std. Prod. Lead Time]]=""), "",IF(AND(Main[[#This Row],[In Stock Date]]&lt;&gt;"",Main[[#This Row],[Revised Due Date]]&lt;&gt;"",Main[[#This Row],[In Stock Date]]&lt;&gt;""),Main[[#This Row],[In Stock Date]]-Main[[#This Row],[Revised Due Date]],""))</f>
        <v/>
      </c>
      <c r="I1601" s="100" t="s">
        <v>4</v>
      </c>
      <c r="J1601" s="94" t="s">
        <v>4</v>
      </c>
      <c r="K1601" s="95" t="s">
        <v>4</v>
      </c>
      <c r="L1601" s="84"/>
      <c r="M1601" s="72" t="str">
        <f>IF(Main[[#This Row],[Tech Start Date]]&lt;1/1/1990,"",IF(Main[[#This Row],[Class]]="C",WORKDAY(Main[[#This Row],[Tech Start Date]],9),IF(Main[[#This Row],[Class]]="B", WORKDAY(Main[[#This Row],[Tech Start Date]],6),IF(Main[[#This Row],[Class]]="A",WORKDAY(Main[[#This Row],[Tech Start Date]],2),""))))</f>
        <v/>
      </c>
      <c r="N1601" s="72" t="str">
        <f>IF(Main[[#This Row],[Tech Start Date]]&lt;1/1/1990,"",IF(Main[[#This Row],[Class]]="C",WORKDAY(Main[[#This Row],[Tech Start Date]],19),IF(Main[[#This Row],[Class]]="B", WORKDAY(Main[[#This Row],[Tech Start Date]],12),IF(Main[[#This Row],[Class]]="A",WORKDAY(Main[[#This Row],[Tech Start Date]],4),""))))</f>
        <v/>
      </c>
      <c r="O1601" s="72" t="str">
        <f>IF(Main[[#This Row],[Tech Start Date]]&lt;1/1/1990,"",IF(Main[[#This Row],[Class]]="C",WORKDAY(Main[[#This Row],[Tech Start Date]],23),IF(Main[[#This Row],[Class]]="B", WORKDAY(Main[[#This Row],[Tech Start Date]],15),IF(Main[[#This Row],[Class]]="A",WORKDAY(Main[[#This Row],[Tech Start Date]],5),""))))</f>
        <v/>
      </c>
      <c r="P1601" s="72" t="str">
        <f>IF(Main[[#This Row],[Tech Start Date]]&lt;1/1/1990,"",IF(Main[[#This Row],[Class]]="C",WORKDAY(Main[[#This Row],[Tech Start Date]],28),IF(Main[[#This Row],[Class]]="B", WORKDAY(Main[[#This Row],[Tech Start Date]],19),IF(Main[[#This Row],[Class]]="A",WORKDAY(Main[[#This Row],[Tech Start Date]],9),""))))</f>
        <v/>
      </c>
      <c r="Q1601" s="84"/>
      <c r="R1601" s="110"/>
      <c r="S1601" s="94" t="s">
        <v>17</v>
      </c>
      <c r="T1601" s="73" t="s">
        <v>4</v>
      </c>
      <c r="U1601" s="94" t="s">
        <v>7</v>
      </c>
      <c r="V1601" s="94" t="s">
        <v>1899</v>
      </c>
      <c r="W1601" s="94" t="s">
        <v>1901</v>
      </c>
      <c r="X1601" s="94" t="s">
        <v>651</v>
      </c>
      <c r="Y1601" s="71" t="s">
        <v>3023</v>
      </c>
      <c r="Z1601" s="71" t="s">
        <v>4</v>
      </c>
      <c r="AA1601" s="94" t="s">
        <v>651</v>
      </c>
      <c r="AB1601" s="128"/>
      <c r="AC1601" s="128"/>
      <c r="AD1601" s="128"/>
      <c r="BB1601" s="60" t="str">
        <f>IF(AND(isFlagged(Main[[#This Row],[Comments]], "AIS++"),Main[ [#This Row],[In Stock Date] ]&lt;&gt;""),TEXT(Main[[#This Row],[In Stock Date]]-1, "M/d/yyyy"), TEXT("1/1/1990", "M/d/yyyy"))</f>
        <v>1/1/1990</v>
      </c>
    </row>
    <row r="1602" spans="1:54" ht="17.25" customHeight="1">
      <c r="A1602" s="63" t="str">
        <f>IF(priority(Main[[#This Row],[Comments]])&lt;&gt;0, priority(Main[[#This Row],[Comments]]),"")</f>
        <v/>
      </c>
      <c r="B1602" s="151" t="s">
        <v>1796</v>
      </c>
      <c r="C1602" s="71" t="s">
        <v>67</v>
      </c>
      <c r="D1602" s="59" t="s">
        <v>859</v>
      </c>
      <c r="E1602" s="84">
        <v>39981.506990740738</v>
      </c>
      <c r="F1602" s="84"/>
      <c r="G1602" s="63" t="str">
        <f>IF(stdProdLT(Main[[#This Row],[Comments]])=0.1,"N/A",IF(stdProdLT(Main[[#This Row],[Comments]])=0,"",stdProdLT(Main[[#This Row],[Comments]])))</f>
        <v/>
      </c>
      <c r="H1602" s="93" t="str">
        <f>IF(OR(Main[[#This Row],[Std. Prod. Lead Time]]="N/A",Main[[#This Row],[Std. Prod. Lead Time]]=""), "",IF(AND(Main[[#This Row],[In Stock Date]]&lt;&gt;"",Main[[#This Row],[Revised Due Date]]&lt;&gt;"",Main[[#This Row],[In Stock Date]]&lt;&gt;""),Main[[#This Row],[In Stock Date]]-Main[[#This Row],[Revised Due Date]],""))</f>
        <v/>
      </c>
      <c r="I1602" s="100" t="s">
        <v>850</v>
      </c>
      <c r="J1602" s="94" t="s">
        <v>4</v>
      </c>
      <c r="K1602" s="94" t="s">
        <v>1909</v>
      </c>
      <c r="L1602" s="84"/>
      <c r="M1602" s="72" t="str">
        <f>IF(Main[[#This Row],[Tech Start Date]]&lt;1/1/1990,"",IF(Main[[#This Row],[Class]]="C",WORKDAY(Main[[#This Row],[Tech Start Date]],9),IF(Main[[#This Row],[Class]]="B", WORKDAY(Main[[#This Row],[Tech Start Date]],6),IF(Main[[#This Row],[Class]]="A",WORKDAY(Main[[#This Row],[Tech Start Date]],2),""))))</f>
        <v/>
      </c>
      <c r="N1602" s="72" t="str">
        <f>IF(Main[[#This Row],[Tech Start Date]]&lt;1/1/1990,"",IF(Main[[#This Row],[Class]]="C",WORKDAY(Main[[#This Row],[Tech Start Date]],19),IF(Main[[#This Row],[Class]]="B", WORKDAY(Main[[#This Row],[Tech Start Date]],12),IF(Main[[#This Row],[Class]]="A",WORKDAY(Main[[#This Row],[Tech Start Date]],4),""))))</f>
        <v/>
      </c>
      <c r="O1602" s="72" t="str">
        <f>IF(Main[[#This Row],[Tech Start Date]]&lt;1/1/1990,"",IF(Main[[#This Row],[Class]]="C",WORKDAY(Main[[#This Row],[Tech Start Date]],23),IF(Main[[#This Row],[Class]]="B", WORKDAY(Main[[#This Row],[Tech Start Date]],15),IF(Main[[#This Row],[Class]]="A",WORKDAY(Main[[#This Row],[Tech Start Date]],5),""))))</f>
        <v/>
      </c>
      <c r="P1602" s="72" t="str">
        <f>IF(Main[[#This Row],[Tech Start Date]]&lt;1/1/1990,"",IF(Main[[#This Row],[Class]]="C",WORKDAY(Main[[#This Row],[Tech Start Date]],28),IF(Main[[#This Row],[Class]]="B", WORKDAY(Main[[#This Row],[Tech Start Date]],19),IF(Main[[#This Row],[Class]]="A",WORKDAY(Main[[#This Row],[Tech Start Date]],9),""))))</f>
        <v/>
      </c>
      <c r="Q1602" s="84">
        <v>40142</v>
      </c>
      <c r="R1602" s="110">
        <v>40259</v>
      </c>
      <c r="S1602" s="94" t="s">
        <v>17</v>
      </c>
      <c r="T1602" s="73" t="s">
        <v>4</v>
      </c>
      <c r="U1602" s="94" t="s">
        <v>29</v>
      </c>
      <c r="V1602" s="94" t="s">
        <v>1906</v>
      </c>
      <c r="W1602" s="94" t="s">
        <v>1901</v>
      </c>
      <c r="X1602" s="94" t="s">
        <v>2723</v>
      </c>
      <c r="Y1602" s="71" t="s">
        <v>2928</v>
      </c>
      <c r="Z1602" s="71" t="s">
        <v>81</v>
      </c>
      <c r="AA1602" s="94" t="s">
        <v>3252</v>
      </c>
      <c r="AB1602" s="128">
        <v>40268</v>
      </c>
      <c r="AC1602" s="128">
        <v>40270</v>
      </c>
      <c r="AD1602" s="128"/>
      <c r="BB1602" s="60" t="str">
        <f>IF(AND(isFlagged(Main[[#This Row],[Comments]], "AIS++"),Main[ [#This Row],[In Stock Date] ]&lt;&gt;""),TEXT(Main[[#This Row],[In Stock Date]]-1, "M/d/yyyy"), TEXT("1/1/1990", "M/d/yyyy"))</f>
        <v>1/1/1990</v>
      </c>
    </row>
    <row r="1603" spans="1:54" ht="17.25" customHeight="1">
      <c r="A1603" s="63" t="str">
        <f>IF(priority(Main[[#This Row],[Comments]])&lt;&gt;0, priority(Main[[#This Row],[Comments]]),"")</f>
        <v/>
      </c>
      <c r="B1603" s="151" t="s">
        <v>1839</v>
      </c>
      <c r="C1603" s="71" t="s">
        <v>95</v>
      </c>
      <c r="D1603" s="59" t="s">
        <v>910</v>
      </c>
      <c r="E1603" s="84">
        <v>40428.412002314813</v>
      </c>
      <c r="F1603" s="84"/>
      <c r="G1603" s="63" t="str">
        <f>IF(stdProdLT(Main[[#This Row],[Comments]])=0.1,"N/A",IF(stdProdLT(Main[[#This Row],[Comments]])=0,"",stdProdLT(Main[[#This Row],[Comments]])))</f>
        <v/>
      </c>
      <c r="H1603" s="93" t="str">
        <f>IF(OR(Main[[#This Row],[Std. Prod. Lead Time]]="N/A",Main[[#This Row],[Std. Prod. Lead Time]]=""), "",IF(AND(Main[[#This Row],[In Stock Date]]&lt;&gt;"",Main[[#This Row],[Revised Due Date]]&lt;&gt;"",Main[[#This Row],[In Stock Date]]&lt;&gt;""),Main[[#This Row],[In Stock Date]]-Main[[#This Row],[Revised Due Date]],""))</f>
        <v/>
      </c>
      <c r="I1603" s="100" t="s">
        <v>414</v>
      </c>
      <c r="J1603" s="94" t="s">
        <v>28</v>
      </c>
      <c r="K1603" s="94" t="s">
        <v>1908</v>
      </c>
      <c r="L1603" s="84"/>
      <c r="M1603" s="72" t="str">
        <f>IF(Main[[#This Row],[Tech Start Date]]&lt;1/1/1990,"",IF(Main[[#This Row],[Class]]="C",WORKDAY(Main[[#This Row],[Tech Start Date]],9),IF(Main[[#This Row],[Class]]="B", WORKDAY(Main[[#This Row],[Tech Start Date]],6),IF(Main[[#This Row],[Class]]="A",WORKDAY(Main[[#This Row],[Tech Start Date]],2),""))))</f>
        <v/>
      </c>
      <c r="N1603" s="72" t="str">
        <f>IF(Main[[#This Row],[Tech Start Date]]&lt;1/1/1990,"",IF(Main[[#This Row],[Class]]="C",WORKDAY(Main[[#This Row],[Tech Start Date]],19),IF(Main[[#This Row],[Class]]="B", WORKDAY(Main[[#This Row],[Tech Start Date]],12),IF(Main[[#This Row],[Class]]="A",WORKDAY(Main[[#This Row],[Tech Start Date]],4),""))))</f>
        <v/>
      </c>
      <c r="O1603" s="72" t="str">
        <f>IF(Main[[#This Row],[Tech Start Date]]&lt;1/1/1990,"",IF(Main[[#This Row],[Class]]="C",WORKDAY(Main[[#This Row],[Tech Start Date]],23),IF(Main[[#This Row],[Class]]="B", WORKDAY(Main[[#This Row],[Tech Start Date]],15),IF(Main[[#This Row],[Class]]="A",WORKDAY(Main[[#This Row],[Tech Start Date]],5),""))))</f>
        <v/>
      </c>
      <c r="P1603" s="72" t="str">
        <f>IF(Main[[#This Row],[Tech Start Date]]&lt;1/1/1990,"",IF(Main[[#This Row],[Class]]="C",WORKDAY(Main[[#This Row],[Tech Start Date]],28),IF(Main[[#This Row],[Class]]="B", WORKDAY(Main[[#This Row],[Tech Start Date]],19),IF(Main[[#This Row],[Class]]="A",WORKDAY(Main[[#This Row],[Tech Start Date]],9),""))))</f>
        <v/>
      </c>
      <c r="Q1603" s="84">
        <v>40574</v>
      </c>
      <c r="R1603" s="110">
        <v>41046</v>
      </c>
      <c r="S1603" s="94" t="s">
        <v>17</v>
      </c>
      <c r="T1603" s="73" t="s">
        <v>4</v>
      </c>
      <c r="U1603" s="94" t="s">
        <v>29</v>
      </c>
      <c r="V1603" s="94" t="s">
        <v>1899</v>
      </c>
      <c r="W1603" s="94" t="s">
        <v>1902</v>
      </c>
      <c r="X1603" s="94" t="s">
        <v>414</v>
      </c>
      <c r="Y1603" s="71" t="s">
        <v>2875</v>
      </c>
      <c r="Z1603" s="71" t="s">
        <v>964</v>
      </c>
      <c r="AA1603" s="94" t="s">
        <v>414</v>
      </c>
      <c r="AB1603" s="128"/>
      <c r="AC1603" s="128"/>
      <c r="AD1603" s="128"/>
      <c r="BB1603" s="60" t="str">
        <f>IF(AND(isFlagged(Main[[#This Row],[Comments]], "AIS++"),Main[ [#This Row],[In Stock Date] ]&lt;&gt;""),TEXT(Main[[#This Row],[In Stock Date]]-1, "M/d/yyyy"), TEXT("1/1/1990", "M/d/yyyy"))</f>
        <v>1/1/1990</v>
      </c>
    </row>
    <row r="1604" spans="1:54" ht="17.25" customHeight="1">
      <c r="A1604" s="63" t="str">
        <f>IF(priority(Main[[#This Row],[Comments]])&lt;&gt;0, priority(Main[[#This Row],[Comments]]),"")</f>
        <v/>
      </c>
      <c r="B1604" s="151" t="s">
        <v>1084</v>
      </c>
      <c r="C1604" s="71" t="s">
        <v>4</v>
      </c>
      <c r="D1604" s="59" t="s">
        <v>140</v>
      </c>
      <c r="E1604" s="84">
        <v>40436.663981481484</v>
      </c>
      <c r="F1604" s="84"/>
      <c r="G1604" s="63" t="str">
        <f>IF(stdProdLT(Main[[#This Row],[Comments]])=0.1,"N/A",IF(stdProdLT(Main[[#This Row],[Comments]])=0,"",stdProdLT(Main[[#This Row],[Comments]])))</f>
        <v/>
      </c>
      <c r="H1604" s="93" t="str">
        <f>IF(OR(Main[[#This Row],[Std. Prod. Lead Time]]="N/A",Main[[#This Row],[Std. Prod. Lead Time]]=""), "",IF(AND(Main[[#This Row],[In Stock Date]]&lt;&gt;"",Main[[#This Row],[Revised Due Date]]&lt;&gt;"",Main[[#This Row],[In Stock Date]]&lt;&gt;""),Main[[#This Row],[In Stock Date]]-Main[[#This Row],[Revised Due Date]],""))</f>
        <v/>
      </c>
      <c r="I1604" s="100" t="s">
        <v>4</v>
      </c>
      <c r="J1604" s="94" t="s">
        <v>4</v>
      </c>
      <c r="K1604" s="94" t="s">
        <v>4</v>
      </c>
      <c r="L1604" s="84"/>
      <c r="M1604" s="72" t="str">
        <f>IF(Main[[#This Row],[Tech Start Date]]&lt;1/1/1990,"",IF(Main[[#This Row],[Class]]="C",WORKDAY(Main[[#This Row],[Tech Start Date]],9),IF(Main[[#This Row],[Class]]="B", WORKDAY(Main[[#This Row],[Tech Start Date]],6),IF(Main[[#This Row],[Class]]="A",WORKDAY(Main[[#This Row],[Tech Start Date]],2),""))))</f>
        <v/>
      </c>
      <c r="N1604" s="72" t="str">
        <f>IF(Main[[#This Row],[Tech Start Date]]&lt;1/1/1990,"",IF(Main[[#This Row],[Class]]="C",WORKDAY(Main[[#This Row],[Tech Start Date]],19),IF(Main[[#This Row],[Class]]="B", WORKDAY(Main[[#This Row],[Tech Start Date]],12),IF(Main[[#This Row],[Class]]="A",WORKDAY(Main[[#This Row],[Tech Start Date]],4),""))))</f>
        <v/>
      </c>
      <c r="O1604" s="72" t="str">
        <f>IF(Main[[#This Row],[Tech Start Date]]&lt;1/1/1990,"",IF(Main[[#This Row],[Class]]="C",WORKDAY(Main[[#This Row],[Tech Start Date]],23),IF(Main[[#This Row],[Class]]="B", WORKDAY(Main[[#This Row],[Tech Start Date]],15),IF(Main[[#This Row],[Class]]="A",WORKDAY(Main[[#This Row],[Tech Start Date]],5),""))))</f>
        <v/>
      </c>
      <c r="P1604" s="72" t="str">
        <f>IF(Main[[#This Row],[Tech Start Date]]&lt;1/1/1990,"",IF(Main[[#This Row],[Class]]="C",WORKDAY(Main[[#This Row],[Tech Start Date]],28),IF(Main[[#This Row],[Class]]="B", WORKDAY(Main[[#This Row],[Tech Start Date]],19),IF(Main[[#This Row],[Class]]="A",WORKDAY(Main[[#This Row],[Tech Start Date]],9),""))))</f>
        <v/>
      </c>
      <c r="Q1604" s="84"/>
      <c r="R1604" s="110"/>
      <c r="S1604" s="94" t="s">
        <v>17</v>
      </c>
      <c r="T1604" s="73" t="s">
        <v>141</v>
      </c>
      <c r="U1604" s="94" t="s">
        <v>7</v>
      </c>
      <c r="V1604" s="94" t="s">
        <v>1897</v>
      </c>
      <c r="W1604" s="94" t="s">
        <v>1904</v>
      </c>
      <c r="X1604" s="94" t="s">
        <v>919</v>
      </c>
      <c r="Y1604" s="71" t="s">
        <v>2882</v>
      </c>
      <c r="Z1604" s="71" t="s">
        <v>4</v>
      </c>
      <c r="AA1604" s="94" t="s">
        <v>919</v>
      </c>
      <c r="AB1604" s="128"/>
      <c r="AC1604" s="128"/>
      <c r="AD1604" s="128"/>
      <c r="BB1604" s="60" t="str">
        <f>IF(AND(isFlagged(Main[[#This Row],[Comments]], "AIS++"),Main[ [#This Row],[In Stock Date] ]&lt;&gt;""),TEXT(Main[[#This Row],[In Stock Date]]-1, "M/d/yyyy"), TEXT("1/1/1990", "M/d/yyyy"))</f>
        <v>1/1/1990</v>
      </c>
    </row>
    <row r="1605" spans="1:54" ht="17.25" customHeight="1">
      <c r="A1605" s="63" t="str">
        <f>IF(priority(Main[[#This Row],[Comments]])&lt;&gt;0, priority(Main[[#This Row],[Comments]]),"")</f>
        <v/>
      </c>
      <c r="B1605" s="151" t="s">
        <v>1462</v>
      </c>
      <c r="C1605" s="71" t="s">
        <v>4</v>
      </c>
      <c r="D1605" s="59" t="s">
        <v>2365</v>
      </c>
      <c r="E1605" s="84">
        <v>40627.399282407408</v>
      </c>
      <c r="F1605" s="84"/>
      <c r="G1605" s="63" t="str">
        <f>IF(stdProdLT(Main[[#This Row],[Comments]])=0.1,"N/A",IF(stdProdLT(Main[[#This Row],[Comments]])=0,"",stdProdLT(Main[[#This Row],[Comments]])))</f>
        <v/>
      </c>
      <c r="H1605" s="93" t="str">
        <f>IF(OR(Main[[#This Row],[Std. Prod. Lead Time]]="N/A",Main[[#This Row],[Std. Prod. Lead Time]]=""), "",IF(AND(Main[[#This Row],[In Stock Date]]&lt;&gt;"",Main[[#This Row],[Revised Due Date]]&lt;&gt;"",Main[[#This Row],[In Stock Date]]&lt;&gt;""),Main[[#This Row],[In Stock Date]]-Main[[#This Row],[Revised Due Date]],""))</f>
        <v/>
      </c>
      <c r="I1605" s="100" t="s">
        <v>909</v>
      </c>
      <c r="J1605" s="94" t="s">
        <v>52</v>
      </c>
      <c r="K1605" s="94" t="s">
        <v>1905</v>
      </c>
      <c r="L1605" s="84"/>
      <c r="M1605" s="72" t="str">
        <f>IF(Main[[#This Row],[Tech Start Date]]&lt;1/1/1990,"",IF(Main[[#This Row],[Class]]="C",WORKDAY(Main[[#This Row],[Tech Start Date]],9),IF(Main[[#This Row],[Class]]="B", WORKDAY(Main[[#This Row],[Tech Start Date]],6),IF(Main[[#This Row],[Class]]="A",WORKDAY(Main[[#This Row],[Tech Start Date]],2),""))))</f>
        <v/>
      </c>
      <c r="N1605" s="72" t="str">
        <f>IF(Main[[#This Row],[Tech Start Date]]&lt;1/1/1990,"",IF(Main[[#This Row],[Class]]="C",WORKDAY(Main[[#This Row],[Tech Start Date]],19),IF(Main[[#This Row],[Class]]="B", WORKDAY(Main[[#This Row],[Tech Start Date]],12),IF(Main[[#This Row],[Class]]="A",WORKDAY(Main[[#This Row],[Tech Start Date]],4),""))))</f>
        <v/>
      </c>
      <c r="O1605" s="72" t="str">
        <f>IF(Main[[#This Row],[Tech Start Date]]&lt;1/1/1990,"",IF(Main[[#This Row],[Class]]="C",WORKDAY(Main[[#This Row],[Tech Start Date]],23),IF(Main[[#This Row],[Class]]="B", WORKDAY(Main[[#This Row],[Tech Start Date]],15),IF(Main[[#This Row],[Class]]="A",WORKDAY(Main[[#This Row],[Tech Start Date]],5),""))))</f>
        <v/>
      </c>
      <c r="P1605" s="72" t="str">
        <f>IF(Main[[#This Row],[Tech Start Date]]&lt;1/1/1990,"",IF(Main[[#This Row],[Class]]="C",WORKDAY(Main[[#This Row],[Tech Start Date]],28),IF(Main[[#This Row],[Class]]="B", WORKDAY(Main[[#This Row],[Tech Start Date]],19),IF(Main[[#This Row],[Class]]="A",WORKDAY(Main[[#This Row],[Tech Start Date]],9),""))))</f>
        <v/>
      </c>
      <c r="Q1605" s="84">
        <v>40632</v>
      </c>
      <c r="R1605" s="110"/>
      <c r="S1605" s="94" t="s">
        <v>6</v>
      </c>
      <c r="T1605" s="73" t="s">
        <v>4</v>
      </c>
      <c r="U1605" s="94" t="s">
        <v>29</v>
      </c>
      <c r="V1605" s="94" t="s">
        <v>1896</v>
      </c>
      <c r="W1605" s="94" t="s">
        <v>1900</v>
      </c>
      <c r="X1605" s="94" t="s">
        <v>933</v>
      </c>
      <c r="Y1605" s="71" t="s">
        <v>2884</v>
      </c>
      <c r="Z1605" s="71" t="s">
        <v>129</v>
      </c>
      <c r="AA1605" s="94" t="s">
        <v>933</v>
      </c>
      <c r="AB1605" s="128"/>
      <c r="AC1605" s="128"/>
      <c r="AD1605" s="128"/>
      <c r="BB1605" s="60" t="str">
        <f>IF(AND(isFlagged(Main[[#This Row],[Comments]], "AIS++"),Main[ [#This Row],[In Stock Date] ]&lt;&gt;""),TEXT(Main[[#This Row],[In Stock Date]]-1, "M/d/yyyy"), TEXT("1/1/1990", "M/d/yyyy"))</f>
        <v>1/1/1990</v>
      </c>
    </row>
    <row r="1606" spans="1:54" ht="17.25" customHeight="1">
      <c r="A1606" s="63" t="str">
        <f>IF(priority(Main[[#This Row],[Comments]])&lt;&gt;0, priority(Main[[#This Row],[Comments]]),"")</f>
        <v/>
      </c>
      <c r="B1606" s="151" t="s">
        <v>1786</v>
      </c>
      <c r="C1606" s="71" t="s">
        <v>47</v>
      </c>
      <c r="D1606" s="59" t="s">
        <v>847</v>
      </c>
      <c r="E1606" s="84"/>
      <c r="F1606" s="84"/>
      <c r="G1606" s="63" t="str">
        <f>IF(stdProdLT(Main[[#This Row],[Comments]])=0.1,"N/A",IF(stdProdLT(Main[[#This Row],[Comments]])=0,"",stdProdLT(Main[[#This Row],[Comments]])))</f>
        <v/>
      </c>
      <c r="H1606" s="93" t="str">
        <f>IF(OR(Main[[#This Row],[Std. Prod. Lead Time]]="N/A",Main[[#This Row],[Std. Prod. Lead Time]]=""), "",IF(AND(Main[[#This Row],[In Stock Date]]&lt;&gt;"",Main[[#This Row],[Revised Due Date]]&lt;&gt;"",Main[[#This Row],[In Stock Date]]&lt;&gt;""),Main[[#This Row],[In Stock Date]]-Main[[#This Row],[Revised Due Date]],""))</f>
        <v/>
      </c>
      <c r="I1606" s="100" t="s">
        <v>4</v>
      </c>
      <c r="J1606" s="94" t="s">
        <v>4</v>
      </c>
      <c r="K1606" s="94" t="s">
        <v>4</v>
      </c>
      <c r="L1606" s="84"/>
      <c r="M1606" s="72" t="str">
        <f>IF(Main[[#This Row],[Tech Start Date]]&lt;1/1/1990,"",IF(Main[[#This Row],[Class]]="C",WORKDAY(Main[[#This Row],[Tech Start Date]],9),IF(Main[[#This Row],[Class]]="B", WORKDAY(Main[[#This Row],[Tech Start Date]],6),IF(Main[[#This Row],[Class]]="A",WORKDAY(Main[[#This Row],[Tech Start Date]],2),""))))</f>
        <v/>
      </c>
      <c r="N1606" s="72" t="str">
        <f>IF(Main[[#This Row],[Tech Start Date]]&lt;1/1/1990,"",IF(Main[[#This Row],[Class]]="C",WORKDAY(Main[[#This Row],[Tech Start Date]],19),IF(Main[[#This Row],[Class]]="B", WORKDAY(Main[[#This Row],[Tech Start Date]],12),IF(Main[[#This Row],[Class]]="A",WORKDAY(Main[[#This Row],[Tech Start Date]],4),""))))</f>
        <v/>
      </c>
      <c r="O1606" s="72" t="str">
        <f>IF(Main[[#This Row],[Tech Start Date]]&lt;1/1/1990,"",IF(Main[[#This Row],[Class]]="C",WORKDAY(Main[[#This Row],[Tech Start Date]],23),IF(Main[[#This Row],[Class]]="B", WORKDAY(Main[[#This Row],[Tech Start Date]],15),IF(Main[[#This Row],[Class]]="A",WORKDAY(Main[[#This Row],[Tech Start Date]],5),""))))</f>
        <v/>
      </c>
      <c r="P1606" s="72" t="str">
        <f>IF(Main[[#This Row],[Tech Start Date]]&lt;1/1/1990,"",IF(Main[[#This Row],[Class]]="C",WORKDAY(Main[[#This Row],[Tech Start Date]],28),IF(Main[[#This Row],[Class]]="B", WORKDAY(Main[[#This Row],[Tech Start Date]],19),IF(Main[[#This Row],[Class]]="A",WORKDAY(Main[[#This Row],[Tech Start Date]],9),""))))</f>
        <v/>
      </c>
      <c r="Q1606" s="84"/>
      <c r="R1606" s="110"/>
      <c r="S1606" s="94" t="s">
        <v>17</v>
      </c>
      <c r="T1606" s="73" t="s">
        <v>4</v>
      </c>
      <c r="U1606" s="94" t="s">
        <v>14</v>
      </c>
      <c r="V1606" s="94" t="s">
        <v>1899</v>
      </c>
      <c r="W1606" s="94" t="s">
        <v>1901</v>
      </c>
      <c r="X1606" s="94" t="s">
        <v>2730</v>
      </c>
      <c r="Y1606" s="71" t="s">
        <v>3010</v>
      </c>
      <c r="Z1606" s="71" t="s">
        <v>4</v>
      </c>
      <c r="AA1606" s="94" t="s">
        <v>2730</v>
      </c>
      <c r="AB1606" s="128"/>
      <c r="AC1606" s="128"/>
      <c r="AD1606" s="128"/>
      <c r="BB1606" s="60" t="str">
        <f>IF(AND(isFlagged(Main[[#This Row],[Comments]], "AIS++"),Main[ [#This Row],[In Stock Date] ]&lt;&gt;""),TEXT(Main[[#This Row],[In Stock Date]]-1, "M/d/yyyy"), TEXT("1/1/1990", "M/d/yyyy"))</f>
        <v>1/1/1990</v>
      </c>
    </row>
    <row r="1607" spans="1:54" ht="17.25" customHeight="1">
      <c r="A1607" s="137" t="str">
        <f>IF(priority(Main[[#This Row],[Comments]])&lt;&gt;0, priority(Main[[#This Row],[Comments]]),"")</f>
        <v/>
      </c>
      <c r="B1607" s="152" t="s">
        <v>3065</v>
      </c>
      <c r="C1607" s="138" t="s">
        <v>3115</v>
      </c>
      <c r="D1607" s="139" t="s">
        <v>3172</v>
      </c>
      <c r="E1607" s="140"/>
      <c r="F1607" s="140">
        <v>41105</v>
      </c>
      <c r="G1607" s="137">
        <f>IF(stdProdLT(Main[[#This Row],[Comments]])=0.1,"N/A",IF(stdProdLT(Main[[#This Row],[Comments]])=0,"",stdProdLT(Main[[#This Row],[Comments]])))</f>
        <v>126</v>
      </c>
      <c r="H1607" s="141" t="str">
        <f>IF(OR(Main[[#This Row],[Std. Prod. Lead Time]]="N/A",Main[[#This Row],[Std. Prod. Lead Time]]=""), "",IF(AND(Main[[#This Row],[In Stock Date]]&lt;&gt;"",Main[[#This Row],[Revised Due Date]]&lt;&gt;"",Main[[#This Row],[In Stock Date]]&lt;&gt;""),Main[[#This Row],[In Stock Date]]-Main[[#This Row],[Revised Due Date]],""))</f>
        <v/>
      </c>
      <c r="I1607" s="142" t="s">
        <v>933</v>
      </c>
      <c r="J1607" s="143" t="s">
        <v>28</v>
      </c>
      <c r="K1607" s="144" t="s">
        <v>1903</v>
      </c>
      <c r="L1607" s="140">
        <v>40921</v>
      </c>
      <c r="M1607" s="145">
        <f>IF(Main[[#This Row],[Tech Start Date]]&lt;1/1/1990,"",IF(Main[[#This Row],[Class]]="C",WORKDAY(Main[[#This Row],[Tech Start Date]],9),IF(Main[[#This Row],[Class]]="B", WORKDAY(Main[[#This Row],[Tech Start Date]],6),IF(Main[[#This Row],[Class]]="A",WORKDAY(Main[[#This Row],[Tech Start Date]],2),""))))</f>
        <v>40931</v>
      </c>
      <c r="N1607" s="145">
        <f>IF(Main[[#This Row],[Tech Start Date]]&lt;1/1/1990,"",IF(Main[[#This Row],[Class]]="C",WORKDAY(Main[[#This Row],[Tech Start Date]],19),IF(Main[[#This Row],[Class]]="B", WORKDAY(Main[[#This Row],[Tech Start Date]],12),IF(Main[[#This Row],[Class]]="A",WORKDAY(Main[[#This Row],[Tech Start Date]],4),""))))</f>
        <v>40939</v>
      </c>
      <c r="O1607" s="145">
        <f>IF(Main[[#This Row],[Tech Start Date]]&lt;1/1/1990,"",IF(Main[[#This Row],[Class]]="C",WORKDAY(Main[[#This Row],[Tech Start Date]],23),IF(Main[[#This Row],[Class]]="B", WORKDAY(Main[[#This Row],[Tech Start Date]],15),IF(Main[[#This Row],[Class]]="A",WORKDAY(Main[[#This Row],[Tech Start Date]],5),""))))</f>
        <v>40942</v>
      </c>
      <c r="P1607" s="145">
        <f>IF(Main[[#This Row],[Tech Start Date]]&lt;1/1/1990,"",IF(Main[[#This Row],[Class]]="C",WORKDAY(Main[[#This Row],[Tech Start Date]],28),IF(Main[[#This Row],[Class]]="B", WORKDAY(Main[[#This Row],[Tech Start Date]],19),IF(Main[[#This Row],[Class]]="A",WORKDAY(Main[[#This Row],[Tech Start Date]],9),""))))</f>
        <v>40948</v>
      </c>
      <c r="Q1607" s="140">
        <v>41105</v>
      </c>
      <c r="R1607" s="146"/>
      <c r="S1607" s="143" t="s">
        <v>11</v>
      </c>
      <c r="T1607" s="147" t="s">
        <v>3173</v>
      </c>
      <c r="U1607" s="143" t="s">
        <v>14</v>
      </c>
      <c r="V1607" s="143" t="s">
        <v>1896</v>
      </c>
      <c r="W1607" s="143" t="s">
        <v>1907</v>
      </c>
      <c r="X1607" s="143" t="s">
        <v>2755</v>
      </c>
      <c r="Y1607" s="138" t="s">
        <v>2890</v>
      </c>
      <c r="Z1607" s="138" t="s">
        <v>129</v>
      </c>
      <c r="AA1607" s="143" t="s">
        <v>2755</v>
      </c>
      <c r="AB1607" s="148"/>
      <c r="AC1607" s="148"/>
      <c r="AD1607" s="148"/>
      <c r="BB1607" s="60" t="str">
        <f>IF(AND(isFlagged(Main[[#This Row],[Comments]], "AIS++"),Main[ [#This Row],[In Stock Date] ]&lt;&gt;""),TEXT(Main[[#This Row],[In Stock Date]]-1, "M/d/yyyy"), TEXT("1/1/1990", "M/d/yyyy"))</f>
        <v>1/1/1990</v>
      </c>
    </row>
    <row r="1608" spans="1:54" ht="17.25" customHeight="1">
      <c r="A1608" s="63" t="str">
        <f>IF(priority(Main[[#This Row],[Comments]])&lt;&gt;0, priority(Main[[#This Row],[Comments]]),"")</f>
        <v/>
      </c>
      <c r="B1608" s="151" t="s">
        <v>1080</v>
      </c>
      <c r="C1608" s="71" t="s">
        <v>113</v>
      </c>
      <c r="D1608" s="59" t="s">
        <v>136</v>
      </c>
      <c r="E1608" s="84"/>
      <c r="F1608" s="84"/>
      <c r="G1608" s="63" t="str">
        <f>IF(stdProdLT(Main[[#This Row],[Comments]])=0.1,"N/A",IF(stdProdLT(Main[[#This Row],[Comments]])=0,"",stdProdLT(Main[[#This Row],[Comments]])))</f>
        <v/>
      </c>
      <c r="H1608" s="93" t="str">
        <f>IF(OR(Main[[#This Row],[Std. Prod. Lead Time]]="N/A",Main[[#This Row],[Std. Prod. Lead Time]]=""), "",IF(AND(Main[[#This Row],[In Stock Date]]&lt;&gt;"",Main[[#This Row],[Revised Due Date]]&lt;&gt;"",Main[[#This Row],[In Stock Date]]&lt;&gt;""),Main[[#This Row],[In Stock Date]]-Main[[#This Row],[Revised Due Date]],""))</f>
        <v/>
      </c>
      <c r="I1608" s="100" t="s">
        <v>4</v>
      </c>
      <c r="J1608" s="94" t="s">
        <v>4</v>
      </c>
      <c r="K1608" s="94" t="s">
        <v>4</v>
      </c>
      <c r="L1608" s="84"/>
      <c r="M1608" s="72" t="str">
        <f>IF(Main[[#This Row],[Tech Start Date]]&lt;1/1/1990,"",IF(Main[[#This Row],[Class]]="C",WORKDAY(Main[[#This Row],[Tech Start Date]],9),IF(Main[[#This Row],[Class]]="B", WORKDAY(Main[[#This Row],[Tech Start Date]],6),IF(Main[[#This Row],[Class]]="A",WORKDAY(Main[[#This Row],[Tech Start Date]],2),""))))</f>
        <v/>
      </c>
      <c r="N1608" s="72" t="str">
        <f>IF(Main[[#This Row],[Tech Start Date]]&lt;1/1/1990,"",IF(Main[[#This Row],[Class]]="C",WORKDAY(Main[[#This Row],[Tech Start Date]],19),IF(Main[[#This Row],[Class]]="B", WORKDAY(Main[[#This Row],[Tech Start Date]],12),IF(Main[[#This Row],[Class]]="A",WORKDAY(Main[[#This Row],[Tech Start Date]],4),""))))</f>
        <v/>
      </c>
      <c r="O1608" s="72" t="str">
        <f>IF(Main[[#This Row],[Tech Start Date]]&lt;1/1/1990,"",IF(Main[[#This Row],[Class]]="C",WORKDAY(Main[[#This Row],[Tech Start Date]],23),IF(Main[[#This Row],[Class]]="B", WORKDAY(Main[[#This Row],[Tech Start Date]],15),IF(Main[[#This Row],[Class]]="A",WORKDAY(Main[[#This Row],[Tech Start Date]],5),""))))</f>
        <v/>
      </c>
      <c r="P1608" s="72" t="str">
        <f>IF(Main[[#This Row],[Tech Start Date]]&lt;1/1/1990,"",IF(Main[[#This Row],[Class]]="C",WORKDAY(Main[[#This Row],[Tech Start Date]],28),IF(Main[[#This Row],[Class]]="B", WORKDAY(Main[[#This Row],[Tech Start Date]],19),IF(Main[[#This Row],[Class]]="A",WORKDAY(Main[[#This Row],[Tech Start Date]],9),""))))</f>
        <v/>
      </c>
      <c r="Q1608" s="84">
        <v>40641</v>
      </c>
      <c r="R1608" s="110"/>
      <c r="S1608" s="94" t="s">
        <v>11</v>
      </c>
      <c r="T1608" s="73" t="s">
        <v>4</v>
      </c>
      <c r="U1608" s="94" t="s">
        <v>14</v>
      </c>
      <c r="V1608" s="94" t="s">
        <v>1896</v>
      </c>
      <c r="W1608" s="94" t="s">
        <v>1904</v>
      </c>
      <c r="X1608" s="94" t="s">
        <v>2742</v>
      </c>
      <c r="Y1608" s="71" t="s">
        <v>2881</v>
      </c>
      <c r="Z1608" s="71" t="s">
        <v>4</v>
      </c>
      <c r="AA1608" s="94" t="s">
        <v>2742</v>
      </c>
      <c r="AB1608" s="128"/>
      <c r="AC1608" s="128"/>
      <c r="AD1608" s="128"/>
      <c r="BB1608" s="60" t="str">
        <f>IF(AND(isFlagged(Main[[#This Row],[Comments]], "AIS++"),Main[ [#This Row],[In Stock Date] ]&lt;&gt;""),TEXT(Main[[#This Row],[In Stock Date]]-1, "M/d/yyyy"), TEXT("1/1/1990", "M/d/yyyy"))</f>
        <v>1/1/1990</v>
      </c>
    </row>
    <row r="1609" spans="1:54" ht="17.25" customHeight="1">
      <c r="A1609" s="63" t="str">
        <f>IF(priority(Main[[#This Row],[Comments]])&lt;&gt;0, priority(Main[[#This Row],[Comments]]),"")</f>
        <v/>
      </c>
      <c r="B1609" s="151" t="s">
        <v>1181</v>
      </c>
      <c r="C1609" s="71" t="s">
        <v>113</v>
      </c>
      <c r="D1609" s="59" t="s">
        <v>136</v>
      </c>
      <c r="E1609" s="84"/>
      <c r="F1609" s="84"/>
      <c r="G1609" s="63" t="str">
        <f>IF(stdProdLT(Main[[#This Row],[Comments]])=0.1,"N/A",IF(stdProdLT(Main[[#This Row],[Comments]])=0,"",stdProdLT(Main[[#This Row],[Comments]])))</f>
        <v/>
      </c>
      <c r="H1609" s="93" t="str">
        <f>IF(OR(Main[[#This Row],[Std. Prod. Lead Time]]="N/A",Main[[#This Row],[Std. Prod. Lead Time]]=""), "",IF(AND(Main[[#This Row],[In Stock Date]]&lt;&gt;"",Main[[#This Row],[Revised Due Date]]&lt;&gt;"",Main[[#This Row],[In Stock Date]]&lt;&gt;""),Main[[#This Row],[In Stock Date]]-Main[[#This Row],[Revised Due Date]],""))</f>
        <v/>
      </c>
      <c r="I1609" s="100" t="s">
        <v>4</v>
      </c>
      <c r="J1609" s="94" t="s">
        <v>4</v>
      </c>
      <c r="K1609" s="94" t="s">
        <v>4</v>
      </c>
      <c r="L1609" s="84"/>
      <c r="M1609" s="72" t="str">
        <f>IF(Main[[#This Row],[Tech Start Date]]&lt;1/1/1990,"",IF(Main[[#This Row],[Class]]="C",WORKDAY(Main[[#This Row],[Tech Start Date]],9),IF(Main[[#This Row],[Class]]="B", WORKDAY(Main[[#This Row],[Tech Start Date]],6),IF(Main[[#This Row],[Class]]="A",WORKDAY(Main[[#This Row],[Tech Start Date]],2),""))))</f>
        <v/>
      </c>
      <c r="N1609" s="72" t="str">
        <f>IF(Main[[#This Row],[Tech Start Date]]&lt;1/1/1990,"",IF(Main[[#This Row],[Class]]="C",WORKDAY(Main[[#This Row],[Tech Start Date]],19),IF(Main[[#This Row],[Class]]="B", WORKDAY(Main[[#This Row],[Tech Start Date]],12),IF(Main[[#This Row],[Class]]="A",WORKDAY(Main[[#This Row],[Tech Start Date]],4),""))))</f>
        <v/>
      </c>
      <c r="O1609" s="72" t="str">
        <f>IF(Main[[#This Row],[Tech Start Date]]&lt;1/1/1990,"",IF(Main[[#This Row],[Class]]="C",WORKDAY(Main[[#This Row],[Tech Start Date]],23),IF(Main[[#This Row],[Class]]="B", WORKDAY(Main[[#This Row],[Tech Start Date]],15),IF(Main[[#This Row],[Class]]="A",WORKDAY(Main[[#This Row],[Tech Start Date]],5),""))))</f>
        <v/>
      </c>
      <c r="P1609" s="72" t="str">
        <f>IF(Main[[#This Row],[Tech Start Date]]&lt;1/1/1990,"",IF(Main[[#This Row],[Class]]="C",WORKDAY(Main[[#This Row],[Tech Start Date]],28),IF(Main[[#This Row],[Class]]="B", WORKDAY(Main[[#This Row],[Tech Start Date]],19),IF(Main[[#This Row],[Class]]="A",WORKDAY(Main[[#This Row],[Tech Start Date]],9),""))))</f>
        <v/>
      </c>
      <c r="Q1609" s="84">
        <v>40641</v>
      </c>
      <c r="R1609" s="110"/>
      <c r="S1609" s="94" t="s">
        <v>11</v>
      </c>
      <c r="T1609" s="73" t="s">
        <v>4</v>
      </c>
      <c r="U1609" s="94" t="s">
        <v>14</v>
      </c>
      <c r="V1609" s="94" t="s">
        <v>1896</v>
      </c>
      <c r="W1609" s="94" t="s">
        <v>1904</v>
      </c>
      <c r="X1609" s="94" t="s">
        <v>2742</v>
      </c>
      <c r="Y1609" s="71" t="s">
        <v>2881</v>
      </c>
      <c r="Z1609" s="71" t="s">
        <v>4</v>
      </c>
      <c r="AA1609" s="94" t="s">
        <v>2742</v>
      </c>
      <c r="AB1609" s="128"/>
      <c r="AC1609" s="128"/>
      <c r="AD1609" s="128"/>
      <c r="BB1609" s="60" t="str">
        <f>IF(AND(isFlagged(Main[[#This Row],[Comments]], "AIS++"),Main[ [#This Row],[In Stock Date] ]&lt;&gt;""),TEXT(Main[[#This Row],[In Stock Date]]-1, "M/d/yyyy"), TEXT("1/1/1990", "M/d/yyyy"))</f>
        <v>1/1/1990</v>
      </c>
    </row>
    <row r="1610" spans="1:54" ht="17.25" customHeight="1">
      <c r="A1610" s="63" t="str">
        <f>IF(priority(Main[[#This Row],[Comments]])&lt;&gt;0, priority(Main[[#This Row],[Comments]]),"")</f>
        <v/>
      </c>
      <c r="B1610" s="151" t="s">
        <v>1368</v>
      </c>
      <c r="C1610" s="71" t="s">
        <v>137</v>
      </c>
      <c r="D1610" s="59" t="s">
        <v>136</v>
      </c>
      <c r="E1610" s="84"/>
      <c r="F1610" s="84">
        <v>40787</v>
      </c>
      <c r="G1610" s="63" t="str">
        <f>IF(stdProdLT(Main[[#This Row],[Comments]])=0.1,"N/A",IF(stdProdLT(Main[[#This Row],[Comments]])=0,"",stdProdLT(Main[[#This Row],[Comments]])))</f>
        <v/>
      </c>
      <c r="H1610" s="93" t="str">
        <f>IF(OR(Main[[#This Row],[Std. Prod. Lead Time]]="N/A",Main[[#This Row],[Std. Prod. Lead Time]]=""), "",IF(AND(Main[[#This Row],[In Stock Date]]&lt;&gt;"",Main[[#This Row],[Revised Due Date]]&lt;&gt;"",Main[[#This Row],[In Stock Date]]&lt;&gt;""),Main[[#This Row],[In Stock Date]]-Main[[#This Row],[Revised Due Date]],""))</f>
        <v/>
      </c>
      <c r="I1610" s="100" t="s">
        <v>4</v>
      </c>
      <c r="J1610" s="94" t="s">
        <v>4</v>
      </c>
      <c r="K1610" s="94" t="s">
        <v>4</v>
      </c>
      <c r="L1610" s="84"/>
      <c r="M1610" s="72" t="str">
        <f>IF(Main[[#This Row],[Tech Start Date]]&lt;1/1/1990,"",IF(Main[[#This Row],[Class]]="C",WORKDAY(Main[[#This Row],[Tech Start Date]],9),IF(Main[[#This Row],[Class]]="B", WORKDAY(Main[[#This Row],[Tech Start Date]],6),IF(Main[[#This Row],[Class]]="A",WORKDAY(Main[[#This Row],[Tech Start Date]],2),""))))</f>
        <v/>
      </c>
      <c r="N1610" s="72" t="str">
        <f>IF(Main[[#This Row],[Tech Start Date]]&lt;1/1/1990,"",IF(Main[[#This Row],[Class]]="C",WORKDAY(Main[[#This Row],[Tech Start Date]],19),IF(Main[[#This Row],[Class]]="B", WORKDAY(Main[[#This Row],[Tech Start Date]],12),IF(Main[[#This Row],[Class]]="A",WORKDAY(Main[[#This Row],[Tech Start Date]],4),""))))</f>
        <v/>
      </c>
      <c r="O1610" s="72" t="str">
        <f>IF(Main[[#This Row],[Tech Start Date]]&lt;1/1/1990,"",IF(Main[[#This Row],[Class]]="C",WORKDAY(Main[[#This Row],[Tech Start Date]],23),IF(Main[[#This Row],[Class]]="B", WORKDAY(Main[[#This Row],[Tech Start Date]],15),IF(Main[[#This Row],[Class]]="A",WORKDAY(Main[[#This Row],[Tech Start Date]],5),""))))</f>
        <v/>
      </c>
      <c r="P1610" s="72" t="str">
        <f>IF(Main[[#This Row],[Tech Start Date]]&lt;1/1/1990,"",IF(Main[[#This Row],[Class]]="C",WORKDAY(Main[[#This Row],[Tech Start Date]],28),IF(Main[[#This Row],[Class]]="B", WORKDAY(Main[[#This Row],[Tech Start Date]],19),IF(Main[[#This Row],[Class]]="A",WORKDAY(Main[[#This Row],[Tech Start Date]],9),""))))</f>
        <v/>
      </c>
      <c r="Q1610" s="84"/>
      <c r="R1610" s="110"/>
      <c r="S1610" s="94" t="s">
        <v>11</v>
      </c>
      <c r="T1610" s="73" t="s">
        <v>4</v>
      </c>
      <c r="U1610" s="94" t="s">
        <v>14</v>
      </c>
      <c r="V1610" s="94" t="s">
        <v>1896</v>
      </c>
      <c r="W1610" s="94" t="s">
        <v>1902</v>
      </c>
      <c r="X1610" s="94" t="s">
        <v>50</v>
      </c>
      <c r="Y1610" s="71" t="s">
        <v>2938</v>
      </c>
      <c r="Z1610" s="71" t="s">
        <v>4</v>
      </c>
      <c r="AA1610" s="94" t="s">
        <v>2742</v>
      </c>
      <c r="AB1610" s="128"/>
      <c r="AC1610" s="128"/>
      <c r="AD1610" s="128"/>
      <c r="BB1610" s="60" t="str">
        <f>IF(AND(isFlagged(Main[[#This Row],[Comments]], "AIS++"),Main[ [#This Row],[In Stock Date] ]&lt;&gt;""),TEXT(Main[[#This Row],[In Stock Date]]-1, "M/d/yyyy"), TEXT("1/1/1990", "M/d/yyyy"))</f>
        <v>1/1/1990</v>
      </c>
    </row>
    <row r="1611" spans="1:54" ht="17.25" customHeight="1">
      <c r="A1611" s="63" t="str">
        <f>IF(priority(Main[[#This Row],[Comments]])&lt;&gt;0, priority(Main[[#This Row],[Comments]]),"")</f>
        <v/>
      </c>
      <c r="B1611" s="151" t="s">
        <v>1081</v>
      </c>
      <c r="C1611" s="71" t="s">
        <v>137</v>
      </c>
      <c r="D1611" s="59" t="s">
        <v>138</v>
      </c>
      <c r="E1611" s="84"/>
      <c r="F1611" s="84"/>
      <c r="G1611" s="63" t="str">
        <f>IF(stdProdLT(Main[[#This Row],[Comments]])=0.1,"N/A",IF(stdProdLT(Main[[#This Row],[Comments]])=0,"",stdProdLT(Main[[#This Row],[Comments]])))</f>
        <v/>
      </c>
      <c r="H1611" s="93" t="str">
        <f>IF(OR(Main[[#This Row],[Std. Prod. Lead Time]]="N/A",Main[[#This Row],[Std. Prod. Lead Time]]=""), "",IF(AND(Main[[#This Row],[In Stock Date]]&lt;&gt;"",Main[[#This Row],[Revised Due Date]]&lt;&gt;"",Main[[#This Row],[In Stock Date]]&lt;&gt;""),Main[[#This Row],[In Stock Date]]-Main[[#This Row],[Revised Due Date]],""))</f>
        <v/>
      </c>
      <c r="I1611" s="100" t="s">
        <v>4</v>
      </c>
      <c r="J1611" s="94" t="s">
        <v>4</v>
      </c>
      <c r="K1611" s="94" t="s">
        <v>4</v>
      </c>
      <c r="L1611" s="84"/>
      <c r="M1611" s="72" t="str">
        <f>IF(Main[[#This Row],[Tech Start Date]]&lt;1/1/1990,"",IF(Main[[#This Row],[Class]]="C",WORKDAY(Main[[#This Row],[Tech Start Date]],9),IF(Main[[#This Row],[Class]]="B", WORKDAY(Main[[#This Row],[Tech Start Date]],6),IF(Main[[#This Row],[Class]]="A",WORKDAY(Main[[#This Row],[Tech Start Date]],2),""))))</f>
        <v/>
      </c>
      <c r="N1611" s="72" t="str">
        <f>IF(Main[[#This Row],[Tech Start Date]]&lt;1/1/1990,"",IF(Main[[#This Row],[Class]]="C",WORKDAY(Main[[#This Row],[Tech Start Date]],19),IF(Main[[#This Row],[Class]]="B", WORKDAY(Main[[#This Row],[Tech Start Date]],12),IF(Main[[#This Row],[Class]]="A",WORKDAY(Main[[#This Row],[Tech Start Date]],4),""))))</f>
        <v/>
      </c>
      <c r="O1611" s="72" t="str">
        <f>IF(Main[[#This Row],[Tech Start Date]]&lt;1/1/1990,"",IF(Main[[#This Row],[Class]]="C",WORKDAY(Main[[#This Row],[Tech Start Date]],23),IF(Main[[#This Row],[Class]]="B", WORKDAY(Main[[#This Row],[Tech Start Date]],15),IF(Main[[#This Row],[Class]]="A",WORKDAY(Main[[#This Row],[Tech Start Date]],5),""))))</f>
        <v/>
      </c>
      <c r="P1611" s="72" t="str">
        <f>IF(Main[[#This Row],[Tech Start Date]]&lt;1/1/1990,"",IF(Main[[#This Row],[Class]]="C",WORKDAY(Main[[#This Row],[Tech Start Date]],28),IF(Main[[#This Row],[Class]]="B", WORKDAY(Main[[#This Row],[Tech Start Date]],19),IF(Main[[#This Row],[Class]]="A",WORKDAY(Main[[#This Row],[Tech Start Date]],9),""))))</f>
        <v/>
      </c>
      <c r="Q1611" s="84">
        <v>40641</v>
      </c>
      <c r="R1611" s="110"/>
      <c r="S1611" s="94" t="s">
        <v>11</v>
      </c>
      <c r="T1611" s="73" t="s">
        <v>4</v>
      </c>
      <c r="U1611" s="94" t="s">
        <v>14</v>
      </c>
      <c r="V1611" s="94" t="s">
        <v>1896</v>
      </c>
      <c r="W1611" s="94" t="s">
        <v>1904</v>
      </c>
      <c r="X1611" s="94" t="s">
        <v>2742</v>
      </c>
      <c r="Y1611" s="71" t="s">
        <v>2870</v>
      </c>
      <c r="Z1611" s="71" t="s">
        <v>4</v>
      </c>
      <c r="AA1611" s="94" t="s">
        <v>2742</v>
      </c>
      <c r="AB1611" s="128"/>
      <c r="AC1611" s="128"/>
      <c r="AD1611" s="128"/>
      <c r="BB1611" s="60" t="str">
        <f>IF(AND(isFlagged(Main[[#This Row],[Comments]], "AIS++"),Main[ [#This Row],[In Stock Date] ]&lt;&gt;""),TEXT(Main[[#This Row],[In Stock Date]]-1, "M/d/yyyy"), TEXT("1/1/1990", "M/d/yyyy"))</f>
        <v>1/1/1990</v>
      </c>
    </row>
    <row r="1612" spans="1:54" ht="17.25" customHeight="1">
      <c r="A1612" s="64" t="str">
        <f>IF(priority(Main[[#This Row],[Comments]])&lt;&gt;0, priority(Main[[#This Row],[Comments]]),"")</f>
        <v/>
      </c>
      <c r="B1612" s="151" t="s">
        <v>1572</v>
      </c>
      <c r="C1612" s="77" t="s">
        <v>33</v>
      </c>
      <c r="D1612" s="133" t="s">
        <v>662</v>
      </c>
      <c r="E1612" s="86"/>
      <c r="F1612" s="86">
        <v>40566</v>
      </c>
      <c r="G1612" s="64" t="str">
        <f>IF(stdProdLT(Main[[#This Row],[Comments]])=0.1,"N/A",IF(stdProdLT(Main[[#This Row],[Comments]])=0,"",stdProdLT(Main[[#This Row],[Comments]])))</f>
        <v/>
      </c>
      <c r="H1612" s="97" t="str">
        <f>IF(OR(Main[[#This Row],[Std. Prod. Lead Time]]="N/A",Main[[#This Row],[Std. Prod. Lead Time]]=""), "",IF(AND(Main[[#This Row],[In Stock Date]]&lt;&gt;"",Main[[#This Row],[Revised Due Date]]&lt;&gt;"",Main[[#This Row],[In Stock Date]]&lt;&gt;""),Main[[#This Row],[In Stock Date]]-Main[[#This Row],[Revised Due Date]],""))</f>
        <v/>
      </c>
      <c r="I1612" s="102" t="s">
        <v>4</v>
      </c>
      <c r="J1612" s="98" t="s">
        <v>4</v>
      </c>
      <c r="K1612" s="98" t="s">
        <v>4</v>
      </c>
      <c r="L1612" s="86"/>
      <c r="M1612" s="78" t="str">
        <f>IF(Main[[#This Row],[Tech Start Date]]&lt;1/1/1990,"",IF(Main[[#This Row],[Class]]="C",WORKDAY(Main[[#This Row],[Tech Start Date]],9),IF(Main[[#This Row],[Class]]="B", WORKDAY(Main[[#This Row],[Tech Start Date]],6),IF(Main[[#This Row],[Class]]="A",WORKDAY(Main[[#This Row],[Tech Start Date]],2),""))))</f>
        <v/>
      </c>
      <c r="N1612" s="78" t="str">
        <f>IF(Main[[#This Row],[Tech Start Date]]&lt;1/1/1990,"",IF(Main[[#This Row],[Class]]="C",WORKDAY(Main[[#This Row],[Tech Start Date]],19),IF(Main[[#This Row],[Class]]="B", WORKDAY(Main[[#This Row],[Tech Start Date]],12),IF(Main[[#This Row],[Class]]="A",WORKDAY(Main[[#This Row],[Tech Start Date]],4),""))))</f>
        <v/>
      </c>
      <c r="O1612" s="78" t="str">
        <f>IF(Main[[#This Row],[Tech Start Date]]&lt;1/1/1990,"",IF(Main[[#This Row],[Class]]="C",WORKDAY(Main[[#This Row],[Tech Start Date]],23),IF(Main[[#This Row],[Class]]="B", WORKDAY(Main[[#This Row],[Tech Start Date]],15),IF(Main[[#This Row],[Class]]="A",WORKDAY(Main[[#This Row],[Tech Start Date]],5),""))))</f>
        <v/>
      </c>
      <c r="P1612" s="78" t="str">
        <f>IF(Main[[#This Row],[Tech Start Date]]&lt;1/1/1990,"",IF(Main[[#This Row],[Class]]="C",WORKDAY(Main[[#This Row],[Tech Start Date]],28),IF(Main[[#This Row],[Class]]="B", WORKDAY(Main[[#This Row],[Tech Start Date]],19),IF(Main[[#This Row],[Class]]="A",WORKDAY(Main[[#This Row],[Tech Start Date]],9),""))))</f>
        <v/>
      </c>
      <c r="Q1612" s="86">
        <v>40532</v>
      </c>
      <c r="R1612" s="111"/>
      <c r="S1612" s="98" t="s">
        <v>11</v>
      </c>
      <c r="T1612" s="79" t="s">
        <v>4</v>
      </c>
      <c r="U1612" s="98" t="s">
        <v>12</v>
      </c>
      <c r="V1612" s="98" t="s">
        <v>1897</v>
      </c>
      <c r="W1612" s="98" t="s">
        <v>1904</v>
      </c>
      <c r="X1612" s="98" t="s">
        <v>2778</v>
      </c>
      <c r="Y1612" s="77" t="s">
        <v>2921</v>
      </c>
      <c r="Z1612" s="77" t="s">
        <v>4</v>
      </c>
      <c r="AA1612" s="98" t="s">
        <v>2778</v>
      </c>
      <c r="AB1612" s="130"/>
      <c r="AC1612" s="130"/>
      <c r="AD1612" s="130"/>
      <c r="BB1612" s="60" t="str">
        <f>IF(AND(isFlagged(Main[[#This Row],[Comments]], "AIS++"),Main[ [#This Row],[In Stock Date] ]&lt;&gt;""),TEXT(Main[[#This Row],[In Stock Date]]-1, "M/d/yyyy"), TEXT("1/1/1990", "M/d/yyyy"))</f>
        <v>1/1/1990</v>
      </c>
    </row>
    <row r="1613" spans="1:54" ht="17.25" customHeight="1">
      <c r="A1613" s="63" t="str">
        <f>IF(priority(Main[[#This Row],[Comments]])&lt;&gt;0, priority(Main[[#This Row],[Comments]]),"")</f>
        <v/>
      </c>
      <c r="B1613" s="151" t="s">
        <v>1830</v>
      </c>
      <c r="C1613" s="71" t="s">
        <v>95</v>
      </c>
      <c r="D1613" s="59" t="s">
        <v>900</v>
      </c>
      <c r="E1613" s="84">
        <v>40428.41710648148</v>
      </c>
      <c r="F1613" s="84"/>
      <c r="G1613" s="63" t="str">
        <f>IF(stdProdLT(Main[[#This Row],[Comments]])=0.1,"N/A",IF(stdProdLT(Main[[#This Row],[Comments]])=0,"",stdProdLT(Main[[#This Row],[Comments]])))</f>
        <v/>
      </c>
      <c r="H1613" s="93" t="str">
        <f>IF(OR(Main[[#This Row],[Std. Prod. Lead Time]]="N/A",Main[[#This Row],[Std. Prod. Lead Time]]=""), "",IF(AND(Main[[#This Row],[In Stock Date]]&lt;&gt;"",Main[[#This Row],[Revised Due Date]]&lt;&gt;"",Main[[#This Row],[In Stock Date]]&lt;&gt;""),Main[[#This Row],[In Stock Date]]-Main[[#This Row],[Revised Due Date]],""))</f>
        <v/>
      </c>
      <c r="I1613" s="100" t="s">
        <v>414</v>
      </c>
      <c r="J1613" s="94" t="s">
        <v>28</v>
      </c>
      <c r="K1613" s="94" t="s">
        <v>1908</v>
      </c>
      <c r="L1613" s="84"/>
      <c r="M1613" s="72" t="str">
        <f>IF(Main[[#This Row],[Tech Start Date]]&lt;1/1/1990,"",IF(Main[[#This Row],[Class]]="C",WORKDAY(Main[[#This Row],[Tech Start Date]],9),IF(Main[[#This Row],[Class]]="B", WORKDAY(Main[[#This Row],[Tech Start Date]],6),IF(Main[[#This Row],[Class]]="A",WORKDAY(Main[[#This Row],[Tech Start Date]],2),""))))</f>
        <v/>
      </c>
      <c r="N1613" s="72" t="str">
        <f>IF(Main[[#This Row],[Tech Start Date]]&lt;1/1/1990,"",IF(Main[[#This Row],[Class]]="C",WORKDAY(Main[[#This Row],[Tech Start Date]],19),IF(Main[[#This Row],[Class]]="B", WORKDAY(Main[[#This Row],[Tech Start Date]],12),IF(Main[[#This Row],[Class]]="A",WORKDAY(Main[[#This Row],[Tech Start Date]],4),""))))</f>
        <v/>
      </c>
      <c r="O1613" s="72" t="str">
        <f>IF(Main[[#This Row],[Tech Start Date]]&lt;1/1/1990,"",IF(Main[[#This Row],[Class]]="C",WORKDAY(Main[[#This Row],[Tech Start Date]],23),IF(Main[[#This Row],[Class]]="B", WORKDAY(Main[[#This Row],[Tech Start Date]],15),IF(Main[[#This Row],[Class]]="A",WORKDAY(Main[[#This Row],[Tech Start Date]],5),""))))</f>
        <v/>
      </c>
      <c r="P1613" s="72" t="str">
        <f>IF(Main[[#This Row],[Tech Start Date]]&lt;1/1/1990,"",IF(Main[[#This Row],[Class]]="C",WORKDAY(Main[[#This Row],[Tech Start Date]],28),IF(Main[[#This Row],[Class]]="B", WORKDAY(Main[[#This Row],[Tech Start Date]],19),IF(Main[[#This Row],[Class]]="A",WORKDAY(Main[[#This Row],[Tech Start Date]],9),""))))</f>
        <v/>
      </c>
      <c r="Q1613" s="84">
        <v>40512</v>
      </c>
      <c r="R1613" s="110">
        <v>40918</v>
      </c>
      <c r="S1613" s="94" t="s">
        <v>17</v>
      </c>
      <c r="T1613" s="73" t="s">
        <v>4</v>
      </c>
      <c r="U1613" s="94" t="s">
        <v>29</v>
      </c>
      <c r="V1613" s="94" t="s">
        <v>1899</v>
      </c>
      <c r="W1613" s="94" t="s">
        <v>1902</v>
      </c>
      <c r="X1613" s="94" t="s">
        <v>414</v>
      </c>
      <c r="Y1613" s="71" t="s">
        <v>2875</v>
      </c>
      <c r="Z1613" s="71" t="s">
        <v>964</v>
      </c>
      <c r="AA1613" s="94" t="s">
        <v>414</v>
      </c>
      <c r="AB1613" s="128"/>
      <c r="AC1613" s="128"/>
      <c r="AD1613" s="128"/>
      <c r="BB1613" s="60" t="str">
        <f>IF(AND(isFlagged(Main[[#This Row],[Comments]], "AIS++"),Main[ [#This Row],[In Stock Date] ]&lt;&gt;""),TEXT(Main[[#This Row],[In Stock Date]]-1, "M/d/yyyy"), TEXT("1/1/1990", "M/d/yyyy"))</f>
        <v>1/1/1990</v>
      </c>
    </row>
    <row r="1614" spans="1:54" ht="17.25" customHeight="1">
      <c r="A1614" s="63" t="str">
        <f>IF(priority(Main[[#This Row],[Comments]])&lt;&gt;0, priority(Main[[#This Row],[Comments]]),"")</f>
        <v/>
      </c>
      <c r="B1614" s="151" t="s">
        <v>1850</v>
      </c>
      <c r="C1614" s="71" t="s">
        <v>4</v>
      </c>
      <c r="D1614" s="59" t="s">
        <v>921</v>
      </c>
      <c r="E1614" s="84">
        <v>39968.4141087963</v>
      </c>
      <c r="F1614" s="84">
        <v>40298</v>
      </c>
      <c r="G1614" s="63" t="str">
        <f>IF(stdProdLT(Main[[#This Row],[Comments]])=0.1,"N/A",IF(stdProdLT(Main[[#This Row],[Comments]])=0,"",stdProdLT(Main[[#This Row],[Comments]])))</f>
        <v/>
      </c>
      <c r="H1614" s="93" t="str">
        <f>IF(OR(Main[[#This Row],[Std. Prod. Lead Time]]="N/A",Main[[#This Row],[Std. Prod. Lead Time]]=""), "",IF(AND(Main[[#This Row],[In Stock Date]]&lt;&gt;"",Main[[#This Row],[Revised Due Date]]&lt;&gt;"",Main[[#This Row],[In Stock Date]]&lt;&gt;""),Main[[#This Row],[In Stock Date]]-Main[[#This Row],[Revised Due Date]],""))</f>
        <v/>
      </c>
      <c r="I1614" s="100" t="s">
        <v>970</v>
      </c>
      <c r="J1614" s="94" t="s">
        <v>4</v>
      </c>
      <c r="K1614" s="94" t="s">
        <v>1908</v>
      </c>
      <c r="L1614" s="84"/>
      <c r="M1614" s="72" t="str">
        <f>IF(Main[[#This Row],[Tech Start Date]]&lt;1/1/1990,"",IF(Main[[#This Row],[Class]]="C",WORKDAY(Main[[#This Row],[Tech Start Date]],9),IF(Main[[#This Row],[Class]]="B", WORKDAY(Main[[#This Row],[Tech Start Date]],6),IF(Main[[#This Row],[Class]]="A",WORKDAY(Main[[#This Row],[Tech Start Date]],2),""))))</f>
        <v/>
      </c>
      <c r="N1614" s="72" t="str">
        <f>IF(Main[[#This Row],[Tech Start Date]]&lt;1/1/1990,"",IF(Main[[#This Row],[Class]]="C",WORKDAY(Main[[#This Row],[Tech Start Date]],19),IF(Main[[#This Row],[Class]]="B", WORKDAY(Main[[#This Row],[Tech Start Date]],12),IF(Main[[#This Row],[Class]]="A",WORKDAY(Main[[#This Row],[Tech Start Date]],4),""))))</f>
        <v/>
      </c>
      <c r="O1614" s="72" t="str">
        <f>IF(Main[[#This Row],[Tech Start Date]]&lt;1/1/1990,"",IF(Main[[#This Row],[Class]]="C",WORKDAY(Main[[#This Row],[Tech Start Date]],23),IF(Main[[#This Row],[Class]]="B", WORKDAY(Main[[#This Row],[Tech Start Date]],15),IF(Main[[#This Row],[Class]]="A",WORKDAY(Main[[#This Row],[Tech Start Date]],5),""))))</f>
        <v/>
      </c>
      <c r="P1614" s="72" t="str">
        <f>IF(Main[[#This Row],[Tech Start Date]]&lt;1/1/1990,"",IF(Main[[#This Row],[Class]]="C",WORKDAY(Main[[#This Row],[Tech Start Date]],28),IF(Main[[#This Row],[Class]]="B", WORKDAY(Main[[#This Row],[Tech Start Date]],19),IF(Main[[#This Row],[Class]]="A",WORKDAY(Main[[#This Row],[Tech Start Date]],9),""))))</f>
        <v/>
      </c>
      <c r="Q1614" s="84">
        <v>40165</v>
      </c>
      <c r="R1614" s="110">
        <v>40995</v>
      </c>
      <c r="S1614" s="94" t="s">
        <v>17</v>
      </c>
      <c r="T1614" s="73" t="s">
        <v>4</v>
      </c>
      <c r="U1614" s="94" t="s">
        <v>29</v>
      </c>
      <c r="V1614" s="94" t="s">
        <v>1899</v>
      </c>
      <c r="W1614" s="94" t="s">
        <v>1904</v>
      </c>
      <c r="X1614" s="94" t="s">
        <v>964</v>
      </c>
      <c r="Y1614" s="71" t="s">
        <v>3014</v>
      </c>
      <c r="Z1614" s="71" t="s">
        <v>414</v>
      </c>
      <c r="AA1614" s="94" t="s">
        <v>964</v>
      </c>
      <c r="AB1614" s="128"/>
      <c r="AC1614" s="128"/>
      <c r="AD1614" s="128">
        <v>40235.424178240741</v>
      </c>
      <c r="BB1614" s="60" t="str">
        <f>IF(AND(isFlagged(Main[[#This Row],[Comments]], "AIS++"),Main[ [#This Row],[In Stock Date] ]&lt;&gt;""),TEXT(Main[[#This Row],[In Stock Date]]-1, "M/d/yyyy"), TEXT("1/1/1990", "M/d/yyyy"))</f>
        <v>1/1/1990</v>
      </c>
    </row>
    <row r="1615" spans="1:54" ht="17.25" customHeight="1">
      <c r="A1615" s="63" t="str">
        <f>IF(priority(Main[[#This Row],[Comments]])&lt;&gt;0, priority(Main[[#This Row],[Comments]]),"")</f>
        <v/>
      </c>
      <c r="B1615" s="151" t="s">
        <v>1278</v>
      </c>
      <c r="C1615" s="71" t="s">
        <v>362</v>
      </c>
      <c r="D1615" s="59" t="s">
        <v>363</v>
      </c>
      <c r="E1615" s="84"/>
      <c r="F1615" s="84"/>
      <c r="G1615" s="63" t="str">
        <f>IF(stdProdLT(Main[[#This Row],[Comments]])=0.1,"N/A",IF(stdProdLT(Main[[#This Row],[Comments]])=0,"",stdProdLT(Main[[#This Row],[Comments]])))</f>
        <v/>
      </c>
      <c r="H1615" s="93" t="str">
        <f>IF(OR(Main[[#This Row],[Std. Prod. Lead Time]]="N/A",Main[[#This Row],[Std. Prod. Lead Time]]=""), "",IF(AND(Main[[#This Row],[In Stock Date]]&lt;&gt;"",Main[[#This Row],[Revised Due Date]]&lt;&gt;"",Main[[#This Row],[In Stock Date]]&lt;&gt;""),Main[[#This Row],[In Stock Date]]-Main[[#This Row],[Revised Due Date]],""))</f>
        <v/>
      </c>
      <c r="I1615" s="100" t="s">
        <v>4</v>
      </c>
      <c r="J1615" s="94" t="s">
        <v>4</v>
      </c>
      <c r="K1615" s="94" t="s">
        <v>4</v>
      </c>
      <c r="L1615" s="84"/>
      <c r="M1615" s="72" t="str">
        <f>IF(Main[[#This Row],[Tech Start Date]]&lt;1/1/1990,"",IF(Main[[#This Row],[Class]]="C",WORKDAY(Main[[#This Row],[Tech Start Date]],9),IF(Main[[#This Row],[Class]]="B", WORKDAY(Main[[#This Row],[Tech Start Date]],6),IF(Main[[#This Row],[Class]]="A",WORKDAY(Main[[#This Row],[Tech Start Date]],2),""))))</f>
        <v/>
      </c>
      <c r="N1615" s="72" t="str">
        <f>IF(Main[[#This Row],[Tech Start Date]]&lt;1/1/1990,"",IF(Main[[#This Row],[Class]]="C",WORKDAY(Main[[#This Row],[Tech Start Date]],19),IF(Main[[#This Row],[Class]]="B", WORKDAY(Main[[#This Row],[Tech Start Date]],12),IF(Main[[#This Row],[Class]]="A",WORKDAY(Main[[#This Row],[Tech Start Date]],4),""))))</f>
        <v/>
      </c>
      <c r="O1615" s="72" t="str">
        <f>IF(Main[[#This Row],[Tech Start Date]]&lt;1/1/1990,"",IF(Main[[#This Row],[Class]]="C",WORKDAY(Main[[#This Row],[Tech Start Date]],23),IF(Main[[#This Row],[Class]]="B", WORKDAY(Main[[#This Row],[Tech Start Date]],15),IF(Main[[#This Row],[Class]]="A",WORKDAY(Main[[#This Row],[Tech Start Date]],5),""))))</f>
        <v/>
      </c>
      <c r="P1615" s="72" t="str">
        <f>IF(Main[[#This Row],[Tech Start Date]]&lt;1/1/1990,"",IF(Main[[#This Row],[Class]]="C",WORKDAY(Main[[#This Row],[Tech Start Date]],28),IF(Main[[#This Row],[Class]]="B", WORKDAY(Main[[#This Row],[Tech Start Date]],19),IF(Main[[#This Row],[Class]]="A",WORKDAY(Main[[#This Row],[Tech Start Date]],9),""))))</f>
        <v/>
      </c>
      <c r="Q1615" s="84"/>
      <c r="R1615" s="110"/>
      <c r="S1615" s="94" t="s">
        <v>11</v>
      </c>
      <c r="T1615" s="73" t="s">
        <v>4</v>
      </c>
      <c r="U1615" s="94" t="s">
        <v>14</v>
      </c>
      <c r="V1615" s="94" t="s">
        <v>1897</v>
      </c>
      <c r="W1615" s="94" t="s">
        <v>1904</v>
      </c>
      <c r="X1615" s="94" t="s">
        <v>2730</v>
      </c>
      <c r="Y1615" s="71" t="s">
        <v>2848</v>
      </c>
      <c r="Z1615" s="71" t="s">
        <v>4</v>
      </c>
      <c r="AA1615" s="94" t="s">
        <v>2730</v>
      </c>
      <c r="AB1615" s="128"/>
      <c r="AC1615" s="128"/>
      <c r="AD1615" s="128"/>
      <c r="BB1615" s="60" t="str">
        <f>IF(AND(isFlagged(Main[[#This Row],[Comments]], "AIS++"),Main[ [#This Row],[In Stock Date] ]&lt;&gt;""),TEXT(Main[[#This Row],[In Stock Date]]-1, "M/d/yyyy"), TEXT("1/1/1990", "M/d/yyyy"))</f>
        <v>1/1/1990</v>
      </c>
    </row>
    <row r="1616" spans="1:54" ht="17.25" customHeight="1">
      <c r="A1616" s="63" t="str">
        <f>IF(priority(Main[[#This Row],[Comments]])&lt;&gt;0, priority(Main[[#This Row],[Comments]]),"")</f>
        <v/>
      </c>
      <c r="B1616" s="151" t="s">
        <v>1282</v>
      </c>
      <c r="C1616" s="71" t="s">
        <v>72</v>
      </c>
      <c r="D1616" s="59" t="s">
        <v>342</v>
      </c>
      <c r="E1616" s="84"/>
      <c r="F1616" s="84">
        <v>40106</v>
      </c>
      <c r="G1616" s="63" t="str">
        <f>IF(stdProdLT(Main[[#This Row],[Comments]])=0.1,"N/A",IF(stdProdLT(Main[[#This Row],[Comments]])=0,"",stdProdLT(Main[[#This Row],[Comments]])))</f>
        <v/>
      </c>
      <c r="H1616" s="93" t="str">
        <f>IF(OR(Main[[#This Row],[Std. Prod. Lead Time]]="N/A",Main[[#This Row],[Std. Prod. Lead Time]]=""), "",IF(AND(Main[[#This Row],[In Stock Date]]&lt;&gt;"",Main[[#This Row],[Revised Due Date]]&lt;&gt;"",Main[[#This Row],[In Stock Date]]&lt;&gt;""),Main[[#This Row],[In Stock Date]]-Main[[#This Row],[Revised Due Date]],""))</f>
        <v/>
      </c>
      <c r="I1616" s="100" t="s">
        <v>4</v>
      </c>
      <c r="J1616" s="94" t="s">
        <v>4</v>
      </c>
      <c r="K1616" s="94" t="s">
        <v>4</v>
      </c>
      <c r="L1616" s="84"/>
      <c r="M1616" s="72" t="str">
        <f>IF(Main[[#This Row],[Tech Start Date]]&lt;1/1/1990,"",IF(Main[[#This Row],[Class]]="C",WORKDAY(Main[[#This Row],[Tech Start Date]],9),IF(Main[[#This Row],[Class]]="B", WORKDAY(Main[[#This Row],[Tech Start Date]],6),IF(Main[[#This Row],[Class]]="A",WORKDAY(Main[[#This Row],[Tech Start Date]],2),""))))</f>
        <v/>
      </c>
      <c r="N1616" s="72" t="str">
        <f>IF(Main[[#This Row],[Tech Start Date]]&lt;1/1/1990,"",IF(Main[[#This Row],[Class]]="C",WORKDAY(Main[[#This Row],[Tech Start Date]],19),IF(Main[[#This Row],[Class]]="B", WORKDAY(Main[[#This Row],[Tech Start Date]],12),IF(Main[[#This Row],[Class]]="A",WORKDAY(Main[[#This Row],[Tech Start Date]],4),""))))</f>
        <v/>
      </c>
      <c r="O1616" s="72" t="str">
        <f>IF(Main[[#This Row],[Tech Start Date]]&lt;1/1/1990,"",IF(Main[[#This Row],[Class]]="C",WORKDAY(Main[[#This Row],[Tech Start Date]],23),IF(Main[[#This Row],[Class]]="B", WORKDAY(Main[[#This Row],[Tech Start Date]],15),IF(Main[[#This Row],[Class]]="A",WORKDAY(Main[[#This Row],[Tech Start Date]],5),""))))</f>
        <v/>
      </c>
      <c r="P1616" s="72" t="str">
        <f>IF(Main[[#This Row],[Tech Start Date]]&lt;1/1/1990,"",IF(Main[[#This Row],[Class]]="C",WORKDAY(Main[[#This Row],[Tech Start Date]],28),IF(Main[[#This Row],[Class]]="B", WORKDAY(Main[[#This Row],[Tech Start Date]],19),IF(Main[[#This Row],[Class]]="A",WORKDAY(Main[[#This Row],[Tech Start Date]],9),""))))</f>
        <v/>
      </c>
      <c r="Q1616" s="84">
        <v>39986</v>
      </c>
      <c r="R1616" s="110"/>
      <c r="S1616" s="94" t="s">
        <v>11</v>
      </c>
      <c r="T1616" s="73" t="s">
        <v>4</v>
      </c>
      <c r="U1616" s="94" t="s">
        <v>14</v>
      </c>
      <c r="V1616" s="94" t="s">
        <v>1897</v>
      </c>
      <c r="W1616" s="94" t="s">
        <v>1901</v>
      </c>
      <c r="X1616" s="94" t="s">
        <v>2727</v>
      </c>
      <c r="Y1616" s="71" t="s">
        <v>2843</v>
      </c>
      <c r="Z1616" s="71" t="s">
        <v>4</v>
      </c>
      <c r="AA1616" s="94" t="s">
        <v>2727</v>
      </c>
      <c r="AB1616" s="128"/>
      <c r="AC1616" s="128"/>
      <c r="AD1616" s="128"/>
      <c r="BB1616" s="60" t="str">
        <f>IF(AND(isFlagged(Main[[#This Row],[Comments]], "AIS++"),Main[ [#This Row],[In Stock Date] ]&lt;&gt;""),TEXT(Main[[#This Row],[In Stock Date]]-1, "M/d/yyyy"), TEXT("1/1/1990", "M/d/yyyy"))</f>
        <v>1/1/1990</v>
      </c>
    </row>
    <row r="1617" spans="1:54" ht="17.25" customHeight="1">
      <c r="A1617" s="63" t="str">
        <f>IF(priority(Main[[#This Row],[Comments]])&lt;&gt;0, priority(Main[[#This Row],[Comments]]),"")</f>
        <v/>
      </c>
      <c r="B1617" s="151" t="s">
        <v>1275</v>
      </c>
      <c r="C1617" s="71" t="s">
        <v>33</v>
      </c>
      <c r="D1617" s="59" t="s">
        <v>358</v>
      </c>
      <c r="E1617" s="84"/>
      <c r="F1617" s="84"/>
      <c r="G1617" s="63" t="str">
        <f>IF(stdProdLT(Main[[#This Row],[Comments]])=0.1,"N/A",IF(stdProdLT(Main[[#This Row],[Comments]])=0,"",stdProdLT(Main[[#This Row],[Comments]])))</f>
        <v/>
      </c>
      <c r="H1617" s="93" t="str">
        <f>IF(OR(Main[[#This Row],[Std. Prod. Lead Time]]="N/A",Main[[#This Row],[Std. Prod. Lead Time]]=""), "",IF(AND(Main[[#This Row],[In Stock Date]]&lt;&gt;"",Main[[#This Row],[Revised Due Date]]&lt;&gt;"",Main[[#This Row],[In Stock Date]]&lt;&gt;""),Main[[#This Row],[In Stock Date]]-Main[[#This Row],[Revised Due Date]],""))</f>
        <v/>
      </c>
      <c r="I1617" s="100" t="s">
        <v>4</v>
      </c>
      <c r="J1617" s="94" t="s">
        <v>4</v>
      </c>
      <c r="K1617" s="94" t="s">
        <v>4</v>
      </c>
      <c r="L1617" s="84"/>
      <c r="M1617" s="72" t="str">
        <f>IF(Main[[#This Row],[Tech Start Date]]&lt;1/1/1990,"",IF(Main[[#This Row],[Class]]="C",WORKDAY(Main[[#This Row],[Tech Start Date]],9),IF(Main[[#This Row],[Class]]="B", WORKDAY(Main[[#This Row],[Tech Start Date]],6),IF(Main[[#This Row],[Class]]="A",WORKDAY(Main[[#This Row],[Tech Start Date]],2),""))))</f>
        <v/>
      </c>
      <c r="N1617" s="72" t="str">
        <f>IF(Main[[#This Row],[Tech Start Date]]&lt;1/1/1990,"",IF(Main[[#This Row],[Class]]="C",WORKDAY(Main[[#This Row],[Tech Start Date]],19),IF(Main[[#This Row],[Class]]="B", WORKDAY(Main[[#This Row],[Tech Start Date]],12),IF(Main[[#This Row],[Class]]="A",WORKDAY(Main[[#This Row],[Tech Start Date]],4),""))))</f>
        <v/>
      </c>
      <c r="O1617" s="72" t="str">
        <f>IF(Main[[#This Row],[Tech Start Date]]&lt;1/1/1990,"",IF(Main[[#This Row],[Class]]="C",WORKDAY(Main[[#This Row],[Tech Start Date]],23),IF(Main[[#This Row],[Class]]="B", WORKDAY(Main[[#This Row],[Tech Start Date]],15),IF(Main[[#This Row],[Class]]="A",WORKDAY(Main[[#This Row],[Tech Start Date]],5),""))))</f>
        <v/>
      </c>
      <c r="P1617" s="72" t="str">
        <f>IF(Main[[#This Row],[Tech Start Date]]&lt;1/1/1990,"",IF(Main[[#This Row],[Class]]="C",WORKDAY(Main[[#This Row],[Tech Start Date]],28),IF(Main[[#This Row],[Class]]="B", WORKDAY(Main[[#This Row],[Tech Start Date]],19),IF(Main[[#This Row],[Class]]="A",WORKDAY(Main[[#This Row],[Tech Start Date]],9),""))))</f>
        <v/>
      </c>
      <c r="Q1617" s="84"/>
      <c r="R1617" s="110"/>
      <c r="S1617" s="94" t="s">
        <v>11</v>
      </c>
      <c r="T1617" s="73" t="s">
        <v>4</v>
      </c>
      <c r="U1617" s="94" t="s">
        <v>14</v>
      </c>
      <c r="V1617" s="94" t="s">
        <v>1897</v>
      </c>
      <c r="W1617" s="94" t="s">
        <v>1904</v>
      </c>
      <c r="X1617" s="94" t="s">
        <v>2730</v>
      </c>
      <c r="Y1617" s="71" t="s">
        <v>2848</v>
      </c>
      <c r="Z1617" s="71" t="s">
        <v>4</v>
      </c>
      <c r="AA1617" s="94" t="s">
        <v>2730</v>
      </c>
      <c r="AB1617" s="128"/>
      <c r="AC1617" s="128"/>
      <c r="AD1617" s="128"/>
      <c r="BB1617" s="60" t="str">
        <f>IF(AND(isFlagged(Main[[#This Row],[Comments]], "AIS++"),Main[ [#This Row],[In Stock Date] ]&lt;&gt;""),TEXT(Main[[#This Row],[In Stock Date]]-1, "M/d/yyyy"), TEXT("1/1/1990", "M/d/yyyy"))</f>
        <v>1/1/1990</v>
      </c>
    </row>
    <row r="1618" spans="1:54" ht="17.25" customHeight="1">
      <c r="A1618" s="63" t="str">
        <f>IF(priority(Main[[#This Row],[Comments]])&lt;&gt;0, priority(Main[[#This Row],[Comments]]),"")</f>
        <v/>
      </c>
      <c r="B1618" s="151" t="s">
        <v>1251</v>
      </c>
      <c r="C1618" s="71" t="s">
        <v>72</v>
      </c>
      <c r="D1618" s="59" t="s">
        <v>329</v>
      </c>
      <c r="E1618" s="84"/>
      <c r="F1618" s="84">
        <v>40313</v>
      </c>
      <c r="G1618" s="63" t="str">
        <f>IF(stdProdLT(Main[[#This Row],[Comments]])=0.1,"N/A",IF(stdProdLT(Main[[#This Row],[Comments]])=0,"",stdProdLT(Main[[#This Row],[Comments]])))</f>
        <v/>
      </c>
      <c r="H1618" s="93" t="str">
        <f>IF(OR(Main[[#This Row],[Std. Prod. Lead Time]]="N/A",Main[[#This Row],[Std. Prod. Lead Time]]=""), "",IF(AND(Main[[#This Row],[In Stock Date]]&lt;&gt;"",Main[[#This Row],[Revised Due Date]]&lt;&gt;"",Main[[#This Row],[In Stock Date]]&lt;&gt;""),Main[[#This Row],[In Stock Date]]-Main[[#This Row],[Revised Due Date]],""))</f>
        <v/>
      </c>
      <c r="I1618" s="100" t="s">
        <v>4</v>
      </c>
      <c r="J1618" s="94" t="s">
        <v>4</v>
      </c>
      <c r="K1618" s="94" t="s">
        <v>4</v>
      </c>
      <c r="L1618" s="84"/>
      <c r="M1618" s="72" t="str">
        <f>IF(Main[[#This Row],[Tech Start Date]]&lt;1/1/1990,"",IF(Main[[#This Row],[Class]]="C",WORKDAY(Main[[#This Row],[Tech Start Date]],9),IF(Main[[#This Row],[Class]]="B", WORKDAY(Main[[#This Row],[Tech Start Date]],6),IF(Main[[#This Row],[Class]]="A",WORKDAY(Main[[#This Row],[Tech Start Date]],2),""))))</f>
        <v/>
      </c>
      <c r="N1618" s="72" t="str">
        <f>IF(Main[[#This Row],[Tech Start Date]]&lt;1/1/1990,"",IF(Main[[#This Row],[Class]]="C",WORKDAY(Main[[#This Row],[Tech Start Date]],19),IF(Main[[#This Row],[Class]]="B", WORKDAY(Main[[#This Row],[Tech Start Date]],12),IF(Main[[#This Row],[Class]]="A",WORKDAY(Main[[#This Row],[Tech Start Date]],4),""))))</f>
        <v/>
      </c>
      <c r="O1618" s="72" t="str">
        <f>IF(Main[[#This Row],[Tech Start Date]]&lt;1/1/1990,"",IF(Main[[#This Row],[Class]]="C",WORKDAY(Main[[#This Row],[Tech Start Date]],23),IF(Main[[#This Row],[Class]]="B", WORKDAY(Main[[#This Row],[Tech Start Date]],15),IF(Main[[#This Row],[Class]]="A",WORKDAY(Main[[#This Row],[Tech Start Date]],5),""))))</f>
        <v/>
      </c>
      <c r="P1618" s="72" t="str">
        <f>IF(Main[[#This Row],[Tech Start Date]]&lt;1/1/1990,"",IF(Main[[#This Row],[Class]]="C",WORKDAY(Main[[#This Row],[Tech Start Date]],28),IF(Main[[#This Row],[Class]]="B", WORKDAY(Main[[#This Row],[Tech Start Date]],19),IF(Main[[#This Row],[Class]]="A",WORKDAY(Main[[#This Row],[Tech Start Date]],9),""))))</f>
        <v/>
      </c>
      <c r="Q1618" s="84">
        <v>40233</v>
      </c>
      <c r="R1618" s="110"/>
      <c r="S1618" s="94" t="s">
        <v>11</v>
      </c>
      <c r="T1618" s="73" t="s">
        <v>4</v>
      </c>
      <c r="U1618" s="94" t="s">
        <v>14</v>
      </c>
      <c r="V1618" s="94" t="s">
        <v>1899</v>
      </c>
      <c r="W1618" s="94" t="s">
        <v>1904</v>
      </c>
      <c r="X1618" s="94" t="s">
        <v>2727</v>
      </c>
      <c r="Y1618" s="71" t="s">
        <v>2843</v>
      </c>
      <c r="Z1618" s="71" t="s">
        <v>4</v>
      </c>
      <c r="AA1618" s="94" t="s">
        <v>2727</v>
      </c>
      <c r="AB1618" s="128"/>
      <c r="AC1618" s="128"/>
      <c r="AD1618" s="128"/>
      <c r="BB1618" s="60" t="str">
        <f>IF(AND(isFlagged(Main[[#This Row],[Comments]], "AIS++"),Main[ [#This Row],[In Stock Date] ]&lt;&gt;""),TEXT(Main[[#This Row],[In Stock Date]]-1, "M/d/yyyy"), TEXT("1/1/1990", "M/d/yyyy"))</f>
        <v>1/1/1990</v>
      </c>
    </row>
    <row r="1619" spans="1:54" ht="17.25" customHeight="1">
      <c r="A1619" s="63" t="str">
        <f>IF(priority(Main[[#This Row],[Comments]])&lt;&gt;0, priority(Main[[#This Row],[Comments]]),"")</f>
        <v/>
      </c>
      <c r="B1619" s="151" t="s">
        <v>1114</v>
      </c>
      <c r="C1619" s="71" t="s">
        <v>172</v>
      </c>
      <c r="D1619" s="59" t="s">
        <v>173</v>
      </c>
      <c r="E1619" s="84"/>
      <c r="F1619" s="84">
        <v>40848</v>
      </c>
      <c r="G1619" s="63" t="str">
        <f>IF(stdProdLT(Main[[#This Row],[Comments]])=0.1,"N/A",IF(stdProdLT(Main[[#This Row],[Comments]])=0,"",stdProdLT(Main[[#This Row],[Comments]])))</f>
        <v/>
      </c>
      <c r="H1619" s="93" t="str">
        <f>IF(OR(Main[[#This Row],[Std. Prod. Lead Time]]="N/A",Main[[#This Row],[Std. Prod. Lead Time]]=""), "",IF(AND(Main[[#This Row],[In Stock Date]]&lt;&gt;"",Main[[#This Row],[Revised Due Date]]&lt;&gt;"",Main[[#This Row],[In Stock Date]]&lt;&gt;""),Main[[#This Row],[In Stock Date]]-Main[[#This Row],[Revised Due Date]],""))</f>
        <v/>
      </c>
      <c r="I1619" s="100" t="s">
        <v>4</v>
      </c>
      <c r="J1619" s="94" t="s">
        <v>51</v>
      </c>
      <c r="K1619" s="94" t="s">
        <v>4</v>
      </c>
      <c r="L1619" s="84"/>
      <c r="M1619" s="72" t="str">
        <f>IF(Main[[#This Row],[Tech Start Date]]&lt;1/1/1990,"",IF(Main[[#This Row],[Class]]="C",WORKDAY(Main[[#This Row],[Tech Start Date]],9),IF(Main[[#This Row],[Class]]="B", WORKDAY(Main[[#This Row],[Tech Start Date]],6),IF(Main[[#This Row],[Class]]="A",WORKDAY(Main[[#This Row],[Tech Start Date]],2),""))))</f>
        <v/>
      </c>
      <c r="N1619" s="72" t="str">
        <f>IF(Main[[#This Row],[Tech Start Date]]&lt;1/1/1990,"",IF(Main[[#This Row],[Class]]="C",WORKDAY(Main[[#This Row],[Tech Start Date]],19),IF(Main[[#This Row],[Class]]="B", WORKDAY(Main[[#This Row],[Tech Start Date]],12),IF(Main[[#This Row],[Class]]="A",WORKDAY(Main[[#This Row],[Tech Start Date]],4),""))))</f>
        <v/>
      </c>
      <c r="O1619" s="72" t="str">
        <f>IF(Main[[#This Row],[Tech Start Date]]&lt;1/1/1990,"",IF(Main[[#This Row],[Class]]="C",WORKDAY(Main[[#This Row],[Tech Start Date]],23),IF(Main[[#This Row],[Class]]="B", WORKDAY(Main[[#This Row],[Tech Start Date]],15),IF(Main[[#This Row],[Class]]="A",WORKDAY(Main[[#This Row],[Tech Start Date]],5),""))))</f>
        <v/>
      </c>
      <c r="P1619" s="72" t="str">
        <f>IF(Main[[#This Row],[Tech Start Date]]&lt;1/1/1990,"",IF(Main[[#This Row],[Class]]="C",WORKDAY(Main[[#This Row],[Tech Start Date]],28),IF(Main[[#This Row],[Class]]="B", WORKDAY(Main[[#This Row],[Tech Start Date]],19),IF(Main[[#This Row],[Class]]="A",WORKDAY(Main[[#This Row],[Tech Start Date]],9),""))))</f>
        <v/>
      </c>
      <c r="Q1619" s="84">
        <v>40648</v>
      </c>
      <c r="R1619" s="110"/>
      <c r="S1619" s="94" t="s">
        <v>11</v>
      </c>
      <c r="T1619" s="73" t="s">
        <v>4</v>
      </c>
      <c r="U1619" s="94" t="s">
        <v>14</v>
      </c>
      <c r="V1619" s="94" t="s">
        <v>1896</v>
      </c>
      <c r="W1619" s="94" t="s">
        <v>1902</v>
      </c>
      <c r="X1619" s="94" t="s">
        <v>50</v>
      </c>
      <c r="Y1619" s="71" t="s">
        <v>2843</v>
      </c>
      <c r="Z1619" s="71" t="s">
        <v>3055</v>
      </c>
      <c r="AA1619" s="94" t="s">
        <v>2727</v>
      </c>
      <c r="AB1619" s="128"/>
      <c r="AC1619" s="128"/>
      <c r="AD1619" s="128"/>
      <c r="BB1619" s="60" t="str">
        <f>IF(AND(isFlagged(Main[[#This Row],[Comments]], "AIS++"),Main[ [#This Row],[In Stock Date] ]&lt;&gt;""),TEXT(Main[[#This Row],[In Stock Date]]-1, "M/d/yyyy"), TEXT("1/1/1990", "M/d/yyyy"))</f>
        <v>1/1/1990</v>
      </c>
    </row>
    <row r="1620" spans="1:54" ht="17.25" customHeight="1">
      <c r="A1620" s="63" t="str">
        <f>IF(priority(Main[[#This Row],[Comments]])&lt;&gt;0, priority(Main[[#This Row],[Comments]]),"")</f>
        <v/>
      </c>
      <c r="B1620" s="151" t="s">
        <v>1857</v>
      </c>
      <c r="C1620" s="71" t="s">
        <v>99</v>
      </c>
      <c r="D1620" s="59" t="s">
        <v>924</v>
      </c>
      <c r="E1620" s="84"/>
      <c r="F1620" s="84">
        <v>40644</v>
      </c>
      <c r="G1620" s="63" t="str">
        <f>IF(stdProdLT(Main[[#This Row],[Comments]])=0.1,"N/A",IF(stdProdLT(Main[[#This Row],[Comments]])=0,"",stdProdLT(Main[[#This Row],[Comments]])))</f>
        <v/>
      </c>
      <c r="H1620" s="93" t="str">
        <f>IF(OR(Main[[#This Row],[Std. Prod. Lead Time]]="N/A",Main[[#This Row],[Std. Prod. Lead Time]]=""), "",IF(AND(Main[[#This Row],[In Stock Date]]&lt;&gt;"",Main[[#This Row],[Revised Due Date]]&lt;&gt;"",Main[[#This Row],[In Stock Date]]&lt;&gt;""),Main[[#This Row],[In Stock Date]]-Main[[#This Row],[Revised Due Date]],""))</f>
        <v/>
      </c>
      <c r="I1620" s="100" t="s">
        <v>4</v>
      </c>
      <c r="J1620" s="94" t="s">
        <v>21</v>
      </c>
      <c r="K1620" s="95" t="s">
        <v>1908</v>
      </c>
      <c r="L1620" s="84"/>
      <c r="M1620" s="72" t="str">
        <f>IF(Main[[#This Row],[Tech Start Date]]&lt;1/1/1990,"",IF(Main[[#This Row],[Class]]="C",WORKDAY(Main[[#This Row],[Tech Start Date]],9),IF(Main[[#This Row],[Class]]="B", WORKDAY(Main[[#This Row],[Tech Start Date]],6),IF(Main[[#This Row],[Class]]="A",WORKDAY(Main[[#This Row],[Tech Start Date]],2),""))))</f>
        <v/>
      </c>
      <c r="N1620" s="72" t="str">
        <f>IF(Main[[#This Row],[Tech Start Date]]&lt;1/1/1990,"",IF(Main[[#This Row],[Class]]="C",WORKDAY(Main[[#This Row],[Tech Start Date]],19),IF(Main[[#This Row],[Class]]="B", WORKDAY(Main[[#This Row],[Tech Start Date]],12),IF(Main[[#This Row],[Class]]="A",WORKDAY(Main[[#This Row],[Tech Start Date]],4),""))))</f>
        <v/>
      </c>
      <c r="O1620" s="72" t="str">
        <f>IF(Main[[#This Row],[Tech Start Date]]&lt;1/1/1990,"",IF(Main[[#This Row],[Class]]="C",WORKDAY(Main[[#This Row],[Tech Start Date]],23),IF(Main[[#This Row],[Class]]="B", WORKDAY(Main[[#This Row],[Tech Start Date]],15),IF(Main[[#This Row],[Class]]="A",WORKDAY(Main[[#This Row],[Tech Start Date]],5),""))))</f>
        <v/>
      </c>
      <c r="P1620" s="72" t="str">
        <f>IF(Main[[#This Row],[Tech Start Date]]&lt;1/1/1990,"",IF(Main[[#This Row],[Class]]="C",WORKDAY(Main[[#This Row],[Tech Start Date]],28),IF(Main[[#This Row],[Class]]="B", WORKDAY(Main[[#This Row],[Tech Start Date]],19),IF(Main[[#This Row],[Class]]="A",WORKDAY(Main[[#This Row],[Tech Start Date]],9),""))))</f>
        <v/>
      </c>
      <c r="Q1620" s="84">
        <v>40663</v>
      </c>
      <c r="R1620" s="110">
        <v>40663</v>
      </c>
      <c r="S1620" s="94" t="s">
        <v>11</v>
      </c>
      <c r="T1620" s="73" t="s">
        <v>4</v>
      </c>
      <c r="U1620" s="94" t="s">
        <v>14</v>
      </c>
      <c r="V1620" s="94" t="s">
        <v>1896</v>
      </c>
      <c r="W1620" s="94" t="s">
        <v>1901</v>
      </c>
      <c r="X1620" s="94" t="s">
        <v>2740</v>
      </c>
      <c r="Y1620" s="71" t="s">
        <v>2866</v>
      </c>
      <c r="Z1620" s="71" t="s">
        <v>129</v>
      </c>
      <c r="AA1620" s="94" t="s">
        <v>2737</v>
      </c>
      <c r="AB1620" s="128"/>
      <c r="AC1620" s="128"/>
      <c r="AD1620" s="128"/>
      <c r="BB1620" s="60" t="str">
        <f>IF(AND(isFlagged(Main[[#This Row],[Comments]], "AIS++"),Main[ [#This Row],[In Stock Date] ]&lt;&gt;""),TEXT(Main[[#This Row],[In Stock Date]]-1, "M/d/yyyy"), TEXT("1/1/1990", "M/d/yyyy"))</f>
        <v>1/1/1990</v>
      </c>
    </row>
    <row r="1621" spans="1:54" ht="17.25" customHeight="1">
      <c r="A1621" s="63" t="str">
        <f>IF(priority(Main[[#This Row],[Comments]])&lt;&gt;0, priority(Main[[#This Row],[Comments]]),"")</f>
        <v/>
      </c>
      <c r="B1621" s="151" t="s">
        <v>1057</v>
      </c>
      <c r="C1621" s="71" t="s">
        <v>4</v>
      </c>
      <c r="D1621" s="59" t="s">
        <v>98</v>
      </c>
      <c r="E1621" s="84">
        <v>40373.607708333337</v>
      </c>
      <c r="F1621" s="84"/>
      <c r="G1621" s="63" t="str">
        <f>IF(stdProdLT(Main[[#This Row],[Comments]])=0.1,"N/A",IF(stdProdLT(Main[[#This Row],[Comments]])=0,"",stdProdLT(Main[[#This Row],[Comments]])))</f>
        <v/>
      </c>
      <c r="H1621" s="93" t="str">
        <f>IF(OR(Main[[#This Row],[Std. Prod. Lead Time]]="N/A",Main[[#This Row],[Std. Prod. Lead Time]]=""), "",IF(AND(Main[[#This Row],[In Stock Date]]&lt;&gt;"",Main[[#This Row],[Revised Due Date]]&lt;&gt;"",Main[[#This Row],[In Stock Date]]&lt;&gt;""),Main[[#This Row],[In Stock Date]]-Main[[#This Row],[Revised Due Date]],""))</f>
        <v/>
      </c>
      <c r="I1621" s="100" t="s">
        <v>4</v>
      </c>
      <c r="J1621" s="94" t="s">
        <v>4</v>
      </c>
      <c r="K1621" s="94" t="s">
        <v>4</v>
      </c>
      <c r="L1621" s="84"/>
      <c r="M1621" s="72" t="str">
        <f>IF(Main[[#This Row],[Tech Start Date]]&lt;1/1/1990,"",IF(Main[[#This Row],[Class]]="C",WORKDAY(Main[[#This Row],[Tech Start Date]],9),IF(Main[[#This Row],[Class]]="B", WORKDAY(Main[[#This Row],[Tech Start Date]],6),IF(Main[[#This Row],[Class]]="A",WORKDAY(Main[[#This Row],[Tech Start Date]],2),""))))</f>
        <v/>
      </c>
      <c r="N1621" s="72" t="str">
        <f>IF(Main[[#This Row],[Tech Start Date]]&lt;1/1/1990,"",IF(Main[[#This Row],[Class]]="C",WORKDAY(Main[[#This Row],[Tech Start Date]],19),IF(Main[[#This Row],[Class]]="B", WORKDAY(Main[[#This Row],[Tech Start Date]],12),IF(Main[[#This Row],[Class]]="A",WORKDAY(Main[[#This Row],[Tech Start Date]],4),""))))</f>
        <v/>
      </c>
      <c r="O1621" s="72" t="str">
        <f>IF(Main[[#This Row],[Tech Start Date]]&lt;1/1/1990,"",IF(Main[[#This Row],[Class]]="C",WORKDAY(Main[[#This Row],[Tech Start Date]],23),IF(Main[[#This Row],[Class]]="B", WORKDAY(Main[[#This Row],[Tech Start Date]],15),IF(Main[[#This Row],[Class]]="A",WORKDAY(Main[[#This Row],[Tech Start Date]],5),""))))</f>
        <v/>
      </c>
      <c r="P1621" s="72" t="str">
        <f>IF(Main[[#This Row],[Tech Start Date]]&lt;1/1/1990,"",IF(Main[[#This Row],[Class]]="C",WORKDAY(Main[[#This Row],[Tech Start Date]],28),IF(Main[[#This Row],[Class]]="B", WORKDAY(Main[[#This Row],[Tech Start Date]],19),IF(Main[[#This Row],[Class]]="A",WORKDAY(Main[[#This Row],[Tech Start Date]],9),""))))</f>
        <v/>
      </c>
      <c r="Q1621" s="84">
        <v>40382</v>
      </c>
      <c r="R1621" s="110"/>
      <c r="S1621" s="94" t="s">
        <v>6</v>
      </c>
      <c r="T1621" s="73" t="s">
        <v>4</v>
      </c>
      <c r="U1621" s="94" t="s">
        <v>7</v>
      </c>
      <c r="V1621" s="94" t="s">
        <v>1896</v>
      </c>
      <c r="W1621" s="94" t="s">
        <v>1900</v>
      </c>
      <c r="X1621" s="94" t="s">
        <v>398</v>
      </c>
      <c r="Y1621" s="71" t="s">
        <v>4</v>
      </c>
      <c r="Z1621" s="71" t="s">
        <v>4</v>
      </c>
      <c r="AA1621" s="94" t="s">
        <v>3226</v>
      </c>
      <c r="AB1621" s="128"/>
      <c r="AC1621" s="128"/>
      <c r="AD1621" s="128"/>
      <c r="BB1621" s="60" t="str">
        <f>IF(AND(isFlagged(Main[[#This Row],[Comments]], "AIS++"),Main[ [#This Row],[In Stock Date] ]&lt;&gt;""),TEXT(Main[[#This Row],[In Stock Date]]-1, "M/d/yyyy"), TEXT("1/1/1990", "M/d/yyyy"))</f>
        <v>1/1/1990</v>
      </c>
    </row>
    <row r="1622" spans="1:54" ht="17.25" customHeight="1">
      <c r="A1622" s="63" t="str">
        <f>IF(priority(Main[[#This Row],[Comments]])&lt;&gt;0, priority(Main[[#This Row],[Comments]]),"")</f>
        <v/>
      </c>
      <c r="B1622" s="151" t="s">
        <v>2021</v>
      </c>
      <c r="C1622" s="71" t="s">
        <v>4</v>
      </c>
      <c r="D1622" s="59" t="s">
        <v>2022</v>
      </c>
      <c r="E1622" s="84">
        <v>40753.114606481482</v>
      </c>
      <c r="F1622" s="84"/>
      <c r="G1622" s="63" t="str">
        <f>IF(stdProdLT(Main[[#This Row],[Comments]])=0.1,"N/A",IF(stdProdLT(Main[[#This Row],[Comments]])=0,"",stdProdLT(Main[[#This Row],[Comments]])))</f>
        <v/>
      </c>
      <c r="H1622" s="93" t="str">
        <f>IF(OR(Main[[#This Row],[Std. Prod. Lead Time]]="N/A",Main[[#This Row],[Std. Prod. Lead Time]]=""), "",IF(AND(Main[[#This Row],[In Stock Date]]&lt;&gt;"",Main[[#This Row],[Revised Due Date]]&lt;&gt;"",Main[[#This Row],[In Stock Date]]&lt;&gt;""),Main[[#This Row],[In Stock Date]]-Main[[#This Row],[Revised Due Date]],""))</f>
        <v/>
      </c>
      <c r="I1622" s="100" t="s">
        <v>4</v>
      </c>
      <c r="J1622" s="94" t="s">
        <v>4</v>
      </c>
      <c r="K1622" s="94" t="s">
        <v>4</v>
      </c>
      <c r="L1622" s="84"/>
      <c r="M1622" s="72" t="str">
        <f>IF(Main[[#This Row],[Tech Start Date]]&lt;1/1/1990,"",IF(Main[[#This Row],[Class]]="C",WORKDAY(Main[[#This Row],[Tech Start Date]],9),IF(Main[[#This Row],[Class]]="B", WORKDAY(Main[[#This Row],[Tech Start Date]],6),IF(Main[[#This Row],[Class]]="A",WORKDAY(Main[[#This Row],[Tech Start Date]],2),""))))</f>
        <v/>
      </c>
      <c r="N1622" s="72" t="str">
        <f>IF(Main[[#This Row],[Tech Start Date]]&lt;1/1/1990,"",IF(Main[[#This Row],[Class]]="C",WORKDAY(Main[[#This Row],[Tech Start Date]],19),IF(Main[[#This Row],[Class]]="B", WORKDAY(Main[[#This Row],[Tech Start Date]],12),IF(Main[[#This Row],[Class]]="A",WORKDAY(Main[[#This Row],[Tech Start Date]],4),""))))</f>
        <v/>
      </c>
      <c r="O1622" s="72" t="str">
        <f>IF(Main[[#This Row],[Tech Start Date]]&lt;1/1/1990,"",IF(Main[[#This Row],[Class]]="C",WORKDAY(Main[[#This Row],[Tech Start Date]],23),IF(Main[[#This Row],[Class]]="B", WORKDAY(Main[[#This Row],[Tech Start Date]],15),IF(Main[[#This Row],[Class]]="A",WORKDAY(Main[[#This Row],[Tech Start Date]],5),""))))</f>
        <v/>
      </c>
      <c r="P1622" s="72" t="str">
        <f>IF(Main[[#This Row],[Tech Start Date]]&lt;1/1/1990,"",IF(Main[[#This Row],[Class]]="C",WORKDAY(Main[[#This Row],[Tech Start Date]],28),IF(Main[[#This Row],[Class]]="B", WORKDAY(Main[[#This Row],[Tech Start Date]],19),IF(Main[[#This Row],[Class]]="A",WORKDAY(Main[[#This Row],[Tech Start Date]],9),""))))</f>
        <v/>
      </c>
      <c r="Q1622" s="84">
        <v>40786</v>
      </c>
      <c r="R1622" s="110"/>
      <c r="S1622" s="94" t="s">
        <v>6</v>
      </c>
      <c r="T1622" s="73" t="s">
        <v>4</v>
      </c>
      <c r="U1622" s="94" t="s">
        <v>7</v>
      </c>
      <c r="V1622" s="94" t="s">
        <v>1896</v>
      </c>
      <c r="W1622" s="94" t="s">
        <v>4</v>
      </c>
      <c r="X1622" s="94" t="s">
        <v>2725</v>
      </c>
      <c r="Y1622" s="71" t="s">
        <v>2838</v>
      </c>
      <c r="Z1622" s="71" t="s">
        <v>4</v>
      </c>
      <c r="AA1622" s="94" t="s">
        <v>2725</v>
      </c>
      <c r="AB1622" s="128"/>
      <c r="AC1622" s="128"/>
      <c r="AD1622" s="128"/>
      <c r="BB1622" s="60" t="str">
        <f>IF(AND(isFlagged(Main[[#This Row],[Comments]], "AIS++"),Main[ [#This Row],[In Stock Date] ]&lt;&gt;""),TEXT(Main[[#This Row],[In Stock Date]]-1, "M/d/yyyy"), TEXT("1/1/1990", "M/d/yyyy"))</f>
        <v>1/1/1990</v>
      </c>
    </row>
    <row r="1623" spans="1:54" ht="17.25" customHeight="1">
      <c r="A1623" s="63" t="str">
        <f>IF(priority(Main[[#This Row],[Comments]])&lt;&gt;0, priority(Main[[#This Row],[Comments]]),"")</f>
        <v/>
      </c>
      <c r="B1623" s="151" t="s">
        <v>3949</v>
      </c>
      <c r="C1623" s="71" t="s">
        <v>4</v>
      </c>
      <c r="D1623" s="59" t="s">
        <v>3950</v>
      </c>
      <c r="E1623" s="84">
        <v>41039.181377314817</v>
      </c>
      <c r="F1623" s="84"/>
      <c r="G1623" s="63" t="str">
        <f>IF(stdProdLT(Main[[#This Row],[Comments]])=0.1,"N/A",IF(stdProdLT(Main[[#This Row],[Comments]])=0,"",stdProdLT(Main[[#This Row],[Comments]])))</f>
        <v/>
      </c>
      <c r="H1623" s="93" t="str">
        <f>IF(OR(Main[[#This Row],[Std. Prod. Lead Time]]="N/A",Main[[#This Row],[Std. Prod. Lead Time]]=""), "",IF(AND(Main[[#This Row],[In Stock Date]]&lt;&gt;"",Main[[#This Row],[Revised Due Date]]&lt;&gt;"",Main[[#This Row],[In Stock Date]]&lt;&gt;""),Main[[#This Row],[In Stock Date]]-Main[[#This Row],[Revised Due Date]],""))</f>
        <v/>
      </c>
      <c r="I1623" s="100" t="s">
        <v>69</v>
      </c>
      <c r="J1623" s="94" t="s">
        <v>1953</v>
      </c>
      <c r="K1623" s="94" t="s">
        <v>1905</v>
      </c>
      <c r="L1623" s="84"/>
      <c r="M1623" s="72" t="str">
        <f>IF(Main[[#This Row],[Tech Start Date]]&lt;1/1/1990,"",IF(Main[[#This Row],[Class]]="C",WORKDAY(Main[[#This Row],[Tech Start Date]],9),IF(Main[[#This Row],[Class]]="B", WORKDAY(Main[[#This Row],[Tech Start Date]],6),IF(Main[[#This Row],[Class]]="A",WORKDAY(Main[[#This Row],[Tech Start Date]],2),""))))</f>
        <v/>
      </c>
      <c r="N1623" s="72" t="str">
        <f>IF(Main[[#This Row],[Tech Start Date]]&lt;1/1/1990,"",IF(Main[[#This Row],[Class]]="C",WORKDAY(Main[[#This Row],[Tech Start Date]],19),IF(Main[[#This Row],[Class]]="B", WORKDAY(Main[[#This Row],[Tech Start Date]],12),IF(Main[[#This Row],[Class]]="A",WORKDAY(Main[[#This Row],[Tech Start Date]],4),""))))</f>
        <v/>
      </c>
      <c r="O1623" s="72" t="str">
        <f>IF(Main[[#This Row],[Tech Start Date]]&lt;1/1/1990,"",IF(Main[[#This Row],[Class]]="C",WORKDAY(Main[[#This Row],[Tech Start Date]],23),IF(Main[[#This Row],[Class]]="B", WORKDAY(Main[[#This Row],[Tech Start Date]],15),IF(Main[[#This Row],[Class]]="A",WORKDAY(Main[[#This Row],[Tech Start Date]],5),""))))</f>
        <v/>
      </c>
      <c r="P1623" s="72" t="str">
        <f>IF(Main[[#This Row],[Tech Start Date]]&lt;1/1/1990,"",IF(Main[[#This Row],[Class]]="C",WORKDAY(Main[[#This Row],[Tech Start Date]],28),IF(Main[[#This Row],[Class]]="B", WORKDAY(Main[[#This Row],[Tech Start Date]],19),IF(Main[[#This Row],[Class]]="A",WORKDAY(Main[[#This Row],[Tech Start Date]],9),""))))</f>
        <v/>
      </c>
      <c r="Q1623" s="84"/>
      <c r="R1623" s="110"/>
      <c r="S1623" s="94" t="s">
        <v>6</v>
      </c>
      <c r="T1623" s="73" t="s">
        <v>4</v>
      </c>
      <c r="U1623" s="94" t="s">
        <v>29</v>
      </c>
      <c r="V1623" s="94" t="s">
        <v>1899</v>
      </c>
      <c r="W1623" s="94" t="s">
        <v>1900</v>
      </c>
      <c r="X1623" s="94" t="s">
        <v>2754</v>
      </c>
      <c r="Y1623" s="71" t="s">
        <v>3881</v>
      </c>
      <c r="Z1623" s="71" t="s">
        <v>30</v>
      </c>
      <c r="AA1623" s="94" t="s">
        <v>2754</v>
      </c>
      <c r="AB1623" s="128"/>
      <c r="AC1623" s="128"/>
      <c r="AD1623" s="128"/>
      <c r="BB1623" s="60" t="str">
        <f>IF(AND(isFlagged(Main[[#This Row],[Comments]], "AIS++"),Main[ [#This Row],[In Stock Date] ]&lt;&gt;""),TEXT(Main[[#This Row],[In Stock Date]]-1, "M/d/yyyy"), TEXT("1/1/1990", "M/d/yyyy"))</f>
        <v>1/1/1990</v>
      </c>
    </row>
    <row r="1624" spans="1:54" ht="17.25" customHeight="1">
      <c r="A1624" s="63" t="str">
        <f>IF(priority(Main[[#This Row],[Comments]])&lt;&gt;0, priority(Main[[#This Row],[Comments]]),"")</f>
        <v/>
      </c>
      <c r="B1624" s="151" t="s">
        <v>4010</v>
      </c>
      <c r="C1624" s="71" t="s">
        <v>4</v>
      </c>
      <c r="D1624" s="59" t="s">
        <v>4011</v>
      </c>
      <c r="E1624" s="84">
        <v>41039.255428240744</v>
      </c>
      <c r="F1624" s="84"/>
      <c r="G1624" s="63" t="str">
        <f>IF(stdProdLT(Main[[#This Row],[Comments]])=0.1,"N/A",IF(stdProdLT(Main[[#This Row],[Comments]])=0,"",stdProdLT(Main[[#This Row],[Comments]])))</f>
        <v/>
      </c>
      <c r="H1624" s="93" t="str">
        <f>IF(OR(Main[[#This Row],[Std. Prod. Lead Time]]="N/A",Main[[#This Row],[Std. Prod. Lead Time]]=""), "",IF(AND(Main[[#This Row],[In Stock Date]]&lt;&gt;"",Main[[#This Row],[Revised Due Date]]&lt;&gt;"",Main[[#This Row],[In Stock Date]]&lt;&gt;""),Main[[#This Row],[In Stock Date]]-Main[[#This Row],[Revised Due Date]],""))</f>
        <v/>
      </c>
      <c r="I1624" s="100" t="s">
        <v>529</v>
      </c>
      <c r="J1624" s="94" t="s">
        <v>21</v>
      </c>
      <c r="K1624" s="94" t="s">
        <v>1905</v>
      </c>
      <c r="L1624" s="84"/>
      <c r="M1624" s="72" t="str">
        <f>IF(Main[[#This Row],[Tech Start Date]]&lt;1/1/1990,"",IF(Main[[#This Row],[Class]]="C",WORKDAY(Main[[#This Row],[Tech Start Date]],9),IF(Main[[#This Row],[Class]]="B", WORKDAY(Main[[#This Row],[Tech Start Date]],6),IF(Main[[#This Row],[Class]]="A",WORKDAY(Main[[#This Row],[Tech Start Date]],2),""))))</f>
        <v/>
      </c>
      <c r="N1624" s="72" t="str">
        <f>IF(Main[[#This Row],[Tech Start Date]]&lt;1/1/1990,"",IF(Main[[#This Row],[Class]]="C",WORKDAY(Main[[#This Row],[Tech Start Date]],19),IF(Main[[#This Row],[Class]]="B", WORKDAY(Main[[#This Row],[Tech Start Date]],12),IF(Main[[#This Row],[Class]]="A",WORKDAY(Main[[#This Row],[Tech Start Date]],4),""))))</f>
        <v/>
      </c>
      <c r="O1624" s="72" t="str">
        <f>IF(Main[[#This Row],[Tech Start Date]]&lt;1/1/1990,"",IF(Main[[#This Row],[Class]]="C",WORKDAY(Main[[#This Row],[Tech Start Date]],23),IF(Main[[#This Row],[Class]]="B", WORKDAY(Main[[#This Row],[Tech Start Date]],15),IF(Main[[#This Row],[Class]]="A",WORKDAY(Main[[#This Row],[Tech Start Date]],5),""))))</f>
        <v/>
      </c>
      <c r="P1624" s="72" t="str">
        <f>IF(Main[[#This Row],[Tech Start Date]]&lt;1/1/1990,"",IF(Main[[#This Row],[Class]]="C",WORKDAY(Main[[#This Row],[Tech Start Date]],28),IF(Main[[#This Row],[Class]]="B", WORKDAY(Main[[#This Row],[Tech Start Date]],19),IF(Main[[#This Row],[Class]]="A",WORKDAY(Main[[#This Row],[Tech Start Date]],9),""))))</f>
        <v/>
      </c>
      <c r="Q1624" s="84"/>
      <c r="R1624" s="110"/>
      <c r="S1624" s="94" t="s">
        <v>6</v>
      </c>
      <c r="T1624" s="73" t="s">
        <v>4</v>
      </c>
      <c r="U1624" s="94" t="s">
        <v>29</v>
      </c>
      <c r="V1624" s="94" t="s">
        <v>1899</v>
      </c>
      <c r="W1624" s="94" t="s">
        <v>1900</v>
      </c>
      <c r="X1624" s="94" t="s">
        <v>2806</v>
      </c>
      <c r="Y1624" s="71" t="s">
        <v>3909</v>
      </c>
      <c r="Z1624" s="71" t="s">
        <v>30</v>
      </c>
      <c r="AA1624" s="94" t="s">
        <v>2806</v>
      </c>
      <c r="AB1624" s="128"/>
      <c r="AC1624" s="128"/>
      <c r="AD1624" s="128"/>
      <c r="BB1624" s="60" t="str">
        <f>IF(AND(isFlagged(Main[[#This Row],[Comments]], "AIS++"),Main[ [#This Row],[In Stock Date] ]&lt;&gt;""),TEXT(Main[[#This Row],[In Stock Date]]-1, "M/d/yyyy"), TEXT("1/1/1990", "M/d/yyyy"))</f>
        <v>1/1/1990</v>
      </c>
    </row>
    <row r="1625" spans="1:54" ht="17.25" customHeight="1">
      <c r="A1625" s="63" t="str">
        <f>IF(priority(Main[[#This Row],[Comments]])&lt;&gt;0, priority(Main[[#This Row],[Comments]]),"")</f>
        <v/>
      </c>
      <c r="B1625" s="151" t="s">
        <v>2681</v>
      </c>
      <c r="C1625" s="71" t="s">
        <v>2682</v>
      </c>
      <c r="D1625" s="59" t="s">
        <v>3138</v>
      </c>
      <c r="E1625" s="84"/>
      <c r="F1625" s="84"/>
      <c r="G1625" s="63">
        <f>IF(stdProdLT(Main[[#This Row],[Comments]])=0.1,"N/A",IF(stdProdLT(Main[[#This Row],[Comments]])=0,"",stdProdLT(Main[[#This Row],[Comments]])))</f>
        <v>112</v>
      </c>
      <c r="H1625" s="93" t="str">
        <f>IF(OR(Main[[#This Row],[Std. Prod. Lead Time]]="N/A",Main[[#This Row],[Std. Prod. Lead Time]]=""), "",IF(AND(Main[[#This Row],[In Stock Date]]&lt;&gt;"",Main[[#This Row],[Revised Due Date]]&lt;&gt;"",Main[[#This Row],[In Stock Date]]&lt;&gt;""),Main[[#This Row],[In Stock Date]]-Main[[#This Row],[Revised Due Date]],""))</f>
        <v/>
      </c>
      <c r="I1625" s="100" t="s">
        <v>4</v>
      </c>
      <c r="J1625" s="94" t="s">
        <v>4</v>
      </c>
      <c r="K1625" s="94" t="s">
        <v>4</v>
      </c>
      <c r="L1625" s="84"/>
      <c r="M1625" s="72" t="str">
        <f>IF(Main[[#This Row],[Tech Start Date]]&lt;1/1/1990,"",IF(Main[[#This Row],[Class]]="C",WORKDAY(Main[[#This Row],[Tech Start Date]],9),IF(Main[[#This Row],[Class]]="B", WORKDAY(Main[[#This Row],[Tech Start Date]],6),IF(Main[[#This Row],[Class]]="A",WORKDAY(Main[[#This Row],[Tech Start Date]],2),""))))</f>
        <v/>
      </c>
      <c r="N1625" s="72" t="str">
        <f>IF(Main[[#This Row],[Tech Start Date]]&lt;1/1/1990,"",IF(Main[[#This Row],[Class]]="C",WORKDAY(Main[[#This Row],[Tech Start Date]],19),IF(Main[[#This Row],[Class]]="B", WORKDAY(Main[[#This Row],[Tech Start Date]],12),IF(Main[[#This Row],[Class]]="A",WORKDAY(Main[[#This Row],[Tech Start Date]],4),""))))</f>
        <v/>
      </c>
      <c r="O1625" s="72" t="str">
        <f>IF(Main[[#This Row],[Tech Start Date]]&lt;1/1/1990,"",IF(Main[[#This Row],[Class]]="C",WORKDAY(Main[[#This Row],[Tech Start Date]],23),IF(Main[[#This Row],[Class]]="B", WORKDAY(Main[[#This Row],[Tech Start Date]],15),IF(Main[[#This Row],[Class]]="A",WORKDAY(Main[[#This Row],[Tech Start Date]],5),""))))</f>
        <v/>
      </c>
      <c r="P1625" s="72" t="str">
        <f>IF(Main[[#This Row],[Tech Start Date]]&lt;1/1/1990,"",IF(Main[[#This Row],[Class]]="C",WORKDAY(Main[[#This Row],[Tech Start Date]],28),IF(Main[[#This Row],[Class]]="B", WORKDAY(Main[[#This Row],[Tech Start Date]],19),IF(Main[[#This Row],[Class]]="A",WORKDAY(Main[[#This Row],[Tech Start Date]],9),""))))</f>
        <v/>
      </c>
      <c r="Q1625" s="84"/>
      <c r="R1625" s="110"/>
      <c r="S1625" s="94" t="s">
        <v>11</v>
      </c>
      <c r="T1625" s="73" t="s">
        <v>3066</v>
      </c>
      <c r="U1625" s="94" t="s">
        <v>14</v>
      </c>
      <c r="V1625" s="94" t="s">
        <v>1899</v>
      </c>
      <c r="W1625" s="94" t="s">
        <v>1904</v>
      </c>
      <c r="X1625" s="94" t="s">
        <v>305</v>
      </c>
      <c r="Y1625" s="71" t="s">
        <v>4</v>
      </c>
      <c r="Z1625" s="71" t="s">
        <v>4</v>
      </c>
      <c r="AA1625" s="94" t="s">
        <v>4</v>
      </c>
      <c r="AB1625" s="128"/>
      <c r="AC1625" s="128"/>
      <c r="AD1625" s="128"/>
      <c r="BB1625" s="60" t="str">
        <f>IF(AND(isFlagged(Main[[#This Row],[Comments]], "AIS++"),Main[ [#This Row],[In Stock Date] ]&lt;&gt;""),TEXT(Main[[#This Row],[In Stock Date]]-1, "M/d/yyyy"), TEXT("1/1/1990", "M/d/yyyy"))</f>
        <v>1/1/1990</v>
      </c>
    </row>
    <row r="1626" spans="1:54" ht="17.25" customHeight="1">
      <c r="A1626" s="63" t="str">
        <f>IF(priority(Main[[#This Row],[Comments]])&lt;&gt;0, priority(Main[[#This Row],[Comments]]),"")</f>
        <v/>
      </c>
      <c r="B1626" s="151" t="s">
        <v>2438</v>
      </c>
      <c r="C1626" s="71" t="s">
        <v>4</v>
      </c>
      <c r="D1626" s="59" t="s">
        <v>2439</v>
      </c>
      <c r="E1626" s="84">
        <v>40857.542858796296</v>
      </c>
      <c r="F1626" s="84"/>
      <c r="G1626" s="63" t="str">
        <f>IF(stdProdLT(Main[[#This Row],[Comments]])=0.1,"N/A",IF(stdProdLT(Main[[#This Row],[Comments]])=0,"",stdProdLT(Main[[#This Row],[Comments]])))</f>
        <v/>
      </c>
      <c r="H1626" s="93" t="str">
        <f>IF(OR(Main[[#This Row],[Std. Prod. Lead Time]]="N/A",Main[[#This Row],[Std. Prod. Lead Time]]=""), "",IF(AND(Main[[#This Row],[In Stock Date]]&lt;&gt;"",Main[[#This Row],[Revised Due Date]]&lt;&gt;"",Main[[#This Row],[In Stock Date]]&lt;&gt;""),Main[[#This Row],[In Stock Date]]-Main[[#This Row],[Revised Due Date]],""))</f>
        <v/>
      </c>
      <c r="I1626" s="100" t="s">
        <v>4</v>
      </c>
      <c r="J1626" s="94" t="s">
        <v>4</v>
      </c>
      <c r="K1626" s="94" t="s">
        <v>4</v>
      </c>
      <c r="L1626" s="84"/>
      <c r="M1626" s="72" t="str">
        <f>IF(Main[[#This Row],[Tech Start Date]]&lt;1/1/1990,"",IF(Main[[#This Row],[Class]]="C",WORKDAY(Main[[#This Row],[Tech Start Date]],9),IF(Main[[#This Row],[Class]]="B", WORKDAY(Main[[#This Row],[Tech Start Date]],6),IF(Main[[#This Row],[Class]]="A",WORKDAY(Main[[#This Row],[Tech Start Date]],2),""))))</f>
        <v/>
      </c>
      <c r="N1626" s="72" t="str">
        <f>IF(Main[[#This Row],[Tech Start Date]]&lt;1/1/1990,"",IF(Main[[#This Row],[Class]]="C",WORKDAY(Main[[#This Row],[Tech Start Date]],19),IF(Main[[#This Row],[Class]]="B", WORKDAY(Main[[#This Row],[Tech Start Date]],12),IF(Main[[#This Row],[Class]]="A",WORKDAY(Main[[#This Row],[Tech Start Date]],4),""))))</f>
        <v/>
      </c>
      <c r="O1626" s="72" t="str">
        <f>IF(Main[[#This Row],[Tech Start Date]]&lt;1/1/1990,"",IF(Main[[#This Row],[Class]]="C",WORKDAY(Main[[#This Row],[Tech Start Date]],23),IF(Main[[#This Row],[Class]]="B", WORKDAY(Main[[#This Row],[Tech Start Date]],15),IF(Main[[#This Row],[Class]]="A",WORKDAY(Main[[#This Row],[Tech Start Date]],5),""))))</f>
        <v/>
      </c>
      <c r="P1626" s="72" t="str">
        <f>IF(Main[[#This Row],[Tech Start Date]]&lt;1/1/1990,"",IF(Main[[#This Row],[Class]]="C",WORKDAY(Main[[#This Row],[Tech Start Date]],28),IF(Main[[#This Row],[Class]]="B", WORKDAY(Main[[#This Row],[Tech Start Date]],19),IF(Main[[#This Row],[Class]]="A",WORKDAY(Main[[#This Row],[Tech Start Date]],9),""))))</f>
        <v/>
      </c>
      <c r="Q1626" s="84"/>
      <c r="R1626" s="110"/>
      <c r="S1626" s="94" t="s">
        <v>11</v>
      </c>
      <c r="T1626" s="73" t="s">
        <v>4</v>
      </c>
      <c r="U1626" s="94" t="s">
        <v>29</v>
      </c>
      <c r="V1626" s="94" t="s">
        <v>1897</v>
      </c>
      <c r="W1626" s="94" t="s">
        <v>4</v>
      </c>
      <c r="X1626" s="94" t="s">
        <v>2213</v>
      </c>
      <c r="Y1626" s="71" t="s">
        <v>4</v>
      </c>
      <c r="Z1626" s="71" t="s">
        <v>4</v>
      </c>
      <c r="AA1626" s="94" t="s">
        <v>4</v>
      </c>
      <c r="AB1626" s="128"/>
      <c r="AC1626" s="128"/>
      <c r="AD1626" s="128"/>
      <c r="BB1626" s="60" t="str">
        <f>IF(AND(isFlagged(Main[[#This Row],[Comments]], "AIS++"),Main[ [#This Row],[In Stock Date] ]&lt;&gt;""),TEXT(Main[[#This Row],[In Stock Date]]-1, "M/d/yyyy"), TEXT("1/1/1990", "M/d/yyyy"))</f>
        <v>1/1/1990</v>
      </c>
    </row>
    <row r="1627" spans="1:54" ht="17.25" customHeight="1">
      <c r="A1627" s="63" t="str">
        <f>IF(priority(Main[[#This Row],[Comments]])&lt;&gt;0, priority(Main[[#This Row],[Comments]]),"")</f>
        <v/>
      </c>
      <c r="B1627" s="151" t="s">
        <v>1330</v>
      </c>
      <c r="C1627" s="71" t="s">
        <v>197</v>
      </c>
      <c r="D1627" s="59" t="s">
        <v>425</v>
      </c>
      <c r="E1627" s="84"/>
      <c r="F1627" s="84"/>
      <c r="G1627" s="63" t="str">
        <f>IF(stdProdLT(Main[[#This Row],[Comments]])=0.1,"N/A",IF(stdProdLT(Main[[#This Row],[Comments]])=0,"",stdProdLT(Main[[#This Row],[Comments]])))</f>
        <v/>
      </c>
      <c r="H1627" s="93" t="str">
        <f>IF(OR(Main[[#This Row],[Std. Prod. Lead Time]]="N/A",Main[[#This Row],[Std. Prod. Lead Time]]=""), "",IF(AND(Main[[#This Row],[In Stock Date]]&lt;&gt;"",Main[[#This Row],[Revised Due Date]]&lt;&gt;"",Main[[#This Row],[In Stock Date]]&lt;&gt;""),Main[[#This Row],[In Stock Date]]-Main[[#This Row],[Revised Due Date]],""))</f>
        <v/>
      </c>
      <c r="I1627" s="100" t="s">
        <v>4</v>
      </c>
      <c r="J1627" s="94" t="s">
        <v>4</v>
      </c>
      <c r="K1627" s="94" t="s">
        <v>4</v>
      </c>
      <c r="L1627" s="84"/>
      <c r="M1627" s="72" t="str">
        <f>IF(Main[[#This Row],[Tech Start Date]]&lt;1/1/1990,"",IF(Main[[#This Row],[Class]]="C",WORKDAY(Main[[#This Row],[Tech Start Date]],9),IF(Main[[#This Row],[Class]]="B", WORKDAY(Main[[#This Row],[Tech Start Date]],6),IF(Main[[#This Row],[Class]]="A",WORKDAY(Main[[#This Row],[Tech Start Date]],2),""))))</f>
        <v/>
      </c>
      <c r="N1627" s="72" t="str">
        <f>IF(Main[[#This Row],[Tech Start Date]]&lt;1/1/1990,"",IF(Main[[#This Row],[Class]]="C",WORKDAY(Main[[#This Row],[Tech Start Date]],19),IF(Main[[#This Row],[Class]]="B", WORKDAY(Main[[#This Row],[Tech Start Date]],12),IF(Main[[#This Row],[Class]]="A",WORKDAY(Main[[#This Row],[Tech Start Date]],4),""))))</f>
        <v/>
      </c>
      <c r="O1627" s="72" t="str">
        <f>IF(Main[[#This Row],[Tech Start Date]]&lt;1/1/1990,"",IF(Main[[#This Row],[Class]]="C",WORKDAY(Main[[#This Row],[Tech Start Date]],23),IF(Main[[#This Row],[Class]]="B", WORKDAY(Main[[#This Row],[Tech Start Date]],15),IF(Main[[#This Row],[Class]]="A",WORKDAY(Main[[#This Row],[Tech Start Date]],5),""))))</f>
        <v/>
      </c>
      <c r="P1627" s="72" t="str">
        <f>IF(Main[[#This Row],[Tech Start Date]]&lt;1/1/1990,"",IF(Main[[#This Row],[Class]]="C",WORKDAY(Main[[#This Row],[Tech Start Date]],28),IF(Main[[#This Row],[Class]]="B", WORKDAY(Main[[#This Row],[Tech Start Date]],19),IF(Main[[#This Row],[Class]]="A",WORKDAY(Main[[#This Row],[Tech Start Date]],9),""))))</f>
        <v/>
      </c>
      <c r="Q1627" s="84">
        <v>40165</v>
      </c>
      <c r="R1627" s="110"/>
      <c r="S1627" s="94" t="s">
        <v>11</v>
      </c>
      <c r="T1627" s="73" t="s">
        <v>4</v>
      </c>
      <c r="U1627" s="94" t="s">
        <v>14</v>
      </c>
      <c r="V1627" s="94" t="s">
        <v>1906</v>
      </c>
      <c r="W1627" s="94" t="s">
        <v>1902</v>
      </c>
      <c r="X1627" s="94" t="s">
        <v>880</v>
      </c>
      <c r="Y1627" s="71" t="s">
        <v>2863</v>
      </c>
      <c r="Z1627" s="71" t="s">
        <v>4</v>
      </c>
      <c r="AA1627" s="94" t="s">
        <v>880</v>
      </c>
      <c r="AB1627" s="128"/>
      <c r="AC1627" s="128"/>
      <c r="AD1627" s="128"/>
      <c r="BB1627" s="60" t="str">
        <f>IF(AND(isFlagged(Main[[#This Row],[Comments]], "AIS++"),Main[ [#This Row],[In Stock Date] ]&lt;&gt;""),TEXT(Main[[#This Row],[In Stock Date]]-1, "M/d/yyyy"), TEXT("1/1/1990", "M/d/yyyy"))</f>
        <v>1/1/1990</v>
      </c>
    </row>
    <row r="1628" spans="1:54" ht="17.25" customHeight="1">
      <c r="A1628" s="63" t="str">
        <f>IF(priority(Main[[#This Row],[Comments]])&lt;&gt;0, priority(Main[[#This Row],[Comments]]),"")</f>
        <v/>
      </c>
      <c r="B1628" s="151" t="s">
        <v>2422</v>
      </c>
      <c r="C1628" s="71" t="s">
        <v>4</v>
      </c>
      <c r="D1628" s="59" t="s">
        <v>2423</v>
      </c>
      <c r="E1628" s="84"/>
      <c r="F1628" s="84"/>
      <c r="G1628" s="63" t="str">
        <f>IF(stdProdLT(Main[[#This Row],[Comments]])=0.1,"N/A",IF(stdProdLT(Main[[#This Row],[Comments]])=0,"",stdProdLT(Main[[#This Row],[Comments]])))</f>
        <v/>
      </c>
      <c r="H1628" s="93" t="str">
        <f>IF(OR(Main[[#This Row],[Std. Prod. Lead Time]]="N/A",Main[[#This Row],[Std. Prod. Lead Time]]=""), "",IF(AND(Main[[#This Row],[In Stock Date]]&lt;&gt;"",Main[[#This Row],[Revised Due Date]]&lt;&gt;"",Main[[#This Row],[In Stock Date]]&lt;&gt;""),Main[[#This Row],[In Stock Date]]-Main[[#This Row],[Revised Due Date]],""))</f>
        <v/>
      </c>
      <c r="I1628" s="100" t="s">
        <v>4</v>
      </c>
      <c r="J1628" s="94" t="s">
        <v>4</v>
      </c>
      <c r="K1628" s="94" t="s">
        <v>4</v>
      </c>
      <c r="L1628" s="84"/>
      <c r="M1628" s="72" t="str">
        <f>IF(Main[[#This Row],[Tech Start Date]]&lt;1/1/1990,"",IF(Main[[#This Row],[Class]]="C",WORKDAY(Main[[#This Row],[Tech Start Date]],9),IF(Main[[#This Row],[Class]]="B", WORKDAY(Main[[#This Row],[Tech Start Date]],6),IF(Main[[#This Row],[Class]]="A",WORKDAY(Main[[#This Row],[Tech Start Date]],2),""))))</f>
        <v/>
      </c>
      <c r="N1628" s="72" t="str">
        <f>IF(Main[[#This Row],[Tech Start Date]]&lt;1/1/1990,"",IF(Main[[#This Row],[Class]]="C",WORKDAY(Main[[#This Row],[Tech Start Date]],19),IF(Main[[#This Row],[Class]]="B", WORKDAY(Main[[#This Row],[Tech Start Date]],12),IF(Main[[#This Row],[Class]]="A",WORKDAY(Main[[#This Row],[Tech Start Date]],4),""))))</f>
        <v/>
      </c>
      <c r="O1628" s="72" t="str">
        <f>IF(Main[[#This Row],[Tech Start Date]]&lt;1/1/1990,"",IF(Main[[#This Row],[Class]]="C",WORKDAY(Main[[#This Row],[Tech Start Date]],23),IF(Main[[#This Row],[Class]]="B", WORKDAY(Main[[#This Row],[Tech Start Date]],15),IF(Main[[#This Row],[Class]]="A",WORKDAY(Main[[#This Row],[Tech Start Date]],5),""))))</f>
        <v/>
      </c>
      <c r="P1628" s="72" t="str">
        <f>IF(Main[[#This Row],[Tech Start Date]]&lt;1/1/1990,"",IF(Main[[#This Row],[Class]]="C",WORKDAY(Main[[#This Row],[Tech Start Date]],28),IF(Main[[#This Row],[Class]]="B", WORKDAY(Main[[#This Row],[Tech Start Date]],19),IF(Main[[#This Row],[Class]]="A",WORKDAY(Main[[#This Row],[Tech Start Date]],9),""))))</f>
        <v/>
      </c>
      <c r="Q1628" s="84"/>
      <c r="R1628" s="110"/>
      <c r="S1628" s="94" t="s">
        <v>11</v>
      </c>
      <c r="T1628" s="73" t="s">
        <v>4</v>
      </c>
      <c r="U1628" s="94" t="s">
        <v>14</v>
      </c>
      <c r="V1628" s="94" t="s">
        <v>1897</v>
      </c>
      <c r="W1628" s="94" t="s">
        <v>4</v>
      </c>
      <c r="X1628" s="94" t="s">
        <v>2213</v>
      </c>
      <c r="Y1628" s="71" t="s">
        <v>4</v>
      </c>
      <c r="Z1628" s="71" t="s">
        <v>4</v>
      </c>
      <c r="AA1628" s="94" t="s">
        <v>4</v>
      </c>
      <c r="AB1628" s="128"/>
      <c r="AC1628" s="128"/>
      <c r="AD1628" s="128"/>
      <c r="BB1628" s="60" t="str">
        <f>IF(AND(isFlagged(Main[[#This Row],[Comments]], "AIS++"),Main[ [#This Row],[In Stock Date] ]&lt;&gt;""),TEXT(Main[[#This Row],[In Stock Date]]-1, "M/d/yyyy"), TEXT("1/1/1990", "M/d/yyyy"))</f>
        <v>1/1/1990</v>
      </c>
    </row>
    <row r="1629" spans="1:54" ht="17.25" customHeight="1">
      <c r="A1629" s="63" t="str">
        <f>IF(priority(Main[[#This Row],[Comments]])&lt;&gt;0, priority(Main[[#This Row],[Comments]]),"")</f>
        <v/>
      </c>
      <c r="B1629" s="151" t="s">
        <v>2251</v>
      </c>
      <c r="C1629" s="71" t="s">
        <v>4</v>
      </c>
      <c r="D1629" s="59" t="s">
        <v>2512</v>
      </c>
      <c r="E1629" s="84"/>
      <c r="F1629" s="84"/>
      <c r="G1629" s="63" t="str">
        <f>IF(stdProdLT(Main[[#This Row],[Comments]])=0.1,"N/A",IF(stdProdLT(Main[[#This Row],[Comments]])=0,"",stdProdLT(Main[[#This Row],[Comments]])))</f>
        <v/>
      </c>
      <c r="H1629" s="93" t="str">
        <f>IF(OR(Main[[#This Row],[Std. Prod. Lead Time]]="N/A",Main[[#This Row],[Std. Prod. Lead Time]]=""), "",IF(AND(Main[[#This Row],[In Stock Date]]&lt;&gt;"",Main[[#This Row],[Revised Due Date]]&lt;&gt;"",Main[[#This Row],[In Stock Date]]&lt;&gt;""),Main[[#This Row],[In Stock Date]]-Main[[#This Row],[Revised Due Date]],""))</f>
        <v/>
      </c>
      <c r="I1629" s="100" t="s">
        <v>2175</v>
      </c>
      <c r="J1629" s="94" t="s">
        <v>75</v>
      </c>
      <c r="K1629" s="95" t="s">
        <v>1905</v>
      </c>
      <c r="L1629" s="84"/>
      <c r="M1629" s="72" t="str">
        <f>IF(Main[[#This Row],[Tech Start Date]]&lt;1/1/1990,"",IF(Main[[#This Row],[Class]]="C",WORKDAY(Main[[#This Row],[Tech Start Date]],9),IF(Main[[#This Row],[Class]]="B", WORKDAY(Main[[#This Row],[Tech Start Date]],6),IF(Main[[#This Row],[Class]]="A",WORKDAY(Main[[#This Row],[Tech Start Date]],2),""))))</f>
        <v/>
      </c>
      <c r="N1629" s="72" t="str">
        <f>IF(Main[[#This Row],[Tech Start Date]]&lt;1/1/1990,"",IF(Main[[#This Row],[Class]]="C",WORKDAY(Main[[#This Row],[Tech Start Date]],19),IF(Main[[#This Row],[Class]]="B", WORKDAY(Main[[#This Row],[Tech Start Date]],12),IF(Main[[#This Row],[Class]]="A",WORKDAY(Main[[#This Row],[Tech Start Date]],4),""))))</f>
        <v/>
      </c>
      <c r="O1629" s="72" t="str">
        <f>IF(Main[[#This Row],[Tech Start Date]]&lt;1/1/1990,"",IF(Main[[#This Row],[Class]]="C",WORKDAY(Main[[#This Row],[Tech Start Date]],23),IF(Main[[#This Row],[Class]]="B", WORKDAY(Main[[#This Row],[Tech Start Date]],15),IF(Main[[#This Row],[Class]]="A",WORKDAY(Main[[#This Row],[Tech Start Date]],5),""))))</f>
        <v/>
      </c>
      <c r="P1629" s="72" t="str">
        <f>IF(Main[[#This Row],[Tech Start Date]]&lt;1/1/1990,"",IF(Main[[#This Row],[Class]]="C",WORKDAY(Main[[#This Row],[Tech Start Date]],28),IF(Main[[#This Row],[Class]]="B", WORKDAY(Main[[#This Row],[Tech Start Date]],19),IF(Main[[#This Row],[Class]]="A",WORKDAY(Main[[#This Row],[Tech Start Date]],9),""))))</f>
        <v/>
      </c>
      <c r="Q1629" s="84"/>
      <c r="R1629" s="110"/>
      <c r="S1629" s="94" t="s">
        <v>6</v>
      </c>
      <c r="T1629" s="73" t="s">
        <v>4</v>
      </c>
      <c r="U1629" s="94" t="s">
        <v>14</v>
      </c>
      <c r="V1629" s="94" t="s">
        <v>1906</v>
      </c>
      <c r="W1629" s="94" t="s">
        <v>1900</v>
      </c>
      <c r="X1629" s="94" t="s">
        <v>2175</v>
      </c>
      <c r="Y1629" s="71" t="s">
        <v>3024</v>
      </c>
      <c r="Z1629" s="71" t="s">
        <v>305</v>
      </c>
      <c r="AA1629" s="94" t="s">
        <v>2175</v>
      </c>
      <c r="AB1629" s="128">
        <v>40822</v>
      </c>
      <c r="AC1629" s="128">
        <v>40830</v>
      </c>
      <c r="AD1629" s="128"/>
      <c r="BB1629" s="60" t="str">
        <f>IF(AND(isFlagged(Main[[#This Row],[Comments]], "AIS++"),Main[ [#This Row],[In Stock Date] ]&lt;&gt;""),TEXT(Main[[#This Row],[In Stock Date]]-1, "M/d/yyyy"), TEXT("1/1/1990", "M/d/yyyy"))</f>
        <v>1/1/1990</v>
      </c>
    </row>
    <row r="1630" spans="1:54" ht="17.25" customHeight="1">
      <c r="A1630" s="63" t="str">
        <f>IF(priority(Main[[#This Row],[Comments]])&lt;&gt;0, priority(Main[[#This Row],[Comments]]),"")</f>
        <v/>
      </c>
      <c r="B1630" s="151" t="s">
        <v>3869</v>
      </c>
      <c r="C1630" s="71" t="s">
        <v>3682</v>
      </c>
      <c r="D1630" s="59" t="s">
        <v>3870</v>
      </c>
      <c r="E1630" s="84"/>
      <c r="F1630" s="84">
        <v>41093</v>
      </c>
      <c r="G1630" s="63" t="str">
        <f>IF(stdProdLT(Main[[#This Row],[Comments]])=0.1,"N/A",IF(stdProdLT(Main[[#This Row],[Comments]])=0,"",stdProdLT(Main[[#This Row],[Comments]])))</f>
        <v/>
      </c>
      <c r="H1630" s="93" t="str">
        <f>IF(OR(Main[[#This Row],[Std. Prod. Lead Time]]="N/A",Main[[#This Row],[Std. Prod. Lead Time]]=""), "",IF(AND(Main[[#This Row],[In Stock Date]]&lt;&gt;"",Main[[#This Row],[Revised Due Date]]&lt;&gt;"",Main[[#This Row],[In Stock Date]]&lt;&gt;""),Main[[#This Row],[In Stock Date]]-Main[[#This Row],[Revised Due Date]],""))</f>
        <v/>
      </c>
      <c r="I1630" s="100" t="s">
        <v>4</v>
      </c>
      <c r="J1630" s="94" t="s">
        <v>4</v>
      </c>
      <c r="K1630" s="95" t="s">
        <v>4</v>
      </c>
      <c r="L1630" s="84"/>
      <c r="M1630" s="72" t="str">
        <f>IF(Main[[#This Row],[Tech Start Date]]&lt;1/1/1990,"",IF(Main[[#This Row],[Class]]="C",WORKDAY(Main[[#This Row],[Tech Start Date]],9),IF(Main[[#This Row],[Class]]="B", WORKDAY(Main[[#This Row],[Tech Start Date]],6),IF(Main[[#This Row],[Class]]="A",WORKDAY(Main[[#This Row],[Tech Start Date]],2),""))))</f>
        <v/>
      </c>
      <c r="N1630" s="72" t="str">
        <f>IF(Main[[#This Row],[Tech Start Date]]&lt;1/1/1990,"",IF(Main[[#This Row],[Class]]="C",WORKDAY(Main[[#This Row],[Tech Start Date]],19),IF(Main[[#This Row],[Class]]="B", WORKDAY(Main[[#This Row],[Tech Start Date]],12),IF(Main[[#This Row],[Class]]="A",WORKDAY(Main[[#This Row],[Tech Start Date]],4),""))))</f>
        <v/>
      </c>
      <c r="O1630" s="72" t="str">
        <f>IF(Main[[#This Row],[Tech Start Date]]&lt;1/1/1990,"",IF(Main[[#This Row],[Class]]="C",WORKDAY(Main[[#This Row],[Tech Start Date]],23),IF(Main[[#This Row],[Class]]="B", WORKDAY(Main[[#This Row],[Tech Start Date]],15),IF(Main[[#This Row],[Class]]="A",WORKDAY(Main[[#This Row],[Tech Start Date]],5),""))))</f>
        <v/>
      </c>
      <c r="P1630" s="72" t="str">
        <f>IF(Main[[#This Row],[Tech Start Date]]&lt;1/1/1990,"",IF(Main[[#This Row],[Class]]="C",WORKDAY(Main[[#This Row],[Tech Start Date]],28),IF(Main[[#This Row],[Class]]="B", WORKDAY(Main[[#This Row],[Tech Start Date]],19),IF(Main[[#This Row],[Class]]="A",WORKDAY(Main[[#This Row],[Tech Start Date]],9),""))))</f>
        <v/>
      </c>
      <c r="Q1630" s="84">
        <v>41029</v>
      </c>
      <c r="R1630" s="110"/>
      <c r="S1630" s="94" t="s">
        <v>11</v>
      </c>
      <c r="T1630" s="73" t="s">
        <v>4</v>
      </c>
      <c r="U1630" s="94" t="s">
        <v>12</v>
      </c>
      <c r="V1630" s="94" t="s">
        <v>1906</v>
      </c>
      <c r="W1630" s="94" t="s">
        <v>1898</v>
      </c>
      <c r="X1630" s="94" t="s">
        <v>3871</v>
      </c>
      <c r="Y1630" s="71" t="s">
        <v>3872</v>
      </c>
      <c r="Z1630" s="71" t="s">
        <v>4</v>
      </c>
      <c r="AA1630" s="94" t="s">
        <v>3871</v>
      </c>
      <c r="AB1630" s="128"/>
      <c r="AC1630" s="128"/>
      <c r="AD1630" s="128"/>
      <c r="BB1630" s="60" t="str">
        <f>IF(AND(isFlagged(Main[[#This Row],[Comments]], "AIS++"),Main[ [#This Row],[In Stock Date] ]&lt;&gt;""),TEXT(Main[[#This Row],[In Stock Date]]-1, "M/d/yyyy"), TEXT("1/1/1990", "M/d/yyyy"))</f>
        <v>1/1/1990</v>
      </c>
    </row>
    <row r="1631" spans="1:54" ht="17.25" customHeight="1">
      <c r="A1631" s="137" t="str">
        <f>IF(priority(Main[[#This Row],[Comments]])&lt;&gt;0, priority(Main[[#This Row],[Comments]]),"")</f>
        <v/>
      </c>
      <c r="B1631" s="152" t="s">
        <v>4122</v>
      </c>
      <c r="C1631" s="138" t="s">
        <v>3682</v>
      </c>
      <c r="D1631" s="139" t="s">
        <v>4123</v>
      </c>
      <c r="E1631" s="140"/>
      <c r="F1631" s="140">
        <v>41085</v>
      </c>
      <c r="G1631" s="137" t="str">
        <f>IF(stdProdLT(Main[[#This Row],[Comments]])=0.1,"N/A",IF(stdProdLT(Main[[#This Row],[Comments]])=0,"",stdProdLT(Main[[#This Row],[Comments]])))</f>
        <v>N/A</v>
      </c>
      <c r="H1631" s="141" t="str">
        <f>IF(OR(Main[[#This Row],[Std. Prod. Lead Time]]="N/A",Main[[#This Row],[Std. Prod. Lead Time]]=""), "",IF(AND(Main[[#This Row],[In Stock Date]]&lt;&gt;"",Main[[#This Row],[Revised Due Date]]&lt;&gt;"",Main[[#This Row],[In Stock Date]]&lt;&gt;""),Main[[#This Row],[In Stock Date]]-Main[[#This Row],[Revised Due Date]],""))</f>
        <v/>
      </c>
      <c r="I1631" s="142" t="s">
        <v>3530</v>
      </c>
      <c r="J1631" s="143" t="s">
        <v>28</v>
      </c>
      <c r="K1631" s="144" t="s">
        <v>1905</v>
      </c>
      <c r="L1631" s="140">
        <v>41040</v>
      </c>
      <c r="M1631" s="145">
        <f>IF(Main[[#This Row],[Tech Start Date]]&lt;1/1/1990,"",IF(Main[[#This Row],[Class]]="C",WORKDAY(Main[[#This Row],[Tech Start Date]],9),IF(Main[[#This Row],[Class]]="B", WORKDAY(Main[[#This Row],[Tech Start Date]],6),IF(Main[[#This Row],[Class]]="A",WORKDAY(Main[[#This Row],[Tech Start Date]],2),""))))</f>
        <v>41044</v>
      </c>
      <c r="N1631" s="145">
        <f>IF(Main[[#This Row],[Tech Start Date]]&lt;1/1/1990,"",IF(Main[[#This Row],[Class]]="C",WORKDAY(Main[[#This Row],[Tech Start Date]],19),IF(Main[[#This Row],[Class]]="B", WORKDAY(Main[[#This Row],[Tech Start Date]],12),IF(Main[[#This Row],[Class]]="A",WORKDAY(Main[[#This Row],[Tech Start Date]],4),""))))</f>
        <v>41046</v>
      </c>
      <c r="O1631" s="145">
        <f>IF(Main[[#This Row],[Tech Start Date]]&lt;1/1/1990,"",IF(Main[[#This Row],[Class]]="C",WORKDAY(Main[[#This Row],[Tech Start Date]],23),IF(Main[[#This Row],[Class]]="B", WORKDAY(Main[[#This Row],[Tech Start Date]],15),IF(Main[[#This Row],[Class]]="A",WORKDAY(Main[[#This Row],[Tech Start Date]],5),""))))</f>
        <v>41047</v>
      </c>
      <c r="P1631" s="145">
        <f>IF(Main[[#This Row],[Tech Start Date]]&lt;1/1/1990,"",IF(Main[[#This Row],[Class]]="C",WORKDAY(Main[[#This Row],[Tech Start Date]],28),IF(Main[[#This Row],[Class]]="B", WORKDAY(Main[[#This Row],[Tech Start Date]],19),IF(Main[[#This Row],[Class]]="A",WORKDAY(Main[[#This Row],[Tech Start Date]],9),""))))</f>
        <v>41053</v>
      </c>
      <c r="Q1631" s="140">
        <v>41029</v>
      </c>
      <c r="R1631" s="146"/>
      <c r="S1631" s="143" t="s">
        <v>11</v>
      </c>
      <c r="T1631" s="147" t="s">
        <v>4318</v>
      </c>
      <c r="U1631" s="143" t="s">
        <v>14</v>
      </c>
      <c r="V1631" s="143" t="s">
        <v>1906</v>
      </c>
      <c r="W1631" s="143" t="s">
        <v>1904</v>
      </c>
      <c r="X1631" s="143" t="s">
        <v>3871</v>
      </c>
      <c r="Y1631" s="138" t="s">
        <v>3872</v>
      </c>
      <c r="Z1631" s="138" t="s">
        <v>30</v>
      </c>
      <c r="AA1631" s="143" t="s">
        <v>3871</v>
      </c>
      <c r="AB1631" s="148"/>
      <c r="AC1631" s="148"/>
      <c r="AD1631" s="148"/>
      <c r="BB1631" s="60" t="str">
        <f>IF(AND(isFlagged(Main[[#This Row],[Comments]], "AIS++"),Main[ [#This Row],[In Stock Date] ]&lt;&gt;""),TEXT(Main[[#This Row],[In Stock Date]]-1, "M/d/yyyy"), TEXT("1/1/1990", "M/d/yyyy"))</f>
        <v>6/24/2012</v>
      </c>
    </row>
    <row r="1632" spans="1:54" ht="17.25" customHeight="1">
      <c r="A1632" s="63" t="str">
        <f>IF(priority(Main[[#This Row],[Comments]])&lt;&gt;0, priority(Main[[#This Row],[Comments]]),"")</f>
        <v/>
      </c>
      <c r="B1632" s="151" t="s">
        <v>2507</v>
      </c>
      <c r="C1632" s="71" t="s">
        <v>4</v>
      </c>
      <c r="D1632" s="59" t="s">
        <v>2508</v>
      </c>
      <c r="E1632" s="84"/>
      <c r="F1632" s="84"/>
      <c r="G1632" s="63" t="str">
        <f>IF(stdProdLT(Main[[#This Row],[Comments]])=0.1,"N/A",IF(stdProdLT(Main[[#This Row],[Comments]])=0,"",stdProdLT(Main[[#This Row],[Comments]])))</f>
        <v/>
      </c>
      <c r="H1632" s="93" t="str">
        <f>IF(OR(Main[[#This Row],[Std. Prod. Lead Time]]="N/A",Main[[#This Row],[Std. Prod. Lead Time]]=""), "",IF(AND(Main[[#This Row],[In Stock Date]]&lt;&gt;"",Main[[#This Row],[Revised Due Date]]&lt;&gt;"",Main[[#This Row],[In Stock Date]]&lt;&gt;""),Main[[#This Row],[In Stock Date]]-Main[[#This Row],[Revised Due Date]],""))</f>
        <v/>
      </c>
      <c r="I1632" s="100" t="s">
        <v>4</v>
      </c>
      <c r="J1632" s="94" t="s">
        <v>4</v>
      </c>
      <c r="K1632" s="94" t="s">
        <v>4</v>
      </c>
      <c r="L1632" s="84"/>
      <c r="M1632" s="72" t="str">
        <f>IF(Main[[#This Row],[Tech Start Date]]&lt;1/1/1990,"",IF(Main[[#This Row],[Class]]="C",WORKDAY(Main[[#This Row],[Tech Start Date]],9),IF(Main[[#This Row],[Class]]="B", WORKDAY(Main[[#This Row],[Tech Start Date]],6),IF(Main[[#This Row],[Class]]="A",WORKDAY(Main[[#This Row],[Tech Start Date]],2),""))))</f>
        <v/>
      </c>
      <c r="N1632" s="72" t="str">
        <f>IF(Main[[#This Row],[Tech Start Date]]&lt;1/1/1990,"",IF(Main[[#This Row],[Class]]="C",WORKDAY(Main[[#This Row],[Tech Start Date]],19),IF(Main[[#This Row],[Class]]="B", WORKDAY(Main[[#This Row],[Tech Start Date]],12),IF(Main[[#This Row],[Class]]="A",WORKDAY(Main[[#This Row],[Tech Start Date]],4),""))))</f>
        <v/>
      </c>
      <c r="O1632" s="72" t="str">
        <f>IF(Main[[#This Row],[Tech Start Date]]&lt;1/1/1990,"",IF(Main[[#This Row],[Class]]="C",WORKDAY(Main[[#This Row],[Tech Start Date]],23),IF(Main[[#This Row],[Class]]="B", WORKDAY(Main[[#This Row],[Tech Start Date]],15),IF(Main[[#This Row],[Class]]="A",WORKDAY(Main[[#This Row],[Tech Start Date]],5),""))))</f>
        <v/>
      </c>
      <c r="P1632" s="72" t="str">
        <f>IF(Main[[#This Row],[Tech Start Date]]&lt;1/1/1990,"",IF(Main[[#This Row],[Class]]="C",WORKDAY(Main[[#This Row],[Tech Start Date]],28),IF(Main[[#This Row],[Class]]="B", WORKDAY(Main[[#This Row],[Tech Start Date]],19),IF(Main[[#This Row],[Class]]="A",WORKDAY(Main[[#This Row],[Tech Start Date]],9),""))))</f>
        <v/>
      </c>
      <c r="Q1632" s="84"/>
      <c r="R1632" s="110"/>
      <c r="S1632" s="94" t="s">
        <v>11</v>
      </c>
      <c r="T1632" s="73" t="s">
        <v>4</v>
      </c>
      <c r="U1632" s="94" t="s">
        <v>14</v>
      </c>
      <c r="V1632" s="94" t="s">
        <v>1897</v>
      </c>
      <c r="W1632" s="94" t="s">
        <v>4</v>
      </c>
      <c r="X1632" s="94" t="s">
        <v>2213</v>
      </c>
      <c r="Y1632" s="71" t="s">
        <v>4</v>
      </c>
      <c r="Z1632" s="71" t="s">
        <v>4</v>
      </c>
      <c r="AA1632" s="94" t="s">
        <v>4</v>
      </c>
      <c r="AB1632" s="128"/>
      <c r="AC1632" s="128"/>
      <c r="AD1632" s="128"/>
      <c r="BB1632" s="60" t="str">
        <f>IF(AND(isFlagged(Main[[#This Row],[Comments]], "AIS++"),Main[ [#This Row],[In Stock Date] ]&lt;&gt;""),TEXT(Main[[#This Row],[In Stock Date]]-1, "M/d/yyyy"), TEXT("1/1/1990", "M/d/yyyy"))</f>
        <v>1/1/1990</v>
      </c>
    </row>
    <row r="1633" spans="1:54" ht="17.25" customHeight="1">
      <c r="A1633" s="63" t="str">
        <f>IF(priority(Main[[#This Row],[Comments]])&lt;&gt;0, priority(Main[[#This Row],[Comments]]),"")</f>
        <v/>
      </c>
      <c r="B1633" s="151" t="s">
        <v>1112</v>
      </c>
      <c r="C1633" s="71" t="s">
        <v>4</v>
      </c>
      <c r="D1633" s="59" t="s">
        <v>168</v>
      </c>
      <c r="E1633" s="84"/>
      <c r="F1633" s="84"/>
      <c r="G1633" s="63" t="str">
        <f>IF(stdProdLT(Main[[#This Row],[Comments]])=0.1,"N/A",IF(stdProdLT(Main[[#This Row],[Comments]])=0,"",stdProdLT(Main[[#This Row],[Comments]])))</f>
        <v/>
      </c>
      <c r="H1633" s="93" t="str">
        <f>IF(OR(Main[[#This Row],[Std. Prod. Lead Time]]="N/A",Main[[#This Row],[Std. Prod. Lead Time]]=""), "",IF(AND(Main[[#This Row],[In Stock Date]]&lt;&gt;"",Main[[#This Row],[Revised Due Date]]&lt;&gt;"",Main[[#This Row],[In Stock Date]]&lt;&gt;""),Main[[#This Row],[In Stock Date]]-Main[[#This Row],[Revised Due Date]],""))</f>
        <v/>
      </c>
      <c r="I1633" s="100" t="s">
        <v>4</v>
      </c>
      <c r="J1633" s="94" t="s">
        <v>4</v>
      </c>
      <c r="K1633" s="94" t="s">
        <v>4</v>
      </c>
      <c r="L1633" s="84"/>
      <c r="M1633" s="72" t="str">
        <f>IF(Main[[#This Row],[Tech Start Date]]&lt;1/1/1990,"",IF(Main[[#This Row],[Class]]="C",WORKDAY(Main[[#This Row],[Tech Start Date]],9),IF(Main[[#This Row],[Class]]="B", WORKDAY(Main[[#This Row],[Tech Start Date]],6),IF(Main[[#This Row],[Class]]="A",WORKDAY(Main[[#This Row],[Tech Start Date]],2),""))))</f>
        <v/>
      </c>
      <c r="N1633" s="72" t="str">
        <f>IF(Main[[#This Row],[Tech Start Date]]&lt;1/1/1990,"",IF(Main[[#This Row],[Class]]="C",WORKDAY(Main[[#This Row],[Tech Start Date]],19),IF(Main[[#This Row],[Class]]="B", WORKDAY(Main[[#This Row],[Tech Start Date]],12),IF(Main[[#This Row],[Class]]="A",WORKDAY(Main[[#This Row],[Tech Start Date]],4),""))))</f>
        <v/>
      </c>
      <c r="O1633" s="72" t="str">
        <f>IF(Main[[#This Row],[Tech Start Date]]&lt;1/1/1990,"",IF(Main[[#This Row],[Class]]="C",WORKDAY(Main[[#This Row],[Tech Start Date]],23),IF(Main[[#This Row],[Class]]="B", WORKDAY(Main[[#This Row],[Tech Start Date]],15),IF(Main[[#This Row],[Class]]="A",WORKDAY(Main[[#This Row],[Tech Start Date]],5),""))))</f>
        <v/>
      </c>
      <c r="P1633" s="72" t="str">
        <f>IF(Main[[#This Row],[Tech Start Date]]&lt;1/1/1990,"",IF(Main[[#This Row],[Class]]="C",WORKDAY(Main[[#This Row],[Tech Start Date]],28),IF(Main[[#This Row],[Class]]="B", WORKDAY(Main[[#This Row],[Tech Start Date]],19),IF(Main[[#This Row],[Class]]="A",WORKDAY(Main[[#This Row],[Tech Start Date]],9),""))))</f>
        <v/>
      </c>
      <c r="Q1633" s="84">
        <v>40737</v>
      </c>
      <c r="R1633" s="110"/>
      <c r="S1633" s="94" t="s">
        <v>6</v>
      </c>
      <c r="T1633" s="73" t="s">
        <v>4</v>
      </c>
      <c r="U1633" s="94" t="s">
        <v>14</v>
      </c>
      <c r="V1633" s="94" t="s">
        <v>1899</v>
      </c>
      <c r="W1633" s="94" t="s">
        <v>1900</v>
      </c>
      <c r="X1633" s="94" t="s">
        <v>2739</v>
      </c>
      <c r="Y1633" s="71" t="s">
        <v>2865</v>
      </c>
      <c r="Z1633" s="71" t="s">
        <v>4</v>
      </c>
      <c r="AA1633" s="94" t="s">
        <v>2739</v>
      </c>
      <c r="AB1633" s="128"/>
      <c r="AC1633" s="128"/>
      <c r="AD1633" s="128"/>
      <c r="BB1633" s="60" t="str">
        <f>IF(AND(isFlagged(Main[[#This Row],[Comments]], "AIS++"),Main[ [#This Row],[In Stock Date] ]&lt;&gt;""),TEXT(Main[[#This Row],[In Stock Date]]-1, "M/d/yyyy"), TEXT("1/1/1990", "M/d/yyyy"))</f>
        <v>1/1/1990</v>
      </c>
    </row>
    <row r="1634" spans="1:54" ht="17.25" customHeight="1">
      <c r="A1634" s="63" t="str">
        <f>IF(priority(Main[[#This Row],[Comments]])&lt;&gt;0, priority(Main[[#This Row],[Comments]]),"")</f>
        <v/>
      </c>
      <c r="B1634" s="151" t="s">
        <v>4239</v>
      </c>
      <c r="C1634" s="71" t="s">
        <v>47</v>
      </c>
      <c r="D1634" s="59" t="s">
        <v>4240</v>
      </c>
      <c r="E1634" s="84">
        <v>41054.421215277776</v>
      </c>
      <c r="F1634" s="84"/>
      <c r="G1634" s="63" t="str">
        <f>IF(stdProdLT(Main[[#This Row],[Comments]])=0.1,"N/A",IF(stdProdLT(Main[[#This Row],[Comments]])=0,"",stdProdLT(Main[[#This Row],[Comments]])))</f>
        <v/>
      </c>
      <c r="H1634" s="93" t="str">
        <f>IF(OR(Main[[#This Row],[Std. Prod. Lead Time]]="N/A",Main[[#This Row],[Std. Prod. Lead Time]]=""), "",IF(AND(Main[[#This Row],[In Stock Date]]&lt;&gt;"",Main[[#This Row],[Revised Due Date]]&lt;&gt;"",Main[[#This Row],[In Stock Date]]&lt;&gt;""),Main[[#This Row],[In Stock Date]]-Main[[#This Row],[Revised Due Date]],""))</f>
        <v/>
      </c>
      <c r="I1634" s="100" t="s">
        <v>4</v>
      </c>
      <c r="J1634" s="94" t="s">
        <v>4</v>
      </c>
      <c r="K1634" s="94" t="s">
        <v>4</v>
      </c>
      <c r="L1634" s="84"/>
      <c r="M1634" s="72" t="str">
        <f>IF(Main[[#This Row],[Tech Start Date]]&lt;1/1/1990,"",IF(Main[[#This Row],[Class]]="C",WORKDAY(Main[[#This Row],[Tech Start Date]],9),IF(Main[[#This Row],[Class]]="B", WORKDAY(Main[[#This Row],[Tech Start Date]],6),IF(Main[[#This Row],[Class]]="A",WORKDAY(Main[[#This Row],[Tech Start Date]],2),""))))</f>
        <v/>
      </c>
      <c r="N1634" s="72" t="str">
        <f>IF(Main[[#This Row],[Tech Start Date]]&lt;1/1/1990,"",IF(Main[[#This Row],[Class]]="C",WORKDAY(Main[[#This Row],[Tech Start Date]],19),IF(Main[[#This Row],[Class]]="B", WORKDAY(Main[[#This Row],[Tech Start Date]],12),IF(Main[[#This Row],[Class]]="A",WORKDAY(Main[[#This Row],[Tech Start Date]],4),""))))</f>
        <v/>
      </c>
      <c r="O1634" s="72" t="str">
        <f>IF(Main[[#This Row],[Tech Start Date]]&lt;1/1/1990,"",IF(Main[[#This Row],[Class]]="C",WORKDAY(Main[[#This Row],[Tech Start Date]],23),IF(Main[[#This Row],[Class]]="B", WORKDAY(Main[[#This Row],[Tech Start Date]],15),IF(Main[[#This Row],[Class]]="A",WORKDAY(Main[[#This Row],[Tech Start Date]],5),""))))</f>
        <v/>
      </c>
      <c r="P1634" s="72" t="str">
        <f>IF(Main[[#This Row],[Tech Start Date]]&lt;1/1/1990,"",IF(Main[[#This Row],[Class]]="C",WORKDAY(Main[[#This Row],[Tech Start Date]],28),IF(Main[[#This Row],[Class]]="B", WORKDAY(Main[[#This Row],[Tech Start Date]],19),IF(Main[[#This Row],[Class]]="A",WORKDAY(Main[[#This Row],[Tech Start Date]],9),""))))</f>
        <v/>
      </c>
      <c r="Q1634" s="84">
        <v>41090</v>
      </c>
      <c r="R1634" s="110"/>
      <c r="S1634" s="94" t="s">
        <v>6</v>
      </c>
      <c r="T1634" s="73" t="s">
        <v>4</v>
      </c>
      <c r="U1634" s="94" t="s">
        <v>7</v>
      </c>
      <c r="V1634" s="94" t="s">
        <v>1899</v>
      </c>
      <c r="W1634" s="94" t="s">
        <v>1900</v>
      </c>
      <c r="X1634" s="94" t="s">
        <v>2744</v>
      </c>
      <c r="Y1634" s="71" t="s">
        <v>2871</v>
      </c>
      <c r="Z1634" s="71" t="s">
        <v>4</v>
      </c>
      <c r="AA1634" s="94" t="s">
        <v>2744</v>
      </c>
      <c r="AB1634" s="128"/>
      <c r="AC1634" s="128"/>
      <c r="AD1634" s="128"/>
      <c r="BB1634" s="60" t="str">
        <f>IF(AND(isFlagged(Main[[#This Row],[Comments]], "AIS++"),Main[ [#This Row],[In Stock Date] ]&lt;&gt;""),TEXT(Main[[#This Row],[In Stock Date]]-1, "M/d/yyyy"), TEXT("1/1/1990", "M/d/yyyy"))</f>
        <v>1/1/1990</v>
      </c>
    </row>
    <row r="1635" spans="1:54" ht="17.25" customHeight="1">
      <c r="A1635" s="63" t="str">
        <f>IF(priority(Main[[#This Row],[Comments]])&lt;&gt;0, priority(Main[[#This Row],[Comments]]),"")</f>
        <v/>
      </c>
      <c r="B1635" s="151" t="s">
        <v>3150</v>
      </c>
      <c r="C1635" s="71" t="s">
        <v>4</v>
      </c>
      <c r="D1635" s="59" t="s">
        <v>3151</v>
      </c>
      <c r="E1635" s="84">
        <v>40931.434317129628</v>
      </c>
      <c r="F1635" s="84"/>
      <c r="G1635" s="63" t="str">
        <f>IF(stdProdLT(Main[[#This Row],[Comments]])=0.1,"N/A",IF(stdProdLT(Main[[#This Row],[Comments]])=0,"",stdProdLT(Main[[#This Row],[Comments]])))</f>
        <v/>
      </c>
      <c r="H1635" s="93" t="str">
        <f>IF(OR(Main[[#This Row],[Std. Prod. Lead Time]]="N/A",Main[[#This Row],[Std. Prod. Lead Time]]=""), "",IF(AND(Main[[#This Row],[In Stock Date]]&lt;&gt;"",Main[[#This Row],[Revised Due Date]]&lt;&gt;"",Main[[#This Row],[In Stock Date]]&lt;&gt;""),Main[[#This Row],[In Stock Date]]-Main[[#This Row],[Revised Due Date]],""))</f>
        <v/>
      </c>
      <c r="I1635" s="100" t="s">
        <v>4</v>
      </c>
      <c r="J1635" s="94" t="s">
        <v>4</v>
      </c>
      <c r="K1635" s="94" t="s">
        <v>4</v>
      </c>
      <c r="L1635" s="84"/>
      <c r="M1635" s="72" t="str">
        <f>IF(Main[[#This Row],[Tech Start Date]]&lt;1/1/1990,"",IF(Main[[#This Row],[Class]]="C",WORKDAY(Main[[#This Row],[Tech Start Date]],9),IF(Main[[#This Row],[Class]]="B", WORKDAY(Main[[#This Row],[Tech Start Date]],6),IF(Main[[#This Row],[Class]]="A",WORKDAY(Main[[#This Row],[Tech Start Date]],2),""))))</f>
        <v/>
      </c>
      <c r="N1635" s="72" t="str">
        <f>IF(Main[[#This Row],[Tech Start Date]]&lt;1/1/1990,"",IF(Main[[#This Row],[Class]]="C",WORKDAY(Main[[#This Row],[Tech Start Date]],19),IF(Main[[#This Row],[Class]]="B", WORKDAY(Main[[#This Row],[Tech Start Date]],12),IF(Main[[#This Row],[Class]]="A",WORKDAY(Main[[#This Row],[Tech Start Date]],4),""))))</f>
        <v/>
      </c>
      <c r="O1635" s="72" t="str">
        <f>IF(Main[[#This Row],[Tech Start Date]]&lt;1/1/1990,"",IF(Main[[#This Row],[Class]]="C",WORKDAY(Main[[#This Row],[Tech Start Date]],23),IF(Main[[#This Row],[Class]]="B", WORKDAY(Main[[#This Row],[Tech Start Date]],15),IF(Main[[#This Row],[Class]]="A",WORKDAY(Main[[#This Row],[Tech Start Date]],5),""))))</f>
        <v/>
      </c>
      <c r="P1635" s="72" t="str">
        <f>IF(Main[[#This Row],[Tech Start Date]]&lt;1/1/1990,"",IF(Main[[#This Row],[Class]]="C",WORKDAY(Main[[#This Row],[Tech Start Date]],28),IF(Main[[#This Row],[Class]]="B", WORKDAY(Main[[#This Row],[Tech Start Date]],19),IF(Main[[#This Row],[Class]]="A",WORKDAY(Main[[#This Row],[Tech Start Date]],9),""))))</f>
        <v/>
      </c>
      <c r="Q1635" s="84"/>
      <c r="R1635" s="110"/>
      <c r="S1635" s="94" t="s">
        <v>6</v>
      </c>
      <c r="T1635" s="73" t="s">
        <v>4</v>
      </c>
      <c r="U1635" s="94" t="s">
        <v>7</v>
      </c>
      <c r="V1635" s="94" t="s">
        <v>1896</v>
      </c>
      <c r="W1635" s="94" t="s">
        <v>1900</v>
      </c>
      <c r="X1635" s="94" t="s">
        <v>2805</v>
      </c>
      <c r="Y1635" s="71" t="s">
        <v>2981</v>
      </c>
      <c r="Z1635" s="71" t="s">
        <v>4</v>
      </c>
      <c r="AA1635" s="94" t="s">
        <v>2805</v>
      </c>
      <c r="AB1635" s="128"/>
      <c r="AC1635" s="128"/>
      <c r="AD1635" s="128"/>
      <c r="BB1635" s="60" t="str">
        <f>IF(AND(isFlagged(Main[[#This Row],[Comments]], "AIS++"),Main[ [#This Row],[In Stock Date] ]&lt;&gt;""),TEXT(Main[[#This Row],[In Stock Date]]-1, "M/d/yyyy"), TEXT("1/1/1990", "M/d/yyyy"))</f>
        <v>1/1/1990</v>
      </c>
    </row>
    <row r="1636" spans="1:54" ht="17.25" customHeight="1">
      <c r="BB1636" s="60" t="e">
        <f>IF(AND(isFlagged(Main[[#This Row],[Comments]], "AIS++"),Main[ [#This Row],[In Stock Date] ]&lt;&gt;""),TEXT(Main[[#This Row],[In Stock Date]]-1, "M/d/yyyy"), TEXT("1/1/1990", "M/d/yyyy"))</f>
        <v>#VALUE!</v>
      </c>
    </row>
    <row r="1637" spans="1:54" ht="17.25" customHeight="1">
      <c r="BB1637" s="60" t="e">
        <f>IF(AND(isFlagged(Main[[#This Row],[Comments]], "AIS++"),Main[ [#This Row],[In Stock Date] ]&lt;&gt;""),TEXT(Main[[#This Row],[In Stock Date]]-1, "M/d/yyyy"), TEXT("1/1/1990", "M/d/yyyy"))</f>
        <v>#VALUE!</v>
      </c>
    </row>
    <row r="1638" spans="1:54" ht="17.25" customHeight="1">
      <c r="BB1638" s="60" t="e">
        <f>IF(AND(isFlagged(Main[[#This Row],[Comments]], "AIS++"),Main[ [#This Row],[In Stock Date] ]&lt;&gt;""),TEXT(Main[[#This Row],[In Stock Date]]-1, "M/d/yyyy"), TEXT("1/1/1990", "M/d/yyyy"))</f>
        <v>#VALUE!</v>
      </c>
    </row>
    <row r="1639" spans="1:54" ht="17.25" customHeight="1">
      <c r="BB1639" s="60" t="e">
        <f>IF(AND(isFlagged(Main[[#This Row],[Comments]], "AIS++"),Main[ [#This Row],[In Stock Date] ]&lt;&gt;""),TEXT(Main[[#This Row],[In Stock Date]]-1, "M/d/yyyy"), TEXT("1/1/1990", "M/d/yyyy"))</f>
        <v>#VALUE!</v>
      </c>
    </row>
    <row r="1640" spans="1:54" ht="17.25" customHeight="1">
      <c r="BB1640" s="60" t="e">
        <f>IF(AND(isFlagged(Main[[#This Row],[Comments]], "AIS++"),Main[ [#This Row],[In Stock Date] ]&lt;&gt;""),TEXT(Main[[#This Row],[In Stock Date]]-1, "M/d/yyyy"), TEXT("1/1/1990", "M/d/yyyy"))</f>
        <v>#VALUE!</v>
      </c>
    </row>
    <row r="1641" spans="1:54" ht="17.25" customHeight="1">
      <c r="BB1641" s="60" t="e">
        <f>IF(AND(isFlagged(Main[[#This Row],[Comments]], "AIS++"),Main[ [#This Row],[In Stock Date] ]&lt;&gt;""),TEXT(Main[[#This Row],[In Stock Date]]-1, "M/d/yyyy"), TEXT("1/1/1990", "M/d/yyyy"))</f>
        <v>#VALUE!</v>
      </c>
    </row>
    <row r="1642" spans="1:54" ht="17.25" customHeight="1">
      <c r="BB1642" s="60" t="e">
        <f>IF(AND(isFlagged(Main[[#This Row],[Comments]], "AIS++"),Main[ [#This Row],[In Stock Date] ]&lt;&gt;""),TEXT(Main[[#This Row],[In Stock Date]]-1, "M/d/yyyy"), TEXT("1/1/1990", "M/d/yyyy"))</f>
        <v>#VALUE!</v>
      </c>
    </row>
    <row r="1643" spans="1:54" ht="17.25" customHeight="1">
      <c r="BB1643" s="60" t="e">
        <f>IF(AND(isFlagged(Main[[#This Row],[Comments]], "AIS++"),Main[ [#This Row],[In Stock Date] ]&lt;&gt;""),TEXT(Main[[#This Row],[In Stock Date]]-1, "M/d/yyyy"), TEXT("1/1/1990", "M/d/yyyy"))</f>
        <v>#VALUE!</v>
      </c>
    </row>
    <row r="1644" spans="1:54" ht="17.25" customHeight="1">
      <c r="BB1644" s="60" t="e">
        <f>IF(AND(isFlagged(Main[[#This Row],[Comments]], "AIS++"),Main[ [#This Row],[In Stock Date] ]&lt;&gt;""),TEXT(Main[[#This Row],[In Stock Date]]-1, "M/d/yyyy"), TEXT("1/1/1990", "M/d/yyyy"))</f>
        <v>#VALUE!</v>
      </c>
    </row>
    <row r="1645" spans="1:54" ht="17.25" customHeight="1">
      <c r="BB1645" s="60" t="e">
        <f>IF(AND(isFlagged(Main[[#This Row],[Comments]], "AIS++"),Main[ [#This Row],[In Stock Date] ]&lt;&gt;""),TEXT(Main[[#This Row],[In Stock Date]]-1, "M/d/yyyy"), TEXT("1/1/1990", "M/d/yyyy"))</f>
        <v>#VALUE!</v>
      </c>
    </row>
    <row r="1646" spans="1:54" ht="17.25" customHeight="1">
      <c r="BB1646" s="60" t="e">
        <f>IF(AND(isFlagged(Main[[#This Row],[Comments]], "AIS++"),Main[ [#This Row],[In Stock Date] ]&lt;&gt;""),TEXT(Main[[#This Row],[In Stock Date]]-1, "M/d/yyyy"), TEXT("1/1/1990", "M/d/yyyy"))</f>
        <v>#VALUE!</v>
      </c>
    </row>
    <row r="1647" spans="1:54" ht="17.25" customHeight="1">
      <c r="BB1647" s="60" t="e">
        <f>IF(AND(isFlagged(Main[[#This Row],[Comments]], "AIS++"),Main[ [#This Row],[In Stock Date] ]&lt;&gt;""),TEXT(Main[[#This Row],[In Stock Date]]-1, "M/d/yyyy"), TEXT("1/1/1990", "M/d/yyyy"))</f>
        <v>#VALUE!</v>
      </c>
    </row>
    <row r="1648" spans="1:54" ht="17.25" customHeight="1">
      <c r="BB1648" s="60" t="e">
        <f>IF(AND(isFlagged(Main[[#This Row],[Comments]], "AIS++"),Main[ [#This Row],[In Stock Date] ]&lt;&gt;""),TEXT(Main[[#This Row],[In Stock Date]]-1, "M/d/yyyy"), TEXT("1/1/1990", "M/d/yyyy"))</f>
        <v>#VALUE!</v>
      </c>
    </row>
    <row r="1649" spans="54:54" ht="17.25" customHeight="1">
      <c r="BB1649" s="60" t="e">
        <f>IF(AND(isFlagged(Main[[#This Row],[Comments]], "AIS++"),Main[ [#This Row],[In Stock Date] ]&lt;&gt;""),TEXT(Main[[#This Row],[In Stock Date]]-1, "M/d/yyyy"), TEXT("1/1/1990", "M/d/yyyy"))</f>
        <v>#VALUE!</v>
      </c>
    </row>
    <row r="1650" spans="54:54" ht="17.25" customHeight="1">
      <c r="BB1650" s="60" t="e">
        <f>IF(AND(isFlagged(Main[[#This Row],[Comments]], "AIS++"),Main[ [#This Row],[In Stock Date] ]&lt;&gt;""),TEXT(Main[[#This Row],[In Stock Date]]-1, "M/d/yyyy"), TEXT("1/1/1990", "M/d/yyyy"))</f>
        <v>#VALUE!</v>
      </c>
    </row>
    <row r="1651" spans="54:54" ht="17.25" customHeight="1">
      <c r="BB1651" s="60" t="e">
        <f>IF(AND(isFlagged(Main[[#This Row],[Comments]], "AIS++"),Main[ [#This Row],[In Stock Date] ]&lt;&gt;""),TEXT(Main[[#This Row],[In Stock Date]]-1, "M/d/yyyy"), TEXT("1/1/1990", "M/d/yyyy"))</f>
        <v>#VALUE!</v>
      </c>
    </row>
    <row r="1652" spans="54:54" ht="17.25" customHeight="1">
      <c r="BB1652" s="60" t="e">
        <f>IF(AND(isFlagged(Main[[#This Row],[Comments]], "AIS++"),Main[ [#This Row],[In Stock Date] ]&lt;&gt;""),TEXT(Main[[#This Row],[In Stock Date]]-1, "M/d/yyyy"), TEXT("1/1/1990", "M/d/yyyy"))</f>
        <v>#VALUE!</v>
      </c>
    </row>
    <row r="1653" spans="54:54" ht="17.25" customHeight="1">
      <c r="BB1653" s="60" t="e">
        <f>IF(AND(isFlagged(Main[[#This Row],[Comments]], "AIS++"),Main[ [#This Row],[In Stock Date] ]&lt;&gt;""),TEXT(Main[[#This Row],[In Stock Date]]-1, "M/d/yyyy"), TEXT("1/1/1990", "M/d/yyyy"))</f>
        <v>#VALUE!</v>
      </c>
    </row>
    <row r="1654" spans="54:54" ht="17.25" customHeight="1">
      <c r="BB1654" s="60" t="e">
        <f>IF(AND(isFlagged(Main[[#This Row],[Comments]], "AIS++"),Main[ [#This Row],[In Stock Date] ]&lt;&gt;""),TEXT(Main[[#This Row],[In Stock Date]]-1, "M/d/yyyy"), TEXT("1/1/1990", "M/d/yyyy"))</f>
        <v>#VALUE!</v>
      </c>
    </row>
    <row r="1655" spans="54:54" ht="17.25" customHeight="1">
      <c r="BB1655" s="60" t="e">
        <f>IF(AND(isFlagged(Main[[#This Row],[Comments]], "AIS++"),Main[ [#This Row],[In Stock Date] ]&lt;&gt;""),TEXT(Main[[#This Row],[In Stock Date]]-1, "M/d/yyyy"), TEXT("1/1/1990", "M/d/yyyy"))</f>
        <v>#VALUE!</v>
      </c>
    </row>
    <row r="1656" spans="54:54" ht="17.25" customHeight="1">
      <c r="BB1656" s="60" t="e">
        <f>IF(AND(isFlagged(Main[[#This Row],[Comments]], "AIS++"),Main[ [#This Row],[In Stock Date] ]&lt;&gt;""),TEXT(Main[[#This Row],[In Stock Date]]-1, "M/d/yyyy"), TEXT("1/1/1990", "M/d/yyyy"))</f>
        <v>#VALUE!</v>
      </c>
    </row>
    <row r="1657" spans="54:54" ht="17.25" customHeight="1">
      <c r="BB1657" s="60" t="e">
        <f>IF(AND(isFlagged(Main[[#This Row],[Comments]], "AIS++"),Main[ [#This Row],[In Stock Date] ]&lt;&gt;""),TEXT(Main[[#This Row],[In Stock Date]]-1, "M/d/yyyy"), TEXT("1/1/1990", "M/d/yyyy"))</f>
        <v>#VALUE!</v>
      </c>
    </row>
    <row r="1658" spans="54:54" ht="17.25" customHeight="1">
      <c r="BB1658" s="60" t="e">
        <f>IF(AND(isFlagged(Main[[#This Row],[Comments]], "AIS++"),Main[ [#This Row],[In Stock Date] ]&lt;&gt;""),TEXT(Main[[#This Row],[In Stock Date]]-1, "M/d/yyyy"), TEXT("1/1/1990", "M/d/yyyy"))</f>
        <v>#VALUE!</v>
      </c>
    </row>
    <row r="1659" spans="54:54" ht="17.25" customHeight="1">
      <c r="BB1659" s="60" t="e">
        <f>IF(AND(isFlagged(Main[[#This Row],[Comments]], "AIS++"),Main[ [#This Row],[In Stock Date] ]&lt;&gt;""),TEXT(Main[[#This Row],[In Stock Date]]-1, "M/d/yyyy"), TEXT("1/1/1990", "M/d/yyyy"))</f>
        <v>#VALUE!</v>
      </c>
    </row>
    <row r="1660" spans="54:54" ht="17.25" customHeight="1">
      <c r="BB1660" s="60" t="e">
        <f>IF(AND(isFlagged(Main[[#This Row],[Comments]], "AIS++"),Main[ [#This Row],[In Stock Date] ]&lt;&gt;""),TEXT(Main[[#This Row],[In Stock Date]]-1, "M/d/yyyy"), TEXT("1/1/1990", "M/d/yyyy"))</f>
        <v>#VALUE!</v>
      </c>
    </row>
    <row r="1661" spans="54:54" ht="17.25" customHeight="1">
      <c r="BB1661" s="60" t="e">
        <f>IF(AND(isFlagged(Main[[#This Row],[Comments]], "AIS++"),Main[ [#This Row],[In Stock Date] ]&lt;&gt;""),TEXT(Main[[#This Row],[In Stock Date]]-1, "M/d/yyyy"), TEXT("1/1/1990", "M/d/yyyy"))</f>
        <v>#VALUE!</v>
      </c>
    </row>
    <row r="1662" spans="54:54" ht="17.25" customHeight="1">
      <c r="BB1662" s="60" t="e">
        <f>IF(AND(isFlagged(Main[[#This Row],[Comments]], "AIS++"),Main[ [#This Row],[In Stock Date] ]&lt;&gt;""),TEXT(Main[[#This Row],[In Stock Date]]-1, "M/d/yyyy"), TEXT("1/1/1990", "M/d/yyyy"))</f>
        <v>#VALUE!</v>
      </c>
    </row>
    <row r="1663" spans="54:54" ht="17.25" customHeight="1">
      <c r="BB1663" s="60" t="e">
        <f>IF(AND(isFlagged(Main[[#This Row],[Comments]], "AIS++"),Main[ [#This Row],[In Stock Date] ]&lt;&gt;""),TEXT(Main[[#This Row],[In Stock Date]]-1, "M/d/yyyy"), TEXT("1/1/1990", "M/d/yyyy"))</f>
        <v>#VALUE!</v>
      </c>
    </row>
    <row r="1664" spans="54:54" ht="17.25" customHeight="1">
      <c r="BB1664" s="60" t="e">
        <f>IF(AND(isFlagged(Main[[#This Row],[Comments]], "AIS++"),Main[ [#This Row],[In Stock Date] ]&lt;&gt;""),TEXT(Main[[#This Row],[In Stock Date]]-1, "M/d/yyyy"), TEXT("1/1/1990", "M/d/yyyy"))</f>
        <v>#VALUE!</v>
      </c>
    </row>
    <row r="1665" spans="54:54" ht="17.25" customHeight="1">
      <c r="BB1665" s="60" t="e">
        <f>IF(AND(isFlagged(Main[[#This Row],[Comments]], "AIS++"),Main[ [#This Row],[In Stock Date] ]&lt;&gt;""),TEXT(Main[[#This Row],[In Stock Date]]-1, "M/d/yyyy"), TEXT("1/1/1990", "M/d/yyyy"))</f>
        <v>#VALUE!</v>
      </c>
    </row>
    <row r="1666" spans="54:54" ht="17.25" customHeight="1">
      <c r="BB1666" s="60" t="e">
        <f>IF(AND(isFlagged(Main[[#This Row],[Comments]], "AIS++"),Main[ [#This Row],[In Stock Date] ]&lt;&gt;""),TEXT(Main[[#This Row],[In Stock Date]]-1, "M/d/yyyy"), TEXT("1/1/1990", "M/d/yyyy"))</f>
        <v>#VALUE!</v>
      </c>
    </row>
    <row r="1667" spans="54:54" ht="17.25" customHeight="1">
      <c r="BB1667" s="60" t="e">
        <f>IF(AND(isFlagged(Main[[#This Row],[Comments]], "AIS++"),Main[ [#This Row],[In Stock Date] ]&lt;&gt;""),TEXT(Main[[#This Row],[In Stock Date]]-1, "M/d/yyyy"), TEXT("1/1/1990", "M/d/yyyy"))</f>
        <v>#VALUE!</v>
      </c>
    </row>
    <row r="1668" spans="54:54" ht="17.25" customHeight="1">
      <c r="BB1668" s="60" t="e">
        <f>IF(AND(isFlagged(Main[[#This Row],[Comments]], "AIS++"),Main[ [#This Row],[In Stock Date] ]&lt;&gt;""),TEXT(Main[[#This Row],[In Stock Date]]-1, "M/d/yyyy"), TEXT("1/1/1990", "M/d/yyyy"))</f>
        <v>#VALUE!</v>
      </c>
    </row>
    <row r="1669" spans="54:54" ht="17.25" customHeight="1">
      <c r="BB1669" s="60" t="e">
        <f>IF(AND(isFlagged(Main[[#This Row],[Comments]], "AIS++"),Main[ [#This Row],[In Stock Date] ]&lt;&gt;""),TEXT(Main[[#This Row],[In Stock Date]]-1, "M/d/yyyy"), TEXT("1/1/1990", "M/d/yyyy"))</f>
        <v>#VALUE!</v>
      </c>
    </row>
    <row r="1670" spans="54:54" ht="17.25" customHeight="1">
      <c r="BB1670" s="60" t="e">
        <f>IF(AND(isFlagged(Main[[#This Row],[Comments]], "AIS++"),Main[ [#This Row],[In Stock Date] ]&lt;&gt;""),TEXT(Main[[#This Row],[In Stock Date]]-1, "M/d/yyyy"), TEXT("1/1/1990", "M/d/yyyy"))</f>
        <v>#VALUE!</v>
      </c>
    </row>
    <row r="1671" spans="54:54" ht="17.25" customHeight="1">
      <c r="BB1671" s="60" t="e">
        <f>IF(AND(isFlagged(Main[[#This Row],[Comments]], "AIS++"),Main[ [#This Row],[In Stock Date] ]&lt;&gt;""),TEXT(Main[[#This Row],[In Stock Date]]-1, "M/d/yyyy"), TEXT("1/1/1990", "M/d/yyyy"))</f>
        <v>#VALUE!</v>
      </c>
    </row>
    <row r="1672" spans="54:54" ht="17.25" customHeight="1">
      <c r="BB1672" s="60" t="e">
        <f>IF(AND(isFlagged(Main[[#This Row],[Comments]], "AIS++"),Main[ [#This Row],[In Stock Date] ]&lt;&gt;""),TEXT(Main[[#This Row],[In Stock Date]]-1, "M/d/yyyy"), TEXT("1/1/1990", "M/d/yyyy"))</f>
        <v>#VALUE!</v>
      </c>
    </row>
    <row r="1673" spans="54:54" ht="17.25" customHeight="1">
      <c r="BB1673" s="60" t="e">
        <f>IF(AND(isFlagged(Main[[#This Row],[Comments]], "AIS++"),Main[ [#This Row],[In Stock Date] ]&lt;&gt;""),TEXT(Main[[#This Row],[In Stock Date]]-1, "M/d/yyyy"), TEXT("1/1/1990", "M/d/yyyy"))</f>
        <v>#VALUE!</v>
      </c>
    </row>
    <row r="1674" spans="54:54" ht="17.25" customHeight="1">
      <c r="BB1674" s="60" t="e">
        <f>IF(AND(isFlagged(Main[[#This Row],[Comments]], "AIS++"),Main[ [#This Row],[In Stock Date] ]&lt;&gt;""),TEXT(Main[[#This Row],[In Stock Date]]-1, "M/d/yyyy"), TEXT("1/1/1990", "M/d/yyyy"))</f>
        <v>#VALUE!</v>
      </c>
    </row>
    <row r="1675" spans="54:54" ht="17.25" customHeight="1">
      <c r="BB1675" s="60" t="e">
        <f>IF(AND(isFlagged(Main[[#This Row],[Comments]], "AIS++"),Main[ [#This Row],[In Stock Date] ]&lt;&gt;""),TEXT(Main[[#This Row],[In Stock Date]]-1, "M/d/yyyy"), TEXT("1/1/1990", "M/d/yyyy"))</f>
        <v>#VALUE!</v>
      </c>
    </row>
    <row r="1676" spans="54:54" ht="17.25" customHeight="1">
      <c r="BB1676" s="60" t="e">
        <f>IF(AND(isFlagged(Main[[#This Row],[Comments]], "AIS++"),Main[ [#This Row],[In Stock Date] ]&lt;&gt;""),TEXT(Main[[#This Row],[In Stock Date]]-1, "M/d/yyyy"), TEXT("1/1/1990", "M/d/yyyy"))</f>
        <v>#VALUE!</v>
      </c>
    </row>
    <row r="1677" spans="54:54" ht="17.25" customHeight="1">
      <c r="BB1677" s="60" t="e">
        <f>IF(AND(isFlagged(Main[[#This Row],[Comments]], "AIS++"),Main[ [#This Row],[In Stock Date] ]&lt;&gt;""),TEXT(Main[[#This Row],[In Stock Date]]-1, "M/d/yyyy"), TEXT("1/1/1990", "M/d/yyyy"))</f>
        <v>#VALUE!</v>
      </c>
    </row>
    <row r="1678" spans="54:54" ht="17.25" customHeight="1">
      <c r="BB1678" s="60" t="e">
        <f>IF(AND(isFlagged(Main[[#This Row],[Comments]], "AIS++"),Main[ [#This Row],[In Stock Date] ]&lt;&gt;""),TEXT(Main[[#This Row],[In Stock Date]]-1, "M/d/yyyy"), TEXT("1/1/1990", "M/d/yyyy"))</f>
        <v>#VALUE!</v>
      </c>
    </row>
    <row r="1679" spans="54:54" ht="17.25" customHeight="1">
      <c r="BB1679" s="60" t="e">
        <f>IF(AND(isFlagged(Main[[#This Row],[Comments]], "AIS++"),Main[ [#This Row],[In Stock Date] ]&lt;&gt;""),TEXT(Main[[#This Row],[In Stock Date]]-1, "M/d/yyyy"), TEXT("1/1/1990", "M/d/yyyy"))</f>
        <v>#VALUE!</v>
      </c>
    </row>
    <row r="1680" spans="54:54" ht="17.25" customHeight="1">
      <c r="BB1680" s="60" t="e">
        <f>IF(AND(isFlagged(Main[[#This Row],[Comments]], "AIS++"),Main[ [#This Row],[In Stock Date] ]&lt;&gt;""),TEXT(Main[[#This Row],[In Stock Date]]-1, "M/d/yyyy"), TEXT("1/1/1990", "M/d/yyyy"))</f>
        <v>#VALUE!</v>
      </c>
    </row>
    <row r="1681" spans="54:54" ht="17.25" customHeight="1">
      <c r="BB1681" s="60" t="e">
        <f>IF(AND(isFlagged(Main[[#This Row],[Comments]], "AIS++"),Main[ [#This Row],[In Stock Date] ]&lt;&gt;""),TEXT(Main[[#This Row],[In Stock Date]]-1, "M/d/yyyy"), TEXT("1/1/1990", "M/d/yyyy"))</f>
        <v>#VALUE!</v>
      </c>
    </row>
    <row r="1682" spans="54:54" ht="17.25" customHeight="1">
      <c r="BB1682" s="60" t="e">
        <f>IF(AND(isFlagged(Main[[#This Row],[Comments]], "AIS++"),Main[ [#This Row],[In Stock Date] ]&lt;&gt;""),TEXT(Main[[#This Row],[In Stock Date]]-1, "M/d/yyyy"), TEXT("1/1/1990", "M/d/yyyy"))</f>
        <v>#VALUE!</v>
      </c>
    </row>
    <row r="1683" spans="54:54" ht="17.25" customHeight="1">
      <c r="BB1683" s="60" t="e">
        <f>IF(AND(isFlagged(Main[[#This Row],[Comments]], "AIS++"),Main[ [#This Row],[In Stock Date] ]&lt;&gt;""),TEXT(Main[[#This Row],[In Stock Date]]-1, "M/d/yyyy"), TEXT("1/1/1990", "M/d/yyyy"))</f>
        <v>#VALUE!</v>
      </c>
    </row>
    <row r="1684" spans="54:54" ht="17.25" customHeight="1">
      <c r="BB1684" s="60" t="e">
        <f>IF(AND(isFlagged(Main[[#This Row],[Comments]], "AIS++"),Main[ [#This Row],[In Stock Date] ]&lt;&gt;""),TEXT(Main[[#This Row],[In Stock Date]]-1, "M/d/yyyy"), TEXT("1/1/1990", "M/d/yyyy"))</f>
        <v>#VALUE!</v>
      </c>
    </row>
    <row r="1685" spans="54:54" ht="17.25" customHeight="1">
      <c r="BB1685" s="60" t="e">
        <f>IF(AND(isFlagged(Main[[#This Row],[Comments]], "AIS++"),Main[ [#This Row],[In Stock Date] ]&lt;&gt;""),TEXT(Main[[#This Row],[In Stock Date]]-1, "M/d/yyyy"), TEXT("1/1/1990", "M/d/yyyy"))</f>
        <v>#VALUE!</v>
      </c>
    </row>
    <row r="1686" spans="54:54" ht="17.25" customHeight="1">
      <c r="BB1686" s="60" t="e">
        <f>IF(AND(isFlagged(Main[[#This Row],[Comments]], "AIS++"),Main[ [#This Row],[In Stock Date] ]&lt;&gt;""),TEXT(Main[[#This Row],[In Stock Date]]-1, "M/d/yyyy"), TEXT("1/1/1990", "M/d/yyyy"))</f>
        <v>#VALUE!</v>
      </c>
    </row>
    <row r="1687" spans="54:54" ht="17.25" customHeight="1">
      <c r="BB1687" s="60" t="e">
        <f>IF(AND(isFlagged(Main[[#This Row],[Comments]], "AIS++"),Main[ [#This Row],[In Stock Date] ]&lt;&gt;""),TEXT(Main[[#This Row],[In Stock Date]]-1, "M/d/yyyy"), TEXT("1/1/1990", "M/d/yyyy"))</f>
        <v>#VALUE!</v>
      </c>
    </row>
    <row r="1688" spans="54:54" ht="17.25" customHeight="1">
      <c r="BB1688" s="60" t="e">
        <f>IF(AND(isFlagged(Main[[#This Row],[Comments]], "AIS++"),Main[ [#This Row],[In Stock Date] ]&lt;&gt;""),TEXT(Main[[#This Row],[In Stock Date]]-1, "M/d/yyyy"), TEXT("1/1/1990", "M/d/yyyy"))</f>
        <v>#VALUE!</v>
      </c>
    </row>
    <row r="1689" spans="54:54" ht="17.25" customHeight="1">
      <c r="BB1689" s="60" t="e">
        <f>IF(AND(isFlagged(Main[[#This Row],[Comments]], "AIS++"),Main[ [#This Row],[In Stock Date] ]&lt;&gt;""),TEXT(Main[[#This Row],[In Stock Date]]-1, "M/d/yyyy"), TEXT("1/1/1990", "M/d/yyyy"))</f>
        <v>#VALUE!</v>
      </c>
    </row>
    <row r="1690" spans="54:54" ht="17.25" customHeight="1">
      <c r="BB1690" s="60" t="e">
        <f>IF(AND(isFlagged(Main[[#This Row],[Comments]], "AIS++"),Main[ [#This Row],[In Stock Date] ]&lt;&gt;""),TEXT(Main[[#This Row],[In Stock Date]]-1, "M/d/yyyy"), TEXT("1/1/1990", "M/d/yyyy"))</f>
        <v>#VALUE!</v>
      </c>
    </row>
    <row r="1691" spans="54:54" ht="17.25" customHeight="1">
      <c r="BB1691" s="60" t="e">
        <f>IF(AND(isFlagged(Main[[#This Row],[Comments]], "AIS++"),Main[ [#This Row],[In Stock Date] ]&lt;&gt;""),TEXT(Main[[#This Row],[In Stock Date]]-1, "M/d/yyyy"), TEXT("1/1/1990", "M/d/yyyy"))</f>
        <v>#VALUE!</v>
      </c>
    </row>
    <row r="1692" spans="54:54" ht="17.25" customHeight="1">
      <c r="BB1692" s="60" t="e">
        <f>IF(AND(isFlagged(Main[[#This Row],[Comments]], "AIS++"),Main[ [#This Row],[In Stock Date] ]&lt;&gt;""),TEXT(Main[[#This Row],[In Stock Date]]-1, "M/d/yyyy"), TEXT("1/1/1990", "M/d/yyyy"))</f>
        <v>#VALUE!</v>
      </c>
    </row>
    <row r="1693" spans="54:54" ht="17.25" customHeight="1">
      <c r="BB1693" s="60" t="e">
        <f>IF(AND(isFlagged(Main[[#This Row],[Comments]], "AIS++"),Main[ [#This Row],[In Stock Date] ]&lt;&gt;""),TEXT(Main[[#This Row],[In Stock Date]]-1, "M/d/yyyy"), TEXT("1/1/1990", "M/d/yyyy"))</f>
        <v>#VALUE!</v>
      </c>
    </row>
    <row r="1694" spans="54:54" ht="17.25" customHeight="1">
      <c r="BB1694" s="60" t="e">
        <f>IF(AND(isFlagged(Main[[#This Row],[Comments]], "AIS++"),Main[ [#This Row],[In Stock Date] ]&lt;&gt;""),TEXT(Main[[#This Row],[In Stock Date]]-1, "M/d/yyyy"), TEXT("1/1/1990", "M/d/yyyy"))</f>
        <v>#VALUE!</v>
      </c>
    </row>
    <row r="1695" spans="54:54" ht="17.25" customHeight="1">
      <c r="BB1695" s="60" t="e">
        <f>IF(AND(isFlagged(Main[[#This Row],[Comments]], "AIS++"),Main[ [#This Row],[In Stock Date] ]&lt;&gt;""),TEXT(Main[[#This Row],[In Stock Date]]-1, "M/d/yyyy"), TEXT("1/1/1990", "M/d/yyyy"))</f>
        <v>#VALUE!</v>
      </c>
    </row>
    <row r="1696" spans="54:54" ht="17.25" customHeight="1">
      <c r="BB1696" s="60" t="e">
        <f>IF(AND(isFlagged(Main[[#This Row],[Comments]], "AIS++"),Main[ [#This Row],[In Stock Date] ]&lt;&gt;""),TEXT(Main[[#This Row],[In Stock Date]]-1, "M/d/yyyy"), TEXT("1/1/1990", "M/d/yyyy"))</f>
        <v>#VALUE!</v>
      </c>
    </row>
    <row r="1697" spans="54:54" ht="17.25" customHeight="1">
      <c r="BB1697" s="60" t="e">
        <f>IF(AND(isFlagged(Main[[#This Row],[Comments]], "AIS++"),Main[ [#This Row],[In Stock Date] ]&lt;&gt;""),TEXT(Main[[#This Row],[In Stock Date]]-1, "M/d/yyyy"), TEXT("1/1/1990", "M/d/yyyy"))</f>
        <v>#VALUE!</v>
      </c>
    </row>
    <row r="1698" spans="54:54" ht="17.25" customHeight="1">
      <c r="BB1698" s="60" t="e">
        <f>IF(AND(isFlagged(Main[[#This Row],[Comments]], "AIS++"),Main[ [#This Row],[In Stock Date] ]&lt;&gt;""),TEXT(Main[[#This Row],[In Stock Date]]-1, "M/d/yyyy"), TEXT("1/1/1990", "M/d/yyyy"))</f>
        <v>#VALUE!</v>
      </c>
    </row>
    <row r="1699" spans="54:54" ht="17.25" customHeight="1">
      <c r="BB1699" s="60" t="e">
        <f>IF(AND(isFlagged(Main[[#This Row],[Comments]], "AIS++"),Main[ [#This Row],[In Stock Date] ]&lt;&gt;""),TEXT(Main[[#This Row],[In Stock Date]]-1, "M/d/yyyy"), TEXT("1/1/1990", "M/d/yyyy"))</f>
        <v>#VALUE!</v>
      </c>
    </row>
    <row r="1700" spans="54:54" ht="17.25" customHeight="1">
      <c r="BB1700" s="60" t="e">
        <f>IF(AND(isFlagged(Main[[#This Row],[Comments]], "AIS++"),Main[ [#This Row],[In Stock Date] ]&lt;&gt;""),TEXT(Main[[#This Row],[In Stock Date]]-1, "M/d/yyyy"), TEXT("1/1/1990", "M/d/yyyy"))</f>
        <v>#VALUE!</v>
      </c>
    </row>
    <row r="1701" spans="54:54" ht="17.25" customHeight="1">
      <c r="BB1701" s="60" t="e">
        <f>IF(AND(isFlagged(Main[[#This Row],[Comments]], "AIS++"),Main[ [#This Row],[In Stock Date] ]&lt;&gt;""),TEXT(Main[[#This Row],[In Stock Date]]-1, "M/d/yyyy"), TEXT("1/1/1990", "M/d/yyyy"))</f>
        <v>#VALUE!</v>
      </c>
    </row>
    <row r="1702" spans="54:54" ht="17.25" customHeight="1">
      <c r="BB1702" s="60" t="e">
        <f>IF(AND(isFlagged(Main[[#This Row],[Comments]], "AIS++"),Main[ [#This Row],[In Stock Date] ]&lt;&gt;""),TEXT(Main[[#This Row],[In Stock Date]]-1, "M/d/yyyy"), TEXT("1/1/1990", "M/d/yyyy"))</f>
        <v>#VALUE!</v>
      </c>
    </row>
    <row r="1703" spans="54:54" ht="17.25" customHeight="1">
      <c r="BB1703" s="60" t="e">
        <f>IF(AND(isFlagged(Main[[#This Row],[Comments]], "AIS++"),Main[ [#This Row],[In Stock Date] ]&lt;&gt;""),TEXT(Main[[#This Row],[In Stock Date]]-1, "M/d/yyyy"), TEXT("1/1/1990", "M/d/yyyy"))</f>
        <v>#VALUE!</v>
      </c>
    </row>
    <row r="1704" spans="54:54" ht="17.25" customHeight="1">
      <c r="BB1704" s="60" t="e">
        <f>IF(AND(isFlagged(Main[[#This Row],[Comments]], "AIS++"),Main[ [#This Row],[In Stock Date] ]&lt;&gt;""),TEXT(Main[[#This Row],[In Stock Date]]-1, "M/d/yyyy"), TEXT("1/1/1990", "M/d/yyyy"))</f>
        <v>#VALUE!</v>
      </c>
    </row>
    <row r="1705" spans="54:54" ht="17.25" customHeight="1">
      <c r="BB1705" s="60" t="e">
        <f>IF(AND(isFlagged(Main[[#This Row],[Comments]], "AIS++"),Main[ [#This Row],[In Stock Date] ]&lt;&gt;""),TEXT(Main[[#This Row],[In Stock Date]]-1, "M/d/yyyy"), TEXT("1/1/1990", "M/d/yyyy"))</f>
        <v>#VALUE!</v>
      </c>
    </row>
    <row r="1706" spans="54:54" ht="17.25" customHeight="1">
      <c r="BB1706" s="60" t="e">
        <f>IF(AND(isFlagged(Main[[#This Row],[Comments]], "AIS++"),Main[ [#This Row],[In Stock Date] ]&lt;&gt;""),TEXT(Main[[#This Row],[In Stock Date]]-1, "M/d/yyyy"), TEXT("1/1/1990", "M/d/yyyy"))</f>
        <v>#VALUE!</v>
      </c>
    </row>
    <row r="1707" spans="54:54" ht="17.25" customHeight="1">
      <c r="BB1707" s="60" t="e">
        <f>IF(AND(isFlagged(Main[[#This Row],[Comments]], "AIS++"),Main[ [#This Row],[In Stock Date] ]&lt;&gt;""),TEXT(Main[[#This Row],[In Stock Date]]-1, "M/d/yyyy"), TEXT("1/1/1990", "M/d/yyyy"))</f>
        <v>#VALUE!</v>
      </c>
    </row>
    <row r="1708" spans="54:54" ht="17.25" customHeight="1">
      <c r="BB1708" s="60" t="e">
        <f>IF(AND(isFlagged(Main[[#This Row],[Comments]], "AIS++"),Main[ [#This Row],[In Stock Date] ]&lt;&gt;""),TEXT(Main[[#This Row],[In Stock Date]]-1, "M/d/yyyy"), TEXT("1/1/1990", "M/d/yyyy"))</f>
        <v>#VALUE!</v>
      </c>
    </row>
    <row r="1709" spans="54:54" ht="17.25" customHeight="1">
      <c r="BB1709" s="60" t="e">
        <f>IF(AND(isFlagged(Main[[#This Row],[Comments]], "AIS++"),Main[ [#This Row],[In Stock Date] ]&lt;&gt;""),TEXT(Main[[#This Row],[In Stock Date]]-1, "M/d/yyyy"), TEXT("1/1/1990", "M/d/yyyy"))</f>
        <v>#VALUE!</v>
      </c>
    </row>
    <row r="1710" spans="54:54" ht="17.25" customHeight="1">
      <c r="BB1710" s="60" t="e">
        <f>IF(AND(isFlagged(Main[[#This Row],[Comments]], "AIS++"),Main[ [#This Row],[In Stock Date] ]&lt;&gt;""),TEXT(Main[[#This Row],[In Stock Date]]-1, "M/d/yyyy"), TEXT("1/1/1990", "M/d/yyyy"))</f>
        <v>#VALUE!</v>
      </c>
    </row>
    <row r="1711" spans="54:54" ht="17.25" customHeight="1">
      <c r="BB1711" s="60" t="e">
        <f>IF(AND(isFlagged(Main[[#This Row],[Comments]], "AIS++"),Main[ [#This Row],[In Stock Date] ]&lt;&gt;""),TEXT(Main[[#This Row],[In Stock Date]]-1, "M/d/yyyy"), TEXT("1/1/1990", "M/d/yyyy"))</f>
        <v>#VALUE!</v>
      </c>
    </row>
    <row r="1712" spans="54:54" ht="17.25" customHeight="1">
      <c r="BB1712" s="60" t="e">
        <f>IF(AND(isFlagged(Main[[#This Row],[Comments]], "AIS++"),Main[ [#This Row],[In Stock Date] ]&lt;&gt;""),TEXT(Main[[#This Row],[In Stock Date]]-1, "M/d/yyyy"), TEXT("1/1/1990", "M/d/yyyy"))</f>
        <v>#VALUE!</v>
      </c>
    </row>
    <row r="1713" spans="54:54" ht="17.25" customHeight="1">
      <c r="BB1713" s="60" t="e">
        <f>IF(AND(isFlagged(Main[[#This Row],[Comments]], "AIS++"),Main[ [#This Row],[In Stock Date] ]&lt;&gt;""),TEXT(Main[[#This Row],[In Stock Date]]-1, "M/d/yyyy"), TEXT("1/1/1990", "M/d/yyyy"))</f>
        <v>#VALUE!</v>
      </c>
    </row>
    <row r="1714" spans="54:54" ht="17.25" customHeight="1">
      <c r="BB1714" s="60" t="e">
        <f>IF(AND(isFlagged(Main[[#This Row],[Comments]], "AIS++"),Main[ [#This Row],[In Stock Date] ]&lt;&gt;""),TEXT(Main[[#This Row],[In Stock Date]]-1, "M/d/yyyy"), TEXT("1/1/1990", "M/d/yyyy"))</f>
        <v>#VALUE!</v>
      </c>
    </row>
    <row r="1715" spans="54:54" ht="17.25" customHeight="1">
      <c r="BB1715" s="60" t="e">
        <f>IF(AND(isFlagged(Main[[#This Row],[Comments]], "AIS++"),Main[ [#This Row],[In Stock Date] ]&lt;&gt;""),TEXT(Main[[#This Row],[In Stock Date]]-1, "M/d/yyyy"), TEXT("1/1/1990", "M/d/yyyy"))</f>
        <v>#VALUE!</v>
      </c>
    </row>
    <row r="1716" spans="54:54" ht="17.25" customHeight="1">
      <c r="BB1716" s="60" t="e">
        <f>IF(AND(isFlagged(Main[[#This Row],[Comments]], "AIS++"),Main[ [#This Row],[In Stock Date] ]&lt;&gt;""),TEXT(Main[[#This Row],[In Stock Date]]-1, "M/d/yyyy"), TEXT("1/1/1990", "M/d/yyyy"))</f>
        <v>#VALUE!</v>
      </c>
    </row>
    <row r="1717" spans="54:54" ht="17.25" customHeight="1">
      <c r="BB1717" s="60" t="e">
        <f>IF(AND(isFlagged(Main[[#This Row],[Comments]], "AIS++"),Main[ [#This Row],[In Stock Date] ]&lt;&gt;""),TEXT(Main[[#This Row],[In Stock Date]]-1, "M/d/yyyy"), TEXT("1/1/1990", "M/d/yyyy"))</f>
        <v>#VALUE!</v>
      </c>
    </row>
    <row r="1718" spans="54:54" ht="17.25" customHeight="1">
      <c r="BB1718" s="60" t="e">
        <f>IF(AND(isFlagged(Main[[#This Row],[Comments]], "AIS++"),Main[ [#This Row],[In Stock Date] ]&lt;&gt;""),TEXT(Main[[#This Row],[In Stock Date]]-1, "M/d/yyyy"), TEXT("1/1/1990", "M/d/yyyy"))</f>
        <v>#VALUE!</v>
      </c>
    </row>
    <row r="1719" spans="54:54" ht="17.25" customHeight="1">
      <c r="BB1719" s="60" t="e">
        <f>IF(AND(isFlagged(Main[[#This Row],[Comments]], "AIS++"),Main[ [#This Row],[In Stock Date] ]&lt;&gt;""),TEXT(Main[[#This Row],[In Stock Date]]-1, "M/d/yyyy"), TEXT("1/1/1990", "M/d/yyyy"))</f>
        <v>#VALUE!</v>
      </c>
    </row>
    <row r="1720" spans="54:54" ht="17.25" customHeight="1">
      <c r="BB1720" s="60" t="e">
        <f>IF(AND(isFlagged(Main[[#This Row],[Comments]], "AIS++"),Main[ [#This Row],[In Stock Date] ]&lt;&gt;""),TEXT(Main[[#This Row],[In Stock Date]]-1, "M/d/yyyy"), TEXT("1/1/1990", "M/d/yyyy"))</f>
        <v>#VALUE!</v>
      </c>
    </row>
    <row r="1721" spans="54:54" ht="17.25" customHeight="1">
      <c r="BB1721" s="60" t="e">
        <f>IF(AND(isFlagged(Main[[#This Row],[Comments]], "AIS++"),Main[ [#This Row],[In Stock Date] ]&lt;&gt;""),TEXT(Main[[#This Row],[In Stock Date]]-1, "M/d/yyyy"), TEXT("1/1/1990", "M/d/yyyy"))</f>
        <v>#VALUE!</v>
      </c>
    </row>
    <row r="1722" spans="54:54" ht="17.25" customHeight="1">
      <c r="BB1722" s="60" t="e">
        <f>IF(AND(isFlagged(Main[[#This Row],[Comments]], "AIS++"),Main[ [#This Row],[In Stock Date] ]&lt;&gt;""),TEXT(Main[[#This Row],[In Stock Date]]-1, "M/d/yyyy"), TEXT("1/1/1990", "M/d/yyyy"))</f>
        <v>#VALUE!</v>
      </c>
    </row>
    <row r="1723" spans="54:54" ht="17.25" customHeight="1">
      <c r="BB1723" s="60" t="e">
        <f>IF(AND(isFlagged(Main[[#This Row],[Comments]], "AIS++"),Main[ [#This Row],[In Stock Date] ]&lt;&gt;""),TEXT(Main[[#This Row],[In Stock Date]]-1, "M/d/yyyy"), TEXT("1/1/1990", "M/d/yyyy"))</f>
        <v>#VALUE!</v>
      </c>
    </row>
    <row r="1724" spans="54:54" ht="17.25" customHeight="1">
      <c r="BB1724" s="60" t="e">
        <f>IF(AND(isFlagged(Main[[#This Row],[Comments]], "AIS++"),Main[ [#This Row],[In Stock Date] ]&lt;&gt;""),TEXT(Main[[#This Row],[In Stock Date]]-1, "M/d/yyyy"), TEXT("1/1/1990", "M/d/yyyy"))</f>
        <v>#VALUE!</v>
      </c>
    </row>
    <row r="1725" spans="54:54" ht="17.25" customHeight="1">
      <c r="BB1725" s="60" t="e">
        <f>IF(AND(isFlagged(Main[[#This Row],[Comments]], "AIS++"),Main[ [#This Row],[In Stock Date] ]&lt;&gt;""),TEXT(Main[[#This Row],[In Stock Date]]-1, "M/d/yyyy"), TEXT("1/1/1990", "M/d/yyyy"))</f>
        <v>#VALUE!</v>
      </c>
    </row>
    <row r="1726" spans="54:54" ht="17.25" customHeight="1">
      <c r="BB1726" s="60" t="e">
        <f>IF(AND(isFlagged(Main[[#This Row],[Comments]], "AIS++"),Main[ [#This Row],[In Stock Date] ]&lt;&gt;""),TEXT(Main[[#This Row],[In Stock Date]]-1, "M/d/yyyy"), TEXT("1/1/1990", "M/d/yyyy"))</f>
        <v>#VALUE!</v>
      </c>
    </row>
    <row r="1727" spans="54:54" ht="17.25" customHeight="1">
      <c r="BB1727" s="60" t="e">
        <f>IF(AND(isFlagged(Main[[#This Row],[Comments]], "AIS++"),Main[ [#This Row],[In Stock Date] ]&lt;&gt;""),TEXT(Main[[#This Row],[In Stock Date]]-1, "M/d/yyyy"), TEXT("1/1/1990", "M/d/yyyy"))</f>
        <v>#VALUE!</v>
      </c>
    </row>
    <row r="1728" spans="54:54" ht="17.25" customHeight="1">
      <c r="BB1728" s="60" t="e">
        <f>IF(AND(isFlagged(Main[[#This Row],[Comments]], "AIS++"),Main[ [#This Row],[In Stock Date] ]&lt;&gt;""),TEXT(Main[[#This Row],[In Stock Date]]-1, "M/d/yyyy"), TEXT("1/1/1990", "M/d/yyyy"))</f>
        <v>#VALUE!</v>
      </c>
    </row>
    <row r="1729" spans="54:54" ht="17.25" customHeight="1">
      <c r="BB1729" s="60" t="e">
        <f>IF(AND(isFlagged(Main[[#This Row],[Comments]], "AIS++"),Main[ [#This Row],[In Stock Date] ]&lt;&gt;""),TEXT(Main[[#This Row],[In Stock Date]]-1, "M/d/yyyy"), TEXT("1/1/1990", "M/d/yyyy"))</f>
        <v>#VALUE!</v>
      </c>
    </row>
    <row r="1730" spans="54:54" ht="17.25" customHeight="1">
      <c r="BB1730" s="60" t="e">
        <f>IF(AND(isFlagged(Main[[#This Row],[Comments]], "AIS++"),Main[ [#This Row],[In Stock Date] ]&lt;&gt;""),TEXT(Main[[#This Row],[In Stock Date]]-1, "M/d/yyyy"), TEXT("1/1/1990", "M/d/yyyy"))</f>
        <v>#VALUE!</v>
      </c>
    </row>
    <row r="1731" spans="54:54" ht="17.25" customHeight="1">
      <c r="BB1731" s="60" t="e">
        <f>IF(AND(isFlagged(Main[[#This Row],[Comments]], "AIS++"),Main[ [#This Row],[In Stock Date] ]&lt;&gt;""),TEXT(Main[[#This Row],[In Stock Date]]-1, "M/d/yyyy"), TEXT("1/1/1990", "M/d/yyyy"))</f>
        <v>#VALUE!</v>
      </c>
    </row>
    <row r="1732" spans="54:54" ht="17.25" customHeight="1">
      <c r="BB1732" s="60" t="e">
        <f>IF(AND(isFlagged(Main[[#This Row],[Comments]], "AIS++"),Main[ [#This Row],[In Stock Date] ]&lt;&gt;""),TEXT(Main[[#This Row],[In Stock Date]]-1, "M/d/yyyy"), TEXT("1/1/1990", "M/d/yyyy"))</f>
        <v>#VALUE!</v>
      </c>
    </row>
    <row r="1733" spans="54:54" ht="17.25" customHeight="1">
      <c r="BB1733" s="60" t="e">
        <f>IF(AND(isFlagged(Main[[#This Row],[Comments]], "AIS++"),Main[ [#This Row],[In Stock Date] ]&lt;&gt;""),TEXT(Main[[#This Row],[In Stock Date]]-1, "M/d/yyyy"), TEXT("1/1/1990", "M/d/yyyy"))</f>
        <v>#VALUE!</v>
      </c>
    </row>
    <row r="1734" spans="54:54" ht="17.25" customHeight="1">
      <c r="BB1734" s="60" t="e">
        <f>IF(AND(isFlagged(Main[[#This Row],[Comments]], "AIS++"),Main[ [#This Row],[In Stock Date] ]&lt;&gt;""),TEXT(Main[[#This Row],[In Stock Date]]-1, "M/d/yyyy"), TEXT("1/1/1990", "M/d/yyyy"))</f>
        <v>#VALUE!</v>
      </c>
    </row>
    <row r="1735" spans="54:54" ht="17.25" customHeight="1">
      <c r="BB1735" s="60" t="e">
        <f>IF(AND(isFlagged(Main[[#This Row],[Comments]], "AIS++"),Main[ [#This Row],[In Stock Date] ]&lt;&gt;""),TEXT(Main[[#This Row],[In Stock Date]]-1, "M/d/yyyy"), TEXT("1/1/1990", "M/d/yyyy"))</f>
        <v>#VALUE!</v>
      </c>
    </row>
    <row r="1736" spans="54:54" ht="17.25" customHeight="1">
      <c r="BB1736" s="60" t="e">
        <f>IF(AND(isFlagged(Main[[#This Row],[Comments]], "AIS++"),Main[ [#This Row],[In Stock Date] ]&lt;&gt;""),TEXT(Main[[#This Row],[In Stock Date]]-1, "M/d/yyyy"), TEXT("1/1/1990", "M/d/yyyy"))</f>
        <v>#VALUE!</v>
      </c>
    </row>
    <row r="1737" spans="54:54" ht="17.25" customHeight="1">
      <c r="BB1737" s="60" t="e">
        <f>IF(AND(isFlagged(Main[[#This Row],[Comments]], "AIS++"),Main[ [#This Row],[In Stock Date] ]&lt;&gt;""),TEXT(Main[[#This Row],[In Stock Date]]-1, "M/d/yyyy"), TEXT("1/1/1990", "M/d/yyyy"))</f>
        <v>#VALUE!</v>
      </c>
    </row>
    <row r="1738" spans="54:54" ht="17.25" customHeight="1">
      <c r="BB1738" s="60" t="e">
        <f>IF(AND(isFlagged(Main[[#This Row],[Comments]], "AIS++"),Main[ [#This Row],[In Stock Date] ]&lt;&gt;""),TEXT(Main[[#This Row],[In Stock Date]]-1, "M/d/yyyy"), TEXT("1/1/1990", "M/d/yyyy"))</f>
        <v>#VALUE!</v>
      </c>
    </row>
    <row r="1739" spans="54:54" ht="17.25" customHeight="1">
      <c r="BB1739" s="60" t="e">
        <f>IF(AND(isFlagged(Main[[#This Row],[Comments]], "AIS++"),Main[ [#This Row],[In Stock Date] ]&lt;&gt;""),TEXT(Main[[#This Row],[In Stock Date]]-1, "M/d/yyyy"), TEXT("1/1/1990", "M/d/yyyy"))</f>
        <v>#VALUE!</v>
      </c>
    </row>
    <row r="1740" spans="54:54" ht="17.25" customHeight="1">
      <c r="BB1740" s="60" t="e">
        <f>IF(AND(isFlagged(Main[[#This Row],[Comments]], "AIS++"),Main[ [#This Row],[In Stock Date] ]&lt;&gt;""),TEXT(Main[[#This Row],[In Stock Date]]-1, "M/d/yyyy"), TEXT("1/1/1990", "M/d/yyyy"))</f>
        <v>#VALUE!</v>
      </c>
    </row>
    <row r="1741" spans="54:54" ht="17.25" customHeight="1">
      <c r="BB1741" s="60" t="e">
        <f>IF(AND(isFlagged(Main[[#This Row],[Comments]], "AIS++"),Main[ [#This Row],[In Stock Date] ]&lt;&gt;""),TEXT(Main[[#This Row],[In Stock Date]]-1, "M/d/yyyy"), TEXT("1/1/1990", "M/d/yyyy"))</f>
        <v>#VALUE!</v>
      </c>
    </row>
    <row r="1742" spans="54:54" ht="17.25" customHeight="1">
      <c r="BB1742" s="60" t="e">
        <f>IF(AND(isFlagged(Main[[#This Row],[Comments]], "AIS++"),Main[ [#This Row],[In Stock Date] ]&lt;&gt;""),TEXT(Main[[#This Row],[In Stock Date]]-1, "M/d/yyyy"), TEXT("1/1/1990", "M/d/yyyy"))</f>
        <v>#VALUE!</v>
      </c>
    </row>
    <row r="1743" spans="54:54" ht="17.25" customHeight="1">
      <c r="BB1743" s="60" t="e">
        <f>IF(AND(isFlagged(Main[[#This Row],[Comments]], "AIS++"),Main[ [#This Row],[In Stock Date] ]&lt;&gt;""),TEXT(Main[[#This Row],[In Stock Date]]-1, "M/d/yyyy"), TEXT("1/1/1990", "M/d/yyyy"))</f>
        <v>#VALUE!</v>
      </c>
    </row>
    <row r="1744" spans="54:54" ht="17.25" customHeight="1">
      <c r="BB1744" s="60" t="e">
        <f>IF(AND(isFlagged(Main[[#This Row],[Comments]], "AIS++"),Main[ [#This Row],[In Stock Date] ]&lt;&gt;""),TEXT(Main[[#This Row],[In Stock Date]]-1, "M/d/yyyy"), TEXT("1/1/1990", "M/d/yyyy"))</f>
        <v>#VALUE!</v>
      </c>
    </row>
    <row r="1745" spans="54:54" ht="17.25" customHeight="1">
      <c r="BB1745" s="60" t="e">
        <f>IF(AND(isFlagged(Main[[#This Row],[Comments]], "AIS++"),Main[ [#This Row],[In Stock Date] ]&lt;&gt;""),TEXT(Main[[#This Row],[In Stock Date]]-1, "M/d/yyyy"), TEXT("1/1/1990", "M/d/yyyy"))</f>
        <v>#VALUE!</v>
      </c>
    </row>
    <row r="1746" spans="54:54" ht="17.25" customHeight="1">
      <c r="BB1746" s="60" t="e">
        <f>IF(AND(isFlagged(Main[[#This Row],[Comments]], "AIS++"),Main[ [#This Row],[In Stock Date] ]&lt;&gt;""),TEXT(Main[[#This Row],[In Stock Date]]-1, "M/d/yyyy"), TEXT("1/1/1990", "M/d/yyyy"))</f>
        <v>#VALUE!</v>
      </c>
    </row>
    <row r="1747" spans="54:54" ht="17.25" customHeight="1">
      <c r="BB1747" s="60" t="e">
        <f>IF(AND(isFlagged(Main[[#This Row],[Comments]], "AIS++"),Main[ [#This Row],[In Stock Date] ]&lt;&gt;""),TEXT(Main[[#This Row],[In Stock Date]]-1, "M/d/yyyy"), TEXT("1/1/1990", "M/d/yyyy"))</f>
        <v>#VALUE!</v>
      </c>
    </row>
    <row r="1748" spans="54:54" ht="17.25" customHeight="1">
      <c r="BB1748" s="60" t="e">
        <f>IF(AND(isFlagged(Main[[#This Row],[Comments]], "AIS++"),Main[ [#This Row],[In Stock Date] ]&lt;&gt;""),TEXT(Main[[#This Row],[In Stock Date]]-1, "M/d/yyyy"), TEXT("1/1/1990", "M/d/yyyy"))</f>
        <v>#VALUE!</v>
      </c>
    </row>
    <row r="1749" spans="54:54" ht="17.25" customHeight="1">
      <c r="BB1749" s="60" t="e">
        <f>IF(AND(isFlagged(Main[[#This Row],[Comments]], "AIS++"),Main[ [#This Row],[In Stock Date] ]&lt;&gt;""),TEXT(Main[[#This Row],[In Stock Date]]-1, "M/d/yyyy"), TEXT("1/1/1990", "M/d/yyyy"))</f>
        <v>#VALUE!</v>
      </c>
    </row>
    <row r="1750" spans="54:54" ht="17.25" customHeight="1">
      <c r="BB1750" s="60" t="e">
        <f>IF(AND(isFlagged(Main[[#This Row],[Comments]], "AIS++"),Main[ [#This Row],[In Stock Date] ]&lt;&gt;""),TEXT(Main[[#This Row],[In Stock Date]]-1, "M/d/yyyy"), TEXT("1/1/1990", "M/d/yyyy"))</f>
        <v>#VALUE!</v>
      </c>
    </row>
    <row r="1751" spans="54:54" ht="17.25" customHeight="1">
      <c r="BB1751" s="60" t="e">
        <f>IF(AND(isFlagged(Main[[#This Row],[Comments]], "AIS++"),Main[ [#This Row],[In Stock Date] ]&lt;&gt;""),TEXT(Main[[#This Row],[In Stock Date]]-1, "M/d/yyyy"), TEXT("1/1/1990", "M/d/yyyy"))</f>
        <v>#VALUE!</v>
      </c>
    </row>
    <row r="1752" spans="54:54" ht="17.25" customHeight="1">
      <c r="BB1752" s="60" t="e">
        <f>IF(AND(isFlagged(Main[[#This Row],[Comments]], "AIS++"),Main[ [#This Row],[In Stock Date] ]&lt;&gt;""),TEXT(Main[[#This Row],[In Stock Date]]-1, "M/d/yyyy"), TEXT("1/1/1990", "M/d/yyyy"))</f>
        <v>#VALUE!</v>
      </c>
    </row>
    <row r="1753" spans="54:54" ht="17.25" customHeight="1">
      <c r="BB1753" s="60" t="e">
        <f>IF(AND(isFlagged(Main[[#This Row],[Comments]], "AIS++"),Main[ [#This Row],[In Stock Date] ]&lt;&gt;""),TEXT(Main[[#This Row],[In Stock Date]]-1, "M/d/yyyy"), TEXT("1/1/1990", "M/d/yyyy"))</f>
        <v>#VALUE!</v>
      </c>
    </row>
    <row r="1754" spans="54:54" ht="17.25" customHeight="1">
      <c r="BB1754" s="60" t="e">
        <f>IF(AND(isFlagged(Main[[#This Row],[Comments]], "AIS++"),Main[ [#This Row],[In Stock Date] ]&lt;&gt;""),TEXT(Main[[#This Row],[In Stock Date]]-1, "M/d/yyyy"), TEXT("1/1/1990", "M/d/yyyy"))</f>
        <v>#VALUE!</v>
      </c>
    </row>
    <row r="1755" spans="54:54" ht="17.25" customHeight="1">
      <c r="BB1755" s="60" t="e">
        <f>IF(AND(isFlagged(Main[[#This Row],[Comments]], "AIS++"),Main[ [#This Row],[In Stock Date] ]&lt;&gt;""),TEXT(Main[[#This Row],[In Stock Date]]-1, "M/d/yyyy"), TEXT("1/1/1990", "M/d/yyyy"))</f>
        <v>#VALUE!</v>
      </c>
    </row>
    <row r="1756" spans="54:54" ht="17.25" customHeight="1">
      <c r="BB1756" s="60" t="e">
        <f>IF(AND(isFlagged(Main[[#This Row],[Comments]], "AIS++"),Main[ [#This Row],[In Stock Date] ]&lt;&gt;""),TEXT(Main[[#This Row],[In Stock Date]]-1, "M/d/yyyy"), TEXT("1/1/1990", "M/d/yyyy"))</f>
        <v>#VALUE!</v>
      </c>
    </row>
    <row r="1757" spans="54:54" ht="17.25" customHeight="1">
      <c r="BB1757" s="60" t="e">
        <f>IF(AND(isFlagged(Main[[#This Row],[Comments]], "AIS++"),Main[ [#This Row],[In Stock Date] ]&lt;&gt;""),TEXT(Main[[#This Row],[In Stock Date]]-1, "M/d/yyyy"), TEXT("1/1/1990", "M/d/yyyy"))</f>
        <v>#VALUE!</v>
      </c>
    </row>
    <row r="1758" spans="54:54" ht="17.25" customHeight="1">
      <c r="BB1758" s="60" t="e">
        <f>IF(AND(isFlagged(Main[[#This Row],[Comments]], "AIS++"),Main[ [#This Row],[In Stock Date] ]&lt;&gt;""),TEXT(Main[[#This Row],[In Stock Date]]-1, "M/d/yyyy"), TEXT("1/1/1990", "M/d/yyyy"))</f>
        <v>#VALUE!</v>
      </c>
    </row>
    <row r="1759" spans="54:54" ht="17.25" customHeight="1">
      <c r="BB1759" s="60" t="e">
        <f>IF(AND(isFlagged(Main[[#This Row],[Comments]], "AIS++"),Main[ [#This Row],[In Stock Date] ]&lt;&gt;""),TEXT(Main[[#This Row],[In Stock Date]]-1, "M/d/yyyy"), TEXT("1/1/1990", "M/d/yyyy"))</f>
        <v>#VALUE!</v>
      </c>
    </row>
    <row r="1760" spans="54:54" ht="17.25" customHeight="1">
      <c r="BB1760" s="60" t="e">
        <f>IF(AND(isFlagged(Main[[#This Row],[Comments]], "AIS++"),Main[ [#This Row],[In Stock Date] ]&lt;&gt;""),TEXT(Main[[#This Row],[In Stock Date]]-1, "M/d/yyyy"), TEXT("1/1/1990", "M/d/yyyy"))</f>
        <v>#VALUE!</v>
      </c>
    </row>
    <row r="1761" spans="54:54" ht="17.25" customHeight="1">
      <c r="BB1761" s="60" t="e">
        <f>IF(AND(isFlagged(Main[[#This Row],[Comments]], "AIS++"),Main[ [#This Row],[In Stock Date] ]&lt;&gt;""),TEXT(Main[[#This Row],[In Stock Date]]-1, "M/d/yyyy"), TEXT("1/1/1990", "M/d/yyyy"))</f>
        <v>#VALUE!</v>
      </c>
    </row>
    <row r="1762" spans="54:54" ht="17.25" customHeight="1">
      <c r="BB1762" s="60" t="e">
        <f>IF(AND(isFlagged(Main[[#This Row],[Comments]], "AIS++"),Main[ [#This Row],[In Stock Date] ]&lt;&gt;""),TEXT(Main[[#This Row],[In Stock Date]]-1, "M/d/yyyy"), TEXT("1/1/1990", "M/d/yyyy"))</f>
        <v>#VALUE!</v>
      </c>
    </row>
    <row r="1763" spans="54:54" ht="17.25" customHeight="1">
      <c r="BB1763" s="60" t="e">
        <f>IF(AND(isFlagged(Main[[#This Row],[Comments]], "AIS++"),Main[ [#This Row],[In Stock Date] ]&lt;&gt;""),TEXT(Main[[#This Row],[In Stock Date]]-1, "M/d/yyyy"), TEXT("1/1/1990", "M/d/yyyy"))</f>
        <v>#VALUE!</v>
      </c>
    </row>
    <row r="1764" spans="54:54" ht="17.25" customHeight="1">
      <c r="BB1764" s="60" t="e">
        <f>IF(AND(isFlagged(Main[[#This Row],[Comments]], "AIS++"),Main[ [#This Row],[In Stock Date] ]&lt;&gt;""),TEXT(Main[[#This Row],[In Stock Date]]-1, "M/d/yyyy"), TEXT("1/1/1990", "M/d/yyyy"))</f>
        <v>#VALUE!</v>
      </c>
    </row>
    <row r="1765" spans="54:54" ht="17.25" customHeight="1">
      <c r="BB1765" s="60" t="e">
        <f>IF(AND(isFlagged(Main[[#This Row],[Comments]], "AIS++"),Main[ [#This Row],[In Stock Date] ]&lt;&gt;""),TEXT(Main[[#This Row],[In Stock Date]]-1, "M/d/yyyy"), TEXT("1/1/1990", "M/d/yyyy"))</f>
        <v>#VALUE!</v>
      </c>
    </row>
    <row r="1766" spans="54:54" ht="17.25" customHeight="1">
      <c r="BB1766" s="60" t="e">
        <f>IF(AND(isFlagged(Main[[#This Row],[Comments]], "AIS++"),Main[ [#This Row],[In Stock Date] ]&lt;&gt;""),TEXT(Main[[#This Row],[In Stock Date]]-1, "M/d/yyyy"), TEXT("1/1/1990", "M/d/yyyy"))</f>
        <v>#VALUE!</v>
      </c>
    </row>
    <row r="1767" spans="54:54" ht="17.25" customHeight="1">
      <c r="BB1767" s="60" t="e">
        <f>IF(AND(isFlagged(Main[[#This Row],[Comments]], "AIS++"),Main[ [#This Row],[In Stock Date] ]&lt;&gt;""),TEXT(Main[[#This Row],[In Stock Date]]-1, "M/d/yyyy"), TEXT("1/1/1990", "M/d/yyyy"))</f>
        <v>#VALUE!</v>
      </c>
    </row>
    <row r="1768" spans="54:54" ht="17.25" customHeight="1">
      <c r="BB1768" s="60" t="e">
        <f>IF(AND(isFlagged(Main[[#This Row],[Comments]], "AIS++"),Main[ [#This Row],[In Stock Date] ]&lt;&gt;""),TEXT(Main[[#This Row],[In Stock Date]]-1, "M/d/yyyy"), TEXT("1/1/1990", "M/d/yyyy"))</f>
        <v>#VALUE!</v>
      </c>
    </row>
    <row r="1769" spans="54:54" ht="17.25" customHeight="1">
      <c r="BB1769" s="60" t="e">
        <f>IF(AND(isFlagged(Main[[#This Row],[Comments]], "AIS++"),Main[ [#This Row],[In Stock Date] ]&lt;&gt;""),TEXT(Main[[#This Row],[In Stock Date]]-1, "M/d/yyyy"), TEXT("1/1/1990", "M/d/yyyy"))</f>
        <v>#VALUE!</v>
      </c>
    </row>
    <row r="1770" spans="54:54" ht="17.25" customHeight="1">
      <c r="BB1770" s="60" t="e">
        <f>IF(AND(isFlagged(Main[[#This Row],[Comments]], "AIS++"),Main[ [#This Row],[In Stock Date] ]&lt;&gt;""),TEXT(Main[[#This Row],[In Stock Date]]-1, "M/d/yyyy"), TEXT("1/1/1990", "M/d/yyyy"))</f>
        <v>#VALUE!</v>
      </c>
    </row>
    <row r="1771" spans="54:54" ht="17.25" customHeight="1">
      <c r="BB1771" s="60" t="e">
        <f>IF(AND(isFlagged(Main[[#This Row],[Comments]], "AIS++"),Main[ [#This Row],[In Stock Date] ]&lt;&gt;""),TEXT(Main[[#This Row],[In Stock Date]]-1, "M/d/yyyy"), TEXT("1/1/1990", "M/d/yyyy"))</f>
        <v>#VALUE!</v>
      </c>
    </row>
    <row r="1772" spans="54:54" ht="17.25" customHeight="1">
      <c r="BB1772" s="60" t="e">
        <f>IF(AND(isFlagged(Main[[#This Row],[Comments]], "AIS++"),Main[ [#This Row],[In Stock Date] ]&lt;&gt;""),TEXT(Main[[#This Row],[In Stock Date]]-1, "M/d/yyyy"), TEXT("1/1/1990", "M/d/yyyy"))</f>
        <v>#VALUE!</v>
      </c>
    </row>
    <row r="1773" spans="54:54" ht="17.25" customHeight="1">
      <c r="BB1773" s="60" t="e">
        <f>IF(AND(isFlagged(Main[[#This Row],[Comments]], "AIS++"),Main[ [#This Row],[In Stock Date] ]&lt;&gt;""),TEXT(Main[[#This Row],[In Stock Date]]-1, "M/d/yyyy"), TEXT("1/1/1990", "M/d/yyyy"))</f>
        <v>#VALUE!</v>
      </c>
    </row>
    <row r="1774" spans="54:54" ht="17.25" customHeight="1">
      <c r="BB1774" s="60" t="e">
        <f>IF(AND(isFlagged(Main[[#This Row],[Comments]], "AIS++"),Main[ [#This Row],[In Stock Date] ]&lt;&gt;""),TEXT(Main[[#This Row],[In Stock Date]]-1, "M/d/yyyy"), TEXT("1/1/1990", "M/d/yyyy"))</f>
        <v>#VALUE!</v>
      </c>
    </row>
    <row r="1775" spans="54:54" ht="17.25" customHeight="1">
      <c r="BB1775" s="60" t="e">
        <f>IF(AND(isFlagged(Main[[#This Row],[Comments]], "AIS++"),Main[ [#This Row],[In Stock Date] ]&lt;&gt;""),TEXT(Main[[#This Row],[In Stock Date]]-1, "M/d/yyyy"), TEXT("1/1/1990", "M/d/yyyy"))</f>
        <v>#VALUE!</v>
      </c>
    </row>
    <row r="1776" spans="54:54" ht="17.25" customHeight="1">
      <c r="BB1776" s="60" t="e">
        <f>IF(AND(isFlagged(Main[[#This Row],[Comments]], "AIS++"),Main[ [#This Row],[In Stock Date] ]&lt;&gt;""),TEXT(Main[[#This Row],[In Stock Date]]-1, "M/d/yyyy"), TEXT("1/1/1990", "M/d/yyyy"))</f>
        <v>#VALUE!</v>
      </c>
    </row>
    <row r="1777" spans="54:54" ht="17.25" customHeight="1">
      <c r="BB1777" s="60" t="e">
        <f>IF(AND(isFlagged(Main[[#This Row],[Comments]], "AIS++"),Main[ [#This Row],[In Stock Date] ]&lt;&gt;""),TEXT(Main[[#This Row],[In Stock Date]]-1, "M/d/yyyy"), TEXT("1/1/1990", "M/d/yyyy"))</f>
        <v>#VALUE!</v>
      </c>
    </row>
    <row r="1778" spans="54:54" ht="17.25" customHeight="1">
      <c r="BB1778" s="60" t="e">
        <f>IF(AND(isFlagged(Main[[#This Row],[Comments]], "AIS++"),Main[ [#This Row],[In Stock Date] ]&lt;&gt;""),TEXT(Main[[#This Row],[In Stock Date]]-1, "M/d/yyyy"), TEXT("1/1/1990", "M/d/yyyy"))</f>
        <v>#VALUE!</v>
      </c>
    </row>
    <row r="1779" spans="54:54" ht="17.25" customHeight="1">
      <c r="BB1779" s="60" t="e">
        <f>IF(AND(isFlagged(Main[[#This Row],[Comments]], "AIS++"),Main[ [#This Row],[In Stock Date] ]&lt;&gt;""),TEXT(Main[[#This Row],[In Stock Date]]-1, "M/d/yyyy"), TEXT("1/1/1990", "M/d/yyyy"))</f>
        <v>#VALUE!</v>
      </c>
    </row>
    <row r="1780" spans="54:54" ht="17.25" customHeight="1">
      <c r="BB1780" s="60" t="e">
        <f>IF(AND(isFlagged(Main[[#This Row],[Comments]], "AIS++"),Main[ [#This Row],[In Stock Date] ]&lt;&gt;""),TEXT(Main[[#This Row],[In Stock Date]]-1, "M/d/yyyy"), TEXT("1/1/1990", "M/d/yyyy"))</f>
        <v>#VALUE!</v>
      </c>
    </row>
    <row r="1781" spans="54:54" ht="17.25" customHeight="1">
      <c r="BB1781" s="60" t="e">
        <f>IF(AND(isFlagged(Main[[#This Row],[Comments]], "AIS++"),Main[ [#This Row],[In Stock Date] ]&lt;&gt;""),TEXT(Main[[#This Row],[In Stock Date]]-1, "M/d/yyyy"), TEXT("1/1/1990", "M/d/yyyy"))</f>
        <v>#VALUE!</v>
      </c>
    </row>
    <row r="1782" spans="54:54" ht="17.25" customHeight="1">
      <c r="BB1782" s="60" t="e">
        <f>IF(AND(isFlagged(Main[[#This Row],[Comments]], "AIS++"),Main[ [#This Row],[In Stock Date] ]&lt;&gt;""),TEXT(Main[[#This Row],[In Stock Date]]-1, "M/d/yyyy"), TEXT("1/1/1990", "M/d/yyyy"))</f>
        <v>#VALUE!</v>
      </c>
    </row>
    <row r="1783" spans="54:54" ht="17.25" customHeight="1">
      <c r="BB1783" s="60" t="e">
        <f>IF(AND(isFlagged(Main[[#This Row],[Comments]], "AIS++"),Main[ [#This Row],[In Stock Date] ]&lt;&gt;""),TEXT(Main[[#This Row],[In Stock Date]]-1, "M/d/yyyy"), TEXT("1/1/1990", "M/d/yyyy"))</f>
        <v>#VALUE!</v>
      </c>
    </row>
    <row r="1784" spans="54:54" ht="17.25" customHeight="1">
      <c r="BB1784" s="60" t="e">
        <f>IF(AND(isFlagged(Main[[#This Row],[Comments]], "AIS++"),Main[ [#This Row],[In Stock Date] ]&lt;&gt;""),TEXT(Main[[#This Row],[In Stock Date]]-1, "M/d/yyyy"), TEXT("1/1/1990", "M/d/yyyy"))</f>
        <v>#VALUE!</v>
      </c>
    </row>
    <row r="1785" spans="54:54" ht="17.25" customHeight="1">
      <c r="BB1785" s="60" t="e">
        <f>IF(AND(isFlagged(Main[[#This Row],[Comments]], "AIS++"),Main[ [#This Row],[In Stock Date] ]&lt;&gt;""),TEXT(Main[[#This Row],[In Stock Date]]-1, "M/d/yyyy"), TEXT("1/1/1990", "M/d/yyyy"))</f>
        <v>#VALUE!</v>
      </c>
    </row>
    <row r="1786" spans="54:54" ht="17.25" customHeight="1">
      <c r="BB1786" s="60" t="e">
        <f>IF(AND(isFlagged(Main[[#This Row],[Comments]], "AIS++"),Main[ [#This Row],[In Stock Date] ]&lt;&gt;""),TEXT(Main[[#This Row],[In Stock Date]]-1, "M/d/yyyy"), TEXT("1/1/1990", "M/d/yyyy"))</f>
        <v>#VALUE!</v>
      </c>
    </row>
    <row r="1787" spans="54:54" ht="17.25" customHeight="1">
      <c r="BB1787" s="60" t="e">
        <f>IF(AND(isFlagged(Main[[#This Row],[Comments]], "AIS++"),Main[ [#This Row],[In Stock Date] ]&lt;&gt;""),TEXT(Main[[#This Row],[In Stock Date]]-1, "M/d/yyyy"), TEXT("1/1/1990", "M/d/yyyy"))</f>
        <v>#VALUE!</v>
      </c>
    </row>
    <row r="1788" spans="54:54" ht="17.25" customHeight="1">
      <c r="BB1788" s="60" t="e">
        <f>IF(AND(isFlagged(Main[[#This Row],[Comments]], "AIS++"),Main[ [#This Row],[In Stock Date] ]&lt;&gt;""),TEXT(Main[[#This Row],[In Stock Date]]-1, "M/d/yyyy"), TEXT("1/1/1990", "M/d/yyyy"))</f>
        <v>#VALUE!</v>
      </c>
    </row>
    <row r="1789" spans="54:54" ht="17.25" customHeight="1">
      <c r="BB1789" s="60" t="e">
        <f>IF(AND(isFlagged(Main[[#This Row],[Comments]], "AIS++"),Main[ [#This Row],[In Stock Date] ]&lt;&gt;""),TEXT(Main[[#This Row],[In Stock Date]]-1, "M/d/yyyy"), TEXT("1/1/1990", "M/d/yyyy"))</f>
        <v>#VALUE!</v>
      </c>
    </row>
    <row r="1790" spans="54:54" ht="17.25" customHeight="1">
      <c r="BB1790" s="60" t="e">
        <f>IF(AND(isFlagged(Main[[#This Row],[Comments]], "AIS++"),Main[ [#This Row],[In Stock Date] ]&lt;&gt;""),TEXT(Main[[#This Row],[In Stock Date]]-1, "M/d/yyyy"), TEXT("1/1/1990", "M/d/yyyy"))</f>
        <v>#VALUE!</v>
      </c>
    </row>
    <row r="1791" spans="54:54" ht="17.25" customHeight="1">
      <c r="BB1791" s="60" t="e">
        <f>IF(AND(isFlagged(Main[[#This Row],[Comments]], "AIS++"),Main[ [#This Row],[In Stock Date] ]&lt;&gt;""),TEXT(Main[[#This Row],[In Stock Date]]-1, "M/d/yyyy"), TEXT("1/1/1990", "M/d/yyyy"))</f>
        <v>#VALUE!</v>
      </c>
    </row>
    <row r="1792" spans="54:54" ht="17.25" customHeight="1">
      <c r="BB1792" s="60" t="e">
        <f>IF(AND(isFlagged(Main[[#This Row],[Comments]], "AIS++"),Main[ [#This Row],[In Stock Date] ]&lt;&gt;""),TEXT(Main[[#This Row],[In Stock Date]]-1, "M/d/yyyy"), TEXT("1/1/1990", "M/d/yyyy"))</f>
        <v>#VALUE!</v>
      </c>
    </row>
    <row r="1793" spans="54:54" ht="17.25" customHeight="1">
      <c r="BB1793" s="60" t="e">
        <f>IF(AND(isFlagged(Main[[#This Row],[Comments]], "AIS++"),Main[ [#This Row],[In Stock Date] ]&lt;&gt;""),TEXT(Main[[#This Row],[In Stock Date]]-1, "M/d/yyyy"), TEXT("1/1/1990", "M/d/yyyy"))</f>
        <v>#VALUE!</v>
      </c>
    </row>
    <row r="1794" spans="54:54" ht="17.25" customHeight="1">
      <c r="BB1794" s="60" t="e">
        <f>IF(AND(isFlagged(Main[[#This Row],[Comments]], "AIS++"),Main[ [#This Row],[In Stock Date] ]&lt;&gt;""),TEXT(Main[[#This Row],[In Stock Date]]-1, "M/d/yyyy"), TEXT("1/1/1990", "M/d/yyyy"))</f>
        <v>#VALUE!</v>
      </c>
    </row>
    <row r="1795" spans="54:54" ht="17.25" customHeight="1">
      <c r="BB1795" s="60" t="e">
        <f>IF(AND(isFlagged(Main[[#This Row],[Comments]], "AIS++"),Main[ [#This Row],[In Stock Date] ]&lt;&gt;""),TEXT(Main[[#This Row],[In Stock Date]]-1, "M/d/yyyy"), TEXT("1/1/1990", "M/d/yyyy"))</f>
        <v>#VALUE!</v>
      </c>
    </row>
    <row r="1796" spans="54:54" ht="17.25" customHeight="1">
      <c r="BB1796" s="60" t="e">
        <f>IF(AND(isFlagged(Main[[#This Row],[Comments]], "AIS++"),Main[ [#This Row],[In Stock Date] ]&lt;&gt;""),TEXT(Main[[#This Row],[In Stock Date]]-1, "M/d/yyyy"), TEXT("1/1/1990", "M/d/yyyy"))</f>
        <v>#VALUE!</v>
      </c>
    </row>
    <row r="1797" spans="54:54" ht="17.25" customHeight="1">
      <c r="BB1797" s="60" t="e">
        <f>IF(AND(isFlagged(Main[[#This Row],[Comments]], "AIS++"),Main[ [#This Row],[In Stock Date] ]&lt;&gt;""),TEXT(Main[[#This Row],[In Stock Date]]-1, "M/d/yyyy"), TEXT("1/1/1990", "M/d/yyyy"))</f>
        <v>#VALUE!</v>
      </c>
    </row>
    <row r="1798" spans="54:54" ht="17.25" customHeight="1">
      <c r="BB1798" s="60" t="e">
        <f>IF(AND(isFlagged(Main[[#This Row],[Comments]], "AIS++"),Main[ [#This Row],[In Stock Date] ]&lt;&gt;""),TEXT(Main[[#This Row],[In Stock Date]]-1, "M/d/yyyy"), TEXT("1/1/1990", "M/d/yyyy"))</f>
        <v>#VALUE!</v>
      </c>
    </row>
    <row r="1799" spans="54:54" ht="17.25" customHeight="1">
      <c r="BB1799" s="60" t="e">
        <f>IF(AND(isFlagged(Main[[#This Row],[Comments]], "AIS++"),Main[ [#This Row],[In Stock Date] ]&lt;&gt;""),TEXT(Main[[#This Row],[In Stock Date]]-1, "M/d/yyyy"), TEXT("1/1/1990", "M/d/yyyy"))</f>
        <v>#VALUE!</v>
      </c>
    </row>
    <row r="1800" spans="54:54" ht="17.25" customHeight="1">
      <c r="BB1800" s="60" t="e">
        <f>IF(AND(isFlagged(Main[[#This Row],[Comments]], "AIS++"),Main[ [#This Row],[In Stock Date] ]&lt;&gt;""),TEXT(Main[[#This Row],[In Stock Date]]-1, "M/d/yyyy"), TEXT("1/1/1990", "M/d/yyyy"))</f>
        <v>#VALUE!</v>
      </c>
    </row>
    <row r="1801" spans="54:54" ht="17.25" customHeight="1">
      <c r="BB1801" s="60" t="e">
        <f>IF(AND(isFlagged(Main[[#This Row],[Comments]], "AIS++"),Main[ [#This Row],[In Stock Date] ]&lt;&gt;""),TEXT(Main[[#This Row],[In Stock Date]]-1, "M/d/yyyy"), TEXT("1/1/1990", "M/d/yyyy"))</f>
        <v>#VALUE!</v>
      </c>
    </row>
    <row r="1802" spans="54:54" ht="17.25" customHeight="1">
      <c r="BB1802" s="60" t="e">
        <f>IF(AND(isFlagged(Main[[#This Row],[Comments]], "AIS++"),Main[ [#This Row],[In Stock Date] ]&lt;&gt;""),TEXT(Main[[#This Row],[In Stock Date]]-1, "M/d/yyyy"), TEXT("1/1/1990", "M/d/yyyy"))</f>
        <v>#VALUE!</v>
      </c>
    </row>
    <row r="1803" spans="54:54" ht="17.25" customHeight="1">
      <c r="BB1803" s="60" t="e">
        <f>IF(AND(isFlagged(Main[[#This Row],[Comments]], "AIS++"),Main[ [#This Row],[In Stock Date] ]&lt;&gt;""),TEXT(Main[[#This Row],[In Stock Date]]-1, "M/d/yyyy"), TEXT("1/1/1990", "M/d/yyyy"))</f>
        <v>#VALUE!</v>
      </c>
    </row>
    <row r="1804" spans="54:54" ht="17.25" customHeight="1">
      <c r="BB1804" s="60" t="e">
        <f>IF(AND(isFlagged(Main[[#This Row],[Comments]], "AIS++"),Main[ [#This Row],[In Stock Date] ]&lt;&gt;""),TEXT(Main[[#This Row],[In Stock Date]]-1, "M/d/yyyy"), TEXT("1/1/1990", "M/d/yyyy"))</f>
        <v>#VALUE!</v>
      </c>
    </row>
    <row r="1805" spans="54:54" ht="17.25" customHeight="1">
      <c r="BB1805" s="60" t="e">
        <f>IF(AND(isFlagged(Main[[#This Row],[Comments]], "AIS++"),Main[ [#This Row],[In Stock Date] ]&lt;&gt;""),TEXT(Main[[#This Row],[In Stock Date]]-1, "M/d/yyyy"), TEXT("1/1/1990", "M/d/yyyy"))</f>
        <v>#VALUE!</v>
      </c>
    </row>
    <row r="1806" spans="54:54" ht="17.25" customHeight="1">
      <c r="BB1806" s="60" t="e">
        <f>IF(AND(isFlagged(Main[[#This Row],[Comments]], "AIS++"),Main[ [#This Row],[In Stock Date] ]&lt;&gt;""),TEXT(Main[[#This Row],[In Stock Date]]-1, "M/d/yyyy"), TEXT("1/1/1990", "M/d/yyyy"))</f>
        <v>#VALUE!</v>
      </c>
    </row>
    <row r="1807" spans="54:54" ht="17.25" customHeight="1">
      <c r="BB1807" s="60" t="e">
        <f>IF(AND(isFlagged(Main[[#This Row],[Comments]], "AIS++"),Main[ [#This Row],[In Stock Date] ]&lt;&gt;""),TEXT(Main[[#This Row],[In Stock Date]]-1, "M/d/yyyy"), TEXT("1/1/1990", "M/d/yyyy"))</f>
        <v>#VALUE!</v>
      </c>
    </row>
    <row r="1808" spans="54:54" ht="17.25" customHeight="1">
      <c r="BB1808" s="60" t="e">
        <f>IF(AND(isFlagged(Main[[#This Row],[Comments]], "AIS++"),Main[ [#This Row],[In Stock Date] ]&lt;&gt;""),TEXT(Main[[#This Row],[In Stock Date]]-1, "M/d/yyyy"), TEXT("1/1/1990", "M/d/yyyy"))</f>
        <v>#VALUE!</v>
      </c>
    </row>
    <row r="1809" spans="54:54" ht="17.25" customHeight="1">
      <c r="BB1809" s="60" t="e">
        <f>IF(AND(isFlagged(Main[[#This Row],[Comments]], "AIS++"),Main[ [#This Row],[In Stock Date] ]&lt;&gt;""),TEXT(Main[[#This Row],[In Stock Date]]-1, "M/d/yyyy"), TEXT("1/1/1990", "M/d/yyyy"))</f>
        <v>#VALUE!</v>
      </c>
    </row>
    <row r="1810" spans="54:54" ht="17.25" customHeight="1">
      <c r="BB1810" s="60" t="e">
        <f>IF(AND(isFlagged(Main[[#This Row],[Comments]], "AIS++"),Main[ [#This Row],[In Stock Date] ]&lt;&gt;""),TEXT(Main[[#This Row],[In Stock Date]]-1, "M/d/yyyy"), TEXT("1/1/1990", "M/d/yyyy"))</f>
        <v>#VALUE!</v>
      </c>
    </row>
    <row r="1811" spans="54:54" ht="17.25" customHeight="1">
      <c r="BB1811" s="60" t="e">
        <f>IF(AND(isFlagged(Main[[#This Row],[Comments]], "AIS++"),Main[ [#This Row],[In Stock Date] ]&lt;&gt;""),TEXT(Main[[#This Row],[In Stock Date]]-1, "M/d/yyyy"), TEXT("1/1/1990", "M/d/yyyy"))</f>
        <v>#VALUE!</v>
      </c>
    </row>
    <row r="1812" spans="54:54" ht="17.25" customHeight="1">
      <c r="BB1812" s="60" t="e">
        <f>IF(AND(isFlagged(Main[[#This Row],[Comments]], "AIS++"),Main[ [#This Row],[In Stock Date] ]&lt;&gt;""),TEXT(Main[[#This Row],[In Stock Date]]-1, "M/d/yyyy"), TEXT("1/1/1990", "M/d/yyyy"))</f>
        <v>#VALUE!</v>
      </c>
    </row>
    <row r="1813" spans="54:54" ht="17.25" customHeight="1">
      <c r="BB1813" s="60" t="e">
        <f>IF(AND(isFlagged(Main[[#This Row],[Comments]], "AIS++"),Main[ [#This Row],[In Stock Date] ]&lt;&gt;""),TEXT(Main[[#This Row],[In Stock Date]]-1, "M/d/yyyy"), TEXT("1/1/1990", "M/d/yyyy"))</f>
        <v>#VALUE!</v>
      </c>
    </row>
    <row r="1814" spans="54:54" ht="17.25" customHeight="1">
      <c r="BB1814" s="60" t="e">
        <f>IF(AND(isFlagged(Main[[#This Row],[Comments]], "AIS++"),Main[ [#This Row],[In Stock Date] ]&lt;&gt;""),TEXT(Main[[#This Row],[In Stock Date]]-1, "M/d/yyyy"), TEXT("1/1/1990", "M/d/yyyy"))</f>
        <v>#VALUE!</v>
      </c>
    </row>
    <row r="1815" spans="54:54" ht="17.25" customHeight="1">
      <c r="BB1815" s="60" t="e">
        <f>IF(AND(isFlagged(Main[[#This Row],[Comments]], "AIS++"),Main[ [#This Row],[In Stock Date] ]&lt;&gt;""),TEXT(Main[[#This Row],[In Stock Date]]-1, "M/d/yyyy"), TEXT("1/1/1990", "M/d/yyyy"))</f>
        <v>#VALUE!</v>
      </c>
    </row>
    <row r="1816" spans="54:54" ht="17.25" customHeight="1">
      <c r="BB1816" s="60" t="e">
        <f>IF(AND(isFlagged(Main[[#This Row],[Comments]], "AIS++"),Main[ [#This Row],[In Stock Date] ]&lt;&gt;""),TEXT(Main[[#This Row],[In Stock Date]]-1, "M/d/yyyy"), TEXT("1/1/1990", "M/d/yyyy"))</f>
        <v>#VALUE!</v>
      </c>
    </row>
    <row r="1817" spans="54:54" ht="17.25" customHeight="1">
      <c r="BB1817" s="60" t="e">
        <f>IF(AND(isFlagged(Main[[#This Row],[Comments]], "AIS++"),Main[ [#This Row],[In Stock Date] ]&lt;&gt;""),TEXT(Main[[#This Row],[In Stock Date]]-1, "M/d/yyyy"), TEXT("1/1/1990", "M/d/yyyy"))</f>
        <v>#VALUE!</v>
      </c>
    </row>
    <row r="1818" spans="54:54" ht="17.25" customHeight="1">
      <c r="BB1818" s="60" t="e">
        <f>IF(AND(isFlagged(Main[[#This Row],[Comments]], "AIS++"),Main[ [#This Row],[In Stock Date] ]&lt;&gt;""),TEXT(Main[[#This Row],[In Stock Date]]-1, "M/d/yyyy"), TEXT("1/1/1990", "M/d/yyyy"))</f>
        <v>#VALUE!</v>
      </c>
    </row>
    <row r="1819" spans="54:54" ht="17.25" customHeight="1">
      <c r="BB1819" s="60" t="e">
        <f>IF(AND(isFlagged(Main[[#This Row],[Comments]], "AIS++"),Main[ [#This Row],[In Stock Date] ]&lt;&gt;""),TEXT(Main[[#This Row],[In Stock Date]]-1, "M/d/yyyy"), TEXT("1/1/1990", "M/d/yyyy"))</f>
        <v>#VALUE!</v>
      </c>
    </row>
    <row r="1820" spans="54:54" ht="17.25" customHeight="1">
      <c r="BB1820" s="60" t="e">
        <f>IF(AND(isFlagged(Main[[#This Row],[Comments]], "AIS++"),Main[ [#This Row],[In Stock Date] ]&lt;&gt;""),TEXT(Main[[#This Row],[In Stock Date]]-1, "M/d/yyyy"), TEXT("1/1/1990", "M/d/yyyy"))</f>
        <v>#VALUE!</v>
      </c>
    </row>
    <row r="1821" spans="54:54" ht="17.25" customHeight="1">
      <c r="BB1821" s="60" t="e">
        <f>IF(AND(isFlagged(Main[[#This Row],[Comments]], "AIS++"),Main[ [#This Row],[In Stock Date] ]&lt;&gt;""),TEXT(Main[[#This Row],[In Stock Date]]-1, "M/d/yyyy"), TEXT("1/1/1990", "M/d/yyyy"))</f>
        <v>#VALUE!</v>
      </c>
    </row>
    <row r="1822" spans="54:54" ht="17.25" customHeight="1">
      <c r="BB1822" s="60" t="e">
        <f>IF(AND(isFlagged(Main[[#This Row],[Comments]], "AIS++"),Main[ [#This Row],[In Stock Date] ]&lt;&gt;""),TEXT(Main[[#This Row],[In Stock Date]]-1, "M/d/yyyy"), TEXT("1/1/1990", "M/d/yyyy"))</f>
        <v>#VALUE!</v>
      </c>
    </row>
    <row r="1823" spans="54:54" ht="17.25" customHeight="1">
      <c r="BB1823" s="60" t="e">
        <f>IF(AND(isFlagged(Main[[#This Row],[Comments]], "AIS++"),Main[ [#This Row],[In Stock Date] ]&lt;&gt;""),TEXT(Main[[#This Row],[In Stock Date]]-1, "M/d/yyyy"), TEXT("1/1/1990", "M/d/yyyy"))</f>
        <v>#VALUE!</v>
      </c>
    </row>
    <row r="1824" spans="54:54" ht="17.25" customHeight="1">
      <c r="BB1824" s="60" t="e">
        <f>IF(AND(isFlagged(Main[[#This Row],[Comments]], "AIS++"),Main[ [#This Row],[In Stock Date] ]&lt;&gt;""),TEXT(Main[[#This Row],[In Stock Date]]-1, "M/d/yyyy"), TEXT("1/1/1990", "M/d/yyyy"))</f>
        <v>#VALUE!</v>
      </c>
    </row>
    <row r="1825" spans="54:54" ht="17.25" customHeight="1">
      <c r="BB1825" s="60" t="e">
        <f>IF(AND(isFlagged(Main[[#This Row],[Comments]], "AIS++"),Main[ [#This Row],[In Stock Date] ]&lt;&gt;""),TEXT(Main[[#This Row],[In Stock Date]]-1, "M/d/yyyy"), TEXT("1/1/1990", "M/d/yyyy"))</f>
        <v>#VALUE!</v>
      </c>
    </row>
    <row r="1826" spans="54:54" ht="17.25" customHeight="1">
      <c r="BB1826" s="60" t="e">
        <f>IF(AND(isFlagged(Main[[#This Row],[Comments]], "AIS++"),Main[ [#This Row],[In Stock Date] ]&lt;&gt;""),TEXT(Main[[#This Row],[In Stock Date]]-1, "M/d/yyyy"), TEXT("1/1/1990", "M/d/yyyy"))</f>
        <v>#VALUE!</v>
      </c>
    </row>
    <row r="1827" spans="54:54" ht="17.25" customHeight="1">
      <c r="BB1827" s="60" t="e">
        <f>IF(AND(isFlagged(Main[[#This Row],[Comments]], "AIS++"),Main[ [#This Row],[In Stock Date] ]&lt;&gt;""),TEXT(Main[[#This Row],[In Stock Date]]-1, "M/d/yyyy"), TEXT("1/1/1990", "M/d/yyyy"))</f>
        <v>#VALUE!</v>
      </c>
    </row>
    <row r="1828" spans="54:54" ht="17.25" customHeight="1">
      <c r="BB1828" s="60" t="e">
        <f>IF(AND(isFlagged(Main[[#This Row],[Comments]], "AIS++"),Main[ [#This Row],[In Stock Date] ]&lt;&gt;""),TEXT(Main[[#This Row],[In Stock Date]]-1, "M/d/yyyy"), TEXT("1/1/1990", "M/d/yyyy"))</f>
        <v>#VALUE!</v>
      </c>
    </row>
    <row r="1829" spans="54:54" ht="17.25" customHeight="1">
      <c r="BB1829" s="60" t="e">
        <f>IF(AND(isFlagged(Main[[#This Row],[Comments]], "AIS++"),Main[ [#This Row],[In Stock Date] ]&lt;&gt;""),TEXT(Main[[#This Row],[In Stock Date]]-1, "M/d/yyyy"), TEXT("1/1/1990", "M/d/yyyy"))</f>
        <v>#VALUE!</v>
      </c>
    </row>
    <row r="1830" spans="54:54" ht="17.25" customHeight="1">
      <c r="BB1830" s="60" t="e">
        <f>IF(AND(isFlagged(Main[[#This Row],[Comments]], "AIS++"),Main[ [#This Row],[In Stock Date] ]&lt;&gt;""),TEXT(Main[[#This Row],[In Stock Date]]-1, "M/d/yyyy"), TEXT("1/1/1990", "M/d/yyyy"))</f>
        <v>#VALUE!</v>
      </c>
    </row>
    <row r="1831" spans="54:54" ht="17.25" customHeight="1">
      <c r="BB1831" s="60" t="e">
        <f>IF(AND(isFlagged(Main[[#This Row],[Comments]], "AIS++"),Main[ [#This Row],[In Stock Date] ]&lt;&gt;""),TEXT(Main[[#This Row],[In Stock Date]]-1, "M/d/yyyy"), TEXT("1/1/1990", "M/d/yyyy"))</f>
        <v>#VALUE!</v>
      </c>
    </row>
    <row r="1832" spans="54:54" ht="17.25" customHeight="1">
      <c r="BB1832" s="60" t="e">
        <f>IF(AND(isFlagged(Main[[#This Row],[Comments]], "AIS++"),Main[ [#This Row],[In Stock Date] ]&lt;&gt;""),TEXT(Main[[#This Row],[In Stock Date]]-1, "M/d/yyyy"), TEXT("1/1/1990", "M/d/yyyy"))</f>
        <v>#VALUE!</v>
      </c>
    </row>
    <row r="1833" spans="54:54" ht="17.25" customHeight="1">
      <c r="BB1833" s="60" t="e">
        <f>IF(AND(isFlagged(Main[[#This Row],[Comments]], "AIS++"),Main[ [#This Row],[In Stock Date] ]&lt;&gt;""),TEXT(Main[[#This Row],[In Stock Date]]-1, "M/d/yyyy"), TEXT("1/1/1990", "M/d/yyyy"))</f>
        <v>#VALUE!</v>
      </c>
    </row>
    <row r="1834" spans="54:54" ht="17.25" customHeight="1">
      <c r="BB1834" s="60" t="e">
        <f>IF(AND(isFlagged(Main[[#This Row],[Comments]], "AIS++"),Main[ [#This Row],[In Stock Date] ]&lt;&gt;""),TEXT(Main[[#This Row],[In Stock Date]]-1, "M/d/yyyy"), TEXT("1/1/1990", "M/d/yyyy"))</f>
        <v>#VALUE!</v>
      </c>
    </row>
    <row r="1835" spans="54:54" ht="17.25" customHeight="1">
      <c r="BB1835" s="60" t="e">
        <f>IF(AND(isFlagged(Main[[#This Row],[Comments]], "AIS++"),Main[ [#This Row],[In Stock Date] ]&lt;&gt;""),TEXT(Main[[#This Row],[In Stock Date]]-1, "M/d/yyyy"), TEXT("1/1/1990", "M/d/yyyy"))</f>
        <v>#VALUE!</v>
      </c>
    </row>
    <row r="1836" spans="54:54" ht="17.25" customHeight="1">
      <c r="BB1836" s="60" t="e">
        <f>IF(AND(isFlagged(Main[[#This Row],[Comments]], "AIS++"),Main[ [#This Row],[In Stock Date] ]&lt;&gt;""),TEXT(Main[[#This Row],[In Stock Date]]-1, "M/d/yyyy"), TEXT("1/1/1990", "M/d/yyyy"))</f>
        <v>#VALUE!</v>
      </c>
    </row>
    <row r="1837" spans="54:54" ht="17.25" customHeight="1">
      <c r="BB1837" s="60" t="e">
        <f>IF(AND(isFlagged(Main[[#This Row],[Comments]], "AIS++"),Main[ [#This Row],[In Stock Date] ]&lt;&gt;""),TEXT(Main[[#This Row],[In Stock Date]]-1, "M/d/yyyy"), TEXT("1/1/1990", "M/d/yyyy"))</f>
        <v>#VALUE!</v>
      </c>
    </row>
    <row r="1838" spans="54:54" ht="17.25" customHeight="1">
      <c r="BB1838" s="60" t="e">
        <f>IF(AND(isFlagged(Main[[#This Row],[Comments]], "AIS++"),Main[ [#This Row],[In Stock Date] ]&lt;&gt;""),TEXT(Main[[#This Row],[In Stock Date]]-1, "M/d/yyyy"), TEXT("1/1/1990", "M/d/yyyy"))</f>
        <v>#VALUE!</v>
      </c>
    </row>
    <row r="1839" spans="54:54" ht="17.25" customHeight="1">
      <c r="BB1839" s="60" t="e">
        <f>IF(AND(isFlagged(Main[[#This Row],[Comments]], "AIS++"),Main[ [#This Row],[In Stock Date] ]&lt;&gt;""),TEXT(Main[[#This Row],[In Stock Date]]-1, "M/d/yyyy"), TEXT("1/1/1990", "M/d/yyyy"))</f>
        <v>#VALUE!</v>
      </c>
    </row>
    <row r="1840" spans="54:54" ht="17.25" customHeight="1">
      <c r="BB1840" s="60" t="e">
        <f>IF(AND(isFlagged(Main[[#This Row],[Comments]], "AIS++"),Main[ [#This Row],[In Stock Date] ]&lt;&gt;""),TEXT(Main[[#This Row],[In Stock Date]]-1, "M/d/yyyy"), TEXT("1/1/1990", "M/d/yyyy"))</f>
        <v>#VALUE!</v>
      </c>
    </row>
    <row r="1841" spans="54:54" ht="17.25" customHeight="1">
      <c r="BB1841" s="60" t="e">
        <f>IF(AND(isFlagged(Main[[#This Row],[Comments]], "AIS++"),Main[ [#This Row],[In Stock Date] ]&lt;&gt;""),TEXT(Main[[#This Row],[In Stock Date]]-1, "M/d/yyyy"), TEXT("1/1/1990", "M/d/yyyy"))</f>
        <v>#VALUE!</v>
      </c>
    </row>
    <row r="1842" spans="54:54" ht="17.25" customHeight="1">
      <c r="BB1842" s="60" t="e">
        <f>IF(AND(isFlagged(Main[[#This Row],[Comments]], "AIS++"),Main[ [#This Row],[In Stock Date] ]&lt;&gt;""),TEXT(Main[[#This Row],[In Stock Date]]-1, "M/d/yyyy"), TEXT("1/1/1990", "M/d/yyyy"))</f>
        <v>#VALUE!</v>
      </c>
    </row>
    <row r="1843" spans="54:54" ht="17.25" customHeight="1">
      <c r="BB1843" s="60" t="e">
        <f>IF(AND(isFlagged(Main[[#This Row],[Comments]], "AIS++"),Main[ [#This Row],[In Stock Date] ]&lt;&gt;""),TEXT(Main[[#This Row],[In Stock Date]]-1, "M/d/yyyy"), TEXT("1/1/1990", "M/d/yyyy"))</f>
        <v>#VALUE!</v>
      </c>
    </row>
    <row r="1844" spans="54:54" ht="17.25" customHeight="1">
      <c r="BB1844" s="60" t="e">
        <f>IF(AND(isFlagged(Main[[#This Row],[Comments]], "AIS++"),Main[ [#This Row],[In Stock Date] ]&lt;&gt;""),TEXT(Main[[#This Row],[In Stock Date]]-1, "M/d/yyyy"), TEXT("1/1/1990", "M/d/yyyy"))</f>
        <v>#VALUE!</v>
      </c>
    </row>
    <row r="1845" spans="54:54" ht="17.25" customHeight="1">
      <c r="BB1845" s="60" t="e">
        <f>IF(AND(isFlagged(Main[[#This Row],[Comments]], "AIS++"),Main[ [#This Row],[In Stock Date] ]&lt;&gt;""),TEXT(Main[[#This Row],[In Stock Date]]-1, "M/d/yyyy"), TEXT("1/1/1990", "M/d/yyyy"))</f>
        <v>#VALUE!</v>
      </c>
    </row>
    <row r="1846" spans="54:54" ht="17.25" customHeight="1">
      <c r="BB1846" s="60" t="e">
        <f>IF(AND(isFlagged(Main[[#This Row],[Comments]], "AIS++"),Main[ [#This Row],[In Stock Date] ]&lt;&gt;""),TEXT(Main[[#This Row],[In Stock Date]]-1, "M/d/yyyy"), TEXT("1/1/1990", "M/d/yyyy"))</f>
        <v>#VALUE!</v>
      </c>
    </row>
    <row r="1847" spans="54:54" ht="17.25" customHeight="1">
      <c r="BB1847" s="60" t="e">
        <f>IF(AND(isFlagged(Main[[#This Row],[Comments]], "AIS++"),Main[ [#This Row],[In Stock Date] ]&lt;&gt;""),TEXT(Main[[#This Row],[In Stock Date]]-1, "M/d/yyyy"), TEXT("1/1/1990", "M/d/yyyy"))</f>
        <v>#VALUE!</v>
      </c>
    </row>
    <row r="1848" spans="54:54" ht="17.25" customHeight="1">
      <c r="BB1848" s="60" t="e">
        <f>IF(AND(isFlagged(Main[[#This Row],[Comments]], "AIS++"),Main[ [#This Row],[In Stock Date] ]&lt;&gt;""),TEXT(Main[[#This Row],[In Stock Date]]-1, "M/d/yyyy"), TEXT("1/1/1990", "M/d/yyyy"))</f>
        <v>#VALUE!</v>
      </c>
    </row>
    <row r="1849" spans="54:54" ht="17.25" customHeight="1">
      <c r="BB1849" s="60" t="e">
        <f>IF(AND(isFlagged(Main[[#This Row],[Comments]], "AIS++"),Main[ [#This Row],[In Stock Date] ]&lt;&gt;""),TEXT(Main[[#This Row],[In Stock Date]]-1, "M/d/yyyy"), TEXT("1/1/1990", "M/d/yyyy"))</f>
        <v>#VALUE!</v>
      </c>
    </row>
    <row r="1850" spans="54:54" ht="17.25" customHeight="1">
      <c r="BB1850" s="60" t="e">
        <f>IF(AND(isFlagged(Main[[#This Row],[Comments]], "AIS++"),Main[ [#This Row],[In Stock Date] ]&lt;&gt;""),TEXT(Main[[#This Row],[In Stock Date]]-1, "M/d/yyyy"), TEXT("1/1/1990", "M/d/yyyy"))</f>
        <v>#VALUE!</v>
      </c>
    </row>
    <row r="1851" spans="54:54" ht="17.25" customHeight="1">
      <c r="BB1851" s="60" t="e">
        <f>IF(AND(isFlagged(Main[[#This Row],[Comments]], "AIS++"),Main[ [#This Row],[In Stock Date] ]&lt;&gt;""),TEXT(Main[[#This Row],[In Stock Date]]-1, "M/d/yyyy"), TEXT("1/1/1990", "M/d/yyyy"))</f>
        <v>#VALUE!</v>
      </c>
    </row>
    <row r="1852" spans="54:54" ht="17.25" customHeight="1">
      <c r="BB1852" s="60" t="e">
        <f>IF(AND(isFlagged(Main[[#This Row],[Comments]], "AIS++"),Main[ [#This Row],[In Stock Date] ]&lt;&gt;""),TEXT(Main[[#This Row],[In Stock Date]]-1, "M/d/yyyy"), TEXT("1/1/1990", "M/d/yyyy"))</f>
        <v>#VALUE!</v>
      </c>
    </row>
    <row r="1853" spans="54:54" ht="17.25" customHeight="1">
      <c r="BB1853" s="60" t="e">
        <f>IF(AND(isFlagged(Main[[#This Row],[Comments]], "AIS++"),Main[ [#This Row],[In Stock Date] ]&lt;&gt;""),TEXT(Main[[#This Row],[In Stock Date]]-1, "M/d/yyyy"), TEXT("1/1/1990", "M/d/yyyy"))</f>
        <v>#VALUE!</v>
      </c>
    </row>
    <row r="1854" spans="54:54" ht="17.25" customHeight="1">
      <c r="BB1854" s="60" t="e">
        <f>IF(AND(isFlagged(Main[[#This Row],[Comments]], "AIS++"),Main[ [#This Row],[In Stock Date] ]&lt;&gt;""),TEXT(Main[[#This Row],[In Stock Date]]-1, "M/d/yyyy"), TEXT("1/1/1990", "M/d/yyyy"))</f>
        <v>#VALUE!</v>
      </c>
    </row>
    <row r="1855" spans="54:54" ht="17.25" customHeight="1">
      <c r="BB1855" s="60" t="e">
        <f>IF(AND(isFlagged(Main[[#This Row],[Comments]], "AIS++"),Main[ [#This Row],[In Stock Date] ]&lt;&gt;""),TEXT(Main[[#This Row],[In Stock Date]]-1, "M/d/yyyy"), TEXT("1/1/1990", "M/d/yyyy"))</f>
        <v>#VALUE!</v>
      </c>
    </row>
    <row r="1856" spans="54:54" ht="17.25" customHeight="1">
      <c r="BB1856" s="60" t="e">
        <f>IF(AND(isFlagged(Main[[#This Row],[Comments]], "AIS++"),Main[ [#This Row],[In Stock Date] ]&lt;&gt;""),TEXT(Main[[#This Row],[In Stock Date]]-1, "M/d/yyyy"), TEXT("1/1/1990", "M/d/yyyy"))</f>
        <v>#VALUE!</v>
      </c>
    </row>
    <row r="1857" spans="54:54" ht="17.25" customHeight="1">
      <c r="BB1857" s="60" t="e">
        <f>IF(AND(isFlagged(Main[[#This Row],[Comments]], "AIS++"),Main[ [#This Row],[In Stock Date] ]&lt;&gt;""),TEXT(Main[[#This Row],[In Stock Date]]-1, "M/d/yyyy"), TEXT("1/1/1990", "M/d/yyyy"))</f>
        <v>#VALUE!</v>
      </c>
    </row>
    <row r="1858" spans="54:54" ht="17.25" customHeight="1">
      <c r="BB1858" s="60" t="e">
        <f>IF(AND(isFlagged(Main[[#This Row],[Comments]], "AIS++"),Main[ [#This Row],[In Stock Date] ]&lt;&gt;""),TEXT(Main[[#This Row],[In Stock Date]]-1, "M/d/yyyy"), TEXT("1/1/1990", "M/d/yyyy"))</f>
        <v>#VALUE!</v>
      </c>
    </row>
    <row r="1859" spans="54:54" ht="17.25" customHeight="1">
      <c r="BB1859" s="60" t="e">
        <f>IF(AND(isFlagged(Main[[#This Row],[Comments]], "AIS++"),Main[ [#This Row],[In Stock Date] ]&lt;&gt;""),TEXT(Main[[#This Row],[In Stock Date]]-1, "M/d/yyyy"), TEXT("1/1/1990", "M/d/yyyy"))</f>
        <v>#VALUE!</v>
      </c>
    </row>
    <row r="1860" spans="54:54" ht="17.25" customHeight="1">
      <c r="BB1860" s="60" t="e">
        <f>IF(AND(isFlagged(Main[[#This Row],[Comments]], "AIS++"),Main[ [#This Row],[In Stock Date] ]&lt;&gt;""),TEXT(Main[[#This Row],[In Stock Date]]-1, "M/d/yyyy"), TEXT("1/1/1990", "M/d/yyyy"))</f>
        <v>#VALUE!</v>
      </c>
    </row>
    <row r="1861" spans="54:54" ht="17.25" customHeight="1">
      <c r="BB1861" s="60" t="e">
        <f>IF(AND(isFlagged(Main[[#This Row],[Comments]], "AIS++"),Main[ [#This Row],[In Stock Date] ]&lt;&gt;""),TEXT(Main[[#This Row],[In Stock Date]]-1, "M/d/yyyy"), TEXT("1/1/1990", "M/d/yyyy"))</f>
        <v>#VALUE!</v>
      </c>
    </row>
    <row r="1862" spans="54:54" ht="17.25" customHeight="1">
      <c r="BB1862" s="60" t="e">
        <f>IF(AND(isFlagged(Main[[#This Row],[Comments]], "AIS++"),Main[ [#This Row],[In Stock Date] ]&lt;&gt;""),TEXT(Main[[#This Row],[In Stock Date]]-1, "M/d/yyyy"), TEXT("1/1/1990", "M/d/yyyy"))</f>
        <v>#VALUE!</v>
      </c>
    </row>
    <row r="1863" spans="54:54" ht="17.25" customHeight="1">
      <c r="BB1863" s="60" t="e">
        <f>IF(AND(isFlagged(Main[[#This Row],[Comments]], "AIS++"),Main[ [#This Row],[In Stock Date] ]&lt;&gt;""),TEXT(Main[[#This Row],[In Stock Date]]-1, "M/d/yyyy"), TEXT("1/1/1990", "M/d/yyyy"))</f>
        <v>#VALUE!</v>
      </c>
    </row>
    <row r="1864" spans="54:54" ht="17.25" customHeight="1">
      <c r="BB1864" s="60" t="e">
        <f>IF(AND(isFlagged(Main[[#This Row],[Comments]], "AIS++"),Main[ [#This Row],[In Stock Date] ]&lt;&gt;""),TEXT(Main[[#This Row],[In Stock Date]]-1, "M/d/yyyy"), TEXT("1/1/1990", "M/d/yyyy"))</f>
        <v>#VALUE!</v>
      </c>
    </row>
    <row r="1865" spans="54:54" ht="17.25" customHeight="1">
      <c r="BB1865" s="60" t="e">
        <f>IF(AND(isFlagged(Main[[#This Row],[Comments]], "AIS++"),Main[ [#This Row],[In Stock Date] ]&lt;&gt;""),TEXT(Main[[#This Row],[In Stock Date]]-1, "M/d/yyyy"), TEXT("1/1/1990", "M/d/yyyy"))</f>
        <v>#VALUE!</v>
      </c>
    </row>
    <row r="1866" spans="54:54" ht="17.25" customHeight="1">
      <c r="BB1866" s="60" t="e">
        <f>IF(AND(isFlagged(Main[[#This Row],[Comments]], "AIS++"),Main[ [#This Row],[In Stock Date] ]&lt;&gt;""),TEXT(Main[[#This Row],[In Stock Date]]-1, "M/d/yyyy"), TEXT("1/1/1990", "M/d/yyyy"))</f>
        <v>#VALUE!</v>
      </c>
    </row>
    <row r="1867" spans="54:54" ht="17.25" customHeight="1">
      <c r="BB1867" s="60" t="e">
        <f>IF(AND(isFlagged(Main[[#This Row],[Comments]], "AIS++"),Main[ [#This Row],[In Stock Date] ]&lt;&gt;""),TEXT(Main[[#This Row],[In Stock Date]]-1, "M/d/yyyy"), TEXT("1/1/1990", "M/d/yyyy"))</f>
        <v>#VALUE!</v>
      </c>
    </row>
    <row r="1868" spans="54:54" ht="17.25" customHeight="1">
      <c r="BB1868" s="60" t="e">
        <f>IF(AND(isFlagged(Main[[#This Row],[Comments]], "AIS++"),Main[ [#This Row],[In Stock Date] ]&lt;&gt;""),TEXT(Main[[#This Row],[In Stock Date]]-1, "M/d/yyyy"), TEXT("1/1/1990", "M/d/yyyy"))</f>
        <v>#VALUE!</v>
      </c>
    </row>
    <row r="1869" spans="54:54" ht="17.25" customHeight="1">
      <c r="BB1869" s="60" t="e">
        <f>IF(AND(isFlagged(Main[[#This Row],[Comments]], "AIS++"),Main[ [#This Row],[In Stock Date] ]&lt;&gt;""),TEXT(Main[[#This Row],[In Stock Date]]-1, "M/d/yyyy"), TEXT("1/1/1990", "M/d/yyyy"))</f>
        <v>#VALUE!</v>
      </c>
    </row>
    <row r="1870" spans="54:54" ht="17.25" customHeight="1">
      <c r="BB1870" s="60" t="e">
        <f>IF(AND(isFlagged(Main[[#This Row],[Comments]], "AIS++"),Main[ [#This Row],[In Stock Date] ]&lt;&gt;""),TEXT(Main[[#This Row],[In Stock Date]]-1, "M/d/yyyy"), TEXT("1/1/1990", "M/d/yyyy"))</f>
        <v>#VALUE!</v>
      </c>
    </row>
    <row r="1871" spans="54:54" ht="17.25" customHeight="1">
      <c r="BB1871" s="60" t="e">
        <f>IF(AND(isFlagged(Main[[#This Row],[Comments]], "AIS++"),Main[ [#This Row],[In Stock Date] ]&lt;&gt;""),TEXT(Main[[#This Row],[In Stock Date]]-1, "M/d/yyyy"), TEXT("1/1/1990", "M/d/yyyy"))</f>
        <v>#VALUE!</v>
      </c>
    </row>
    <row r="1872" spans="54:54" ht="17.25" customHeight="1">
      <c r="BB1872" s="60" t="e">
        <f>IF(AND(isFlagged(Main[[#This Row],[Comments]], "AIS++"),Main[ [#This Row],[In Stock Date] ]&lt;&gt;""),TEXT(Main[[#This Row],[In Stock Date]]-1, "M/d/yyyy"), TEXT("1/1/1990", "M/d/yyyy"))</f>
        <v>#VALUE!</v>
      </c>
    </row>
    <row r="1873" spans="54:54" ht="17.25" customHeight="1">
      <c r="BB1873" s="60" t="e">
        <f>IF(AND(isFlagged(Main[[#This Row],[Comments]], "AIS++"),Main[ [#This Row],[In Stock Date] ]&lt;&gt;""),TEXT(Main[[#This Row],[In Stock Date]]-1, "M/d/yyyy"), TEXT("1/1/1990", "M/d/yyyy"))</f>
        <v>#VALUE!</v>
      </c>
    </row>
    <row r="1874" spans="54:54" ht="17.25" customHeight="1">
      <c r="BB1874" s="60" t="e">
        <f>IF(AND(isFlagged(Main[[#This Row],[Comments]], "AIS++"),Main[ [#This Row],[In Stock Date] ]&lt;&gt;""),TEXT(Main[[#This Row],[In Stock Date]]-1, "M/d/yyyy"), TEXT("1/1/1990", "M/d/yyyy"))</f>
        <v>#VALUE!</v>
      </c>
    </row>
    <row r="1875" spans="54:54" ht="17.25" customHeight="1">
      <c r="BB1875" s="60" t="e">
        <f>IF(AND(isFlagged(Main[[#This Row],[Comments]], "AIS++"),Main[ [#This Row],[In Stock Date] ]&lt;&gt;""),TEXT(Main[[#This Row],[In Stock Date]]-1, "M/d/yyyy"), TEXT("1/1/1990", "M/d/yyyy"))</f>
        <v>#VALUE!</v>
      </c>
    </row>
    <row r="1876" spans="54:54" ht="17.25" customHeight="1">
      <c r="BB1876" s="60" t="e">
        <f>IF(AND(isFlagged(Main[[#This Row],[Comments]], "AIS++"),Main[ [#This Row],[In Stock Date] ]&lt;&gt;""),TEXT(Main[[#This Row],[In Stock Date]]-1, "M/d/yyyy"), TEXT("1/1/1990", "M/d/yyyy"))</f>
        <v>#VALUE!</v>
      </c>
    </row>
    <row r="1877" spans="54:54" ht="17.25" customHeight="1">
      <c r="BB1877" s="60" t="e">
        <f>IF(AND(isFlagged(Main[[#This Row],[Comments]], "AIS++"),Main[ [#This Row],[In Stock Date] ]&lt;&gt;""),TEXT(Main[[#This Row],[In Stock Date]]-1, "M/d/yyyy"), TEXT("1/1/1990", "M/d/yyyy"))</f>
        <v>#VALUE!</v>
      </c>
    </row>
    <row r="1878" spans="54:54" ht="17.25" customHeight="1">
      <c r="BB1878" s="60" t="e">
        <f>IF(AND(isFlagged(Main[[#This Row],[Comments]], "AIS++"),Main[ [#This Row],[In Stock Date] ]&lt;&gt;""),TEXT(Main[[#This Row],[In Stock Date]]-1, "M/d/yyyy"), TEXT("1/1/1990", "M/d/yyyy"))</f>
        <v>#VALUE!</v>
      </c>
    </row>
    <row r="1879" spans="54:54" ht="17.25" customHeight="1">
      <c r="BB1879" s="60" t="e">
        <f>IF(AND(isFlagged(Main[[#This Row],[Comments]], "AIS++"),Main[ [#This Row],[In Stock Date] ]&lt;&gt;""),TEXT(Main[[#This Row],[In Stock Date]]-1, "M/d/yyyy"), TEXT("1/1/1990", "M/d/yyyy"))</f>
        <v>#VALUE!</v>
      </c>
    </row>
    <row r="1880" spans="54:54" ht="17.25" customHeight="1">
      <c r="BB1880" s="60" t="e">
        <f>IF(AND(isFlagged(Main[[#This Row],[Comments]], "AIS++"),Main[ [#This Row],[In Stock Date] ]&lt;&gt;""),TEXT(Main[[#This Row],[In Stock Date]]-1, "M/d/yyyy"), TEXT("1/1/1990", "M/d/yyyy"))</f>
        <v>#VALUE!</v>
      </c>
    </row>
    <row r="1881" spans="54:54" ht="17.25" customHeight="1">
      <c r="BB1881" s="60" t="e">
        <f>IF(AND(isFlagged(Main[[#This Row],[Comments]], "AIS++"),Main[ [#This Row],[In Stock Date] ]&lt;&gt;""),TEXT(Main[[#This Row],[In Stock Date]]-1, "M/d/yyyy"), TEXT("1/1/1990", "M/d/yyyy"))</f>
        <v>#VALUE!</v>
      </c>
    </row>
    <row r="1882" spans="54:54" ht="17.25" customHeight="1">
      <c r="BB1882" s="60" t="e">
        <f>IF(AND(isFlagged(Main[[#This Row],[Comments]], "AIS++"),Main[ [#This Row],[In Stock Date] ]&lt;&gt;""),TEXT(Main[[#This Row],[In Stock Date]]-1, "M/d/yyyy"), TEXT("1/1/1990", "M/d/yyyy"))</f>
        <v>#VALUE!</v>
      </c>
    </row>
    <row r="1883" spans="54:54" ht="17.25" customHeight="1">
      <c r="BB1883" s="60" t="e">
        <f>IF(AND(isFlagged(Main[[#This Row],[Comments]], "AIS++"),Main[ [#This Row],[In Stock Date] ]&lt;&gt;""),TEXT(Main[[#This Row],[In Stock Date]]-1, "M/d/yyyy"), TEXT("1/1/1990", "M/d/yyyy"))</f>
        <v>#VALUE!</v>
      </c>
    </row>
    <row r="1884" spans="54:54" ht="17.25" customHeight="1">
      <c r="BB1884" s="60" t="e">
        <f>IF(AND(isFlagged(Main[[#This Row],[Comments]], "AIS++"),Main[ [#This Row],[In Stock Date] ]&lt;&gt;""),TEXT(Main[[#This Row],[In Stock Date]]-1, "M/d/yyyy"), TEXT("1/1/1990", "M/d/yyyy"))</f>
        <v>#VALUE!</v>
      </c>
    </row>
    <row r="1885" spans="54:54" ht="17.25" customHeight="1">
      <c r="BB1885" s="60" t="e">
        <f>IF(AND(isFlagged(Main[[#This Row],[Comments]], "AIS++"),Main[ [#This Row],[In Stock Date] ]&lt;&gt;""),TEXT(Main[[#This Row],[In Stock Date]]-1, "M/d/yyyy"), TEXT("1/1/1990", "M/d/yyyy"))</f>
        <v>#VALUE!</v>
      </c>
    </row>
    <row r="1886" spans="54:54" ht="17.25" customHeight="1">
      <c r="BB1886" s="60" t="e">
        <f>IF(AND(isFlagged(Main[[#This Row],[Comments]], "AIS++"),Main[ [#This Row],[In Stock Date] ]&lt;&gt;""),TEXT(Main[[#This Row],[In Stock Date]]-1, "M/d/yyyy"), TEXT("1/1/1990", "M/d/yyyy"))</f>
        <v>#VALUE!</v>
      </c>
    </row>
    <row r="1887" spans="54:54" ht="17.25" customHeight="1">
      <c r="BB1887" s="60" t="e">
        <f>IF(AND(isFlagged(Main[[#This Row],[Comments]], "AIS++"),Main[ [#This Row],[In Stock Date] ]&lt;&gt;""),TEXT(Main[[#This Row],[In Stock Date]]-1, "M/d/yyyy"), TEXT("1/1/1990", "M/d/yyyy"))</f>
        <v>#VALUE!</v>
      </c>
    </row>
    <row r="1888" spans="54:54" ht="17.25" customHeight="1">
      <c r="BB1888" s="60" t="e">
        <f>IF(AND(isFlagged(Main[[#This Row],[Comments]], "AIS++"),Main[ [#This Row],[In Stock Date] ]&lt;&gt;""),TEXT(Main[[#This Row],[In Stock Date]]-1, "M/d/yyyy"), TEXT("1/1/1990", "M/d/yyyy"))</f>
        <v>#VALUE!</v>
      </c>
    </row>
    <row r="1889" spans="54:54" ht="17.25" customHeight="1">
      <c r="BB1889" s="60" t="e">
        <f>IF(AND(isFlagged(Main[[#This Row],[Comments]], "AIS++"),Main[ [#This Row],[In Stock Date] ]&lt;&gt;""),TEXT(Main[[#This Row],[In Stock Date]]-1, "M/d/yyyy"), TEXT("1/1/1990", "M/d/yyyy"))</f>
        <v>#VALUE!</v>
      </c>
    </row>
    <row r="1890" spans="54:54" ht="17.25" customHeight="1">
      <c r="BB1890" s="60" t="e">
        <f>IF(AND(isFlagged(Main[[#This Row],[Comments]], "AIS++"),Main[ [#This Row],[In Stock Date] ]&lt;&gt;""),TEXT(Main[[#This Row],[In Stock Date]]-1, "M/d/yyyy"), TEXT("1/1/1990", "M/d/yyyy"))</f>
        <v>#VALUE!</v>
      </c>
    </row>
    <row r="1891" spans="54:54" ht="17.25" customHeight="1">
      <c r="BB1891" s="60" t="e">
        <f>IF(AND(isFlagged(Main[[#This Row],[Comments]], "AIS++"),Main[ [#This Row],[In Stock Date] ]&lt;&gt;""),TEXT(Main[[#This Row],[In Stock Date]]-1, "M/d/yyyy"), TEXT("1/1/1990", "M/d/yyyy"))</f>
        <v>#VALUE!</v>
      </c>
    </row>
    <row r="1892" spans="54:54" ht="17.25" customHeight="1">
      <c r="BB1892" s="60" t="e">
        <f>IF(AND(isFlagged(Main[[#This Row],[Comments]], "AIS++"),Main[ [#This Row],[In Stock Date] ]&lt;&gt;""),TEXT(Main[[#This Row],[In Stock Date]]-1, "M/d/yyyy"), TEXT("1/1/1990", "M/d/yyyy"))</f>
        <v>#VALUE!</v>
      </c>
    </row>
    <row r="1893" spans="54:54" ht="17.25" customHeight="1">
      <c r="BB1893" s="60" t="e">
        <f>IF(AND(isFlagged(Main[[#This Row],[Comments]], "AIS++"),Main[ [#This Row],[In Stock Date] ]&lt;&gt;""),TEXT(Main[[#This Row],[In Stock Date]]-1, "M/d/yyyy"), TEXT("1/1/1990", "M/d/yyyy"))</f>
        <v>#VALUE!</v>
      </c>
    </row>
    <row r="1894" spans="54:54" ht="17.25" customHeight="1">
      <c r="BB1894" s="60" t="e">
        <f>IF(AND(isFlagged(Main[[#This Row],[Comments]], "AIS++"),Main[ [#This Row],[In Stock Date] ]&lt;&gt;""),TEXT(Main[[#This Row],[In Stock Date]]-1, "M/d/yyyy"), TEXT("1/1/1990", "M/d/yyyy"))</f>
        <v>#VALUE!</v>
      </c>
    </row>
    <row r="1895" spans="54:54" ht="17.25" customHeight="1">
      <c r="BB1895" s="60" t="e">
        <f>IF(AND(isFlagged(Main[[#This Row],[Comments]], "AIS++"),Main[ [#This Row],[In Stock Date] ]&lt;&gt;""),TEXT(Main[[#This Row],[In Stock Date]]-1, "M/d/yyyy"), TEXT("1/1/1990", "M/d/yyyy"))</f>
        <v>#VALUE!</v>
      </c>
    </row>
    <row r="1896" spans="54:54" ht="17.25" customHeight="1">
      <c r="BB1896" s="60" t="e">
        <f>IF(AND(isFlagged(Main[[#This Row],[Comments]], "AIS++"),Main[ [#This Row],[In Stock Date] ]&lt;&gt;""),TEXT(Main[[#This Row],[In Stock Date]]-1, "M/d/yyyy"), TEXT("1/1/1990", "M/d/yyyy"))</f>
        <v>#VALUE!</v>
      </c>
    </row>
    <row r="1897" spans="54:54" ht="17.25" customHeight="1">
      <c r="BB1897" s="60" t="e">
        <f>IF(AND(isFlagged(Main[[#This Row],[Comments]], "AIS++"),Main[ [#This Row],[In Stock Date] ]&lt;&gt;""),TEXT(Main[[#This Row],[In Stock Date]]-1, "M/d/yyyy"), TEXT("1/1/1990", "M/d/yyyy"))</f>
        <v>#VALUE!</v>
      </c>
    </row>
    <row r="1898" spans="54:54" ht="17.25" customHeight="1">
      <c r="BB1898" s="60" t="e">
        <f>IF(AND(isFlagged(Main[[#This Row],[Comments]], "AIS++"),Main[ [#This Row],[In Stock Date] ]&lt;&gt;""),TEXT(Main[[#This Row],[In Stock Date]]-1, "M/d/yyyy"), TEXT("1/1/1990", "M/d/yyyy"))</f>
        <v>#VALUE!</v>
      </c>
    </row>
    <row r="1899" spans="54:54" ht="17.25" customHeight="1">
      <c r="BB1899" s="60" t="e">
        <f>IF(AND(isFlagged(Main[[#This Row],[Comments]], "AIS++"),Main[ [#This Row],[In Stock Date] ]&lt;&gt;""),TEXT(Main[[#This Row],[In Stock Date]]-1, "M/d/yyyy"), TEXT("1/1/1990", "M/d/yyyy"))</f>
        <v>#VALUE!</v>
      </c>
    </row>
    <row r="1900" spans="54:54" ht="17.25" customHeight="1">
      <c r="BB1900" s="60" t="e">
        <f>IF(AND(isFlagged(Main[[#This Row],[Comments]], "AIS++"),Main[ [#This Row],[In Stock Date] ]&lt;&gt;""),TEXT(Main[[#This Row],[In Stock Date]]-1, "M/d/yyyy"), TEXT("1/1/1990", "M/d/yyyy"))</f>
        <v>#VALUE!</v>
      </c>
    </row>
    <row r="1901" spans="54:54" ht="17.25" customHeight="1">
      <c r="BB1901" s="60" t="e">
        <f>IF(AND(isFlagged(Main[[#This Row],[Comments]], "AIS++"),Main[ [#This Row],[In Stock Date] ]&lt;&gt;""),TEXT(Main[[#This Row],[In Stock Date]]-1, "M/d/yyyy"), TEXT("1/1/1990", "M/d/yyyy"))</f>
        <v>#VALUE!</v>
      </c>
    </row>
    <row r="1902" spans="54:54" ht="17.25" customHeight="1">
      <c r="BB1902" s="60" t="e">
        <f>IF(AND(isFlagged(Main[[#This Row],[Comments]], "AIS++"),Main[ [#This Row],[In Stock Date] ]&lt;&gt;""),TEXT(Main[[#This Row],[In Stock Date]]-1, "M/d/yyyy"), TEXT("1/1/1990", "M/d/yyyy"))</f>
        <v>#VALUE!</v>
      </c>
    </row>
    <row r="1903" spans="54:54" ht="17.25" customHeight="1">
      <c r="BB1903" s="60" t="e">
        <f>IF(AND(isFlagged(Main[[#This Row],[Comments]], "AIS++"),Main[ [#This Row],[In Stock Date] ]&lt;&gt;""),TEXT(Main[[#This Row],[In Stock Date]]-1, "M/d/yyyy"), TEXT("1/1/1990", "M/d/yyyy"))</f>
        <v>#VALUE!</v>
      </c>
    </row>
    <row r="1904" spans="54:54" ht="17.25" customHeight="1">
      <c r="BB1904" s="60" t="e">
        <f>IF(AND(isFlagged(Main[[#This Row],[Comments]], "AIS++"),Main[ [#This Row],[In Stock Date] ]&lt;&gt;""),TEXT(Main[[#This Row],[In Stock Date]]-1, "M/d/yyyy"), TEXT("1/1/1990", "M/d/yyyy"))</f>
        <v>#VALUE!</v>
      </c>
    </row>
    <row r="1905" spans="54:54" ht="17.25" customHeight="1">
      <c r="BB1905" s="60" t="e">
        <f>IF(AND(isFlagged(Main[[#This Row],[Comments]], "AIS++"),Main[ [#This Row],[In Stock Date] ]&lt;&gt;""),TEXT(Main[[#This Row],[In Stock Date]]-1, "M/d/yyyy"), TEXT("1/1/1990", "M/d/yyyy"))</f>
        <v>#VALUE!</v>
      </c>
    </row>
    <row r="1906" spans="54:54" ht="17.25" customHeight="1">
      <c r="BB1906" s="60" t="e">
        <f>IF(AND(isFlagged(Main[[#This Row],[Comments]], "AIS++"),Main[ [#This Row],[In Stock Date] ]&lt;&gt;""),TEXT(Main[[#This Row],[In Stock Date]]-1, "M/d/yyyy"), TEXT("1/1/1990", "M/d/yyyy"))</f>
        <v>#VALUE!</v>
      </c>
    </row>
    <row r="1907" spans="54:54" ht="17.25" customHeight="1">
      <c r="BB1907" s="60" t="e">
        <f>IF(AND(isFlagged(Main[[#This Row],[Comments]], "AIS++"),Main[ [#This Row],[In Stock Date] ]&lt;&gt;""),TEXT(Main[[#This Row],[In Stock Date]]-1, "M/d/yyyy"), TEXT("1/1/1990", "M/d/yyyy"))</f>
        <v>#VALUE!</v>
      </c>
    </row>
    <row r="1908" spans="54:54" ht="17.25" customHeight="1">
      <c r="BB1908" s="60" t="e">
        <f>IF(AND(isFlagged(Main[[#This Row],[Comments]], "AIS++"),Main[ [#This Row],[In Stock Date] ]&lt;&gt;""),TEXT(Main[[#This Row],[In Stock Date]]-1, "M/d/yyyy"), TEXT("1/1/1990", "M/d/yyyy"))</f>
        <v>#VALUE!</v>
      </c>
    </row>
    <row r="1909" spans="54:54" ht="17.25" customHeight="1">
      <c r="BB1909" s="60" t="e">
        <f>IF(AND(isFlagged(Main[[#This Row],[Comments]], "AIS++"),Main[ [#This Row],[In Stock Date] ]&lt;&gt;""),TEXT(Main[[#This Row],[In Stock Date]]-1, "M/d/yyyy"), TEXT("1/1/1990", "M/d/yyyy"))</f>
        <v>#VALUE!</v>
      </c>
    </row>
    <row r="1910" spans="54:54" ht="17.25" customHeight="1">
      <c r="BB1910" s="60" t="e">
        <f>IF(AND(isFlagged(Main[[#This Row],[Comments]], "AIS++"),Main[ [#This Row],[In Stock Date] ]&lt;&gt;""),TEXT(Main[[#This Row],[In Stock Date]]-1, "M/d/yyyy"), TEXT("1/1/1990", "M/d/yyyy"))</f>
        <v>#VALUE!</v>
      </c>
    </row>
    <row r="1911" spans="54:54" ht="17.25" customHeight="1">
      <c r="BB1911" s="60" t="e">
        <f>IF(AND(isFlagged(Main[[#This Row],[Comments]], "AIS++"),Main[ [#This Row],[In Stock Date] ]&lt;&gt;""),TEXT(Main[[#This Row],[In Stock Date]]-1, "M/d/yyyy"), TEXT("1/1/1990", "M/d/yyyy"))</f>
        <v>#VALUE!</v>
      </c>
    </row>
    <row r="1912" spans="54:54" ht="17.25" customHeight="1">
      <c r="BB1912" s="60" t="e">
        <f>IF(AND(isFlagged(Main[[#This Row],[Comments]], "AIS++"),Main[ [#This Row],[In Stock Date] ]&lt;&gt;""),TEXT(Main[[#This Row],[In Stock Date]]-1, "M/d/yyyy"), TEXT("1/1/1990", "M/d/yyyy"))</f>
        <v>#VALUE!</v>
      </c>
    </row>
    <row r="1913" spans="54:54" ht="17.25" customHeight="1">
      <c r="BB1913" s="60" t="e">
        <f>IF(AND(isFlagged(Main[[#This Row],[Comments]], "AIS++"),Main[ [#This Row],[In Stock Date] ]&lt;&gt;""),TEXT(Main[[#This Row],[In Stock Date]]-1, "M/d/yyyy"), TEXT("1/1/1990", "M/d/yyyy"))</f>
        <v>#VALUE!</v>
      </c>
    </row>
    <row r="1914" spans="54:54" ht="17.25" customHeight="1">
      <c r="BB1914" s="60" t="e">
        <f>IF(AND(isFlagged(Main[[#This Row],[Comments]], "AIS++"),Main[ [#This Row],[In Stock Date] ]&lt;&gt;""),TEXT(Main[[#This Row],[In Stock Date]]-1, "M/d/yyyy"), TEXT("1/1/1990", "M/d/yyyy"))</f>
        <v>#VALUE!</v>
      </c>
    </row>
    <row r="1915" spans="54:54" ht="17.25" customHeight="1">
      <c r="BB1915" s="60" t="e">
        <f>IF(AND(isFlagged(Main[[#This Row],[Comments]], "AIS++"),Main[ [#This Row],[In Stock Date] ]&lt;&gt;""),TEXT(Main[[#This Row],[In Stock Date]]-1, "M/d/yyyy"), TEXT("1/1/1990", "M/d/yyyy"))</f>
        <v>#VALUE!</v>
      </c>
    </row>
    <row r="1916" spans="54:54" ht="17.25" customHeight="1">
      <c r="BB1916" s="60" t="e">
        <f>IF(AND(isFlagged(Main[[#This Row],[Comments]], "AIS++"),Main[ [#This Row],[In Stock Date] ]&lt;&gt;""),TEXT(Main[[#This Row],[In Stock Date]]-1, "M/d/yyyy"), TEXT("1/1/1990", "M/d/yyyy"))</f>
        <v>#VALUE!</v>
      </c>
    </row>
    <row r="1917" spans="54:54" ht="17.25" customHeight="1">
      <c r="BB1917" s="60" t="e">
        <f>IF(AND(isFlagged(Main[[#This Row],[Comments]], "AIS++"),Main[ [#This Row],[In Stock Date] ]&lt;&gt;""),TEXT(Main[[#This Row],[In Stock Date]]-1, "M/d/yyyy"), TEXT("1/1/1990", "M/d/yyyy"))</f>
        <v>#VALUE!</v>
      </c>
    </row>
    <row r="1918" spans="54:54" ht="17.25" customHeight="1">
      <c r="BB1918" s="60" t="e">
        <f>IF(AND(isFlagged(Main[[#This Row],[Comments]], "AIS++"),Main[ [#This Row],[In Stock Date] ]&lt;&gt;""),TEXT(Main[[#This Row],[In Stock Date]]-1, "M/d/yyyy"), TEXT("1/1/1990", "M/d/yyyy"))</f>
        <v>#VALUE!</v>
      </c>
    </row>
    <row r="1919" spans="54:54" ht="17.25" customHeight="1">
      <c r="BB1919" s="60" t="e">
        <f>IF(AND(isFlagged(Main[[#This Row],[Comments]], "AIS++"),Main[ [#This Row],[In Stock Date] ]&lt;&gt;""),TEXT(Main[[#This Row],[In Stock Date]]-1, "M/d/yyyy"), TEXT("1/1/1990", "M/d/yyyy"))</f>
        <v>#VALUE!</v>
      </c>
    </row>
    <row r="1920" spans="54:54" ht="17.25" customHeight="1">
      <c r="BB1920" s="60" t="e">
        <f>IF(AND(isFlagged(Main[[#This Row],[Comments]], "AIS++"),Main[ [#This Row],[In Stock Date] ]&lt;&gt;""),TEXT(Main[[#This Row],[In Stock Date]]-1, "M/d/yyyy"), TEXT("1/1/1990", "M/d/yyyy"))</f>
        <v>#VALUE!</v>
      </c>
    </row>
    <row r="1921" spans="54:54" ht="17.25" customHeight="1">
      <c r="BB1921" s="60" t="e">
        <f>IF(AND(isFlagged(Main[[#This Row],[Comments]], "AIS++"),Main[ [#This Row],[In Stock Date] ]&lt;&gt;""),TEXT(Main[[#This Row],[In Stock Date]]-1, "M/d/yyyy"), TEXT("1/1/1990", "M/d/yyyy"))</f>
        <v>#VALUE!</v>
      </c>
    </row>
    <row r="1922" spans="54:54" ht="17.25" customHeight="1">
      <c r="BB1922" s="60" t="e">
        <f>IF(AND(isFlagged(Main[[#This Row],[Comments]], "AIS++"),Main[ [#This Row],[In Stock Date] ]&lt;&gt;""),TEXT(Main[[#This Row],[In Stock Date]]-1, "M/d/yyyy"), TEXT("1/1/1990", "M/d/yyyy"))</f>
        <v>#VALUE!</v>
      </c>
    </row>
    <row r="1923" spans="54:54" ht="17.25" customHeight="1">
      <c r="BB1923" s="60" t="e">
        <f>IF(AND(isFlagged(Main[[#This Row],[Comments]], "AIS++"),Main[ [#This Row],[In Stock Date] ]&lt;&gt;""),TEXT(Main[[#This Row],[In Stock Date]]-1, "M/d/yyyy"), TEXT("1/1/1990", "M/d/yyyy"))</f>
        <v>#VALUE!</v>
      </c>
    </row>
    <row r="1924" spans="54:54" ht="17.25" customHeight="1">
      <c r="BB1924" s="60" t="e">
        <f>IF(AND(isFlagged(Main[[#This Row],[Comments]], "AIS++"),Main[ [#This Row],[In Stock Date] ]&lt;&gt;""),TEXT(Main[[#This Row],[In Stock Date]]-1, "M/d/yyyy"), TEXT("1/1/1990", "M/d/yyyy"))</f>
        <v>#VALUE!</v>
      </c>
    </row>
    <row r="1925" spans="54:54" ht="17.25" customHeight="1">
      <c r="BB1925" s="60" t="e">
        <f>IF(AND(isFlagged(Main[[#This Row],[Comments]], "AIS++"),Main[ [#This Row],[In Stock Date] ]&lt;&gt;""),TEXT(Main[[#This Row],[In Stock Date]]-1, "M/d/yyyy"), TEXT("1/1/1990", "M/d/yyyy"))</f>
        <v>#VALUE!</v>
      </c>
    </row>
    <row r="1926" spans="54:54" ht="17.25" customHeight="1">
      <c r="BB1926" s="60" t="e">
        <f>IF(AND(isFlagged(Main[[#This Row],[Comments]], "AIS++"),Main[ [#This Row],[In Stock Date] ]&lt;&gt;""),TEXT(Main[[#This Row],[In Stock Date]]-1, "M/d/yyyy"), TEXT("1/1/1990", "M/d/yyyy"))</f>
        <v>#VALUE!</v>
      </c>
    </row>
    <row r="1927" spans="54:54" ht="17.25" customHeight="1">
      <c r="BB1927" s="60" t="e">
        <f>IF(AND(isFlagged(Main[[#This Row],[Comments]], "AIS++"),Main[ [#This Row],[In Stock Date] ]&lt;&gt;""),TEXT(Main[[#This Row],[In Stock Date]]-1, "M/d/yyyy"), TEXT("1/1/1990", "M/d/yyyy"))</f>
        <v>#VALUE!</v>
      </c>
    </row>
    <row r="1928" spans="54:54" ht="17.25" customHeight="1">
      <c r="BB1928" s="60" t="e">
        <f>IF(AND(isFlagged(Main[[#This Row],[Comments]], "AIS++"),Main[ [#This Row],[In Stock Date] ]&lt;&gt;""),TEXT(Main[[#This Row],[In Stock Date]]-1, "M/d/yyyy"), TEXT("1/1/1990", "M/d/yyyy"))</f>
        <v>#VALUE!</v>
      </c>
    </row>
    <row r="1929" spans="54:54" ht="17.25" customHeight="1">
      <c r="BB1929" s="60" t="e">
        <f>IF(AND(isFlagged(Main[[#This Row],[Comments]], "AIS++"),Main[ [#This Row],[In Stock Date] ]&lt;&gt;""),TEXT(Main[[#This Row],[In Stock Date]]-1, "M/d/yyyy"), TEXT("1/1/1990", "M/d/yyyy"))</f>
        <v>#VALUE!</v>
      </c>
    </row>
    <row r="1930" spans="54:54" ht="17.25" customHeight="1">
      <c r="BB1930" s="60" t="e">
        <f>IF(AND(isFlagged(Main[[#This Row],[Comments]], "AIS++"),Main[ [#This Row],[In Stock Date] ]&lt;&gt;""),TEXT(Main[[#This Row],[In Stock Date]]-1, "M/d/yyyy"), TEXT("1/1/1990", "M/d/yyyy"))</f>
        <v>#VALUE!</v>
      </c>
    </row>
    <row r="1931" spans="54:54" ht="17.25" customHeight="1">
      <c r="BB1931" s="60" t="e">
        <f>IF(AND(isFlagged(Main[[#This Row],[Comments]], "AIS++"),Main[ [#This Row],[In Stock Date] ]&lt;&gt;""),TEXT(Main[[#This Row],[In Stock Date]]-1, "M/d/yyyy"), TEXT("1/1/1990", "M/d/yyyy"))</f>
        <v>#VALUE!</v>
      </c>
    </row>
    <row r="1932" spans="54:54" ht="17.25" customHeight="1">
      <c r="BB1932" s="60" t="e">
        <f>IF(AND(isFlagged(Main[[#This Row],[Comments]], "AIS++"),Main[ [#This Row],[In Stock Date] ]&lt;&gt;""),TEXT(Main[[#This Row],[In Stock Date]]-1, "M/d/yyyy"), TEXT("1/1/1990", "M/d/yyyy"))</f>
        <v>#VALUE!</v>
      </c>
    </row>
    <row r="1933" spans="54:54" ht="17.25" customHeight="1">
      <c r="BB1933" s="60" t="e">
        <f>IF(AND(isFlagged(Main[[#This Row],[Comments]], "AIS++"),Main[ [#This Row],[In Stock Date] ]&lt;&gt;""),TEXT(Main[[#This Row],[In Stock Date]]-1, "M/d/yyyy"), TEXT("1/1/1990", "M/d/yyyy"))</f>
        <v>#VALUE!</v>
      </c>
    </row>
    <row r="1934" spans="54:54" ht="17.25" customHeight="1">
      <c r="BB1934" s="60" t="e">
        <f>IF(AND(isFlagged(Main[[#This Row],[Comments]], "AIS++"),Main[ [#This Row],[In Stock Date] ]&lt;&gt;""),TEXT(Main[[#This Row],[In Stock Date]]-1, "M/d/yyyy"), TEXT("1/1/1990", "M/d/yyyy"))</f>
        <v>#VALUE!</v>
      </c>
    </row>
    <row r="1935" spans="54:54" ht="17.25" customHeight="1">
      <c r="BB1935" s="60" t="e">
        <f>IF(AND(isFlagged(Main[[#This Row],[Comments]], "AIS++"),Main[ [#This Row],[In Stock Date] ]&lt;&gt;""),TEXT(Main[[#This Row],[In Stock Date]]-1, "M/d/yyyy"), TEXT("1/1/1990", "M/d/yyyy"))</f>
        <v>#VALUE!</v>
      </c>
    </row>
    <row r="1936" spans="54:54" ht="17.25" customHeight="1">
      <c r="BB1936" s="60" t="e">
        <f>IF(AND(isFlagged(Main[[#This Row],[Comments]], "AIS++"),Main[ [#This Row],[In Stock Date] ]&lt;&gt;""),TEXT(Main[[#This Row],[In Stock Date]]-1, "M/d/yyyy"), TEXT("1/1/1990", "M/d/yyyy"))</f>
        <v>#VALUE!</v>
      </c>
    </row>
    <row r="1937" spans="54:54" ht="17.25" customHeight="1">
      <c r="BB1937" s="60" t="e">
        <f>IF(AND(isFlagged(Main[[#This Row],[Comments]], "AIS++"),Main[ [#This Row],[In Stock Date] ]&lt;&gt;""),TEXT(Main[[#This Row],[In Stock Date]]-1, "M/d/yyyy"), TEXT("1/1/1990", "M/d/yyyy"))</f>
        <v>#VALUE!</v>
      </c>
    </row>
    <row r="1938" spans="54:54" ht="17.25" customHeight="1">
      <c r="BB1938" s="60" t="e">
        <f>IF(AND(isFlagged(Main[[#This Row],[Comments]], "AIS++"),Main[ [#This Row],[In Stock Date] ]&lt;&gt;""),TEXT(Main[[#This Row],[In Stock Date]]-1, "M/d/yyyy"), TEXT("1/1/1990", "M/d/yyyy"))</f>
        <v>#VALUE!</v>
      </c>
    </row>
    <row r="1939" spans="54:54" ht="17.25" customHeight="1">
      <c r="BB1939" s="60" t="e">
        <f>IF(AND(isFlagged(Main[[#This Row],[Comments]], "AIS++"),Main[ [#This Row],[In Stock Date] ]&lt;&gt;""),TEXT(Main[[#This Row],[In Stock Date]]-1, "M/d/yyyy"), TEXT("1/1/1990", "M/d/yyyy"))</f>
        <v>#VALUE!</v>
      </c>
    </row>
    <row r="1940" spans="54:54" ht="17.25" customHeight="1">
      <c r="BB1940" s="60" t="e">
        <f>IF(AND(isFlagged(Main[[#This Row],[Comments]], "AIS++"),Main[ [#This Row],[In Stock Date] ]&lt;&gt;""),TEXT(Main[[#This Row],[In Stock Date]]-1, "M/d/yyyy"), TEXT("1/1/1990", "M/d/yyyy"))</f>
        <v>#VALUE!</v>
      </c>
    </row>
    <row r="1941" spans="54:54" ht="17.25" customHeight="1">
      <c r="BB1941" s="60" t="e">
        <f>IF(AND(isFlagged(Main[[#This Row],[Comments]], "AIS++"),Main[ [#This Row],[In Stock Date] ]&lt;&gt;""),TEXT(Main[[#This Row],[In Stock Date]]-1, "M/d/yyyy"), TEXT("1/1/1990", "M/d/yyyy"))</f>
        <v>#VALUE!</v>
      </c>
    </row>
    <row r="1942" spans="54:54" ht="17.25" customHeight="1">
      <c r="BB1942" s="60" t="e">
        <f>IF(AND(isFlagged(Main[[#This Row],[Comments]], "AIS++"),Main[ [#This Row],[In Stock Date] ]&lt;&gt;""),TEXT(Main[[#This Row],[In Stock Date]]-1, "M/d/yyyy"), TEXT("1/1/1990", "M/d/yyyy"))</f>
        <v>#VALUE!</v>
      </c>
    </row>
    <row r="1943" spans="54:54" ht="17.25" customHeight="1">
      <c r="BB1943" s="60" t="e">
        <f>IF(AND(isFlagged(Main[[#This Row],[Comments]], "AIS++"),Main[ [#This Row],[In Stock Date] ]&lt;&gt;""),TEXT(Main[[#This Row],[In Stock Date]]-1, "M/d/yyyy"), TEXT("1/1/1990", "M/d/yyyy"))</f>
        <v>#VALUE!</v>
      </c>
    </row>
    <row r="1944" spans="54:54" ht="17.25" customHeight="1">
      <c r="BB1944" s="60" t="e">
        <f>IF(AND(isFlagged(Main[[#This Row],[Comments]], "AIS++"),Main[ [#This Row],[In Stock Date] ]&lt;&gt;""),TEXT(Main[[#This Row],[In Stock Date]]-1, "M/d/yyyy"), TEXT("1/1/1990", "M/d/yyyy"))</f>
        <v>#VALUE!</v>
      </c>
    </row>
    <row r="1945" spans="54:54" ht="17.25" customHeight="1">
      <c r="BB1945" s="60" t="e">
        <f>IF(AND(isFlagged(Main[[#This Row],[Comments]], "AIS++"),Main[ [#This Row],[In Stock Date] ]&lt;&gt;""),TEXT(Main[[#This Row],[In Stock Date]]-1, "M/d/yyyy"), TEXT("1/1/1990", "M/d/yyyy"))</f>
        <v>#VALUE!</v>
      </c>
    </row>
    <row r="1946" spans="54:54" ht="17.25" customHeight="1">
      <c r="BB1946" s="60" t="e">
        <f>IF(AND(isFlagged(Main[[#This Row],[Comments]], "AIS++"),Main[ [#This Row],[In Stock Date] ]&lt;&gt;""),TEXT(Main[[#This Row],[In Stock Date]]-1, "M/d/yyyy"), TEXT("1/1/1990", "M/d/yyyy"))</f>
        <v>#VALUE!</v>
      </c>
    </row>
    <row r="1947" spans="54:54" ht="17.25" customHeight="1">
      <c r="BB1947" s="60" t="e">
        <f>IF(AND(isFlagged(Main[[#This Row],[Comments]], "AIS++"),Main[ [#This Row],[In Stock Date] ]&lt;&gt;""),TEXT(Main[[#This Row],[In Stock Date]]-1, "M/d/yyyy"), TEXT("1/1/1990", "M/d/yyyy"))</f>
        <v>#VALUE!</v>
      </c>
    </row>
    <row r="1948" spans="54:54" ht="17.25" customHeight="1">
      <c r="BB1948" s="60" t="e">
        <f>IF(AND(isFlagged(Main[[#This Row],[Comments]], "AIS++"),Main[ [#This Row],[In Stock Date] ]&lt;&gt;""),TEXT(Main[[#This Row],[In Stock Date]]-1, "M/d/yyyy"), TEXT("1/1/1990", "M/d/yyyy"))</f>
        <v>#VALUE!</v>
      </c>
    </row>
    <row r="1949" spans="54:54" ht="17.25" customHeight="1">
      <c r="BB1949" s="60" t="e">
        <f>IF(AND(isFlagged(Main[[#This Row],[Comments]], "AIS++"),Main[ [#This Row],[In Stock Date] ]&lt;&gt;""),TEXT(Main[[#This Row],[In Stock Date]]-1, "M/d/yyyy"), TEXT("1/1/1990", "M/d/yyyy"))</f>
        <v>#VALUE!</v>
      </c>
    </row>
    <row r="1950" spans="54:54" ht="17.25" customHeight="1">
      <c r="BB1950" s="60" t="e">
        <f>IF(AND(isFlagged(Main[[#This Row],[Comments]], "AIS++"),Main[ [#This Row],[In Stock Date] ]&lt;&gt;""),TEXT(Main[[#This Row],[In Stock Date]]-1, "M/d/yyyy"), TEXT("1/1/1990", "M/d/yyyy"))</f>
        <v>#VALUE!</v>
      </c>
    </row>
    <row r="1951" spans="54:54" ht="17.25" customHeight="1">
      <c r="BB1951" s="60" t="e">
        <f>IF(AND(isFlagged(Main[[#This Row],[Comments]], "AIS++"),Main[ [#This Row],[In Stock Date] ]&lt;&gt;""),TEXT(Main[[#This Row],[In Stock Date]]-1, "M/d/yyyy"), TEXT("1/1/1990", "M/d/yyyy"))</f>
        <v>#VALUE!</v>
      </c>
    </row>
    <row r="1952" spans="54:54" ht="17.25" customHeight="1">
      <c r="BB1952" s="60" t="e">
        <f>IF(AND(isFlagged(Main[[#This Row],[Comments]], "AIS++"),Main[ [#This Row],[In Stock Date] ]&lt;&gt;""),TEXT(Main[[#This Row],[In Stock Date]]-1, "M/d/yyyy"), TEXT("1/1/1990", "M/d/yyyy"))</f>
        <v>#VALUE!</v>
      </c>
    </row>
    <row r="1953" spans="54:54" ht="17.25" customHeight="1">
      <c r="BB1953" s="60" t="e">
        <f>IF(AND(isFlagged(Main[[#This Row],[Comments]], "AIS++"),Main[ [#This Row],[In Stock Date] ]&lt;&gt;""),TEXT(Main[[#This Row],[In Stock Date]]-1, "M/d/yyyy"), TEXT("1/1/1990", "M/d/yyyy"))</f>
        <v>#VALUE!</v>
      </c>
    </row>
    <row r="1954" spans="54:54" ht="17.25" customHeight="1">
      <c r="BB1954" s="60" t="e">
        <f>IF(AND(isFlagged(Main[[#This Row],[Comments]], "AIS++"),Main[ [#This Row],[In Stock Date] ]&lt;&gt;""),TEXT(Main[[#This Row],[In Stock Date]]-1, "M/d/yyyy"), TEXT("1/1/1990", "M/d/yyyy"))</f>
        <v>#VALUE!</v>
      </c>
    </row>
    <row r="1955" spans="54:54" ht="17.25" customHeight="1">
      <c r="BB1955" s="60" t="e">
        <f>IF(AND(isFlagged(Main[[#This Row],[Comments]], "AIS++"),Main[ [#This Row],[In Stock Date] ]&lt;&gt;""),TEXT(Main[[#This Row],[In Stock Date]]-1, "M/d/yyyy"), TEXT("1/1/1990", "M/d/yyyy"))</f>
        <v>#VALUE!</v>
      </c>
    </row>
    <row r="1956" spans="54:54" ht="17.25" customHeight="1">
      <c r="BB1956" s="60" t="e">
        <f>IF(AND(isFlagged(Main[[#This Row],[Comments]], "AIS++"),Main[ [#This Row],[In Stock Date] ]&lt;&gt;""),TEXT(Main[[#This Row],[In Stock Date]]-1, "M/d/yyyy"), TEXT("1/1/1990", "M/d/yyyy"))</f>
        <v>#VALUE!</v>
      </c>
    </row>
    <row r="1957" spans="54:54" ht="17.25" customHeight="1">
      <c r="BB1957" s="60" t="e">
        <f>IF(AND(isFlagged(Main[[#This Row],[Comments]], "AIS++"),Main[ [#This Row],[In Stock Date] ]&lt;&gt;""),TEXT(Main[[#This Row],[In Stock Date]]-1, "M/d/yyyy"), TEXT("1/1/1990", "M/d/yyyy"))</f>
        <v>#VALUE!</v>
      </c>
    </row>
    <row r="1958" spans="54:54" ht="17.25" customHeight="1">
      <c r="BB1958" s="60" t="e">
        <f>IF(AND(isFlagged(Main[[#This Row],[Comments]], "AIS++"),Main[ [#This Row],[In Stock Date] ]&lt;&gt;""),TEXT(Main[[#This Row],[In Stock Date]]-1, "M/d/yyyy"), TEXT("1/1/1990", "M/d/yyyy"))</f>
        <v>#VALUE!</v>
      </c>
    </row>
    <row r="1959" spans="54:54" ht="17.25" customHeight="1">
      <c r="BB1959" s="60" t="e">
        <f>IF(AND(isFlagged(Main[[#This Row],[Comments]], "AIS++"),Main[ [#This Row],[In Stock Date] ]&lt;&gt;""),TEXT(Main[[#This Row],[In Stock Date]]-1, "M/d/yyyy"), TEXT("1/1/1990", "M/d/yyyy"))</f>
        <v>#VALUE!</v>
      </c>
    </row>
    <row r="1960" spans="54:54" ht="17.25" customHeight="1">
      <c r="BB1960" s="60" t="e">
        <f>IF(AND(isFlagged(Main[[#This Row],[Comments]], "AIS++"),Main[ [#This Row],[In Stock Date] ]&lt;&gt;""),TEXT(Main[[#This Row],[In Stock Date]]-1, "M/d/yyyy"), TEXT("1/1/1990", "M/d/yyyy"))</f>
        <v>#VALUE!</v>
      </c>
    </row>
    <row r="1961" spans="54:54" ht="17.25" customHeight="1">
      <c r="BB1961" s="60" t="e">
        <f>IF(AND(isFlagged(Main[[#This Row],[Comments]], "AIS++"),Main[ [#This Row],[In Stock Date] ]&lt;&gt;""),TEXT(Main[[#This Row],[In Stock Date]]-1, "M/d/yyyy"), TEXT("1/1/1990", "M/d/yyyy"))</f>
        <v>#VALUE!</v>
      </c>
    </row>
    <row r="1962" spans="54:54" ht="17.25" customHeight="1">
      <c r="BB1962" s="60" t="e">
        <f>IF(AND(isFlagged(Main[[#This Row],[Comments]], "AIS++"),Main[ [#This Row],[In Stock Date] ]&lt;&gt;""),TEXT(Main[[#This Row],[In Stock Date]]-1, "M/d/yyyy"), TEXT("1/1/1990", "M/d/yyyy"))</f>
        <v>#VALUE!</v>
      </c>
    </row>
    <row r="1963" spans="54:54" ht="17.25" customHeight="1">
      <c r="BB1963" s="60" t="e">
        <f>IF(AND(isFlagged(Main[[#This Row],[Comments]], "AIS++"),Main[ [#This Row],[In Stock Date] ]&lt;&gt;""),TEXT(Main[[#This Row],[In Stock Date]]-1, "M/d/yyyy"), TEXT("1/1/1990", "M/d/yyyy"))</f>
        <v>#VALUE!</v>
      </c>
    </row>
    <row r="1964" spans="54:54" ht="17.25" customHeight="1">
      <c r="BB1964" s="60" t="e">
        <f>IF(AND(isFlagged(Main[[#This Row],[Comments]], "AIS++"),Main[ [#This Row],[In Stock Date] ]&lt;&gt;""),TEXT(Main[[#This Row],[In Stock Date]]-1, "M/d/yyyy"), TEXT("1/1/1990", "M/d/yyyy"))</f>
        <v>#VALUE!</v>
      </c>
    </row>
    <row r="1965" spans="54:54" ht="17.25" customHeight="1">
      <c r="BB1965" s="60" t="e">
        <f>IF(AND(isFlagged(Main[[#This Row],[Comments]], "AIS++"),Main[ [#This Row],[In Stock Date] ]&lt;&gt;""),TEXT(Main[[#This Row],[In Stock Date]]-1, "M/d/yyyy"), TEXT("1/1/1990", "M/d/yyyy"))</f>
        <v>#VALUE!</v>
      </c>
    </row>
    <row r="1966" spans="54:54" ht="17.25" customHeight="1">
      <c r="BB1966" s="60" t="e">
        <f>IF(AND(isFlagged(Main[[#This Row],[Comments]], "AIS++"),Main[ [#This Row],[In Stock Date] ]&lt;&gt;""),TEXT(Main[[#This Row],[In Stock Date]]-1, "M/d/yyyy"), TEXT("1/1/1990", "M/d/yyyy"))</f>
        <v>#VALUE!</v>
      </c>
    </row>
    <row r="1967" spans="54:54" ht="17.25" customHeight="1">
      <c r="BB1967" s="60" t="e">
        <f>IF(AND(isFlagged(Main[[#This Row],[Comments]], "AIS++"),Main[ [#This Row],[In Stock Date] ]&lt;&gt;""),TEXT(Main[[#This Row],[In Stock Date]]-1, "M/d/yyyy"), TEXT("1/1/1990", "M/d/yyyy"))</f>
        <v>#VALUE!</v>
      </c>
    </row>
    <row r="1968" spans="54:54" ht="17.25" customHeight="1">
      <c r="BB1968" s="60" t="e">
        <f>IF(AND(isFlagged(Main[[#This Row],[Comments]], "AIS++"),Main[ [#This Row],[In Stock Date] ]&lt;&gt;""),TEXT(Main[[#This Row],[In Stock Date]]-1, "M/d/yyyy"), TEXT("1/1/1990", "M/d/yyyy"))</f>
        <v>#VALUE!</v>
      </c>
    </row>
    <row r="1969" spans="54:54" ht="17.25" customHeight="1">
      <c r="BB1969" s="60" t="e">
        <f>IF(AND(isFlagged(Main[[#This Row],[Comments]], "AIS++"),Main[ [#This Row],[In Stock Date] ]&lt;&gt;""),TEXT(Main[[#This Row],[In Stock Date]]-1, "M/d/yyyy"), TEXT("1/1/1990", "M/d/yyyy"))</f>
        <v>#VALUE!</v>
      </c>
    </row>
    <row r="1970" spans="54:54" ht="17.25" customHeight="1">
      <c r="BB1970" s="60" t="e">
        <f>IF(AND(isFlagged(Main[[#This Row],[Comments]], "AIS++"),Main[ [#This Row],[In Stock Date] ]&lt;&gt;""),TEXT(Main[[#This Row],[In Stock Date]]-1, "M/d/yyyy"), TEXT("1/1/1990", "M/d/yyyy"))</f>
        <v>#VALUE!</v>
      </c>
    </row>
    <row r="1971" spans="54:54" ht="17.25" customHeight="1">
      <c r="BB1971" s="60" t="e">
        <f>IF(AND(isFlagged(Main[[#This Row],[Comments]], "AIS++"),Main[ [#This Row],[In Stock Date] ]&lt;&gt;""),TEXT(Main[[#This Row],[In Stock Date]]-1, "M/d/yyyy"), TEXT("1/1/1990", "M/d/yyyy"))</f>
        <v>#VALUE!</v>
      </c>
    </row>
    <row r="1972" spans="54:54" ht="17.25" customHeight="1">
      <c r="BB1972" s="60" t="e">
        <f>IF(AND(isFlagged(Main[[#This Row],[Comments]], "AIS++"),Main[ [#This Row],[In Stock Date] ]&lt;&gt;""),TEXT(Main[[#This Row],[In Stock Date]]-1, "M/d/yyyy"), TEXT("1/1/1990", "M/d/yyyy"))</f>
        <v>#VALUE!</v>
      </c>
    </row>
    <row r="1973" spans="54:54" ht="17.25" customHeight="1">
      <c r="BB1973" s="60" t="e">
        <f>IF(AND(isFlagged(Main[[#This Row],[Comments]], "AIS++"),Main[ [#This Row],[In Stock Date] ]&lt;&gt;""),TEXT(Main[[#This Row],[In Stock Date]]-1, "M/d/yyyy"), TEXT("1/1/1990", "M/d/yyyy"))</f>
        <v>#VALUE!</v>
      </c>
    </row>
    <row r="1974" spans="54:54" ht="17.25" customHeight="1">
      <c r="BB1974" s="60" t="e">
        <f>IF(AND(isFlagged(Main[[#This Row],[Comments]], "AIS++"),Main[ [#This Row],[In Stock Date] ]&lt;&gt;""),TEXT(Main[[#This Row],[In Stock Date]]-1, "M/d/yyyy"), TEXT("1/1/1990", "M/d/yyyy"))</f>
        <v>#VALUE!</v>
      </c>
    </row>
    <row r="1975" spans="54:54" ht="17.25" customHeight="1">
      <c r="BB1975" s="60" t="e">
        <f>IF(AND(isFlagged(Main[[#This Row],[Comments]], "AIS++"),Main[ [#This Row],[In Stock Date] ]&lt;&gt;""),TEXT(Main[[#This Row],[In Stock Date]]-1, "M/d/yyyy"), TEXT("1/1/1990", "M/d/yyyy"))</f>
        <v>#VALUE!</v>
      </c>
    </row>
    <row r="1976" spans="54:54" ht="17.25" customHeight="1">
      <c r="BB1976" s="60" t="e">
        <f>IF(AND(isFlagged(Main[[#This Row],[Comments]], "AIS++"),Main[ [#This Row],[In Stock Date] ]&lt;&gt;""),TEXT(Main[[#This Row],[In Stock Date]]-1, "M/d/yyyy"), TEXT("1/1/1990", "M/d/yyyy"))</f>
        <v>#VALUE!</v>
      </c>
    </row>
    <row r="1977" spans="54:54" ht="17.25" customHeight="1">
      <c r="BB1977" s="60" t="e">
        <f>IF(AND(isFlagged(Main[[#This Row],[Comments]], "AIS++"),Main[ [#This Row],[In Stock Date] ]&lt;&gt;""),TEXT(Main[[#This Row],[In Stock Date]]-1, "M/d/yyyy"), TEXT("1/1/1990", "M/d/yyyy"))</f>
        <v>#VALUE!</v>
      </c>
    </row>
    <row r="1978" spans="54:54" ht="17.25" customHeight="1">
      <c r="BB1978" s="60" t="e">
        <f>IF(AND(isFlagged(Main[[#This Row],[Comments]], "AIS++"),Main[ [#This Row],[In Stock Date] ]&lt;&gt;""),TEXT(Main[[#This Row],[In Stock Date]]-1, "M/d/yyyy"), TEXT("1/1/1990", "M/d/yyyy"))</f>
        <v>#VALUE!</v>
      </c>
    </row>
    <row r="1979" spans="54:54" ht="17.25" customHeight="1">
      <c r="BB1979" s="60" t="e">
        <f>IF(AND(isFlagged(Main[[#This Row],[Comments]], "AIS++"),Main[ [#This Row],[In Stock Date] ]&lt;&gt;""),TEXT(Main[[#This Row],[In Stock Date]]-1, "M/d/yyyy"), TEXT("1/1/1990", "M/d/yyyy"))</f>
        <v>#VALUE!</v>
      </c>
    </row>
    <row r="1980" spans="54:54" ht="17.25" customHeight="1">
      <c r="BB1980" s="60" t="e">
        <f>IF(AND(isFlagged(Main[[#This Row],[Comments]], "AIS++"),Main[ [#This Row],[In Stock Date] ]&lt;&gt;""),TEXT(Main[[#This Row],[In Stock Date]]-1, "M/d/yyyy"), TEXT("1/1/1990", "M/d/yyyy"))</f>
        <v>#VALUE!</v>
      </c>
    </row>
    <row r="1981" spans="54:54" ht="17.25" customHeight="1">
      <c r="BB1981" s="60" t="e">
        <f>IF(AND(isFlagged(Main[[#This Row],[Comments]], "AIS++"),Main[ [#This Row],[In Stock Date] ]&lt;&gt;""),TEXT(Main[[#This Row],[In Stock Date]]-1, "M/d/yyyy"), TEXT("1/1/1990", "M/d/yyyy"))</f>
        <v>#VALUE!</v>
      </c>
    </row>
    <row r="1982" spans="54:54" ht="17.25" customHeight="1">
      <c r="BB1982" s="60" t="e">
        <f>IF(AND(isFlagged(Main[[#This Row],[Comments]], "AIS++"),Main[ [#This Row],[In Stock Date] ]&lt;&gt;""),TEXT(Main[[#This Row],[In Stock Date]]-1, "M/d/yyyy"), TEXT("1/1/1990", "M/d/yyyy"))</f>
        <v>#VALUE!</v>
      </c>
    </row>
    <row r="1983" spans="54:54" ht="17.25" customHeight="1">
      <c r="BB1983" s="60" t="e">
        <f>IF(AND(isFlagged(Main[[#This Row],[Comments]], "AIS++"),Main[ [#This Row],[In Stock Date] ]&lt;&gt;""),TEXT(Main[[#This Row],[In Stock Date]]-1, "M/d/yyyy"), TEXT("1/1/1990", "M/d/yyyy"))</f>
        <v>#VALUE!</v>
      </c>
    </row>
    <row r="1984" spans="54:54" ht="17.25" customHeight="1">
      <c r="BB1984" s="60" t="e">
        <f>IF(AND(isFlagged(Main[[#This Row],[Comments]], "AIS++"),Main[ [#This Row],[In Stock Date] ]&lt;&gt;""),TEXT(Main[[#This Row],[In Stock Date]]-1, "M/d/yyyy"), TEXT("1/1/1990", "M/d/yyyy"))</f>
        <v>#VALUE!</v>
      </c>
    </row>
    <row r="1985" spans="54:54" ht="17.25" customHeight="1">
      <c r="BB1985" s="60" t="e">
        <f>IF(AND(isFlagged(Main[[#This Row],[Comments]], "AIS++"),Main[ [#This Row],[In Stock Date] ]&lt;&gt;""),TEXT(Main[[#This Row],[In Stock Date]]-1, "M/d/yyyy"), TEXT("1/1/1990", "M/d/yyyy"))</f>
        <v>#VALUE!</v>
      </c>
    </row>
    <row r="1986" spans="54:54" ht="17.25" customHeight="1">
      <c r="BB1986" s="60" t="e">
        <f>IF(AND(isFlagged(Main[[#This Row],[Comments]], "AIS++"),Main[ [#This Row],[In Stock Date] ]&lt;&gt;""),TEXT(Main[[#This Row],[In Stock Date]]-1, "M/d/yyyy"), TEXT("1/1/1990", "M/d/yyyy"))</f>
        <v>#VALUE!</v>
      </c>
    </row>
    <row r="1987" spans="54:54" ht="17.25" customHeight="1">
      <c r="BB1987" s="60" t="e">
        <f>IF(AND(isFlagged(Main[[#This Row],[Comments]], "AIS++"),Main[ [#This Row],[In Stock Date] ]&lt;&gt;""),TEXT(Main[[#This Row],[In Stock Date]]-1, "M/d/yyyy"), TEXT("1/1/1990", "M/d/yyyy"))</f>
        <v>#VALUE!</v>
      </c>
    </row>
    <row r="1988" spans="54:54" ht="17.25" customHeight="1">
      <c r="BB1988" s="60" t="e">
        <f>IF(AND(isFlagged(Main[[#This Row],[Comments]], "AIS++"),Main[ [#This Row],[In Stock Date] ]&lt;&gt;""),TEXT(Main[[#This Row],[In Stock Date]]-1, "M/d/yyyy"), TEXT("1/1/1990", "M/d/yyyy"))</f>
        <v>#VALUE!</v>
      </c>
    </row>
    <row r="1989" spans="54:54" ht="17.25" customHeight="1">
      <c r="BB1989" s="60" t="e">
        <f>IF(AND(isFlagged(Main[[#This Row],[Comments]], "AIS++"),Main[ [#This Row],[In Stock Date] ]&lt;&gt;""),TEXT(Main[[#This Row],[In Stock Date]]-1, "M/d/yyyy"), TEXT("1/1/1990", "M/d/yyyy"))</f>
        <v>#VALUE!</v>
      </c>
    </row>
    <row r="1990" spans="54:54" ht="17.25" customHeight="1">
      <c r="BB1990" s="60" t="e">
        <f>IF(AND(isFlagged(Main[[#This Row],[Comments]], "AIS++"),Main[ [#This Row],[In Stock Date] ]&lt;&gt;""),TEXT(Main[[#This Row],[In Stock Date]]-1, "M/d/yyyy"), TEXT("1/1/1990", "M/d/yyyy"))</f>
        <v>#VALUE!</v>
      </c>
    </row>
    <row r="1991" spans="54:54" ht="17.25" customHeight="1">
      <c r="BB1991" s="60" t="e">
        <f>IF(AND(isFlagged(Main[[#This Row],[Comments]], "AIS++"),Main[ [#This Row],[In Stock Date] ]&lt;&gt;""),TEXT(Main[[#This Row],[In Stock Date]]-1, "M/d/yyyy"), TEXT("1/1/1990", "M/d/yyyy"))</f>
        <v>#VALUE!</v>
      </c>
    </row>
    <row r="1992" spans="54:54" ht="17.25" customHeight="1">
      <c r="BB1992" s="60" t="e">
        <f>IF(AND(isFlagged(Main[[#This Row],[Comments]], "AIS++"),Main[ [#This Row],[In Stock Date] ]&lt;&gt;""),TEXT(Main[[#This Row],[In Stock Date]]-1, "M/d/yyyy"), TEXT("1/1/1990", "M/d/yyyy"))</f>
        <v>#VALUE!</v>
      </c>
    </row>
    <row r="1993" spans="54:54" ht="17.25" customHeight="1">
      <c r="BB1993" s="60" t="e">
        <f>IF(AND(isFlagged(Main[[#This Row],[Comments]], "AIS++"),Main[ [#This Row],[In Stock Date] ]&lt;&gt;""),TEXT(Main[[#This Row],[In Stock Date]]-1, "M/d/yyyy"), TEXT("1/1/1990", "M/d/yyyy"))</f>
        <v>#VALUE!</v>
      </c>
    </row>
    <row r="1994" spans="54:54" ht="17.25" customHeight="1">
      <c r="BB1994" s="60" t="e">
        <f>IF(AND(isFlagged(Main[[#This Row],[Comments]], "AIS++"),Main[ [#This Row],[In Stock Date] ]&lt;&gt;""),TEXT(Main[[#This Row],[In Stock Date]]-1, "M/d/yyyy"), TEXT("1/1/1990", "M/d/yyyy"))</f>
        <v>#VALUE!</v>
      </c>
    </row>
    <row r="1995" spans="54:54" ht="17.25" customHeight="1">
      <c r="BB1995" s="60" t="e">
        <f>IF(AND(isFlagged(Main[[#This Row],[Comments]], "AIS++"),Main[ [#This Row],[In Stock Date] ]&lt;&gt;""),TEXT(Main[[#This Row],[In Stock Date]]-1, "M/d/yyyy"), TEXT("1/1/1990", "M/d/yyyy"))</f>
        <v>#VALUE!</v>
      </c>
    </row>
    <row r="1996" spans="54:54" ht="17.25" customHeight="1">
      <c r="BB1996" s="60" t="e">
        <f>IF(AND(isFlagged(Main[[#This Row],[Comments]], "AIS++"),Main[ [#This Row],[In Stock Date] ]&lt;&gt;""),TEXT(Main[[#This Row],[In Stock Date]]-1, "M/d/yyyy"), TEXT("1/1/1990", "M/d/yyyy"))</f>
        <v>#VALUE!</v>
      </c>
    </row>
    <row r="1997" spans="54:54" ht="17.25" customHeight="1">
      <c r="BB1997" s="60" t="e">
        <f>IF(AND(isFlagged(Main[[#This Row],[Comments]], "AIS++"),Main[ [#This Row],[In Stock Date] ]&lt;&gt;""),TEXT(Main[[#This Row],[In Stock Date]]-1, "M/d/yyyy"), TEXT("1/1/1990", "M/d/yyyy"))</f>
        <v>#VALUE!</v>
      </c>
    </row>
    <row r="1998" spans="54:54" ht="17.25" customHeight="1">
      <c r="BB1998" s="60" t="e">
        <f>IF(AND(isFlagged(Main[[#This Row],[Comments]], "AIS++"),Main[ [#This Row],[In Stock Date] ]&lt;&gt;""),TEXT(Main[[#This Row],[In Stock Date]]-1, "M/d/yyyy"), TEXT("1/1/1990", "M/d/yyyy"))</f>
        <v>#VALUE!</v>
      </c>
    </row>
    <row r="1999" spans="54:54" ht="17.25" customHeight="1">
      <c r="BB1999" s="60" t="e">
        <f>IF(AND(isFlagged(Main[[#This Row],[Comments]], "AIS++"),Main[ [#This Row],[In Stock Date] ]&lt;&gt;""),TEXT(Main[[#This Row],[In Stock Date]]-1, "M/d/yyyy"), TEXT("1/1/1990", "M/d/yyyy"))</f>
        <v>#VALUE!</v>
      </c>
    </row>
    <row r="2000" spans="54:54" ht="17.25" customHeight="1">
      <c r="BB2000" s="60" t="e">
        <f>IF(AND(isFlagged(Main[[#This Row],[Comments]], "AIS++"),Main[ [#This Row],[In Stock Date] ]&lt;&gt;""),TEXT(Main[[#This Row],[In Stock Date]]-1, "M/d/yyyy"), TEXT("1/1/1990", "M/d/yyyy"))</f>
        <v>#VALUE!</v>
      </c>
    </row>
    <row r="2001" spans="54:54" ht="17.25" customHeight="1">
      <c r="BB2001" s="60" t="e">
        <f>IF(AND(isFlagged(Main[[#This Row],[Comments]], "AIS++"),Main[ [#This Row],[In Stock Date] ]&lt;&gt;""),TEXT(Main[[#This Row],[In Stock Date]]-1, "M/d/yyyy"), TEXT("1/1/1990", "M/d/yyyy"))</f>
        <v>#VALUE!</v>
      </c>
    </row>
    <row r="2002" spans="54:54" ht="17.25" customHeight="1">
      <c r="BB2002" s="60" t="e">
        <f>IF(AND(isFlagged(Main[[#This Row],[Comments]], "AIS++"),Main[ [#This Row],[In Stock Date] ]&lt;&gt;""),TEXT(Main[[#This Row],[In Stock Date]]-1, "M/d/yyyy"), TEXT("1/1/1990", "M/d/yyyy"))</f>
        <v>#VALUE!</v>
      </c>
    </row>
    <row r="2003" spans="54:54" ht="17.25" customHeight="1">
      <c r="BB2003" s="60" t="e">
        <f>IF(AND(isFlagged(Main[[#This Row],[Comments]], "AIS++"),Main[ [#This Row],[In Stock Date] ]&lt;&gt;""),TEXT(Main[[#This Row],[In Stock Date]]-1, "M/d/yyyy"), TEXT("1/1/1990", "M/d/yyyy"))</f>
        <v>#VALUE!</v>
      </c>
    </row>
    <row r="2004" spans="54:54" ht="17.25" customHeight="1">
      <c r="BB2004" s="60" t="e">
        <f>IF(AND(isFlagged(Main[[#This Row],[Comments]], "AIS++"),Main[ [#This Row],[In Stock Date] ]&lt;&gt;""),TEXT(Main[[#This Row],[In Stock Date]]-1, "M/d/yyyy"), TEXT("1/1/1990", "M/d/yyyy"))</f>
        <v>#VALUE!</v>
      </c>
    </row>
    <row r="2005" spans="54:54" ht="17.25" customHeight="1">
      <c r="BB2005" s="60" t="e">
        <f>IF(AND(isFlagged(Main[[#This Row],[Comments]], "AIS++"),Main[ [#This Row],[In Stock Date] ]&lt;&gt;""),TEXT(Main[[#This Row],[In Stock Date]]-1, "M/d/yyyy"), TEXT("1/1/1990", "M/d/yyyy"))</f>
        <v>#VALUE!</v>
      </c>
    </row>
    <row r="2006" spans="54:54" ht="17.25" customHeight="1">
      <c r="BB2006" s="60" t="e">
        <f>IF(AND(isFlagged(Main[[#This Row],[Comments]], "AIS++"),Main[ [#This Row],[In Stock Date] ]&lt;&gt;""),TEXT(Main[[#This Row],[In Stock Date]]-1, "M/d/yyyy"), TEXT("1/1/1990", "M/d/yyyy"))</f>
        <v>#VALUE!</v>
      </c>
    </row>
    <row r="2007" spans="54:54" ht="17.25" customHeight="1">
      <c r="BB2007" s="60" t="e">
        <f>IF(AND(isFlagged(Main[[#This Row],[Comments]], "AIS++"),Main[ [#This Row],[In Stock Date] ]&lt;&gt;""),TEXT(Main[[#This Row],[In Stock Date]]-1, "M/d/yyyy"), TEXT("1/1/1990", "M/d/yyyy"))</f>
        <v>#VALUE!</v>
      </c>
    </row>
    <row r="2008" spans="54:54" ht="17.25" customHeight="1">
      <c r="BB2008" s="60" t="e">
        <f>IF(AND(isFlagged(Main[[#This Row],[Comments]], "AIS++"),Main[ [#This Row],[In Stock Date] ]&lt;&gt;""),TEXT(Main[[#This Row],[In Stock Date]]-1, "M/d/yyyy"), TEXT("1/1/1990", "M/d/yyyy"))</f>
        <v>#VALUE!</v>
      </c>
    </row>
    <row r="2009" spans="54:54" ht="17.25" customHeight="1">
      <c r="BB2009" s="60" t="e">
        <f>IF(AND(isFlagged(Main[[#This Row],[Comments]], "AIS++"),Main[ [#This Row],[In Stock Date] ]&lt;&gt;""),TEXT(Main[[#This Row],[In Stock Date]]-1, "M/d/yyyy"), TEXT("1/1/1990", "M/d/yyyy"))</f>
        <v>#VALUE!</v>
      </c>
    </row>
    <row r="2010" spans="54:54" ht="17.25" customHeight="1">
      <c r="BB2010" s="60" t="e">
        <f>IF(AND(isFlagged(Main[[#This Row],[Comments]], "AIS++"),Main[ [#This Row],[In Stock Date] ]&lt;&gt;""),TEXT(Main[[#This Row],[In Stock Date]]-1, "M/d/yyyy"), TEXT("1/1/1990", "M/d/yyyy"))</f>
        <v>#VALUE!</v>
      </c>
    </row>
    <row r="2011" spans="54:54" ht="17.25" customHeight="1">
      <c r="BB2011" s="60" t="e">
        <f>IF(AND(isFlagged(Main[[#This Row],[Comments]], "AIS++"),Main[ [#This Row],[In Stock Date] ]&lt;&gt;""),TEXT(Main[[#This Row],[In Stock Date]]-1, "M/d/yyyy"), TEXT("1/1/1990", "M/d/yyyy"))</f>
        <v>#VALUE!</v>
      </c>
    </row>
    <row r="2012" spans="54:54" ht="17.25" customHeight="1">
      <c r="BB2012" s="60" t="e">
        <f>IF(AND(isFlagged(Main[[#This Row],[Comments]], "AIS++"),Main[ [#This Row],[In Stock Date] ]&lt;&gt;""),TEXT(Main[[#This Row],[In Stock Date]]-1, "M/d/yyyy"), TEXT("1/1/1990", "M/d/yyyy"))</f>
        <v>#VALUE!</v>
      </c>
    </row>
    <row r="2013" spans="54:54" ht="17.25" customHeight="1">
      <c r="BB2013" s="60" t="e">
        <f>IF(AND(isFlagged(Main[[#This Row],[Comments]], "AIS++"),Main[ [#This Row],[In Stock Date] ]&lt;&gt;""),TEXT(Main[[#This Row],[In Stock Date]]-1, "M/d/yyyy"), TEXT("1/1/1990", "M/d/yyyy"))</f>
        <v>#VALUE!</v>
      </c>
    </row>
    <row r="2014" spans="54:54" ht="17.25" customHeight="1">
      <c r="BB2014" s="60" t="e">
        <f>IF(AND(isFlagged(Main[[#This Row],[Comments]], "AIS++"),Main[ [#This Row],[In Stock Date] ]&lt;&gt;""),TEXT(Main[[#This Row],[In Stock Date]]-1, "M/d/yyyy"), TEXT("1/1/1990", "M/d/yyyy"))</f>
        <v>#VALUE!</v>
      </c>
    </row>
    <row r="2015" spans="54:54" ht="17.25" customHeight="1">
      <c r="BB2015" s="60" t="e">
        <f>IF(AND(isFlagged(Main[[#This Row],[Comments]], "AIS++"),Main[ [#This Row],[In Stock Date] ]&lt;&gt;""),TEXT(Main[[#This Row],[In Stock Date]]-1, "M/d/yyyy"), TEXT("1/1/1990", "M/d/yyyy"))</f>
        <v>#VALUE!</v>
      </c>
    </row>
    <row r="2016" spans="54:54" ht="17.25" customHeight="1">
      <c r="BB2016" s="60" t="e">
        <f>IF(AND(isFlagged(Main[[#This Row],[Comments]], "AIS++"),Main[ [#This Row],[In Stock Date] ]&lt;&gt;""),TEXT(Main[[#This Row],[In Stock Date]]-1, "M/d/yyyy"), TEXT("1/1/1990", "M/d/yyyy"))</f>
        <v>#VALUE!</v>
      </c>
    </row>
    <row r="2017" spans="54:54" ht="17.25" customHeight="1">
      <c r="BB2017" s="60" t="e">
        <f>IF(AND(isFlagged(Main[[#This Row],[Comments]], "AIS++"),Main[ [#This Row],[In Stock Date] ]&lt;&gt;""),TEXT(Main[[#This Row],[In Stock Date]]-1, "M/d/yyyy"), TEXT("1/1/1990", "M/d/yyyy"))</f>
        <v>#VALUE!</v>
      </c>
    </row>
    <row r="2018" spans="54:54" ht="17.25" customHeight="1">
      <c r="BB2018" s="60" t="e">
        <f>IF(AND(isFlagged(Main[[#This Row],[Comments]], "AIS++"),Main[ [#This Row],[In Stock Date] ]&lt;&gt;""),TEXT(Main[[#This Row],[In Stock Date]]-1, "M/d/yyyy"), TEXT("1/1/1990", "M/d/yyyy"))</f>
        <v>#VALUE!</v>
      </c>
    </row>
    <row r="2019" spans="54:54" ht="17.25" customHeight="1">
      <c r="BB2019" s="60" t="e">
        <f>IF(AND(isFlagged(Main[[#This Row],[Comments]], "AIS++"),Main[ [#This Row],[In Stock Date] ]&lt;&gt;""),TEXT(Main[[#This Row],[In Stock Date]]-1, "M/d/yyyy"), TEXT("1/1/1990", "M/d/yyyy"))</f>
        <v>#VALUE!</v>
      </c>
    </row>
    <row r="2020" spans="54:54" ht="17.25" customHeight="1">
      <c r="BB2020" s="60" t="e">
        <f>IF(AND(isFlagged(Main[[#This Row],[Comments]], "AIS++"),Main[ [#This Row],[In Stock Date] ]&lt;&gt;""),TEXT(Main[[#This Row],[In Stock Date]]-1, "M/d/yyyy"), TEXT("1/1/1990", "M/d/yyyy"))</f>
        <v>#VALUE!</v>
      </c>
    </row>
    <row r="2021" spans="54:54" ht="17.25" customHeight="1">
      <c r="BB2021" s="60" t="e">
        <f>IF(AND(isFlagged(Main[[#This Row],[Comments]], "AIS++"),Main[ [#This Row],[In Stock Date] ]&lt;&gt;""),TEXT(Main[[#This Row],[In Stock Date]]-1, "M/d/yyyy"), TEXT("1/1/1990", "M/d/yyyy"))</f>
        <v>#VALUE!</v>
      </c>
    </row>
    <row r="2022" spans="54:54" ht="17.25" customHeight="1">
      <c r="BB2022" s="60" t="e">
        <f>IF(AND(isFlagged(Main[[#This Row],[Comments]], "AIS++"),Main[ [#This Row],[In Stock Date] ]&lt;&gt;""),TEXT(Main[[#This Row],[In Stock Date]]-1, "M/d/yyyy"), TEXT("1/1/1990", "M/d/yyyy"))</f>
        <v>#VALUE!</v>
      </c>
    </row>
    <row r="2023" spans="54:54" ht="17.25" customHeight="1">
      <c r="BB2023" s="60" t="e">
        <f>IF(AND(isFlagged(Main[[#This Row],[Comments]], "AIS++"),Main[ [#This Row],[In Stock Date] ]&lt;&gt;""),TEXT(Main[[#This Row],[In Stock Date]]-1, "M/d/yyyy"), TEXT("1/1/1990", "M/d/yyyy"))</f>
        <v>#VALUE!</v>
      </c>
    </row>
    <row r="2024" spans="54:54" ht="17.25" customHeight="1">
      <c r="BB2024" s="60" t="e">
        <f>IF(AND(isFlagged(Main[[#This Row],[Comments]], "AIS++"),Main[ [#This Row],[In Stock Date] ]&lt;&gt;""),TEXT(Main[[#This Row],[In Stock Date]]-1, "M/d/yyyy"), TEXT("1/1/1990", "M/d/yyyy"))</f>
        <v>#VALUE!</v>
      </c>
    </row>
    <row r="2025" spans="54:54" ht="17.25" customHeight="1">
      <c r="BB2025" s="60" t="e">
        <f>IF(AND(isFlagged(Main[[#This Row],[Comments]], "AIS++"),Main[ [#This Row],[In Stock Date] ]&lt;&gt;""),TEXT(Main[[#This Row],[In Stock Date]]-1, "M/d/yyyy"), TEXT("1/1/1990", "M/d/yyyy"))</f>
        <v>#VALUE!</v>
      </c>
    </row>
    <row r="2026" spans="54:54" ht="17.25" customHeight="1">
      <c r="BB2026" s="60" t="e">
        <f>IF(AND(isFlagged(Main[[#This Row],[Comments]], "AIS++"),Main[ [#This Row],[In Stock Date] ]&lt;&gt;""),TEXT(Main[[#This Row],[In Stock Date]]-1, "M/d/yyyy"), TEXT("1/1/1990", "M/d/yyyy"))</f>
        <v>#VALUE!</v>
      </c>
    </row>
    <row r="2027" spans="54:54" ht="17.25" customHeight="1">
      <c r="BB2027" s="60" t="e">
        <f>IF(AND(isFlagged(Main[[#This Row],[Comments]], "AIS++"),Main[ [#This Row],[In Stock Date] ]&lt;&gt;""),TEXT(Main[[#This Row],[In Stock Date]]-1, "M/d/yyyy"), TEXT("1/1/1990", "M/d/yyyy"))</f>
        <v>#VALUE!</v>
      </c>
    </row>
    <row r="2028" spans="54:54" ht="17.25" customHeight="1">
      <c r="BB2028" s="60" t="e">
        <f>IF(AND(isFlagged(Main[[#This Row],[Comments]], "AIS++"),Main[ [#This Row],[In Stock Date] ]&lt;&gt;""),TEXT(Main[[#This Row],[In Stock Date]]-1, "M/d/yyyy"), TEXT("1/1/1990", "M/d/yyyy"))</f>
        <v>#VALUE!</v>
      </c>
    </row>
    <row r="2029" spans="54:54" ht="17.25" customHeight="1">
      <c r="BB2029" s="60" t="e">
        <f>IF(AND(isFlagged(Main[[#This Row],[Comments]], "AIS++"),Main[ [#This Row],[In Stock Date] ]&lt;&gt;""),TEXT(Main[[#This Row],[In Stock Date]]-1, "M/d/yyyy"), TEXT("1/1/1990", "M/d/yyyy"))</f>
        <v>#VALUE!</v>
      </c>
    </row>
    <row r="2030" spans="54:54" ht="17.25" customHeight="1">
      <c r="BB2030" s="60" t="e">
        <f>IF(AND(isFlagged(Main[[#This Row],[Comments]], "AIS++"),Main[ [#This Row],[In Stock Date] ]&lt;&gt;""),TEXT(Main[[#This Row],[In Stock Date]]-1, "M/d/yyyy"), TEXT("1/1/1990", "M/d/yyyy"))</f>
        <v>#VALUE!</v>
      </c>
    </row>
    <row r="2031" spans="54:54" ht="17.25" customHeight="1">
      <c r="BB2031" s="60" t="e">
        <f>IF(AND(isFlagged(Main[[#This Row],[Comments]], "AIS++"),Main[ [#This Row],[In Stock Date] ]&lt;&gt;""),TEXT(Main[[#This Row],[In Stock Date]]-1, "M/d/yyyy"), TEXT("1/1/1990", "M/d/yyyy"))</f>
        <v>#VALUE!</v>
      </c>
    </row>
    <row r="2032" spans="54:54" ht="17.25" customHeight="1">
      <c r="BB2032" s="60" t="e">
        <f>IF(AND(isFlagged(Main[[#This Row],[Comments]], "AIS++"),Main[ [#This Row],[In Stock Date] ]&lt;&gt;""),TEXT(Main[[#This Row],[In Stock Date]]-1, "M/d/yyyy"), TEXT("1/1/1990", "M/d/yyyy"))</f>
        <v>#VALUE!</v>
      </c>
    </row>
    <row r="2033" spans="54:54" ht="17.25" customHeight="1">
      <c r="BB2033" s="60" t="e">
        <f>IF(AND(isFlagged(Main[[#This Row],[Comments]], "AIS++"),Main[ [#This Row],[In Stock Date] ]&lt;&gt;""),TEXT(Main[[#This Row],[In Stock Date]]-1, "M/d/yyyy"), TEXT("1/1/1990", "M/d/yyyy"))</f>
        <v>#VALUE!</v>
      </c>
    </row>
    <row r="2034" spans="54:54" ht="17.25" customHeight="1">
      <c r="BB2034" s="60" t="e">
        <f>IF(AND(isFlagged(Main[[#This Row],[Comments]], "AIS++"),Main[ [#This Row],[In Stock Date] ]&lt;&gt;""),TEXT(Main[[#This Row],[In Stock Date]]-1, "M/d/yyyy"), TEXT("1/1/1990", "M/d/yyyy"))</f>
        <v>#VALUE!</v>
      </c>
    </row>
    <row r="2035" spans="54:54" ht="17.25" customHeight="1">
      <c r="BB2035" s="60" t="e">
        <f>IF(AND(isFlagged(Main[[#This Row],[Comments]], "AIS++"),Main[ [#This Row],[In Stock Date] ]&lt;&gt;""),TEXT(Main[[#This Row],[In Stock Date]]-1, "M/d/yyyy"), TEXT("1/1/1990", "M/d/yyyy"))</f>
        <v>#VALUE!</v>
      </c>
    </row>
    <row r="2036" spans="54:54" ht="17.25" customHeight="1">
      <c r="BB2036" s="60" t="e">
        <f>IF(AND(isFlagged(Main[[#This Row],[Comments]], "AIS++"),Main[ [#This Row],[In Stock Date] ]&lt;&gt;""),TEXT(Main[[#This Row],[In Stock Date]]-1, "M/d/yyyy"), TEXT("1/1/1990", "M/d/yyyy"))</f>
        <v>#VALUE!</v>
      </c>
    </row>
    <row r="2037" spans="54:54" ht="17.25" customHeight="1">
      <c r="BB2037" s="60" t="e">
        <f>IF(AND(isFlagged(Main[[#This Row],[Comments]], "AIS++"),Main[ [#This Row],[In Stock Date] ]&lt;&gt;""),TEXT(Main[[#This Row],[In Stock Date]]-1, "M/d/yyyy"), TEXT("1/1/1990", "M/d/yyyy"))</f>
        <v>#VALUE!</v>
      </c>
    </row>
    <row r="2038" spans="54:54" ht="17.25" customHeight="1">
      <c r="BB2038" s="60" t="e">
        <f>IF(AND(isFlagged(Main[[#This Row],[Comments]], "AIS++"),Main[ [#This Row],[In Stock Date] ]&lt;&gt;""),TEXT(Main[[#This Row],[In Stock Date]]-1, "M/d/yyyy"), TEXT("1/1/1990", "M/d/yyyy"))</f>
        <v>#VALUE!</v>
      </c>
    </row>
    <row r="2039" spans="54:54" ht="17.25" customHeight="1">
      <c r="BB2039" s="60" t="e">
        <f>IF(AND(isFlagged(Main[[#This Row],[Comments]], "AIS++"),Main[ [#This Row],[In Stock Date] ]&lt;&gt;""),TEXT(Main[[#This Row],[In Stock Date]]-1, "M/d/yyyy"), TEXT("1/1/1990", "M/d/yyyy"))</f>
        <v>#VALUE!</v>
      </c>
    </row>
    <row r="2040" spans="54:54" ht="17.25" customHeight="1">
      <c r="BB2040" s="60" t="e">
        <f>IF(AND(isFlagged(Main[[#This Row],[Comments]], "AIS++"),Main[ [#This Row],[In Stock Date] ]&lt;&gt;""),TEXT(Main[[#This Row],[In Stock Date]]-1, "M/d/yyyy"), TEXT("1/1/1990", "M/d/yyyy"))</f>
        <v>#VALUE!</v>
      </c>
    </row>
    <row r="2041" spans="54:54" ht="17.25" customHeight="1">
      <c r="BB2041" s="60" t="e">
        <f>IF(AND(isFlagged(Main[[#This Row],[Comments]], "AIS++"),Main[ [#This Row],[In Stock Date] ]&lt;&gt;""),TEXT(Main[[#This Row],[In Stock Date]]-1, "M/d/yyyy"), TEXT("1/1/1990", "M/d/yyyy"))</f>
        <v>#VALUE!</v>
      </c>
    </row>
    <row r="2042" spans="54:54" ht="17.25" customHeight="1">
      <c r="BB2042" s="60" t="e">
        <f>IF(AND(isFlagged(Main[[#This Row],[Comments]], "AIS++"),Main[ [#This Row],[In Stock Date] ]&lt;&gt;""),TEXT(Main[[#This Row],[In Stock Date]]-1, "M/d/yyyy"), TEXT("1/1/1990", "M/d/yyyy"))</f>
        <v>#VALUE!</v>
      </c>
    </row>
    <row r="2043" spans="54:54" ht="17.25" customHeight="1">
      <c r="BB2043" s="60" t="e">
        <f>IF(AND(isFlagged(Main[[#This Row],[Comments]], "AIS++"),Main[ [#This Row],[In Stock Date] ]&lt;&gt;""),TEXT(Main[[#This Row],[In Stock Date]]-1, "M/d/yyyy"), TEXT("1/1/1990", "M/d/yyyy"))</f>
        <v>#VALUE!</v>
      </c>
    </row>
    <row r="2044" spans="54:54" ht="17.25" customHeight="1">
      <c r="BB2044" s="60" t="e">
        <f>IF(AND(isFlagged(Main[[#This Row],[Comments]], "AIS++"),Main[ [#This Row],[In Stock Date] ]&lt;&gt;""),TEXT(Main[[#This Row],[In Stock Date]]-1, "M/d/yyyy"), TEXT("1/1/1990", "M/d/yyyy"))</f>
        <v>#VALUE!</v>
      </c>
    </row>
    <row r="2045" spans="54:54" ht="17.25" customHeight="1">
      <c r="BB2045" s="60" t="e">
        <f>IF(AND(isFlagged(Main[[#This Row],[Comments]], "AIS++"),Main[ [#This Row],[In Stock Date] ]&lt;&gt;""),TEXT(Main[[#This Row],[In Stock Date]]-1, "M/d/yyyy"), TEXT("1/1/1990", "M/d/yyyy"))</f>
        <v>#VALUE!</v>
      </c>
    </row>
    <row r="2046" spans="54:54" ht="17.25" customHeight="1">
      <c r="BB2046" s="60" t="e">
        <f>IF(AND(isFlagged(Main[[#This Row],[Comments]], "AIS++"),Main[ [#This Row],[In Stock Date] ]&lt;&gt;""),TEXT(Main[[#This Row],[In Stock Date]]-1, "M/d/yyyy"), TEXT("1/1/1990", "M/d/yyyy"))</f>
        <v>#VALUE!</v>
      </c>
    </row>
    <row r="2047" spans="54:54" ht="17.25" customHeight="1">
      <c r="BB2047" s="60" t="e">
        <f>IF(AND(isFlagged(Main[[#This Row],[Comments]], "AIS++"),Main[ [#This Row],[In Stock Date] ]&lt;&gt;""),TEXT(Main[[#This Row],[In Stock Date]]-1, "M/d/yyyy"), TEXT("1/1/1990", "M/d/yyyy"))</f>
        <v>#VALUE!</v>
      </c>
    </row>
    <row r="2048" spans="54:54" ht="17.25" customHeight="1">
      <c r="BB2048" s="60" t="e">
        <f>IF(AND(isFlagged(Main[[#This Row],[Comments]], "AIS++"),Main[ [#This Row],[In Stock Date] ]&lt;&gt;""),TEXT(Main[[#This Row],[In Stock Date]]-1, "M/d/yyyy"), TEXT("1/1/1990", "M/d/yyyy"))</f>
        <v>#VALUE!</v>
      </c>
    </row>
    <row r="2049" spans="54:54" ht="17.25" customHeight="1">
      <c r="BB2049" s="60" t="e">
        <f>IF(AND(isFlagged(Main[[#This Row],[Comments]], "AIS++"),Main[ [#This Row],[In Stock Date] ]&lt;&gt;""),TEXT(Main[[#This Row],[In Stock Date]]-1, "M/d/yyyy"), TEXT("1/1/1990", "M/d/yyyy"))</f>
        <v>#VALUE!</v>
      </c>
    </row>
    <row r="2050" spans="54:54" ht="17.25" customHeight="1">
      <c r="BB2050" s="60" t="e">
        <f>IF(AND(isFlagged(Main[[#This Row],[Comments]], "AIS++"),Main[ [#This Row],[In Stock Date] ]&lt;&gt;""),TEXT(Main[[#This Row],[In Stock Date]]-1, "M/d/yyyy"), TEXT("1/1/1990", "M/d/yyyy"))</f>
        <v>#VALUE!</v>
      </c>
    </row>
    <row r="2051" spans="54:54" ht="17.25" customHeight="1">
      <c r="BB2051" s="60" t="e">
        <f>IF(AND(isFlagged(Main[[#This Row],[Comments]], "AIS++"),Main[ [#This Row],[In Stock Date] ]&lt;&gt;""),TEXT(Main[[#This Row],[In Stock Date]]-1, "M/d/yyyy"), TEXT("1/1/1990", "M/d/yyyy"))</f>
        <v>#VALUE!</v>
      </c>
    </row>
    <row r="2052" spans="54:54" ht="17.25" customHeight="1">
      <c r="BB2052" s="60" t="e">
        <f>IF(AND(isFlagged(Main[[#This Row],[Comments]], "AIS++"),Main[ [#This Row],[In Stock Date] ]&lt;&gt;""),TEXT(Main[[#This Row],[In Stock Date]]-1, "M/d/yyyy"), TEXT("1/1/1990", "M/d/yyyy"))</f>
        <v>#VALUE!</v>
      </c>
    </row>
    <row r="2053" spans="54:54" ht="17.25" customHeight="1">
      <c r="BB2053" s="60" t="e">
        <f>IF(AND(isFlagged(Main[[#This Row],[Comments]], "AIS++"),Main[ [#This Row],[In Stock Date] ]&lt;&gt;""),TEXT(Main[[#This Row],[In Stock Date]]-1, "M/d/yyyy"), TEXT("1/1/1990", "M/d/yyyy"))</f>
        <v>#VALUE!</v>
      </c>
    </row>
    <row r="2054" spans="54:54" ht="17.25" customHeight="1">
      <c r="BB2054" s="60" t="e">
        <f>IF(AND(isFlagged(Main[[#This Row],[Comments]], "AIS++"),Main[ [#This Row],[In Stock Date] ]&lt;&gt;""),TEXT(Main[[#This Row],[In Stock Date]]-1, "M/d/yyyy"), TEXT("1/1/1990", "M/d/yyyy"))</f>
        <v>#VALUE!</v>
      </c>
    </row>
    <row r="2055" spans="54:54" ht="17.25" customHeight="1">
      <c r="BB2055" s="60" t="e">
        <f>IF(AND(isFlagged(Main[[#This Row],[Comments]], "AIS++"),Main[ [#This Row],[In Stock Date] ]&lt;&gt;""),TEXT(Main[[#This Row],[In Stock Date]]-1, "M/d/yyyy"), TEXT("1/1/1990", "M/d/yyyy"))</f>
        <v>#VALUE!</v>
      </c>
    </row>
    <row r="2056" spans="54:54" ht="17.25" customHeight="1">
      <c r="BB2056" s="60" t="e">
        <f>IF(AND(isFlagged(Main[[#This Row],[Comments]], "AIS++"),Main[ [#This Row],[In Stock Date] ]&lt;&gt;""),TEXT(Main[[#This Row],[In Stock Date]]-1, "M/d/yyyy"), TEXT("1/1/1990", "M/d/yyyy"))</f>
        <v>#VALUE!</v>
      </c>
    </row>
    <row r="2057" spans="54:54" ht="17.25" customHeight="1">
      <c r="BB2057" s="60" t="e">
        <f>IF(AND(isFlagged(Main[[#This Row],[Comments]], "AIS++"),Main[ [#This Row],[In Stock Date] ]&lt;&gt;""),TEXT(Main[[#This Row],[In Stock Date]]-1, "M/d/yyyy"), TEXT("1/1/1990", "M/d/yyyy"))</f>
        <v>#VALUE!</v>
      </c>
    </row>
    <row r="2058" spans="54:54" ht="17.25" customHeight="1">
      <c r="BB2058" s="60" t="e">
        <f>IF(AND(isFlagged(Main[[#This Row],[Comments]], "AIS++"),Main[ [#This Row],[In Stock Date] ]&lt;&gt;""),TEXT(Main[[#This Row],[In Stock Date]]-1, "M/d/yyyy"), TEXT("1/1/1990", "M/d/yyyy"))</f>
        <v>#VALUE!</v>
      </c>
    </row>
    <row r="2059" spans="54:54" ht="17.25" customHeight="1">
      <c r="BB2059" s="60" t="e">
        <f>IF(AND(isFlagged(Main[[#This Row],[Comments]], "AIS++"),Main[ [#This Row],[In Stock Date] ]&lt;&gt;""),TEXT(Main[[#This Row],[In Stock Date]]-1, "M/d/yyyy"), TEXT("1/1/1990", "M/d/yyyy"))</f>
        <v>#VALUE!</v>
      </c>
    </row>
    <row r="2060" spans="54:54" ht="17.25" customHeight="1">
      <c r="BB2060" s="60" t="e">
        <f>IF(AND(isFlagged(Main[[#This Row],[Comments]], "AIS++"),Main[ [#This Row],[In Stock Date] ]&lt;&gt;""),TEXT(Main[[#This Row],[In Stock Date]]-1, "M/d/yyyy"), TEXT("1/1/1990", "M/d/yyyy"))</f>
        <v>#VALUE!</v>
      </c>
    </row>
    <row r="2061" spans="54:54" ht="17.25" customHeight="1">
      <c r="BB2061" s="60" t="e">
        <f>IF(AND(isFlagged(Main[[#This Row],[Comments]], "AIS++"),Main[ [#This Row],[In Stock Date] ]&lt;&gt;""),TEXT(Main[[#This Row],[In Stock Date]]-1, "M/d/yyyy"), TEXT("1/1/1990", "M/d/yyyy"))</f>
        <v>#VALUE!</v>
      </c>
    </row>
    <row r="2062" spans="54:54" ht="17.25" customHeight="1">
      <c r="BB2062" s="60" t="e">
        <f>IF(AND(isFlagged(Main[[#This Row],[Comments]], "AIS++"),Main[ [#This Row],[In Stock Date] ]&lt;&gt;""),TEXT(Main[[#This Row],[In Stock Date]]-1, "M/d/yyyy"), TEXT("1/1/1990", "M/d/yyyy"))</f>
        <v>#VALUE!</v>
      </c>
    </row>
    <row r="2063" spans="54:54" ht="17.25" customHeight="1">
      <c r="BB2063" s="60" t="e">
        <f>IF(AND(isFlagged(Main[[#This Row],[Comments]], "AIS++"),Main[ [#This Row],[In Stock Date] ]&lt;&gt;""),TEXT(Main[[#This Row],[In Stock Date]]-1, "M/d/yyyy"), TEXT("1/1/1990", "M/d/yyyy"))</f>
        <v>#VALUE!</v>
      </c>
    </row>
    <row r="2064" spans="54:54" ht="17.25" customHeight="1">
      <c r="BB2064" s="60" t="e">
        <f>IF(AND(isFlagged(Main[[#This Row],[Comments]], "AIS++"),Main[ [#This Row],[In Stock Date] ]&lt;&gt;""),TEXT(Main[[#This Row],[In Stock Date]]-1, "M/d/yyyy"), TEXT("1/1/1990", "M/d/yyyy"))</f>
        <v>#VALUE!</v>
      </c>
    </row>
    <row r="2065" spans="54:54" ht="17.25" customHeight="1">
      <c r="BB2065" s="60" t="e">
        <f>IF(AND(isFlagged(Main[[#This Row],[Comments]], "AIS++"),Main[ [#This Row],[In Stock Date] ]&lt;&gt;""),TEXT(Main[[#This Row],[In Stock Date]]-1, "M/d/yyyy"), TEXT("1/1/1990", "M/d/yyyy"))</f>
        <v>#VALUE!</v>
      </c>
    </row>
    <row r="2066" spans="54:54" ht="17.25" customHeight="1">
      <c r="BB2066" s="60" t="e">
        <f>IF(AND(isFlagged(Main[[#This Row],[Comments]], "AIS++"),Main[ [#This Row],[In Stock Date] ]&lt;&gt;""),TEXT(Main[[#This Row],[In Stock Date]]-1, "M/d/yyyy"), TEXT("1/1/1990", "M/d/yyyy"))</f>
        <v>#VALUE!</v>
      </c>
    </row>
    <row r="2067" spans="54:54" ht="17.25" customHeight="1">
      <c r="BB2067" s="60" t="e">
        <f>IF(AND(isFlagged(Main[[#This Row],[Comments]], "AIS++"),Main[ [#This Row],[In Stock Date] ]&lt;&gt;""),TEXT(Main[[#This Row],[In Stock Date]]-1, "M/d/yyyy"), TEXT("1/1/1990", "M/d/yyyy"))</f>
        <v>#VALUE!</v>
      </c>
    </row>
    <row r="2068" spans="54:54" ht="17.25" customHeight="1">
      <c r="BB2068" s="60" t="e">
        <f>IF(AND(isFlagged(Main[[#This Row],[Comments]], "AIS++"),Main[ [#This Row],[In Stock Date] ]&lt;&gt;""),TEXT(Main[[#This Row],[In Stock Date]]-1, "M/d/yyyy"), TEXT("1/1/1990", "M/d/yyyy"))</f>
        <v>#VALUE!</v>
      </c>
    </row>
    <row r="2069" spans="54:54" ht="17.25" customHeight="1">
      <c r="BB2069" s="60" t="e">
        <f>IF(AND(isFlagged(Main[[#This Row],[Comments]], "AIS++"),Main[ [#This Row],[In Stock Date] ]&lt;&gt;""),TEXT(Main[[#This Row],[In Stock Date]]-1, "M/d/yyyy"), TEXT("1/1/1990", "M/d/yyyy"))</f>
        <v>#VALUE!</v>
      </c>
    </row>
    <row r="2070" spans="54:54" ht="17.25" customHeight="1">
      <c r="BB2070" s="60" t="e">
        <f>IF(AND(isFlagged(Main[[#This Row],[Comments]], "AIS++"),Main[ [#This Row],[In Stock Date] ]&lt;&gt;""),TEXT(Main[[#This Row],[In Stock Date]]-1, "M/d/yyyy"), TEXT("1/1/1990", "M/d/yyyy"))</f>
        <v>#VALUE!</v>
      </c>
    </row>
    <row r="2071" spans="54:54" ht="17.25" customHeight="1">
      <c r="BB2071" s="60" t="e">
        <f>IF(AND(isFlagged(Main[[#This Row],[Comments]], "AIS++"),Main[ [#This Row],[In Stock Date] ]&lt;&gt;""),TEXT(Main[[#This Row],[In Stock Date]]-1, "M/d/yyyy"), TEXT("1/1/1990", "M/d/yyyy"))</f>
        <v>#VALUE!</v>
      </c>
    </row>
    <row r="2072" spans="54:54" ht="17.25" customHeight="1">
      <c r="BB2072" s="60" t="e">
        <f>IF(AND(isFlagged(Main[[#This Row],[Comments]], "AIS++"),Main[ [#This Row],[In Stock Date] ]&lt;&gt;""),TEXT(Main[[#This Row],[In Stock Date]]-1, "M/d/yyyy"), TEXT("1/1/1990", "M/d/yyyy"))</f>
        <v>#VALUE!</v>
      </c>
    </row>
    <row r="2073" spans="54:54" ht="17.25" customHeight="1">
      <c r="BB2073" s="60" t="e">
        <f>IF(AND(isFlagged(Main[[#This Row],[Comments]], "AIS++"),Main[ [#This Row],[In Stock Date] ]&lt;&gt;""),TEXT(Main[[#This Row],[In Stock Date]]-1, "M/d/yyyy"), TEXT("1/1/1990", "M/d/yyyy"))</f>
        <v>#VALUE!</v>
      </c>
    </row>
    <row r="2074" spans="54:54" ht="17.25" customHeight="1">
      <c r="BB2074" s="60" t="e">
        <f>IF(AND(isFlagged(Main[[#This Row],[Comments]], "AIS++"),Main[ [#This Row],[In Stock Date] ]&lt;&gt;""),TEXT(Main[[#This Row],[In Stock Date]]-1, "M/d/yyyy"), TEXT("1/1/1990", "M/d/yyyy"))</f>
        <v>#VALUE!</v>
      </c>
    </row>
    <row r="2075" spans="54:54" ht="17.25" customHeight="1">
      <c r="BB2075" s="60" t="e">
        <f>IF(AND(isFlagged(Main[[#This Row],[Comments]], "AIS++"),Main[ [#This Row],[In Stock Date] ]&lt;&gt;""),TEXT(Main[[#This Row],[In Stock Date]]-1, "M/d/yyyy"), TEXT("1/1/1990", "M/d/yyyy"))</f>
        <v>#VALUE!</v>
      </c>
    </row>
    <row r="2076" spans="54:54" ht="17.25" customHeight="1">
      <c r="BB2076" s="60" t="e">
        <f>IF(AND(isFlagged(Main[[#This Row],[Comments]], "AIS++"),Main[ [#This Row],[In Stock Date] ]&lt;&gt;""),TEXT(Main[[#This Row],[In Stock Date]]-1, "M/d/yyyy"), TEXT("1/1/1990", "M/d/yyyy"))</f>
        <v>#VALUE!</v>
      </c>
    </row>
    <row r="2077" spans="54:54" ht="17.25" customHeight="1">
      <c r="BB2077" s="60" t="e">
        <f>IF(AND(isFlagged(Main[[#This Row],[Comments]], "AIS++"),Main[ [#This Row],[In Stock Date] ]&lt;&gt;""),TEXT(Main[[#This Row],[In Stock Date]]-1, "M/d/yyyy"), TEXT("1/1/1990", "M/d/yyyy"))</f>
        <v>#VALUE!</v>
      </c>
    </row>
    <row r="2078" spans="54:54" ht="17.25" customHeight="1">
      <c r="BB2078" s="60" t="e">
        <f>IF(AND(isFlagged(Main[[#This Row],[Comments]], "AIS++"),Main[ [#This Row],[In Stock Date] ]&lt;&gt;""),TEXT(Main[[#This Row],[In Stock Date]]-1, "M/d/yyyy"), TEXT("1/1/1990", "M/d/yyyy"))</f>
        <v>#VALUE!</v>
      </c>
    </row>
    <row r="2079" spans="54:54" ht="17.25" customHeight="1">
      <c r="BB2079" s="60" t="e">
        <f>IF(AND(isFlagged(Main[[#This Row],[Comments]], "AIS++"),Main[ [#This Row],[In Stock Date] ]&lt;&gt;""),TEXT(Main[[#This Row],[In Stock Date]]-1, "M/d/yyyy"), TEXT("1/1/1990", "M/d/yyyy"))</f>
        <v>#VALUE!</v>
      </c>
    </row>
    <row r="2080" spans="54:54" ht="17.25" customHeight="1">
      <c r="BB2080" s="60" t="e">
        <f>IF(AND(isFlagged(Main[[#This Row],[Comments]], "AIS++"),Main[ [#This Row],[In Stock Date] ]&lt;&gt;""),TEXT(Main[[#This Row],[In Stock Date]]-1, "M/d/yyyy"), TEXT("1/1/1990", "M/d/yyyy"))</f>
        <v>#VALUE!</v>
      </c>
    </row>
    <row r="2081" spans="54:54" ht="17.25" customHeight="1">
      <c r="BB2081" s="60" t="e">
        <f>IF(AND(isFlagged(Main[[#This Row],[Comments]], "AIS++"),Main[ [#This Row],[In Stock Date] ]&lt;&gt;""),TEXT(Main[[#This Row],[In Stock Date]]-1, "M/d/yyyy"), TEXT("1/1/1990", "M/d/yyyy"))</f>
        <v>#VALUE!</v>
      </c>
    </row>
    <row r="2082" spans="54:54" ht="17.25" customHeight="1">
      <c r="BB2082" s="60" t="e">
        <f>IF(AND(isFlagged(Main[[#This Row],[Comments]], "AIS++"),Main[ [#This Row],[In Stock Date] ]&lt;&gt;""),TEXT(Main[[#This Row],[In Stock Date]]-1, "M/d/yyyy"), TEXT("1/1/1990", "M/d/yyyy"))</f>
        <v>#VALUE!</v>
      </c>
    </row>
    <row r="2083" spans="54:54" ht="17.25" customHeight="1">
      <c r="BB2083" s="60" t="e">
        <f>IF(AND(isFlagged(Main[[#This Row],[Comments]], "AIS++"),Main[ [#This Row],[In Stock Date] ]&lt;&gt;""),TEXT(Main[[#This Row],[In Stock Date]]-1, "M/d/yyyy"), TEXT("1/1/1990", "M/d/yyyy"))</f>
        <v>#VALUE!</v>
      </c>
    </row>
    <row r="2084" spans="54:54" ht="17.25" customHeight="1">
      <c r="BB2084" s="60" t="e">
        <f>IF(AND(isFlagged(Main[[#This Row],[Comments]], "AIS++"),Main[ [#This Row],[In Stock Date] ]&lt;&gt;""),TEXT(Main[[#This Row],[In Stock Date]]-1, "M/d/yyyy"), TEXT("1/1/1990", "M/d/yyyy"))</f>
        <v>#VALUE!</v>
      </c>
    </row>
    <row r="2085" spans="54:54" ht="17.25" customHeight="1">
      <c r="BB2085" s="60" t="e">
        <f>IF(AND(isFlagged(Main[[#This Row],[Comments]], "AIS++"),Main[ [#This Row],[In Stock Date] ]&lt;&gt;""),TEXT(Main[[#This Row],[In Stock Date]]-1, "M/d/yyyy"), TEXT("1/1/1990", "M/d/yyyy"))</f>
        <v>#VALUE!</v>
      </c>
    </row>
    <row r="2086" spans="54:54" ht="17.25" customHeight="1">
      <c r="BB2086" s="60" t="e">
        <f>IF(AND(isFlagged(Main[[#This Row],[Comments]], "AIS++"),Main[ [#This Row],[In Stock Date] ]&lt;&gt;""),TEXT(Main[[#This Row],[In Stock Date]]-1, "M/d/yyyy"), TEXT("1/1/1990", "M/d/yyyy"))</f>
        <v>#VALUE!</v>
      </c>
    </row>
    <row r="2087" spans="54:54" ht="17.25" customHeight="1">
      <c r="BB2087" s="60" t="e">
        <f>IF(AND(isFlagged(Main[[#This Row],[Comments]], "AIS++"),Main[ [#This Row],[In Stock Date] ]&lt;&gt;""),TEXT(Main[[#This Row],[In Stock Date]]-1, "M/d/yyyy"), TEXT("1/1/1990", "M/d/yyyy"))</f>
        <v>#VALUE!</v>
      </c>
    </row>
    <row r="2088" spans="54:54" ht="17.25" customHeight="1">
      <c r="BB2088" s="60" t="e">
        <f>IF(AND(isFlagged(Main[[#This Row],[Comments]], "AIS++"),Main[ [#This Row],[In Stock Date] ]&lt;&gt;""),TEXT(Main[[#This Row],[In Stock Date]]-1, "M/d/yyyy"), TEXT("1/1/1990", "M/d/yyyy"))</f>
        <v>#VALUE!</v>
      </c>
    </row>
    <row r="2089" spans="54:54" ht="17.25" customHeight="1">
      <c r="BB2089" s="60" t="e">
        <f>IF(AND(isFlagged(Main[[#This Row],[Comments]], "AIS++"),Main[ [#This Row],[In Stock Date] ]&lt;&gt;""),TEXT(Main[[#This Row],[In Stock Date]]-1, "M/d/yyyy"), TEXT("1/1/1990", "M/d/yyyy"))</f>
        <v>#VALUE!</v>
      </c>
    </row>
    <row r="2090" spans="54:54" ht="17.25" customHeight="1">
      <c r="BB2090" s="60" t="e">
        <f>IF(AND(isFlagged(Main[[#This Row],[Comments]], "AIS++"),Main[ [#This Row],[In Stock Date] ]&lt;&gt;""),TEXT(Main[[#This Row],[In Stock Date]]-1, "M/d/yyyy"), TEXT("1/1/1990", "M/d/yyyy"))</f>
        <v>#VALUE!</v>
      </c>
    </row>
    <row r="2091" spans="54:54" ht="17.25" customHeight="1">
      <c r="BB2091" s="60" t="e">
        <f>IF(AND(isFlagged(Main[[#This Row],[Comments]], "AIS++"),Main[ [#This Row],[In Stock Date] ]&lt;&gt;""),TEXT(Main[[#This Row],[In Stock Date]]-1, "M/d/yyyy"), TEXT("1/1/1990", "M/d/yyyy"))</f>
        <v>#VALUE!</v>
      </c>
    </row>
    <row r="2092" spans="54:54" ht="17.25" customHeight="1">
      <c r="BB2092" s="60" t="e">
        <f>IF(AND(isFlagged(Main[[#This Row],[Comments]], "AIS++"),Main[ [#This Row],[In Stock Date] ]&lt;&gt;""),TEXT(Main[[#This Row],[In Stock Date]]-1, "M/d/yyyy"), TEXT("1/1/1990", "M/d/yyyy"))</f>
        <v>#VALUE!</v>
      </c>
    </row>
    <row r="2093" spans="54:54" ht="17.25" customHeight="1">
      <c r="BB2093" s="60" t="e">
        <f>IF(AND(isFlagged(Main[[#This Row],[Comments]], "AIS++"),Main[ [#This Row],[In Stock Date] ]&lt;&gt;""),TEXT(Main[[#This Row],[In Stock Date]]-1, "M/d/yyyy"), TEXT("1/1/1990", "M/d/yyyy"))</f>
        <v>#VALUE!</v>
      </c>
    </row>
    <row r="2094" spans="54:54" ht="17.25" customHeight="1">
      <c r="BB2094" s="60" t="e">
        <f>IF(AND(isFlagged(Main[[#This Row],[Comments]], "AIS++"),Main[ [#This Row],[In Stock Date] ]&lt;&gt;""),TEXT(Main[[#This Row],[In Stock Date]]-1, "M/d/yyyy"), TEXT("1/1/1990", "M/d/yyyy"))</f>
        <v>#VALUE!</v>
      </c>
    </row>
    <row r="2095" spans="54:54" ht="17.25" customHeight="1">
      <c r="BB2095" s="60" t="e">
        <f>IF(AND(isFlagged(Main[[#This Row],[Comments]], "AIS++"),Main[ [#This Row],[In Stock Date] ]&lt;&gt;""),TEXT(Main[[#This Row],[In Stock Date]]-1, "M/d/yyyy"), TEXT("1/1/1990", "M/d/yyyy"))</f>
        <v>#VALUE!</v>
      </c>
    </row>
    <row r="2096" spans="54:54" ht="17.25" customHeight="1">
      <c r="BB2096" s="60" t="e">
        <f>IF(AND(isFlagged(Main[[#This Row],[Comments]], "AIS++"),Main[ [#This Row],[In Stock Date] ]&lt;&gt;""),TEXT(Main[[#This Row],[In Stock Date]]-1, "M/d/yyyy"), TEXT("1/1/1990", "M/d/yyyy"))</f>
        <v>#VALUE!</v>
      </c>
    </row>
    <row r="2097" spans="54:54" ht="17.25" customHeight="1">
      <c r="BB2097" s="60" t="e">
        <f>IF(AND(isFlagged(Main[[#This Row],[Comments]], "AIS++"),Main[ [#This Row],[In Stock Date] ]&lt;&gt;""),TEXT(Main[[#This Row],[In Stock Date]]-1, "M/d/yyyy"), TEXT("1/1/1990", "M/d/yyyy"))</f>
        <v>#VALUE!</v>
      </c>
    </row>
    <row r="2098" spans="54:54" ht="17.25" customHeight="1">
      <c r="BB2098" s="60" t="e">
        <f>IF(AND(isFlagged(Main[[#This Row],[Comments]], "AIS++"),Main[ [#This Row],[In Stock Date] ]&lt;&gt;""),TEXT(Main[[#This Row],[In Stock Date]]-1, "M/d/yyyy"), TEXT("1/1/1990", "M/d/yyyy"))</f>
        <v>#VALUE!</v>
      </c>
    </row>
    <row r="2099" spans="54:54" ht="17.25" customHeight="1">
      <c r="BB2099" s="60" t="e">
        <f>IF(AND(isFlagged(Main[[#This Row],[Comments]], "AIS++"),Main[ [#This Row],[In Stock Date] ]&lt;&gt;""),TEXT(Main[[#This Row],[In Stock Date]]-1, "M/d/yyyy"), TEXT("1/1/1990", "M/d/yyyy"))</f>
        <v>#VALUE!</v>
      </c>
    </row>
    <row r="2100" spans="54:54" ht="17.25" customHeight="1">
      <c r="BB2100" s="60" t="e">
        <f>IF(AND(isFlagged(Main[[#This Row],[Comments]], "AIS++"),Main[ [#This Row],[In Stock Date] ]&lt;&gt;""),TEXT(Main[[#This Row],[In Stock Date]]-1, "M/d/yyyy"), TEXT("1/1/1990", "M/d/yyyy"))</f>
        <v>#VALUE!</v>
      </c>
    </row>
    <row r="2101" spans="54:54" ht="17.25" customHeight="1">
      <c r="BB2101" s="60" t="e">
        <f>IF(AND(isFlagged(Main[[#This Row],[Comments]], "AIS++"),Main[ [#This Row],[In Stock Date] ]&lt;&gt;""),TEXT(Main[[#This Row],[In Stock Date]]-1, "M/d/yyyy"), TEXT("1/1/1990", "M/d/yyyy"))</f>
        <v>#VALUE!</v>
      </c>
    </row>
    <row r="2102" spans="54:54" ht="17.25" customHeight="1">
      <c r="BB2102" s="60" t="e">
        <f>IF(AND(isFlagged(Main[[#This Row],[Comments]], "AIS++"),Main[ [#This Row],[In Stock Date] ]&lt;&gt;""),TEXT(Main[[#This Row],[In Stock Date]]-1, "M/d/yyyy"), TEXT("1/1/1990", "M/d/yyyy"))</f>
        <v>#VALUE!</v>
      </c>
    </row>
    <row r="2103" spans="54:54" ht="17.25" customHeight="1">
      <c r="BB2103" s="60" t="e">
        <f>IF(AND(isFlagged(Main[[#This Row],[Comments]], "AIS++"),Main[ [#This Row],[In Stock Date] ]&lt;&gt;""),TEXT(Main[[#This Row],[In Stock Date]]-1, "M/d/yyyy"), TEXT("1/1/1990", "M/d/yyyy"))</f>
        <v>#VALUE!</v>
      </c>
    </row>
    <row r="2104" spans="54:54" ht="17.25" customHeight="1">
      <c r="BB2104" s="60" t="e">
        <f>IF(AND(isFlagged(Main[[#This Row],[Comments]], "AIS++"),Main[ [#This Row],[In Stock Date] ]&lt;&gt;""),TEXT(Main[[#This Row],[In Stock Date]]-1, "M/d/yyyy"), TEXT("1/1/1990", "M/d/yyyy"))</f>
        <v>#VALUE!</v>
      </c>
    </row>
    <row r="2105" spans="54:54" ht="17.25" customHeight="1">
      <c r="BB2105" s="60" t="e">
        <f>IF(AND(isFlagged(Main[[#This Row],[Comments]], "AIS++"),Main[ [#This Row],[In Stock Date] ]&lt;&gt;""),TEXT(Main[[#This Row],[In Stock Date]]-1, "M/d/yyyy"), TEXT("1/1/1990", "M/d/yyyy"))</f>
        <v>#VALUE!</v>
      </c>
    </row>
    <row r="2106" spans="54:54" ht="17.25" customHeight="1">
      <c r="BB2106" s="60" t="e">
        <f>IF(AND(isFlagged(Main[[#This Row],[Comments]], "AIS++"),Main[ [#This Row],[In Stock Date] ]&lt;&gt;""),TEXT(Main[[#This Row],[In Stock Date]]-1, "M/d/yyyy"), TEXT("1/1/1990", "M/d/yyyy"))</f>
        <v>#VALUE!</v>
      </c>
    </row>
    <row r="2107" spans="54:54" ht="17.25" customHeight="1">
      <c r="BB2107" s="60" t="e">
        <f>IF(AND(isFlagged(Main[[#This Row],[Comments]], "AIS++"),Main[ [#This Row],[In Stock Date] ]&lt;&gt;""),TEXT(Main[[#This Row],[In Stock Date]]-1, "M/d/yyyy"), TEXT("1/1/1990", "M/d/yyyy"))</f>
        <v>#VALUE!</v>
      </c>
    </row>
    <row r="2108" spans="54:54" ht="17.25" customHeight="1">
      <c r="BB2108" s="60" t="e">
        <f>IF(AND(isFlagged(Main[[#This Row],[Comments]], "AIS++"),Main[ [#This Row],[In Stock Date] ]&lt;&gt;""),TEXT(Main[[#This Row],[In Stock Date]]-1, "M/d/yyyy"), TEXT("1/1/1990", "M/d/yyyy"))</f>
        <v>#VALUE!</v>
      </c>
    </row>
    <row r="2109" spans="54:54" ht="17.25" customHeight="1">
      <c r="BB2109" s="60" t="e">
        <f>IF(AND(isFlagged(Main[[#This Row],[Comments]], "AIS++"),Main[ [#This Row],[In Stock Date] ]&lt;&gt;""),TEXT(Main[[#This Row],[In Stock Date]]-1, "M/d/yyyy"), TEXT("1/1/1990", "M/d/yyyy"))</f>
        <v>#VALUE!</v>
      </c>
    </row>
    <row r="2110" spans="54:54" ht="17.25" customHeight="1">
      <c r="BB2110" s="60" t="e">
        <f>IF(AND(isFlagged(Main[[#This Row],[Comments]], "AIS++"),Main[ [#This Row],[In Stock Date] ]&lt;&gt;""),TEXT(Main[[#This Row],[In Stock Date]]-1, "M/d/yyyy"), TEXT("1/1/1990", "M/d/yyyy"))</f>
        <v>#VALUE!</v>
      </c>
    </row>
    <row r="2111" spans="54:54" ht="17.25" customHeight="1">
      <c r="BB2111" s="60" t="e">
        <f>IF(AND(isFlagged(Main[[#This Row],[Comments]], "AIS++"),Main[ [#This Row],[In Stock Date] ]&lt;&gt;""),TEXT(Main[[#This Row],[In Stock Date]]-1, "M/d/yyyy"), TEXT("1/1/1990", "M/d/yyyy"))</f>
        <v>#VALUE!</v>
      </c>
    </row>
    <row r="2112" spans="54:54" ht="17.25" customHeight="1">
      <c r="BB2112" s="60" t="e">
        <f>IF(AND(isFlagged(Main[[#This Row],[Comments]], "AIS++"),Main[ [#This Row],[In Stock Date] ]&lt;&gt;""),TEXT(Main[[#This Row],[In Stock Date]]-1, "M/d/yyyy"), TEXT("1/1/1990", "M/d/yyyy"))</f>
        <v>#VALUE!</v>
      </c>
    </row>
    <row r="2113" spans="54:54" ht="17.25" customHeight="1">
      <c r="BB2113" s="60" t="e">
        <f>IF(AND(isFlagged(Main[[#This Row],[Comments]], "AIS++"),Main[ [#This Row],[In Stock Date] ]&lt;&gt;""),TEXT(Main[[#This Row],[In Stock Date]]-1, "M/d/yyyy"), TEXT("1/1/1990", "M/d/yyyy"))</f>
        <v>#VALUE!</v>
      </c>
    </row>
    <row r="2114" spans="54:54" ht="17.25" customHeight="1">
      <c r="BB2114" s="60" t="e">
        <f>IF(AND(isFlagged(Main[[#This Row],[Comments]], "AIS++"),Main[ [#This Row],[In Stock Date] ]&lt;&gt;""),TEXT(Main[[#This Row],[In Stock Date]]-1, "M/d/yyyy"), TEXT("1/1/1990", "M/d/yyyy"))</f>
        <v>#VALUE!</v>
      </c>
    </row>
    <row r="2115" spans="54:54" ht="17.25" customHeight="1">
      <c r="BB2115" s="60" t="e">
        <f>IF(AND(isFlagged(Main[[#This Row],[Comments]], "AIS++"),Main[ [#This Row],[In Stock Date] ]&lt;&gt;""),TEXT(Main[[#This Row],[In Stock Date]]-1, "M/d/yyyy"), TEXT("1/1/1990", "M/d/yyyy"))</f>
        <v>#VALUE!</v>
      </c>
    </row>
    <row r="2116" spans="54:54" ht="17.25" customHeight="1">
      <c r="BB2116" s="60" t="e">
        <f>IF(AND(isFlagged(Main[[#This Row],[Comments]], "AIS++"),Main[ [#This Row],[In Stock Date] ]&lt;&gt;""),TEXT(Main[[#This Row],[In Stock Date]]-1, "M/d/yyyy"), TEXT("1/1/1990", "M/d/yyyy"))</f>
        <v>#VALUE!</v>
      </c>
    </row>
    <row r="2117" spans="54:54" ht="17.25" customHeight="1">
      <c r="BB2117" s="60" t="e">
        <f>IF(AND(isFlagged(Main[[#This Row],[Comments]], "AIS++"),Main[ [#This Row],[In Stock Date] ]&lt;&gt;""),TEXT(Main[[#This Row],[In Stock Date]]-1, "M/d/yyyy"), TEXT("1/1/1990", "M/d/yyyy"))</f>
        <v>#VALUE!</v>
      </c>
    </row>
    <row r="2118" spans="54:54" ht="17.25" customHeight="1">
      <c r="BB2118" s="60" t="e">
        <f>IF(AND(isFlagged(Main[[#This Row],[Comments]], "AIS++"),Main[ [#This Row],[In Stock Date] ]&lt;&gt;""),TEXT(Main[[#This Row],[In Stock Date]]-1, "M/d/yyyy"), TEXT("1/1/1990", "M/d/yyyy"))</f>
        <v>#VALUE!</v>
      </c>
    </row>
    <row r="2119" spans="54:54" ht="17.25" customHeight="1">
      <c r="BB2119" s="60" t="e">
        <f>IF(AND(isFlagged(Main[[#This Row],[Comments]], "AIS++"),Main[ [#This Row],[In Stock Date] ]&lt;&gt;""),TEXT(Main[[#This Row],[In Stock Date]]-1, "M/d/yyyy"), TEXT("1/1/1990", "M/d/yyyy"))</f>
        <v>#VALUE!</v>
      </c>
    </row>
    <row r="2120" spans="54:54" ht="17.25" customHeight="1">
      <c r="BB2120" s="60" t="e">
        <f>IF(AND(isFlagged(Main[[#This Row],[Comments]], "AIS++"),Main[ [#This Row],[In Stock Date] ]&lt;&gt;""),TEXT(Main[[#This Row],[In Stock Date]]-1, "M/d/yyyy"), TEXT("1/1/1990", "M/d/yyyy"))</f>
        <v>#VALUE!</v>
      </c>
    </row>
    <row r="2121" spans="54:54" ht="17.25" customHeight="1">
      <c r="BB2121" s="60" t="e">
        <f>IF(AND(isFlagged(Main[[#This Row],[Comments]], "AIS++"),Main[ [#This Row],[In Stock Date] ]&lt;&gt;""),TEXT(Main[[#This Row],[In Stock Date]]-1, "M/d/yyyy"), TEXT("1/1/1990", "M/d/yyyy"))</f>
        <v>#VALUE!</v>
      </c>
    </row>
    <row r="2122" spans="54:54" ht="17.25" customHeight="1">
      <c r="BB2122" s="60" t="e">
        <f>IF(AND(isFlagged(Main[[#This Row],[Comments]], "AIS++"),Main[ [#This Row],[In Stock Date] ]&lt;&gt;""),TEXT(Main[[#This Row],[In Stock Date]]-1, "M/d/yyyy"), TEXT("1/1/1990", "M/d/yyyy"))</f>
        <v>#VALUE!</v>
      </c>
    </row>
    <row r="2123" spans="54:54" ht="17.25" customHeight="1">
      <c r="BB2123" s="60" t="e">
        <f>IF(AND(isFlagged(Main[[#This Row],[Comments]], "AIS++"),Main[ [#This Row],[In Stock Date] ]&lt;&gt;""),TEXT(Main[[#This Row],[In Stock Date]]-1, "M/d/yyyy"), TEXT("1/1/1990", "M/d/yyyy"))</f>
        <v>#VALUE!</v>
      </c>
    </row>
    <row r="2124" spans="54:54" ht="17.25" customHeight="1">
      <c r="BB2124" s="60" t="e">
        <f>IF(AND(isFlagged(Main[[#This Row],[Comments]], "AIS++"),Main[ [#This Row],[In Stock Date] ]&lt;&gt;""),TEXT(Main[[#This Row],[In Stock Date]]-1, "M/d/yyyy"), TEXT("1/1/1990", "M/d/yyyy"))</f>
        <v>#VALUE!</v>
      </c>
    </row>
    <row r="2125" spans="54:54" ht="17.25" customHeight="1">
      <c r="BB2125" s="60" t="e">
        <f>IF(AND(isFlagged(Main[[#This Row],[Comments]], "AIS++"),Main[ [#This Row],[In Stock Date] ]&lt;&gt;""),TEXT(Main[[#This Row],[In Stock Date]]-1, "M/d/yyyy"), TEXT("1/1/1990", "M/d/yyyy"))</f>
        <v>#VALUE!</v>
      </c>
    </row>
    <row r="2126" spans="54:54" ht="17.25" customHeight="1">
      <c r="BB2126" s="60" t="e">
        <f>IF(AND(isFlagged(Main[[#This Row],[Comments]], "AIS++"),Main[ [#This Row],[In Stock Date] ]&lt;&gt;""),TEXT(Main[[#This Row],[In Stock Date]]-1, "M/d/yyyy"), TEXT("1/1/1990", "M/d/yyyy"))</f>
        <v>#VALUE!</v>
      </c>
    </row>
    <row r="2127" spans="54:54" ht="17.25" customHeight="1">
      <c r="BB2127" s="60" t="e">
        <f>IF(AND(isFlagged(Main[[#This Row],[Comments]], "AIS++"),Main[ [#This Row],[In Stock Date] ]&lt;&gt;""),TEXT(Main[[#This Row],[In Stock Date]]-1, "M/d/yyyy"), TEXT("1/1/1990", "M/d/yyyy"))</f>
        <v>#VALUE!</v>
      </c>
    </row>
    <row r="2128" spans="54:54" ht="17.25" customHeight="1">
      <c r="BB2128" s="60" t="e">
        <f>IF(AND(isFlagged(Main[[#This Row],[Comments]], "AIS++"),Main[ [#This Row],[In Stock Date] ]&lt;&gt;""),TEXT(Main[[#This Row],[In Stock Date]]-1, "M/d/yyyy"), TEXT("1/1/1990", "M/d/yyyy"))</f>
        <v>#VALUE!</v>
      </c>
    </row>
    <row r="2129" spans="54:54" ht="17.25" customHeight="1">
      <c r="BB2129" s="60" t="e">
        <f>IF(AND(isFlagged(Main[[#This Row],[Comments]], "AIS++"),Main[ [#This Row],[In Stock Date] ]&lt;&gt;""),TEXT(Main[[#This Row],[In Stock Date]]-1, "M/d/yyyy"), TEXT("1/1/1990", "M/d/yyyy"))</f>
        <v>#VALUE!</v>
      </c>
    </row>
    <row r="2130" spans="54:54" ht="17.25" customHeight="1">
      <c r="BB2130" s="60" t="e">
        <f>IF(AND(isFlagged(Main[[#This Row],[Comments]], "AIS++"),Main[ [#This Row],[In Stock Date] ]&lt;&gt;""),TEXT(Main[[#This Row],[In Stock Date]]-1, "M/d/yyyy"), TEXT("1/1/1990", "M/d/yyyy"))</f>
        <v>#VALUE!</v>
      </c>
    </row>
    <row r="2131" spans="54:54" ht="17.25" customHeight="1">
      <c r="BB2131" s="60" t="e">
        <f>IF(AND(isFlagged(Main[[#This Row],[Comments]], "AIS++"),Main[ [#This Row],[In Stock Date] ]&lt;&gt;""),TEXT(Main[[#This Row],[In Stock Date]]-1, "M/d/yyyy"), TEXT("1/1/1990", "M/d/yyyy"))</f>
        <v>#VALUE!</v>
      </c>
    </row>
    <row r="2132" spans="54:54" ht="17.25" customHeight="1">
      <c r="BB2132" s="60" t="e">
        <f>IF(AND(isFlagged(Main[[#This Row],[Comments]], "AIS++"),Main[ [#This Row],[In Stock Date] ]&lt;&gt;""),TEXT(Main[[#This Row],[In Stock Date]]-1, "M/d/yyyy"), TEXT("1/1/1990", "M/d/yyyy"))</f>
        <v>#VALUE!</v>
      </c>
    </row>
    <row r="2133" spans="54:54" ht="17.25" customHeight="1">
      <c r="BB2133" s="60" t="e">
        <f>IF(AND(isFlagged(Main[[#This Row],[Comments]], "AIS++"),Main[ [#This Row],[In Stock Date] ]&lt;&gt;""),TEXT(Main[[#This Row],[In Stock Date]]-1, "M/d/yyyy"), TEXT("1/1/1990", "M/d/yyyy"))</f>
        <v>#VALUE!</v>
      </c>
    </row>
    <row r="2134" spans="54:54" ht="17.25" customHeight="1">
      <c r="BB2134" s="60" t="e">
        <f>IF(AND(isFlagged(Main[[#This Row],[Comments]], "AIS++"),Main[ [#This Row],[In Stock Date] ]&lt;&gt;""),TEXT(Main[[#This Row],[In Stock Date]]-1, "M/d/yyyy"), TEXT("1/1/1990", "M/d/yyyy"))</f>
        <v>#VALUE!</v>
      </c>
    </row>
    <row r="2135" spans="54:54" ht="17.25" customHeight="1">
      <c r="BB2135" s="60" t="e">
        <f>IF(AND(isFlagged(Main[[#This Row],[Comments]], "AIS++"),Main[ [#This Row],[In Stock Date] ]&lt;&gt;""),TEXT(Main[[#This Row],[In Stock Date]]-1, "M/d/yyyy"), TEXT("1/1/1990", "M/d/yyyy"))</f>
        <v>#VALUE!</v>
      </c>
    </row>
    <row r="2136" spans="54:54" ht="17.25" customHeight="1">
      <c r="BB2136" s="60" t="e">
        <f>IF(AND(isFlagged(Main[[#This Row],[Comments]], "AIS++"),Main[ [#This Row],[In Stock Date] ]&lt;&gt;""),TEXT(Main[[#This Row],[In Stock Date]]-1, "M/d/yyyy"), TEXT("1/1/1990", "M/d/yyyy"))</f>
        <v>#VALUE!</v>
      </c>
    </row>
    <row r="2137" spans="54:54" ht="17.25" customHeight="1">
      <c r="BB2137" s="60" t="e">
        <f>IF(AND(isFlagged(Main[[#This Row],[Comments]], "AIS++"),Main[ [#This Row],[In Stock Date] ]&lt;&gt;""),TEXT(Main[[#This Row],[In Stock Date]]-1, "M/d/yyyy"), TEXT("1/1/1990", "M/d/yyyy"))</f>
        <v>#VALUE!</v>
      </c>
    </row>
    <row r="2138" spans="54:54" ht="17.25" customHeight="1">
      <c r="BB2138" s="60" t="e">
        <f>IF(AND(isFlagged(Main[[#This Row],[Comments]], "AIS++"),Main[ [#This Row],[In Stock Date] ]&lt;&gt;""),TEXT(Main[[#This Row],[In Stock Date]]-1, "M/d/yyyy"), TEXT("1/1/1990", "M/d/yyyy"))</f>
        <v>#VALUE!</v>
      </c>
    </row>
    <row r="2139" spans="54:54" ht="17.25" customHeight="1">
      <c r="BB2139" s="60" t="e">
        <f>IF(AND(isFlagged(Main[[#This Row],[Comments]], "AIS++"),Main[ [#This Row],[In Stock Date] ]&lt;&gt;""),TEXT(Main[[#This Row],[In Stock Date]]-1, "M/d/yyyy"), TEXT("1/1/1990", "M/d/yyyy"))</f>
        <v>#VALUE!</v>
      </c>
    </row>
    <row r="2140" spans="54:54" ht="17.25" customHeight="1">
      <c r="BB2140" s="60" t="e">
        <f>IF(AND(isFlagged(Main[[#This Row],[Comments]], "AIS++"),Main[ [#This Row],[In Stock Date] ]&lt;&gt;""),TEXT(Main[[#This Row],[In Stock Date]]-1, "M/d/yyyy"), TEXT("1/1/1990", "M/d/yyyy"))</f>
        <v>#VALUE!</v>
      </c>
    </row>
    <row r="2141" spans="54:54" ht="17.25" customHeight="1">
      <c r="BB2141" s="60" t="e">
        <f>IF(AND(isFlagged(Main[[#This Row],[Comments]], "AIS++"),Main[ [#This Row],[In Stock Date] ]&lt;&gt;""),TEXT(Main[[#This Row],[In Stock Date]]-1, "M/d/yyyy"), TEXT("1/1/1990", "M/d/yyyy"))</f>
        <v>#VALUE!</v>
      </c>
    </row>
    <row r="2142" spans="54:54" ht="17.25" customHeight="1">
      <c r="BB2142" s="60" t="e">
        <f>IF(AND(isFlagged(Main[[#This Row],[Comments]], "AIS++"),Main[ [#This Row],[In Stock Date] ]&lt;&gt;""),TEXT(Main[[#This Row],[In Stock Date]]-1, "M/d/yyyy"), TEXT("1/1/1990", "M/d/yyyy"))</f>
        <v>#VALUE!</v>
      </c>
    </row>
    <row r="2143" spans="54:54" ht="17.25" customHeight="1">
      <c r="BB2143" s="60" t="e">
        <f>IF(AND(isFlagged(Main[[#This Row],[Comments]], "AIS++"),Main[ [#This Row],[In Stock Date] ]&lt;&gt;""),TEXT(Main[[#This Row],[In Stock Date]]-1, "M/d/yyyy"), TEXT("1/1/1990", "M/d/yyyy"))</f>
        <v>#VALUE!</v>
      </c>
    </row>
    <row r="2144" spans="54:54" ht="17.25" customHeight="1">
      <c r="BB2144" s="60" t="e">
        <f>IF(AND(isFlagged(Main[[#This Row],[Comments]], "AIS++"),Main[ [#This Row],[In Stock Date] ]&lt;&gt;""),TEXT(Main[[#This Row],[In Stock Date]]-1, "M/d/yyyy"), TEXT("1/1/1990", "M/d/yyyy"))</f>
        <v>#VALUE!</v>
      </c>
    </row>
    <row r="2145" spans="54:54" ht="17.25" customHeight="1">
      <c r="BB2145" s="60" t="e">
        <f>IF(AND(isFlagged(Main[[#This Row],[Comments]], "AIS++"),Main[ [#This Row],[In Stock Date] ]&lt;&gt;""),TEXT(Main[[#This Row],[In Stock Date]]-1, "M/d/yyyy"), TEXT("1/1/1990", "M/d/yyyy"))</f>
        <v>#VALUE!</v>
      </c>
    </row>
    <row r="2146" spans="54:54" ht="17.25" customHeight="1">
      <c r="BB2146" s="60" t="e">
        <f>IF(AND(isFlagged(Main[[#This Row],[Comments]], "AIS++"),Main[ [#This Row],[In Stock Date] ]&lt;&gt;""),TEXT(Main[[#This Row],[In Stock Date]]-1, "M/d/yyyy"), TEXT("1/1/1990", "M/d/yyyy"))</f>
        <v>#VALUE!</v>
      </c>
    </row>
    <row r="2147" spans="54:54" ht="17.25" customHeight="1">
      <c r="BB2147" s="60" t="e">
        <f>IF(AND(isFlagged(Main[[#This Row],[Comments]], "AIS++"),Main[ [#This Row],[In Stock Date] ]&lt;&gt;""),TEXT(Main[[#This Row],[In Stock Date]]-1, "M/d/yyyy"), TEXT("1/1/1990", "M/d/yyyy"))</f>
        <v>#VALUE!</v>
      </c>
    </row>
    <row r="2148" spans="54:54" ht="17.25" customHeight="1">
      <c r="BB2148" s="60" t="e">
        <f>IF(AND(isFlagged(Main[[#This Row],[Comments]], "AIS++"),Main[ [#This Row],[In Stock Date] ]&lt;&gt;""),TEXT(Main[[#This Row],[In Stock Date]]-1, "M/d/yyyy"), TEXT("1/1/1990", "M/d/yyyy"))</f>
        <v>#VALUE!</v>
      </c>
    </row>
    <row r="2149" spans="54:54" ht="17.25" customHeight="1">
      <c r="BB2149" s="60" t="e">
        <f>IF(AND(isFlagged(Main[[#This Row],[Comments]], "AIS++"),Main[ [#This Row],[In Stock Date] ]&lt;&gt;""),TEXT(Main[[#This Row],[In Stock Date]]-1, "M/d/yyyy"), TEXT("1/1/1990", "M/d/yyyy"))</f>
        <v>#VALUE!</v>
      </c>
    </row>
    <row r="2150" spans="54:54" ht="17.25" customHeight="1">
      <c r="BB2150" s="60" t="e">
        <f>IF(AND(isFlagged(Main[[#This Row],[Comments]], "AIS++"),Main[ [#This Row],[In Stock Date] ]&lt;&gt;""),TEXT(Main[[#This Row],[In Stock Date]]-1, "M/d/yyyy"), TEXT("1/1/1990", "M/d/yyyy"))</f>
        <v>#VALUE!</v>
      </c>
    </row>
    <row r="2151" spans="54:54" ht="17.25" customHeight="1">
      <c r="BB2151" s="60" t="e">
        <f>IF(AND(isFlagged(Main[[#This Row],[Comments]], "AIS++"),Main[ [#This Row],[In Stock Date] ]&lt;&gt;""),TEXT(Main[[#This Row],[In Stock Date]]-1, "M/d/yyyy"), TEXT("1/1/1990", "M/d/yyyy"))</f>
        <v>#VALUE!</v>
      </c>
    </row>
    <row r="2152" spans="54:54" ht="17.25" customHeight="1">
      <c r="BB2152" s="60" t="e">
        <f>IF(AND(isFlagged(Main[[#This Row],[Comments]], "AIS++"),Main[ [#This Row],[In Stock Date] ]&lt;&gt;""),TEXT(Main[[#This Row],[In Stock Date]]-1, "M/d/yyyy"), TEXT("1/1/1990", "M/d/yyyy"))</f>
        <v>#VALUE!</v>
      </c>
    </row>
    <row r="2153" spans="54:54" ht="17.25" customHeight="1">
      <c r="BB2153" s="60" t="e">
        <f>IF(AND(isFlagged(Main[[#This Row],[Comments]], "AIS++"),Main[ [#This Row],[In Stock Date] ]&lt;&gt;""),TEXT(Main[[#This Row],[In Stock Date]]-1, "M/d/yyyy"), TEXT("1/1/1990", "M/d/yyyy"))</f>
        <v>#VALUE!</v>
      </c>
    </row>
    <row r="2154" spans="54:54" ht="17.25" customHeight="1">
      <c r="BB2154" s="60" t="e">
        <f>IF(AND(isFlagged(Main[[#This Row],[Comments]], "AIS++"),Main[ [#This Row],[In Stock Date] ]&lt;&gt;""),TEXT(Main[[#This Row],[In Stock Date]]-1, "M/d/yyyy"), TEXT("1/1/1990", "M/d/yyyy"))</f>
        <v>#VALUE!</v>
      </c>
    </row>
    <row r="2155" spans="54:54" ht="17.25" customHeight="1">
      <c r="BB2155" s="60" t="e">
        <f>IF(AND(isFlagged(Main[[#This Row],[Comments]], "AIS++"),Main[ [#This Row],[In Stock Date] ]&lt;&gt;""),TEXT(Main[[#This Row],[In Stock Date]]-1, "M/d/yyyy"), TEXT("1/1/1990", "M/d/yyyy"))</f>
        <v>#VALUE!</v>
      </c>
    </row>
    <row r="2156" spans="54:54" ht="17.25" customHeight="1">
      <c r="BB2156" s="60" t="e">
        <f>IF(AND(isFlagged(Main[[#This Row],[Comments]], "AIS++"),Main[ [#This Row],[In Stock Date] ]&lt;&gt;""),TEXT(Main[[#This Row],[In Stock Date]]-1, "M/d/yyyy"), TEXT("1/1/1990", "M/d/yyyy"))</f>
        <v>#VALUE!</v>
      </c>
    </row>
    <row r="2157" spans="54:54" ht="17.25" customHeight="1">
      <c r="BB2157" s="60" t="e">
        <f>IF(AND(isFlagged(Main[[#This Row],[Comments]], "AIS++"),Main[ [#This Row],[In Stock Date] ]&lt;&gt;""),TEXT(Main[[#This Row],[In Stock Date]]-1, "M/d/yyyy"), TEXT("1/1/1990", "M/d/yyyy"))</f>
        <v>#VALUE!</v>
      </c>
    </row>
    <row r="2158" spans="54:54" ht="17.25" customHeight="1">
      <c r="BB2158" s="60" t="e">
        <f>IF(AND(isFlagged(Main[[#This Row],[Comments]], "AIS++"),Main[ [#This Row],[In Stock Date] ]&lt;&gt;""),TEXT(Main[[#This Row],[In Stock Date]]-1, "M/d/yyyy"), TEXT("1/1/1990", "M/d/yyyy"))</f>
        <v>#VALUE!</v>
      </c>
    </row>
    <row r="2159" spans="54:54" ht="17.25" customHeight="1">
      <c r="BB2159" s="60" t="e">
        <f>IF(AND(isFlagged(Main[[#This Row],[Comments]], "AIS++"),Main[ [#This Row],[In Stock Date] ]&lt;&gt;""),TEXT(Main[[#This Row],[In Stock Date]]-1, "M/d/yyyy"), TEXT("1/1/1990", "M/d/yyyy"))</f>
        <v>#VALUE!</v>
      </c>
    </row>
    <row r="2160" spans="54:54" ht="17.25" customHeight="1">
      <c r="BB2160" s="60" t="e">
        <f>IF(AND(isFlagged(Main[[#This Row],[Comments]], "AIS++"),Main[ [#This Row],[In Stock Date] ]&lt;&gt;""),TEXT(Main[[#This Row],[In Stock Date]]-1, "M/d/yyyy"), TEXT("1/1/1990", "M/d/yyyy"))</f>
        <v>#VALUE!</v>
      </c>
    </row>
    <row r="2161" spans="54:54" ht="17.25" customHeight="1">
      <c r="BB2161" s="60" t="e">
        <f>IF(AND(isFlagged(Main[[#This Row],[Comments]], "AIS++"),Main[ [#This Row],[In Stock Date] ]&lt;&gt;""),TEXT(Main[[#This Row],[In Stock Date]]-1, "M/d/yyyy"), TEXT("1/1/1990", "M/d/yyyy"))</f>
        <v>#VALUE!</v>
      </c>
    </row>
    <row r="2162" spans="54:54" ht="17.25" customHeight="1">
      <c r="BB2162" s="60" t="e">
        <f>IF(AND(isFlagged(Main[[#This Row],[Comments]], "AIS++"),Main[ [#This Row],[In Stock Date] ]&lt;&gt;""),TEXT(Main[[#This Row],[In Stock Date]]-1, "M/d/yyyy"), TEXT("1/1/1990", "M/d/yyyy"))</f>
        <v>#VALUE!</v>
      </c>
    </row>
    <row r="2163" spans="54:54" ht="17.25" customHeight="1">
      <c r="BB2163" s="60" t="e">
        <f>IF(AND(isFlagged(Main[[#This Row],[Comments]], "AIS++"),Main[ [#This Row],[In Stock Date] ]&lt;&gt;""),TEXT(Main[[#This Row],[In Stock Date]]-1, "M/d/yyyy"), TEXT("1/1/1990", "M/d/yyyy"))</f>
        <v>#VALUE!</v>
      </c>
    </row>
    <row r="2164" spans="54:54" ht="17.25" customHeight="1">
      <c r="BB2164" s="60" t="e">
        <f>IF(AND(isFlagged(Main[[#This Row],[Comments]], "AIS++"),Main[ [#This Row],[In Stock Date] ]&lt;&gt;""),TEXT(Main[[#This Row],[In Stock Date]]-1, "M/d/yyyy"), TEXT("1/1/1990", "M/d/yyyy"))</f>
        <v>#VALUE!</v>
      </c>
    </row>
    <row r="2165" spans="54:54" ht="17.25" customHeight="1">
      <c r="BB2165" s="60" t="e">
        <f>IF(AND(isFlagged(Main[[#This Row],[Comments]], "AIS++"),Main[ [#This Row],[In Stock Date] ]&lt;&gt;""),TEXT(Main[[#This Row],[In Stock Date]]-1, "M/d/yyyy"), TEXT("1/1/1990", "M/d/yyyy"))</f>
        <v>#VALUE!</v>
      </c>
    </row>
    <row r="2166" spans="54:54" ht="17.25" customHeight="1">
      <c r="BB2166" s="60" t="e">
        <f>IF(AND(isFlagged(Main[[#This Row],[Comments]], "AIS++"),Main[ [#This Row],[In Stock Date] ]&lt;&gt;""),TEXT(Main[[#This Row],[In Stock Date]]-1, "M/d/yyyy"), TEXT("1/1/1990", "M/d/yyyy"))</f>
        <v>#VALUE!</v>
      </c>
    </row>
    <row r="2167" spans="54:54" ht="17.25" customHeight="1">
      <c r="BB2167" s="60" t="e">
        <f>IF(AND(isFlagged(Main[[#This Row],[Comments]], "AIS++"),Main[ [#This Row],[In Stock Date] ]&lt;&gt;""),TEXT(Main[[#This Row],[In Stock Date]]-1, "M/d/yyyy"), TEXT("1/1/1990", "M/d/yyyy"))</f>
        <v>#VALUE!</v>
      </c>
    </row>
    <row r="2168" spans="54:54" ht="17.25" customHeight="1">
      <c r="BB2168" s="60" t="e">
        <f>IF(AND(isFlagged(Main[[#This Row],[Comments]], "AIS++"),Main[ [#This Row],[In Stock Date] ]&lt;&gt;""),TEXT(Main[[#This Row],[In Stock Date]]-1, "M/d/yyyy"), TEXT("1/1/1990", "M/d/yyyy"))</f>
        <v>#VALUE!</v>
      </c>
    </row>
    <row r="2169" spans="54:54" ht="17.25" customHeight="1">
      <c r="BB2169" s="60" t="e">
        <f>IF(AND(isFlagged(Main[[#This Row],[Comments]], "AIS++"),Main[ [#This Row],[In Stock Date] ]&lt;&gt;""),TEXT(Main[[#This Row],[In Stock Date]]-1, "M/d/yyyy"), TEXT("1/1/1990", "M/d/yyyy"))</f>
        <v>#VALUE!</v>
      </c>
    </row>
    <row r="2170" spans="54:54" ht="17.25" customHeight="1">
      <c r="BB2170" s="60" t="e">
        <f>IF(AND(isFlagged(Main[[#This Row],[Comments]], "AIS++"),Main[ [#This Row],[In Stock Date] ]&lt;&gt;""),TEXT(Main[[#This Row],[In Stock Date]]-1, "M/d/yyyy"), TEXT("1/1/1990", "M/d/yyyy"))</f>
        <v>#VALUE!</v>
      </c>
    </row>
    <row r="2171" spans="54:54" ht="17.25" customHeight="1">
      <c r="BB2171" s="60" t="e">
        <f>IF(AND(isFlagged(Main[[#This Row],[Comments]], "AIS++"),Main[ [#This Row],[In Stock Date] ]&lt;&gt;""),TEXT(Main[[#This Row],[In Stock Date]]-1, "M/d/yyyy"), TEXT("1/1/1990", "M/d/yyyy"))</f>
        <v>#VALUE!</v>
      </c>
    </row>
    <row r="2172" spans="54:54" ht="17.25" customHeight="1">
      <c r="BB2172" s="60" t="e">
        <f>IF(AND(isFlagged(Main[[#This Row],[Comments]], "AIS++"),Main[ [#This Row],[In Stock Date] ]&lt;&gt;""),TEXT(Main[[#This Row],[In Stock Date]]-1, "M/d/yyyy"), TEXT("1/1/1990", "M/d/yyyy"))</f>
        <v>#VALUE!</v>
      </c>
    </row>
    <row r="2173" spans="54:54" ht="17.25" customHeight="1">
      <c r="BB2173" s="60" t="e">
        <f>IF(AND(isFlagged(Main[[#This Row],[Comments]], "AIS++"),Main[ [#This Row],[In Stock Date] ]&lt;&gt;""),TEXT(Main[[#This Row],[In Stock Date]]-1, "M/d/yyyy"), TEXT("1/1/1990", "M/d/yyyy"))</f>
        <v>#VALUE!</v>
      </c>
    </row>
    <row r="2174" spans="54:54" ht="17.25" customHeight="1">
      <c r="BB2174" s="60" t="e">
        <f>IF(AND(isFlagged(Main[[#This Row],[Comments]], "AIS++"),Main[ [#This Row],[In Stock Date] ]&lt;&gt;""),TEXT(Main[[#This Row],[In Stock Date]]-1, "M/d/yyyy"), TEXT("1/1/1990", "M/d/yyyy"))</f>
        <v>#VALUE!</v>
      </c>
    </row>
    <row r="2175" spans="54:54" ht="17.25" customHeight="1">
      <c r="BB2175" s="60" t="e">
        <f>IF(AND(isFlagged(Main[[#This Row],[Comments]], "AIS++"),Main[ [#This Row],[In Stock Date] ]&lt;&gt;""),TEXT(Main[[#This Row],[In Stock Date]]-1, "M/d/yyyy"), TEXT("1/1/1990", "M/d/yyyy"))</f>
        <v>#VALUE!</v>
      </c>
    </row>
    <row r="2176" spans="54:54" ht="17.25" customHeight="1">
      <c r="BB2176" s="60" t="e">
        <f>IF(AND(isFlagged(Main[[#This Row],[Comments]], "AIS++"),Main[ [#This Row],[In Stock Date] ]&lt;&gt;""),TEXT(Main[[#This Row],[In Stock Date]]-1, "M/d/yyyy"), TEXT("1/1/1990", "M/d/yyyy"))</f>
        <v>#VALUE!</v>
      </c>
    </row>
    <row r="2177" spans="54:54" ht="17.25" customHeight="1">
      <c r="BB2177" s="60" t="e">
        <f>IF(AND(isFlagged(Main[[#This Row],[Comments]], "AIS++"),Main[ [#This Row],[In Stock Date] ]&lt;&gt;""),TEXT(Main[[#This Row],[In Stock Date]]-1, "M/d/yyyy"), TEXT("1/1/1990", "M/d/yyyy"))</f>
        <v>#VALUE!</v>
      </c>
    </row>
    <row r="2178" spans="54:54" ht="17.25" customHeight="1">
      <c r="BB2178" s="60" t="e">
        <f>IF(AND(isFlagged(Main[[#This Row],[Comments]], "AIS++"),Main[ [#This Row],[In Stock Date] ]&lt;&gt;""),TEXT(Main[[#This Row],[In Stock Date]]-1, "M/d/yyyy"), TEXT("1/1/1990", "M/d/yyyy"))</f>
        <v>#VALUE!</v>
      </c>
    </row>
    <row r="2179" spans="54:54" ht="17.25" customHeight="1">
      <c r="BB2179" s="60" t="e">
        <f>IF(AND(isFlagged(Main[[#This Row],[Comments]], "AIS++"),Main[ [#This Row],[In Stock Date] ]&lt;&gt;""),TEXT(Main[[#This Row],[In Stock Date]]-1, "M/d/yyyy"), TEXT("1/1/1990", "M/d/yyyy"))</f>
        <v>#VALUE!</v>
      </c>
    </row>
    <row r="2180" spans="54:54" ht="17.25" customHeight="1">
      <c r="BB2180" s="60" t="e">
        <f>IF(AND(isFlagged(Main[[#This Row],[Comments]], "AIS++"),Main[ [#This Row],[In Stock Date] ]&lt;&gt;""),TEXT(Main[[#This Row],[In Stock Date]]-1, "M/d/yyyy"), TEXT("1/1/1990", "M/d/yyyy"))</f>
        <v>#VALUE!</v>
      </c>
    </row>
    <row r="2181" spans="54:54" ht="17.25" customHeight="1">
      <c r="BB2181" s="60" t="e">
        <f>IF(AND(isFlagged(Main[[#This Row],[Comments]], "AIS++"),Main[ [#This Row],[In Stock Date] ]&lt;&gt;""),TEXT(Main[[#This Row],[In Stock Date]]-1, "M/d/yyyy"), TEXT("1/1/1990", "M/d/yyyy"))</f>
        <v>#VALUE!</v>
      </c>
    </row>
    <row r="2182" spans="54:54" ht="17.25" customHeight="1">
      <c r="BB2182" s="60" t="e">
        <f>IF(AND(isFlagged(Main[[#This Row],[Comments]], "AIS++"),Main[ [#This Row],[In Stock Date] ]&lt;&gt;""),TEXT(Main[[#This Row],[In Stock Date]]-1, "M/d/yyyy"), TEXT("1/1/1990", "M/d/yyyy"))</f>
        <v>#VALUE!</v>
      </c>
    </row>
    <row r="2183" spans="54:54" ht="17.25" customHeight="1">
      <c r="BB2183" s="60" t="e">
        <f>IF(AND(isFlagged(Main[[#This Row],[Comments]], "AIS++"),Main[ [#This Row],[In Stock Date] ]&lt;&gt;""),TEXT(Main[[#This Row],[In Stock Date]]-1, "M/d/yyyy"), TEXT("1/1/1990", "M/d/yyyy"))</f>
        <v>#VALUE!</v>
      </c>
    </row>
    <row r="2184" spans="54:54" ht="17.25" customHeight="1">
      <c r="BB2184" s="60" t="e">
        <f>IF(AND(isFlagged(Main[[#This Row],[Comments]], "AIS++"),Main[ [#This Row],[In Stock Date] ]&lt;&gt;""),TEXT(Main[[#This Row],[In Stock Date]]-1, "M/d/yyyy"), TEXT("1/1/1990", "M/d/yyyy"))</f>
        <v>#VALUE!</v>
      </c>
    </row>
    <row r="2185" spans="54:54" ht="17.25" customHeight="1">
      <c r="BB2185" s="60" t="e">
        <f>IF(AND(isFlagged(Main[[#This Row],[Comments]], "AIS++"),Main[ [#This Row],[In Stock Date] ]&lt;&gt;""),TEXT(Main[[#This Row],[In Stock Date]]-1, "M/d/yyyy"), TEXT("1/1/1990", "M/d/yyyy"))</f>
        <v>#VALUE!</v>
      </c>
    </row>
    <row r="2186" spans="54:54" ht="17.25" customHeight="1">
      <c r="BB2186" s="60" t="e">
        <f>IF(AND(isFlagged(Main[[#This Row],[Comments]], "AIS++"),Main[ [#This Row],[In Stock Date] ]&lt;&gt;""),TEXT(Main[[#This Row],[In Stock Date]]-1, "M/d/yyyy"), TEXT("1/1/1990", "M/d/yyyy"))</f>
        <v>#VALUE!</v>
      </c>
    </row>
    <row r="2187" spans="54:54" ht="17.25" customHeight="1">
      <c r="BB2187" s="60" t="e">
        <f>IF(AND(isFlagged(Main[[#This Row],[Comments]], "AIS++"),Main[ [#This Row],[In Stock Date] ]&lt;&gt;""),TEXT(Main[[#This Row],[In Stock Date]]-1, "M/d/yyyy"), TEXT("1/1/1990", "M/d/yyyy"))</f>
        <v>#VALUE!</v>
      </c>
    </row>
    <row r="2188" spans="54:54" ht="17.25" customHeight="1">
      <c r="BB2188" s="60" t="e">
        <f>IF(AND(isFlagged(Main[[#This Row],[Comments]], "AIS++"),Main[ [#This Row],[In Stock Date] ]&lt;&gt;""),TEXT(Main[[#This Row],[In Stock Date]]-1, "M/d/yyyy"), TEXT("1/1/1990", "M/d/yyyy"))</f>
        <v>#VALUE!</v>
      </c>
    </row>
    <row r="2189" spans="54:54" ht="17.25" customHeight="1">
      <c r="BB2189" s="60" t="e">
        <f>IF(AND(isFlagged(Main[[#This Row],[Comments]], "AIS++"),Main[ [#This Row],[In Stock Date] ]&lt;&gt;""),TEXT(Main[[#This Row],[In Stock Date]]-1, "M/d/yyyy"), TEXT("1/1/1990", "M/d/yyyy"))</f>
        <v>#VALUE!</v>
      </c>
    </row>
    <row r="2190" spans="54:54" ht="17.25" customHeight="1">
      <c r="BB2190" s="60" t="e">
        <f>IF(AND(isFlagged(Main[[#This Row],[Comments]], "AIS++"),Main[ [#This Row],[In Stock Date] ]&lt;&gt;""),TEXT(Main[[#This Row],[In Stock Date]]-1, "M/d/yyyy"), TEXT("1/1/1990", "M/d/yyyy"))</f>
        <v>#VALUE!</v>
      </c>
    </row>
    <row r="2191" spans="54:54" ht="17.25" customHeight="1">
      <c r="BB2191" s="60" t="e">
        <f>IF(AND(isFlagged(Main[[#This Row],[Comments]], "AIS++"),Main[ [#This Row],[In Stock Date] ]&lt;&gt;""),TEXT(Main[[#This Row],[In Stock Date]]-1, "M/d/yyyy"), TEXT("1/1/1990", "M/d/yyyy"))</f>
        <v>#VALUE!</v>
      </c>
    </row>
    <row r="2192" spans="54:54" ht="17.25" customHeight="1">
      <c r="BB2192" s="60" t="e">
        <f>IF(AND(isFlagged(Main[[#This Row],[Comments]], "AIS++"),Main[ [#This Row],[In Stock Date] ]&lt;&gt;""),TEXT(Main[[#This Row],[In Stock Date]]-1, "M/d/yyyy"), TEXT("1/1/1990", "M/d/yyyy"))</f>
        <v>#VALUE!</v>
      </c>
    </row>
    <row r="2193" spans="54:54" ht="17.25" customHeight="1">
      <c r="BB2193" s="60" t="e">
        <f>IF(AND(isFlagged(Main[[#This Row],[Comments]], "AIS++"),Main[ [#This Row],[In Stock Date] ]&lt;&gt;""),TEXT(Main[[#This Row],[In Stock Date]]-1, "M/d/yyyy"), TEXT("1/1/1990", "M/d/yyyy"))</f>
        <v>#VALUE!</v>
      </c>
    </row>
    <row r="2194" spans="54:54" ht="17.25" customHeight="1">
      <c r="BB2194" s="60" t="e">
        <f>IF(AND(isFlagged(Main[[#This Row],[Comments]], "AIS++"),Main[ [#This Row],[In Stock Date] ]&lt;&gt;""),TEXT(Main[[#This Row],[In Stock Date]]-1, "M/d/yyyy"), TEXT("1/1/1990", "M/d/yyyy"))</f>
        <v>#VALUE!</v>
      </c>
    </row>
    <row r="2195" spans="54:54" ht="17.25" customHeight="1">
      <c r="BB2195" s="60" t="e">
        <f>IF(AND(isFlagged(Main[[#This Row],[Comments]], "AIS++"),Main[ [#This Row],[In Stock Date] ]&lt;&gt;""),TEXT(Main[[#This Row],[In Stock Date]]-1, "M/d/yyyy"), TEXT("1/1/1990", "M/d/yyyy"))</f>
        <v>#VALUE!</v>
      </c>
    </row>
    <row r="2196" spans="54:54" ht="17.25" customHeight="1">
      <c r="BB2196" s="60" t="e">
        <f>IF(AND(isFlagged(Main[[#This Row],[Comments]], "AIS++"),Main[ [#This Row],[In Stock Date] ]&lt;&gt;""),TEXT(Main[[#This Row],[In Stock Date]]-1, "M/d/yyyy"), TEXT("1/1/1990", "M/d/yyyy"))</f>
        <v>#VALUE!</v>
      </c>
    </row>
    <row r="2197" spans="54:54" ht="17.25" customHeight="1">
      <c r="BB2197" s="60" t="e">
        <f>IF(AND(isFlagged(Main[[#This Row],[Comments]], "AIS++"),Main[ [#This Row],[In Stock Date] ]&lt;&gt;""),TEXT(Main[[#This Row],[In Stock Date]]-1, "M/d/yyyy"), TEXT("1/1/1990", "M/d/yyyy"))</f>
        <v>#VALUE!</v>
      </c>
    </row>
    <row r="2198" spans="54:54" ht="17.25" customHeight="1">
      <c r="BB2198" s="60" t="e">
        <f>IF(AND(isFlagged(Main[[#This Row],[Comments]], "AIS++"),Main[ [#This Row],[In Stock Date] ]&lt;&gt;""),TEXT(Main[[#This Row],[In Stock Date]]-1, "M/d/yyyy"), TEXT("1/1/1990", "M/d/yyyy"))</f>
        <v>#VALUE!</v>
      </c>
    </row>
    <row r="2199" spans="54:54" ht="17.25" customHeight="1">
      <c r="BB2199" s="60" t="e">
        <f>IF(AND(isFlagged(Main[[#This Row],[Comments]], "AIS++"),Main[ [#This Row],[In Stock Date] ]&lt;&gt;""),TEXT(Main[[#This Row],[In Stock Date]]-1, "M/d/yyyy"), TEXT("1/1/1990", "M/d/yyyy"))</f>
        <v>#VALUE!</v>
      </c>
    </row>
    <row r="2200" spans="54:54" ht="17.25" customHeight="1">
      <c r="BB2200" s="60" t="e">
        <f>IF(AND(isFlagged(Main[[#This Row],[Comments]], "AIS++"),Main[ [#This Row],[In Stock Date] ]&lt;&gt;""),TEXT(Main[[#This Row],[In Stock Date]]-1, "M/d/yyyy"), TEXT("1/1/1990", "M/d/yyyy"))</f>
        <v>#VALUE!</v>
      </c>
    </row>
    <row r="2201" spans="54:54" ht="17.25" customHeight="1">
      <c r="BB2201" s="60" t="e">
        <f>IF(AND(isFlagged(Main[[#This Row],[Comments]], "AIS++"),Main[ [#This Row],[In Stock Date] ]&lt;&gt;""),TEXT(Main[[#This Row],[In Stock Date]]-1, "M/d/yyyy"), TEXT("1/1/1990", "M/d/yyyy"))</f>
        <v>#VALUE!</v>
      </c>
    </row>
    <row r="2202" spans="54:54" ht="17.25" customHeight="1">
      <c r="BB2202" s="60" t="e">
        <f>IF(AND(isFlagged(Main[[#This Row],[Comments]], "AIS++"),Main[ [#This Row],[In Stock Date] ]&lt;&gt;""),TEXT(Main[[#This Row],[In Stock Date]]-1, "M/d/yyyy"), TEXT("1/1/1990", "M/d/yyyy"))</f>
        <v>#VALUE!</v>
      </c>
    </row>
    <row r="2203" spans="54:54" ht="17.25" customHeight="1">
      <c r="BB2203" s="60" t="e">
        <f>IF(AND(isFlagged(Main[[#This Row],[Comments]], "AIS++"),Main[ [#This Row],[In Stock Date] ]&lt;&gt;""),TEXT(Main[[#This Row],[In Stock Date]]-1, "M/d/yyyy"), TEXT("1/1/1990", "M/d/yyyy"))</f>
        <v>#VALUE!</v>
      </c>
    </row>
    <row r="2204" spans="54:54" ht="17.25" customHeight="1">
      <c r="BB2204" s="60" t="e">
        <f>IF(AND(isFlagged(Main[[#This Row],[Comments]], "AIS++"),Main[ [#This Row],[In Stock Date] ]&lt;&gt;""),TEXT(Main[[#This Row],[In Stock Date]]-1, "M/d/yyyy"), TEXT("1/1/1990", "M/d/yyyy"))</f>
        <v>#VALUE!</v>
      </c>
    </row>
    <row r="2205" spans="54:54" ht="17.25" customHeight="1">
      <c r="BB2205" s="60" t="e">
        <f>IF(AND(isFlagged(Main[[#This Row],[Comments]], "AIS++"),Main[ [#This Row],[In Stock Date] ]&lt;&gt;""),TEXT(Main[[#This Row],[In Stock Date]]-1, "M/d/yyyy"), TEXT("1/1/1990", "M/d/yyyy"))</f>
        <v>#VALUE!</v>
      </c>
    </row>
    <row r="2206" spans="54:54" ht="17.25" customHeight="1">
      <c r="BB2206" s="60" t="e">
        <f>IF(AND(isFlagged(Main[[#This Row],[Comments]], "AIS++"),Main[ [#This Row],[In Stock Date] ]&lt;&gt;""),TEXT(Main[[#This Row],[In Stock Date]]-1, "M/d/yyyy"), TEXT("1/1/1990", "M/d/yyyy"))</f>
        <v>#VALUE!</v>
      </c>
    </row>
    <row r="2207" spans="54:54" ht="17.25" customHeight="1">
      <c r="BB2207" s="60" t="e">
        <f>IF(AND(isFlagged(Main[[#This Row],[Comments]], "AIS++"),Main[ [#This Row],[In Stock Date] ]&lt;&gt;""),TEXT(Main[[#This Row],[In Stock Date]]-1, "M/d/yyyy"), TEXT("1/1/1990", "M/d/yyyy"))</f>
        <v>#VALUE!</v>
      </c>
    </row>
    <row r="2208" spans="54:54" ht="17.25" customHeight="1">
      <c r="BB2208" s="60" t="e">
        <f>IF(AND(isFlagged(Main[[#This Row],[Comments]], "AIS++"),Main[ [#This Row],[In Stock Date] ]&lt;&gt;""),TEXT(Main[[#This Row],[In Stock Date]]-1, "M/d/yyyy"), TEXT("1/1/1990", "M/d/yyyy"))</f>
        <v>#VALUE!</v>
      </c>
    </row>
    <row r="2209" spans="54:54" ht="17.25" customHeight="1">
      <c r="BB2209" s="60" t="e">
        <f>IF(AND(isFlagged(Main[[#This Row],[Comments]], "AIS++"),Main[ [#This Row],[In Stock Date] ]&lt;&gt;""),TEXT(Main[[#This Row],[In Stock Date]]-1, "M/d/yyyy"), TEXT("1/1/1990", "M/d/yyyy"))</f>
        <v>#VALUE!</v>
      </c>
    </row>
    <row r="2210" spans="54:54" ht="17.25" customHeight="1">
      <c r="BB2210" s="60" t="e">
        <f>IF(AND(isFlagged(Main[[#This Row],[Comments]], "AIS++"),Main[ [#This Row],[In Stock Date] ]&lt;&gt;""),TEXT(Main[[#This Row],[In Stock Date]]-1, "M/d/yyyy"), TEXT("1/1/1990", "M/d/yyyy"))</f>
        <v>#VALUE!</v>
      </c>
    </row>
    <row r="2211" spans="54:54" ht="17.25" customHeight="1">
      <c r="BB2211" s="60" t="e">
        <f>IF(AND(isFlagged(Main[[#This Row],[Comments]], "AIS++"),Main[ [#This Row],[In Stock Date] ]&lt;&gt;""),TEXT(Main[[#This Row],[In Stock Date]]-1, "M/d/yyyy"), TEXT("1/1/1990", "M/d/yyyy"))</f>
        <v>#VALUE!</v>
      </c>
    </row>
    <row r="2212" spans="54:54" ht="17.25" customHeight="1">
      <c r="BB2212" s="60" t="e">
        <f>IF(AND(isFlagged(Main[[#This Row],[Comments]], "AIS++"),Main[ [#This Row],[In Stock Date] ]&lt;&gt;""),TEXT(Main[[#This Row],[In Stock Date]]-1, "M/d/yyyy"), TEXT("1/1/1990", "M/d/yyyy"))</f>
        <v>#VALUE!</v>
      </c>
    </row>
    <row r="2213" spans="54:54" ht="17.25" customHeight="1">
      <c r="BB2213" s="60" t="e">
        <f>IF(AND(isFlagged(Main[[#This Row],[Comments]], "AIS++"),Main[ [#This Row],[In Stock Date] ]&lt;&gt;""),TEXT(Main[[#This Row],[In Stock Date]]-1, "M/d/yyyy"), TEXT("1/1/1990", "M/d/yyyy"))</f>
        <v>#VALUE!</v>
      </c>
    </row>
    <row r="2214" spans="54:54" ht="17.25" customHeight="1">
      <c r="BB2214" s="60" t="e">
        <f>IF(AND(isFlagged(Main[[#This Row],[Comments]], "AIS++"),Main[ [#This Row],[In Stock Date] ]&lt;&gt;""),TEXT(Main[[#This Row],[In Stock Date]]-1, "M/d/yyyy"), TEXT("1/1/1990", "M/d/yyyy"))</f>
        <v>#VALUE!</v>
      </c>
    </row>
    <row r="2215" spans="54:54" ht="17.25" customHeight="1">
      <c r="BB2215" s="60" t="e">
        <f>IF(AND(isFlagged(Main[[#This Row],[Comments]], "AIS++"),Main[ [#This Row],[In Stock Date] ]&lt;&gt;""),TEXT(Main[[#This Row],[In Stock Date]]-1, "M/d/yyyy"), TEXT("1/1/1990", "M/d/yyyy"))</f>
        <v>#VALUE!</v>
      </c>
    </row>
    <row r="2216" spans="54:54" ht="17.25" customHeight="1">
      <c r="BB2216" s="60" t="e">
        <f>IF(AND(isFlagged(Main[[#This Row],[Comments]], "AIS++"),Main[ [#This Row],[In Stock Date] ]&lt;&gt;""),TEXT(Main[[#This Row],[In Stock Date]]-1, "M/d/yyyy"), TEXT("1/1/1990", "M/d/yyyy"))</f>
        <v>#VALUE!</v>
      </c>
    </row>
    <row r="2217" spans="54:54" ht="17.25" customHeight="1">
      <c r="BB2217" s="60" t="e">
        <f>IF(AND(isFlagged(Main[[#This Row],[Comments]], "AIS++"),Main[ [#This Row],[In Stock Date] ]&lt;&gt;""),TEXT(Main[[#This Row],[In Stock Date]]-1, "M/d/yyyy"), TEXT("1/1/1990", "M/d/yyyy"))</f>
        <v>#VALUE!</v>
      </c>
    </row>
    <row r="2218" spans="54:54" ht="17.25" customHeight="1">
      <c r="BB2218" s="60" t="e">
        <f>IF(AND(isFlagged(Main[[#This Row],[Comments]], "AIS++"),Main[ [#This Row],[In Stock Date] ]&lt;&gt;""),TEXT(Main[[#This Row],[In Stock Date]]-1, "M/d/yyyy"), TEXT("1/1/1990", "M/d/yyyy"))</f>
        <v>#VALUE!</v>
      </c>
    </row>
    <row r="2219" spans="54:54" ht="17.25" customHeight="1">
      <c r="BB2219" s="60" t="e">
        <f>IF(AND(isFlagged(Main[[#This Row],[Comments]], "AIS++"),Main[ [#This Row],[In Stock Date] ]&lt;&gt;""),TEXT(Main[[#This Row],[In Stock Date]]-1, "M/d/yyyy"), TEXT("1/1/1990", "M/d/yyyy"))</f>
        <v>#VALUE!</v>
      </c>
    </row>
    <row r="2220" spans="54:54" ht="17.25" customHeight="1">
      <c r="BB2220" s="60" t="e">
        <f>IF(AND(isFlagged(Main[[#This Row],[Comments]], "AIS++"),Main[ [#This Row],[In Stock Date] ]&lt;&gt;""),TEXT(Main[[#This Row],[In Stock Date]]-1, "M/d/yyyy"), TEXT("1/1/1990", "M/d/yyyy"))</f>
        <v>#VALUE!</v>
      </c>
    </row>
    <row r="2221" spans="54:54" ht="17.25" customHeight="1">
      <c r="BB2221" s="60" t="e">
        <f>IF(AND(isFlagged(Main[[#This Row],[Comments]], "AIS++"),Main[ [#This Row],[In Stock Date] ]&lt;&gt;""),TEXT(Main[[#This Row],[In Stock Date]]-1, "M/d/yyyy"), TEXT("1/1/1990", "M/d/yyyy"))</f>
        <v>#VALUE!</v>
      </c>
    </row>
    <row r="2222" spans="54:54" ht="17.25" customHeight="1">
      <c r="BB2222" s="60" t="e">
        <f>IF(AND(isFlagged(Main[[#This Row],[Comments]], "AIS++"),Main[ [#This Row],[In Stock Date] ]&lt;&gt;""),TEXT(Main[[#This Row],[In Stock Date]]-1, "M/d/yyyy"), TEXT("1/1/1990", "M/d/yyyy"))</f>
        <v>#VALUE!</v>
      </c>
    </row>
    <row r="2223" spans="54:54" ht="17.25" customHeight="1">
      <c r="BB2223" s="60" t="e">
        <f>IF(AND(isFlagged(Main[[#This Row],[Comments]], "AIS++"),Main[ [#This Row],[In Stock Date] ]&lt;&gt;""),TEXT(Main[[#This Row],[In Stock Date]]-1, "M/d/yyyy"), TEXT("1/1/1990", "M/d/yyyy"))</f>
        <v>#VALUE!</v>
      </c>
    </row>
    <row r="2224" spans="54:54" ht="17.25" customHeight="1">
      <c r="BB2224" s="60" t="e">
        <f>IF(AND(isFlagged(Main[[#This Row],[Comments]], "AIS++"),Main[ [#This Row],[In Stock Date] ]&lt;&gt;""),TEXT(Main[[#This Row],[In Stock Date]]-1, "M/d/yyyy"), TEXT("1/1/1990", "M/d/yyyy"))</f>
        <v>#VALUE!</v>
      </c>
    </row>
    <row r="2225" spans="54:54" ht="17.25" customHeight="1">
      <c r="BB2225" s="60" t="e">
        <f>IF(AND(isFlagged(Main[[#This Row],[Comments]], "AIS++"),Main[ [#This Row],[In Stock Date] ]&lt;&gt;""),TEXT(Main[[#This Row],[In Stock Date]]-1, "M/d/yyyy"), TEXT("1/1/1990", "M/d/yyyy"))</f>
        <v>#VALUE!</v>
      </c>
    </row>
    <row r="2226" spans="54:54" ht="17.25" customHeight="1">
      <c r="BB2226" s="60" t="e">
        <f>IF(AND(isFlagged(Main[[#This Row],[Comments]], "AIS++"),Main[ [#This Row],[In Stock Date] ]&lt;&gt;""),TEXT(Main[[#This Row],[In Stock Date]]-1, "M/d/yyyy"), TEXT("1/1/1990", "M/d/yyyy"))</f>
        <v>#VALUE!</v>
      </c>
    </row>
    <row r="2227" spans="54:54" ht="17.25" customHeight="1">
      <c r="BB2227" s="60" t="e">
        <f>IF(AND(isFlagged(Main[[#This Row],[Comments]], "AIS++"),Main[ [#This Row],[In Stock Date] ]&lt;&gt;""),TEXT(Main[[#This Row],[In Stock Date]]-1, "M/d/yyyy"), TEXT("1/1/1990", "M/d/yyyy"))</f>
        <v>#VALUE!</v>
      </c>
    </row>
    <row r="2228" spans="54:54" ht="17.25" customHeight="1">
      <c r="BB2228" s="60" t="e">
        <f>IF(AND(isFlagged(Main[[#This Row],[Comments]], "AIS++"),Main[ [#This Row],[In Stock Date] ]&lt;&gt;""),TEXT(Main[[#This Row],[In Stock Date]]-1, "M/d/yyyy"), TEXT("1/1/1990", "M/d/yyyy"))</f>
        <v>#VALUE!</v>
      </c>
    </row>
    <row r="2229" spans="54:54" ht="17.25" customHeight="1">
      <c r="BB2229" s="60" t="e">
        <f>IF(AND(isFlagged(Main[[#This Row],[Comments]], "AIS++"),Main[ [#This Row],[In Stock Date] ]&lt;&gt;""),TEXT(Main[[#This Row],[In Stock Date]]-1, "M/d/yyyy"), TEXT("1/1/1990", "M/d/yyyy"))</f>
        <v>#VALUE!</v>
      </c>
    </row>
    <row r="2230" spans="54:54" ht="17.25" customHeight="1">
      <c r="BB2230" s="60" t="e">
        <f>IF(AND(isFlagged(Main[[#This Row],[Comments]], "AIS++"),Main[ [#This Row],[In Stock Date] ]&lt;&gt;""),TEXT(Main[[#This Row],[In Stock Date]]-1, "M/d/yyyy"), TEXT("1/1/1990", "M/d/yyyy"))</f>
        <v>#VALUE!</v>
      </c>
    </row>
    <row r="2231" spans="54:54" ht="17.25" customHeight="1">
      <c r="BB2231" s="60" t="e">
        <f>IF(AND(isFlagged(Main[[#This Row],[Comments]], "AIS++"),Main[ [#This Row],[In Stock Date] ]&lt;&gt;""),TEXT(Main[[#This Row],[In Stock Date]]-1, "M/d/yyyy"), TEXT("1/1/1990", "M/d/yyyy"))</f>
        <v>#VALUE!</v>
      </c>
    </row>
    <row r="2232" spans="54:54" ht="17.25" customHeight="1">
      <c r="BB2232" s="60" t="e">
        <f>IF(AND(isFlagged(Main[[#This Row],[Comments]], "AIS++"),Main[ [#This Row],[In Stock Date] ]&lt;&gt;""),TEXT(Main[[#This Row],[In Stock Date]]-1, "M/d/yyyy"), TEXT("1/1/1990", "M/d/yyyy"))</f>
        <v>#VALUE!</v>
      </c>
    </row>
    <row r="2233" spans="54:54" ht="17.25" customHeight="1">
      <c r="BB2233" s="60" t="e">
        <f>IF(AND(isFlagged(Main[[#This Row],[Comments]], "AIS++"),Main[ [#This Row],[In Stock Date] ]&lt;&gt;""),TEXT(Main[[#This Row],[In Stock Date]]-1, "M/d/yyyy"), TEXT("1/1/1990", "M/d/yyyy"))</f>
        <v>#VALUE!</v>
      </c>
    </row>
    <row r="2234" spans="54:54" ht="17.25" customHeight="1">
      <c r="BB2234" s="60" t="e">
        <f>IF(AND(isFlagged(Main[[#This Row],[Comments]], "AIS++"),Main[ [#This Row],[In Stock Date] ]&lt;&gt;""),TEXT(Main[[#This Row],[In Stock Date]]-1, "M/d/yyyy"), TEXT("1/1/1990", "M/d/yyyy"))</f>
        <v>#VALUE!</v>
      </c>
    </row>
    <row r="2235" spans="54:54" ht="17.25" customHeight="1">
      <c r="BB2235" s="60" t="e">
        <f>IF(AND(isFlagged(Main[[#This Row],[Comments]], "AIS++"),Main[ [#This Row],[In Stock Date] ]&lt;&gt;""),TEXT(Main[[#This Row],[In Stock Date]]-1, "M/d/yyyy"), TEXT("1/1/1990", "M/d/yyyy"))</f>
        <v>#VALUE!</v>
      </c>
    </row>
    <row r="2236" spans="54:54" ht="17.25" customHeight="1">
      <c r="BB2236" s="60" t="e">
        <f>IF(AND(isFlagged(Main[[#This Row],[Comments]], "AIS++"),Main[ [#This Row],[In Stock Date] ]&lt;&gt;""),TEXT(Main[[#This Row],[In Stock Date]]-1, "M/d/yyyy"), TEXT("1/1/1990", "M/d/yyyy"))</f>
        <v>#VALUE!</v>
      </c>
    </row>
    <row r="2237" spans="54:54" ht="17.25" customHeight="1">
      <c r="BB2237" s="60" t="e">
        <f>IF(AND(isFlagged(Main[[#This Row],[Comments]], "AIS++"),Main[ [#This Row],[In Stock Date] ]&lt;&gt;""),TEXT(Main[[#This Row],[In Stock Date]]-1, "M/d/yyyy"), TEXT("1/1/1990", "M/d/yyyy"))</f>
        <v>#VALUE!</v>
      </c>
    </row>
    <row r="2238" spans="54:54" ht="17.25" customHeight="1">
      <c r="BB2238" s="60" t="e">
        <f>IF(AND(isFlagged(Main[[#This Row],[Comments]], "AIS++"),Main[ [#This Row],[In Stock Date] ]&lt;&gt;""),TEXT(Main[[#This Row],[In Stock Date]]-1, "M/d/yyyy"), TEXT("1/1/1990", "M/d/yyyy"))</f>
        <v>#VALUE!</v>
      </c>
    </row>
    <row r="2239" spans="54:54" ht="17.25" customHeight="1">
      <c r="BB2239" s="60" t="e">
        <f>IF(AND(isFlagged(Main[[#This Row],[Comments]], "AIS++"),Main[ [#This Row],[In Stock Date] ]&lt;&gt;""),TEXT(Main[[#This Row],[In Stock Date]]-1, "M/d/yyyy"), TEXT("1/1/1990", "M/d/yyyy"))</f>
        <v>#VALUE!</v>
      </c>
    </row>
    <row r="2240" spans="54:54" ht="17.25" customHeight="1">
      <c r="BB2240" s="60" t="e">
        <f>IF(AND(isFlagged(Main[[#This Row],[Comments]], "AIS++"),Main[ [#This Row],[In Stock Date] ]&lt;&gt;""),TEXT(Main[[#This Row],[In Stock Date]]-1, "M/d/yyyy"), TEXT("1/1/1990", "M/d/yyyy"))</f>
        <v>#VALUE!</v>
      </c>
    </row>
    <row r="2241" spans="54:54" ht="17.25" customHeight="1">
      <c r="BB2241" s="60" t="e">
        <f>IF(AND(isFlagged(Main[[#This Row],[Comments]], "AIS++"),Main[ [#This Row],[In Stock Date] ]&lt;&gt;""),TEXT(Main[[#This Row],[In Stock Date]]-1, "M/d/yyyy"), TEXT("1/1/1990", "M/d/yyyy"))</f>
        <v>#VALUE!</v>
      </c>
    </row>
    <row r="2242" spans="54:54" ht="17.25" customHeight="1">
      <c r="BB2242" s="60" t="e">
        <f>IF(AND(isFlagged(Main[[#This Row],[Comments]], "AIS++"),Main[ [#This Row],[In Stock Date] ]&lt;&gt;""),TEXT(Main[[#This Row],[In Stock Date]]-1, "M/d/yyyy"), TEXT("1/1/1990", "M/d/yyyy"))</f>
        <v>#VALUE!</v>
      </c>
    </row>
    <row r="2243" spans="54:54" ht="17.25" customHeight="1">
      <c r="BB2243" s="60" t="e">
        <f>IF(AND(isFlagged(Main[[#This Row],[Comments]], "AIS++"),Main[ [#This Row],[In Stock Date] ]&lt;&gt;""),TEXT(Main[[#This Row],[In Stock Date]]-1, "M/d/yyyy"), TEXT("1/1/1990", "M/d/yyyy"))</f>
        <v>#VALUE!</v>
      </c>
    </row>
    <row r="2244" spans="54:54" ht="17.25" customHeight="1">
      <c r="BB2244" s="60" t="e">
        <f>IF(AND(isFlagged(Main[[#This Row],[Comments]], "AIS++"),Main[ [#This Row],[In Stock Date] ]&lt;&gt;""),TEXT(Main[[#This Row],[In Stock Date]]-1, "M/d/yyyy"), TEXT("1/1/1990", "M/d/yyyy"))</f>
        <v>#VALUE!</v>
      </c>
    </row>
    <row r="2245" spans="54:54" ht="17.25" customHeight="1">
      <c r="BB2245" s="60" t="e">
        <f>IF(AND(isFlagged(Main[[#This Row],[Comments]], "AIS++"),Main[ [#This Row],[In Stock Date] ]&lt;&gt;""),TEXT(Main[[#This Row],[In Stock Date]]-1, "M/d/yyyy"), TEXT("1/1/1990", "M/d/yyyy"))</f>
        <v>#VALUE!</v>
      </c>
    </row>
    <row r="2246" spans="54:54" ht="17.25" customHeight="1">
      <c r="BB2246" s="60" t="e">
        <f>IF(AND(isFlagged(Main[[#This Row],[Comments]], "AIS++"),Main[ [#This Row],[In Stock Date] ]&lt;&gt;""),TEXT(Main[[#This Row],[In Stock Date]]-1, "M/d/yyyy"), TEXT("1/1/1990", "M/d/yyyy"))</f>
        <v>#VALUE!</v>
      </c>
    </row>
    <row r="2247" spans="54:54" ht="17.25" customHeight="1">
      <c r="BB2247" s="60" t="e">
        <f>IF(AND(isFlagged(Main[[#This Row],[Comments]], "AIS++"),Main[ [#This Row],[In Stock Date] ]&lt;&gt;""),TEXT(Main[[#This Row],[In Stock Date]]-1, "M/d/yyyy"), TEXT("1/1/1990", "M/d/yyyy"))</f>
        <v>#VALUE!</v>
      </c>
    </row>
    <row r="2248" spans="54:54" ht="17.25" customHeight="1">
      <c r="BB2248" s="60" t="e">
        <f>IF(AND(isFlagged(Main[[#This Row],[Comments]], "AIS++"),Main[ [#This Row],[In Stock Date] ]&lt;&gt;""),TEXT(Main[[#This Row],[In Stock Date]]-1, "M/d/yyyy"), TEXT("1/1/1990", "M/d/yyyy"))</f>
        <v>#VALUE!</v>
      </c>
    </row>
    <row r="2249" spans="54:54" ht="17.25" customHeight="1">
      <c r="BB2249" s="60" t="e">
        <f>IF(AND(isFlagged(Main[[#This Row],[Comments]], "AIS++"),Main[ [#This Row],[In Stock Date] ]&lt;&gt;""),TEXT(Main[[#This Row],[In Stock Date]]-1, "M/d/yyyy"), TEXT("1/1/1990", "M/d/yyyy"))</f>
        <v>#VALUE!</v>
      </c>
    </row>
    <row r="2250" spans="54:54" ht="17.25" customHeight="1">
      <c r="BB2250" s="60" t="e">
        <f>IF(AND(isFlagged(Main[[#This Row],[Comments]], "AIS++"),Main[ [#This Row],[In Stock Date] ]&lt;&gt;""),TEXT(Main[[#This Row],[In Stock Date]]-1, "M/d/yyyy"), TEXT("1/1/1990", "M/d/yyyy"))</f>
        <v>#VALUE!</v>
      </c>
    </row>
    <row r="2251" spans="54:54" ht="17.25" customHeight="1">
      <c r="BB2251" s="60" t="e">
        <f>IF(AND(isFlagged(Main[[#This Row],[Comments]], "AIS++"),Main[ [#This Row],[In Stock Date] ]&lt;&gt;""),TEXT(Main[[#This Row],[In Stock Date]]-1, "M/d/yyyy"), TEXT("1/1/1990", "M/d/yyyy"))</f>
        <v>#VALUE!</v>
      </c>
    </row>
    <row r="2252" spans="54:54" ht="17.25" customHeight="1">
      <c r="BB2252" s="60" t="e">
        <f>IF(AND(isFlagged(Main[[#This Row],[Comments]], "AIS++"),Main[ [#This Row],[In Stock Date] ]&lt;&gt;""),TEXT(Main[[#This Row],[In Stock Date]]-1, "M/d/yyyy"), TEXT("1/1/1990", "M/d/yyyy"))</f>
        <v>#VALUE!</v>
      </c>
    </row>
    <row r="2253" spans="54:54" ht="17.25" customHeight="1">
      <c r="BB2253" s="60" t="e">
        <f>IF(AND(isFlagged(Main[[#This Row],[Comments]], "AIS++"),Main[ [#This Row],[In Stock Date] ]&lt;&gt;""),TEXT(Main[[#This Row],[In Stock Date]]-1, "M/d/yyyy"), TEXT("1/1/1990", "M/d/yyyy"))</f>
        <v>#VALUE!</v>
      </c>
    </row>
    <row r="2254" spans="54:54" ht="17.25" customHeight="1">
      <c r="BB2254" s="60" t="e">
        <f>IF(AND(isFlagged(Main[[#This Row],[Comments]], "AIS++"),Main[ [#This Row],[In Stock Date] ]&lt;&gt;""),TEXT(Main[[#This Row],[In Stock Date]]-1, "M/d/yyyy"), TEXT("1/1/1990", "M/d/yyyy"))</f>
        <v>#VALUE!</v>
      </c>
    </row>
    <row r="2255" spans="54:54" ht="17.25" customHeight="1">
      <c r="BB2255" s="60" t="e">
        <f>IF(AND(isFlagged(Main[[#This Row],[Comments]], "AIS++"),Main[ [#This Row],[In Stock Date] ]&lt;&gt;""),TEXT(Main[[#This Row],[In Stock Date]]-1, "M/d/yyyy"), TEXT("1/1/1990", "M/d/yyyy"))</f>
        <v>#VALUE!</v>
      </c>
    </row>
    <row r="2256" spans="54:54" ht="17.25" customHeight="1">
      <c r="BB2256" s="60" t="e">
        <f>IF(AND(isFlagged(Main[[#This Row],[Comments]], "AIS++"),Main[ [#This Row],[In Stock Date] ]&lt;&gt;""),TEXT(Main[[#This Row],[In Stock Date]]-1, "M/d/yyyy"), TEXT("1/1/1990", "M/d/yyyy"))</f>
        <v>#VALUE!</v>
      </c>
    </row>
    <row r="2257" spans="54:54" ht="17.25" customHeight="1">
      <c r="BB2257" s="60" t="e">
        <f>IF(AND(isFlagged(Main[[#This Row],[Comments]], "AIS++"),Main[ [#This Row],[In Stock Date] ]&lt;&gt;""),TEXT(Main[[#This Row],[In Stock Date]]-1, "M/d/yyyy"), TEXT("1/1/1990", "M/d/yyyy"))</f>
        <v>#VALUE!</v>
      </c>
    </row>
    <row r="2258" spans="54:54" ht="17.25" customHeight="1">
      <c r="BB2258" s="60" t="e">
        <f>IF(AND(isFlagged(Main[[#This Row],[Comments]], "AIS++"),Main[ [#This Row],[In Stock Date] ]&lt;&gt;""),TEXT(Main[[#This Row],[In Stock Date]]-1, "M/d/yyyy"), TEXT("1/1/1990", "M/d/yyyy"))</f>
        <v>#VALUE!</v>
      </c>
    </row>
    <row r="2259" spans="54:54" ht="17.25" customHeight="1">
      <c r="BB2259" s="60" t="e">
        <f>IF(AND(isFlagged(Main[[#This Row],[Comments]], "AIS++"),Main[ [#This Row],[In Stock Date] ]&lt;&gt;""),TEXT(Main[[#This Row],[In Stock Date]]-1, "M/d/yyyy"), TEXT("1/1/1990", "M/d/yyyy"))</f>
        <v>#VALUE!</v>
      </c>
    </row>
    <row r="2260" spans="54:54" ht="17.25" customHeight="1">
      <c r="BB2260" s="60" t="e">
        <f>IF(AND(isFlagged(Main[[#This Row],[Comments]], "AIS++"),Main[ [#This Row],[In Stock Date] ]&lt;&gt;""),TEXT(Main[[#This Row],[In Stock Date]]-1, "M/d/yyyy"), TEXT("1/1/1990", "M/d/yyyy"))</f>
        <v>#VALUE!</v>
      </c>
    </row>
    <row r="2261" spans="54:54" ht="17.25" customHeight="1">
      <c r="BB2261" s="60" t="e">
        <f>IF(AND(isFlagged(Main[[#This Row],[Comments]], "AIS++"),Main[ [#This Row],[In Stock Date] ]&lt;&gt;""),TEXT(Main[[#This Row],[In Stock Date]]-1, "M/d/yyyy"), TEXT("1/1/1990", "M/d/yyyy"))</f>
        <v>#VALUE!</v>
      </c>
    </row>
    <row r="2262" spans="54:54" ht="17.25" customHeight="1">
      <c r="BB2262" s="60" t="e">
        <f>IF(AND(isFlagged(Main[[#This Row],[Comments]], "AIS++"),Main[ [#This Row],[In Stock Date] ]&lt;&gt;""),TEXT(Main[[#This Row],[In Stock Date]]-1, "M/d/yyyy"), TEXT("1/1/1990", "M/d/yyyy"))</f>
        <v>#VALUE!</v>
      </c>
    </row>
    <row r="2263" spans="54:54" ht="17.25" customHeight="1">
      <c r="BB2263" s="60" t="e">
        <f>IF(AND(isFlagged(Main[[#This Row],[Comments]], "AIS++"),Main[ [#This Row],[In Stock Date] ]&lt;&gt;""),TEXT(Main[[#This Row],[In Stock Date]]-1, "M/d/yyyy"), TEXT("1/1/1990", "M/d/yyyy"))</f>
        <v>#VALUE!</v>
      </c>
    </row>
    <row r="2264" spans="54:54" ht="17.25" customHeight="1">
      <c r="BB2264" s="60" t="e">
        <f>IF(AND(isFlagged(Main[[#This Row],[Comments]], "AIS++"),Main[ [#This Row],[In Stock Date] ]&lt;&gt;""),TEXT(Main[[#This Row],[In Stock Date]]-1, "M/d/yyyy"), TEXT("1/1/1990", "M/d/yyyy"))</f>
        <v>#VALUE!</v>
      </c>
    </row>
    <row r="2265" spans="54:54" ht="17.25" customHeight="1">
      <c r="BB2265" s="60" t="e">
        <f>IF(AND(isFlagged(Main[[#This Row],[Comments]], "AIS++"),Main[ [#This Row],[In Stock Date] ]&lt;&gt;""),TEXT(Main[[#This Row],[In Stock Date]]-1, "M/d/yyyy"), TEXT("1/1/1990", "M/d/yyyy"))</f>
        <v>#VALUE!</v>
      </c>
    </row>
    <row r="2266" spans="54:54" ht="17.25" customHeight="1">
      <c r="BB2266" s="60" t="e">
        <f>IF(AND(isFlagged(Main[[#This Row],[Comments]], "AIS++"),Main[ [#This Row],[In Stock Date] ]&lt;&gt;""),TEXT(Main[[#This Row],[In Stock Date]]-1, "M/d/yyyy"), TEXT("1/1/1990", "M/d/yyyy"))</f>
        <v>#VALUE!</v>
      </c>
    </row>
    <row r="2267" spans="54:54" ht="17.25" customHeight="1">
      <c r="BB2267" s="60" t="e">
        <f>IF(AND(isFlagged(Main[[#This Row],[Comments]], "AIS++"),Main[ [#This Row],[In Stock Date] ]&lt;&gt;""),TEXT(Main[[#This Row],[In Stock Date]]-1, "M/d/yyyy"), TEXT("1/1/1990", "M/d/yyyy"))</f>
        <v>#VALUE!</v>
      </c>
    </row>
    <row r="2268" spans="54:54" ht="17.25" customHeight="1">
      <c r="BB2268" s="60" t="e">
        <f>IF(AND(isFlagged(Main[[#This Row],[Comments]], "AIS++"),Main[ [#This Row],[In Stock Date] ]&lt;&gt;""),TEXT(Main[[#This Row],[In Stock Date]]-1, "M/d/yyyy"), TEXT("1/1/1990", "M/d/yyyy"))</f>
        <v>#VALUE!</v>
      </c>
    </row>
    <row r="2269" spans="54:54" ht="17.25" customHeight="1">
      <c r="BB2269" s="60" t="e">
        <f>IF(AND(isFlagged(Main[[#This Row],[Comments]], "AIS++"),Main[ [#This Row],[In Stock Date] ]&lt;&gt;""),TEXT(Main[[#This Row],[In Stock Date]]-1, "M/d/yyyy"), TEXT("1/1/1990", "M/d/yyyy"))</f>
        <v>#VALUE!</v>
      </c>
    </row>
    <row r="2270" spans="54:54" ht="17.25" customHeight="1">
      <c r="BB2270" s="60" t="e">
        <f>IF(AND(isFlagged(Main[[#This Row],[Comments]], "AIS++"),Main[ [#This Row],[In Stock Date] ]&lt;&gt;""),TEXT(Main[[#This Row],[In Stock Date]]-1, "M/d/yyyy"), TEXT("1/1/1990", "M/d/yyyy"))</f>
        <v>#VALUE!</v>
      </c>
    </row>
    <row r="2271" spans="54:54" ht="17.25" customHeight="1">
      <c r="BB2271" s="60" t="e">
        <f>IF(AND(isFlagged(Main[[#This Row],[Comments]], "AIS++"),Main[ [#This Row],[In Stock Date] ]&lt;&gt;""),TEXT(Main[[#This Row],[In Stock Date]]-1, "M/d/yyyy"), TEXT("1/1/1990", "M/d/yyyy"))</f>
        <v>#VALUE!</v>
      </c>
    </row>
    <row r="2272" spans="54:54" ht="17.25" customHeight="1">
      <c r="BB2272" s="60" t="e">
        <f>IF(AND(isFlagged(Main[[#This Row],[Comments]], "AIS++"),Main[ [#This Row],[In Stock Date] ]&lt;&gt;""),TEXT(Main[[#This Row],[In Stock Date]]-1, "M/d/yyyy"), TEXT("1/1/1990", "M/d/yyyy"))</f>
        <v>#VALUE!</v>
      </c>
    </row>
    <row r="2273" spans="54:54" ht="17.25" customHeight="1">
      <c r="BB2273" s="60" t="e">
        <f>IF(AND(isFlagged(Main[[#This Row],[Comments]], "AIS++"),Main[ [#This Row],[In Stock Date] ]&lt;&gt;""),TEXT(Main[[#This Row],[In Stock Date]]-1, "M/d/yyyy"), TEXT("1/1/1990", "M/d/yyyy"))</f>
        <v>#VALUE!</v>
      </c>
    </row>
    <row r="2274" spans="54:54" ht="17.25" customHeight="1">
      <c r="BB2274" s="60" t="e">
        <f>IF(AND(isFlagged(Main[[#This Row],[Comments]], "AIS++"),Main[ [#This Row],[In Stock Date] ]&lt;&gt;""),TEXT(Main[[#This Row],[In Stock Date]]-1, "M/d/yyyy"), TEXT("1/1/1990", "M/d/yyyy"))</f>
        <v>#VALUE!</v>
      </c>
    </row>
    <row r="2275" spans="54:54" ht="17.25" customHeight="1">
      <c r="BB2275" s="60" t="e">
        <f>IF(AND(isFlagged(Main[[#This Row],[Comments]], "AIS++"),Main[ [#This Row],[In Stock Date] ]&lt;&gt;""),TEXT(Main[[#This Row],[In Stock Date]]-1, "M/d/yyyy"), TEXT("1/1/1990", "M/d/yyyy"))</f>
        <v>#VALUE!</v>
      </c>
    </row>
    <row r="2276" spans="54:54" ht="17.25" customHeight="1">
      <c r="BB2276" s="60" t="e">
        <f>IF(AND(isFlagged(Main[[#This Row],[Comments]], "AIS++"),Main[ [#This Row],[In Stock Date] ]&lt;&gt;""),TEXT(Main[[#This Row],[In Stock Date]]-1, "M/d/yyyy"), TEXT("1/1/1990", "M/d/yyyy"))</f>
        <v>#VALUE!</v>
      </c>
    </row>
    <row r="2277" spans="54:54" ht="17.25" customHeight="1">
      <c r="BB2277" s="60" t="e">
        <f>IF(AND(isFlagged(Main[[#This Row],[Comments]], "AIS++"),Main[ [#This Row],[In Stock Date] ]&lt;&gt;""),TEXT(Main[[#This Row],[In Stock Date]]-1, "M/d/yyyy"), TEXT("1/1/1990", "M/d/yyyy"))</f>
        <v>#VALUE!</v>
      </c>
    </row>
    <row r="2278" spans="54:54" ht="17.25" customHeight="1">
      <c r="BB2278" s="60" t="e">
        <f>IF(AND(isFlagged(Main[[#This Row],[Comments]], "AIS++"),Main[ [#This Row],[In Stock Date] ]&lt;&gt;""),TEXT(Main[[#This Row],[In Stock Date]]-1, "M/d/yyyy"), TEXT("1/1/1990", "M/d/yyyy"))</f>
        <v>#VALUE!</v>
      </c>
    </row>
    <row r="2279" spans="54:54" ht="17.25" customHeight="1">
      <c r="BB2279" s="60" t="e">
        <f>IF(AND(isFlagged(Main[[#This Row],[Comments]], "AIS++"),Main[ [#This Row],[In Stock Date] ]&lt;&gt;""),TEXT(Main[[#This Row],[In Stock Date]]-1, "M/d/yyyy"), TEXT("1/1/1990", "M/d/yyyy"))</f>
        <v>#VALUE!</v>
      </c>
    </row>
    <row r="2280" spans="54:54" ht="17.25" customHeight="1">
      <c r="BB2280" s="60" t="e">
        <f>IF(AND(isFlagged(Main[[#This Row],[Comments]], "AIS++"),Main[ [#This Row],[In Stock Date] ]&lt;&gt;""),TEXT(Main[[#This Row],[In Stock Date]]-1, "M/d/yyyy"), TEXT("1/1/1990", "M/d/yyyy"))</f>
        <v>#VALUE!</v>
      </c>
    </row>
    <row r="2281" spans="54:54" ht="17.25" customHeight="1">
      <c r="BB2281" s="60" t="e">
        <f>IF(AND(isFlagged(Main[[#This Row],[Comments]], "AIS++"),Main[ [#This Row],[In Stock Date] ]&lt;&gt;""),TEXT(Main[[#This Row],[In Stock Date]]-1, "M/d/yyyy"), TEXT("1/1/1990", "M/d/yyyy"))</f>
        <v>#VALUE!</v>
      </c>
    </row>
    <row r="2282" spans="54:54" ht="17.25" customHeight="1">
      <c r="BB2282" s="60" t="e">
        <f>IF(AND(isFlagged(Main[[#This Row],[Comments]], "AIS++"),Main[ [#This Row],[In Stock Date] ]&lt;&gt;""),TEXT(Main[[#This Row],[In Stock Date]]-1, "M/d/yyyy"), TEXT("1/1/1990", "M/d/yyyy"))</f>
        <v>#VALUE!</v>
      </c>
    </row>
    <row r="2283" spans="54:54" ht="17.25" customHeight="1">
      <c r="BB2283" s="60" t="e">
        <f>IF(AND(isFlagged(Main[[#This Row],[Comments]], "AIS++"),Main[ [#This Row],[In Stock Date] ]&lt;&gt;""),TEXT(Main[[#This Row],[In Stock Date]]-1, "M/d/yyyy"), TEXT("1/1/1990", "M/d/yyyy"))</f>
        <v>#VALUE!</v>
      </c>
    </row>
    <row r="2284" spans="54:54" ht="17.25" customHeight="1">
      <c r="BB2284" s="60" t="e">
        <f>IF(AND(isFlagged(Main[[#This Row],[Comments]], "AIS++"),Main[ [#This Row],[In Stock Date] ]&lt;&gt;""),TEXT(Main[[#This Row],[In Stock Date]]-1, "M/d/yyyy"), TEXT("1/1/1990", "M/d/yyyy"))</f>
        <v>#VALUE!</v>
      </c>
    </row>
    <row r="2285" spans="54:54" ht="17.25" customHeight="1">
      <c r="BB2285" s="60" t="e">
        <f>IF(AND(isFlagged(Main[[#This Row],[Comments]], "AIS++"),Main[ [#This Row],[In Stock Date] ]&lt;&gt;""),TEXT(Main[[#This Row],[In Stock Date]]-1, "M/d/yyyy"), TEXT("1/1/1990", "M/d/yyyy"))</f>
        <v>#VALUE!</v>
      </c>
    </row>
    <row r="2286" spans="54:54" ht="17.25" customHeight="1">
      <c r="BB2286" s="60" t="e">
        <f>IF(AND(isFlagged(Main[[#This Row],[Comments]], "AIS++"),Main[ [#This Row],[In Stock Date] ]&lt;&gt;""),TEXT(Main[[#This Row],[In Stock Date]]-1, "M/d/yyyy"), TEXT("1/1/1990", "M/d/yyyy"))</f>
        <v>#VALUE!</v>
      </c>
    </row>
    <row r="2287" spans="54:54" ht="17.25" customHeight="1">
      <c r="BB2287" s="60" t="e">
        <f>IF(AND(isFlagged(Main[[#This Row],[Comments]], "AIS++"),Main[ [#This Row],[In Stock Date] ]&lt;&gt;""),TEXT(Main[[#This Row],[In Stock Date]]-1, "M/d/yyyy"), TEXT("1/1/1990", "M/d/yyyy"))</f>
        <v>#VALUE!</v>
      </c>
    </row>
    <row r="2288" spans="54:54" ht="17.25" customHeight="1">
      <c r="BB2288" s="60" t="e">
        <f>IF(AND(isFlagged(Main[[#This Row],[Comments]], "AIS++"),Main[ [#This Row],[In Stock Date] ]&lt;&gt;""),TEXT(Main[[#This Row],[In Stock Date]]-1, "M/d/yyyy"), TEXT("1/1/1990", "M/d/yyyy"))</f>
        <v>#VALUE!</v>
      </c>
    </row>
    <row r="2289" spans="54:54" ht="17.25" customHeight="1">
      <c r="BB2289" s="60" t="e">
        <f>IF(AND(isFlagged(Main[[#This Row],[Comments]], "AIS++"),Main[ [#This Row],[In Stock Date] ]&lt;&gt;""),TEXT(Main[[#This Row],[In Stock Date]]-1, "M/d/yyyy"), TEXT("1/1/1990", "M/d/yyyy"))</f>
        <v>#VALUE!</v>
      </c>
    </row>
    <row r="2290" spans="54:54" ht="17.25" customHeight="1">
      <c r="BB2290" s="60" t="e">
        <f>IF(AND(isFlagged(Main[[#This Row],[Comments]], "AIS++"),Main[ [#This Row],[In Stock Date] ]&lt;&gt;""),TEXT(Main[[#This Row],[In Stock Date]]-1, "M/d/yyyy"), TEXT("1/1/1990", "M/d/yyyy"))</f>
        <v>#VALUE!</v>
      </c>
    </row>
    <row r="2291" spans="54:54" ht="17.25" customHeight="1">
      <c r="BB2291" s="60" t="e">
        <f>IF(AND(isFlagged(Main[[#This Row],[Comments]], "AIS++"),Main[ [#This Row],[In Stock Date] ]&lt;&gt;""),TEXT(Main[[#This Row],[In Stock Date]]-1, "M/d/yyyy"), TEXT("1/1/1990", "M/d/yyyy"))</f>
        <v>#VALUE!</v>
      </c>
    </row>
    <row r="2292" spans="54:54" ht="17.25" customHeight="1">
      <c r="BB2292" s="60" t="e">
        <f>IF(AND(isFlagged(Main[[#This Row],[Comments]], "AIS++"),Main[ [#This Row],[In Stock Date] ]&lt;&gt;""),TEXT(Main[[#This Row],[In Stock Date]]-1, "M/d/yyyy"), TEXT("1/1/1990", "M/d/yyyy"))</f>
        <v>#VALUE!</v>
      </c>
    </row>
    <row r="2293" spans="54:54" ht="17.25" customHeight="1">
      <c r="BB2293" s="60" t="e">
        <f>IF(AND(isFlagged(Main[[#This Row],[Comments]], "AIS++"),Main[ [#This Row],[In Stock Date] ]&lt;&gt;""),TEXT(Main[[#This Row],[In Stock Date]]-1, "M/d/yyyy"), TEXT("1/1/1990", "M/d/yyyy"))</f>
        <v>#VALUE!</v>
      </c>
    </row>
    <row r="2294" spans="54:54" ht="17.25" customHeight="1">
      <c r="BB2294" s="60" t="e">
        <f>IF(AND(isFlagged(Main[[#This Row],[Comments]], "AIS++"),Main[ [#This Row],[In Stock Date] ]&lt;&gt;""),TEXT(Main[[#This Row],[In Stock Date]]-1, "M/d/yyyy"), TEXT("1/1/1990", "M/d/yyyy"))</f>
        <v>#VALUE!</v>
      </c>
    </row>
    <row r="2295" spans="54:54" ht="17.25" customHeight="1">
      <c r="BB2295" s="60" t="e">
        <f>IF(AND(isFlagged(Main[[#This Row],[Comments]], "AIS++"),Main[ [#This Row],[In Stock Date] ]&lt;&gt;""),TEXT(Main[[#This Row],[In Stock Date]]-1, "M/d/yyyy"), TEXT("1/1/1990", "M/d/yyyy"))</f>
        <v>#VALUE!</v>
      </c>
    </row>
    <row r="2296" spans="54:54" ht="17.25" customHeight="1">
      <c r="BB2296" s="60" t="e">
        <f>IF(AND(isFlagged(Main[[#This Row],[Comments]], "AIS++"),Main[ [#This Row],[In Stock Date] ]&lt;&gt;""),TEXT(Main[[#This Row],[In Stock Date]]-1, "M/d/yyyy"), TEXT("1/1/1990", "M/d/yyyy"))</f>
        <v>#VALUE!</v>
      </c>
    </row>
    <row r="2297" spans="54:54" ht="17.25" customHeight="1">
      <c r="BB2297" s="60" t="e">
        <f>IF(AND(isFlagged(Main[[#This Row],[Comments]], "AIS++"),Main[ [#This Row],[In Stock Date] ]&lt;&gt;""),TEXT(Main[[#This Row],[In Stock Date]]-1, "M/d/yyyy"), TEXT("1/1/1990", "M/d/yyyy"))</f>
        <v>#VALUE!</v>
      </c>
    </row>
    <row r="2298" spans="54:54" ht="17.25" customHeight="1">
      <c r="BB2298" s="60" t="e">
        <f>IF(AND(isFlagged(Main[[#This Row],[Comments]], "AIS++"),Main[ [#This Row],[In Stock Date] ]&lt;&gt;""),TEXT(Main[[#This Row],[In Stock Date]]-1, "M/d/yyyy"), TEXT("1/1/1990", "M/d/yyyy"))</f>
        <v>#VALUE!</v>
      </c>
    </row>
    <row r="2299" spans="54:54" ht="17.25" customHeight="1">
      <c r="BB2299" s="60" t="e">
        <f>IF(AND(isFlagged(Main[[#This Row],[Comments]], "AIS++"),Main[ [#This Row],[In Stock Date] ]&lt;&gt;""),TEXT(Main[[#This Row],[In Stock Date]]-1, "M/d/yyyy"), TEXT("1/1/1990", "M/d/yyyy"))</f>
        <v>#VALUE!</v>
      </c>
    </row>
    <row r="2300" spans="54:54" ht="17.25" customHeight="1">
      <c r="BB2300" s="60" t="e">
        <f>IF(AND(isFlagged(Main[[#This Row],[Comments]], "AIS++"),Main[ [#This Row],[In Stock Date] ]&lt;&gt;""),TEXT(Main[[#This Row],[In Stock Date]]-1, "M/d/yyyy"), TEXT("1/1/1990", "M/d/yyyy"))</f>
        <v>#VALUE!</v>
      </c>
    </row>
    <row r="2301" spans="54:54" ht="17.25" customHeight="1">
      <c r="BB2301" s="60" t="e">
        <f>IF(AND(isFlagged(Main[[#This Row],[Comments]], "AIS++"),Main[ [#This Row],[In Stock Date] ]&lt;&gt;""),TEXT(Main[[#This Row],[In Stock Date]]-1, "M/d/yyyy"), TEXT("1/1/1990", "M/d/yyyy"))</f>
        <v>#VALUE!</v>
      </c>
    </row>
    <row r="2302" spans="54:54" ht="17.25" customHeight="1">
      <c r="BB2302" s="60" t="e">
        <f>IF(AND(isFlagged(Main[[#This Row],[Comments]], "AIS++"),Main[ [#This Row],[In Stock Date] ]&lt;&gt;""),TEXT(Main[[#This Row],[In Stock Date]]-1, "M/d/yyyy"), TEXT("1/1/1990", "M/d/yyyy"))</f>
        <v>#VALUE!</v>
      </c>
    </row>
    <row r="2303" spans="54:54" ht="17.25" customHeight="1">
      <c r="BB2303" s="60" t="e">
        <f>IF(AND(isFlagged(Main[[#This Row],[Comments]], "AIS++"),Main[ [#This Row],[In Stock Date] ]&lt;&gt;""),TEXT(Main[[#This Row],[In Stock Date]]-1, "M/d/yyyy"), TEXT("1/1/1990", "M/d/yyyy"))</f>
        <v>#VALUE!</v>
      </c>
    </row>
    <row r="2304" spans="54:54" ht="17.25" customHeight="1">
      <c r="BB2304" s="60" t="e">
        <f>IF(AND(isFlagged(Main[[#This Row],[Comments]], "AIS++"),Main[ [#This Row],[In Stock Date] ]&lt;&gt;""),TEXT(Main[[#This Row],[In Stock Date]]-1, "M/d/yyyy"), TEXT("1/1/1990", "M/d/yyyy"))</f>
        <v>#VALUE!</v>
      </c>
    </row>
    <row r="2305" spans="54:54" ht="17.25" customHeight="1">
      <c r="BB2305" s="60" t="e">
        <f>IF(AND(isFlagged(Main[[#This Row],[Comments]], "AIS++"),Main[ [#This Row],[In Stock Date] ]&lt;&gt;""),TEXT(Main[[#This Row],[In Stock Date]]-1, "M/d/yyyy"), TEXT("1/1/1990", "M/d/yyyy"))</f>
        <v>#VALUE!</v>
      </c>
    </row>
    <row r="2306" spans="54:54" ht="17.25" customHeight="1">
      <c r="BB2306" s="60" t="e">
        <f>IF(AND(isFlagged(Main[[#This Row],[Comments]], "AIS++"),Main[ [#This Row],[In Stock Date] ]&lt;&gt;""),TEXT(Main[[#This Row],[In Stock Date]]-1, "M/d/yyyy"), TEXT("1/1/1990", "M/d/yyyy"))</f>
        <v>#VALUE!</v>
      </c>
    </row>
    <row r="2307" spans="54:54" ht="17.25" customHeight="1">
      <c r="BB2307" s="60" t="e">
        <f>IF(AND(isFlagged(Main[[#This Row],[Comments]], "AIS++"),Main[ [#This Row],[In Stock Date] ]&lt;&gt;""),TEXT(Main[[#This Row],[In Stock Date]]-1, "M/d/yyyy"), TEXT("1/1/1990", "M/d/yyyy"))</f>
        <v>#VALUE!</v>
      </c>
    </row>
    <row r="2308" spans="54:54" ht="17.25" customHeight="1">
      <c r="BB2308" s="60" t="e">
        <f>IF(AND(isFlagged(Main[[#This Row],[Comments]], "AIS++"),Main[ [#This Row],[In Stock Date] ]&lt;&gt;""),TEXT(Main[[#This Row],[In Stock Date]]-1, "M/d/yyyy"), TEXT("1/1/1990", "M/d/yyyy"))</f>
        <v>#VALUE!</v>
      </c>
    </row>
    <row r="2309" spans="54:54" ht="17.25" customHeight="1">
      <c r="BB2309" s="60" t="e">
        <f>IF(AND(isFlagged(Main[[#This Row],[Comments]], "AIS++"),Main[ [#This Row],[In Stock Date] ]&lt;&gt;""),TEXT(Main[[#This Row],[In Stock Date]]-1, "M/d/yyyy"), TEXT("1/1/1990", "M/d/yyyy"))</f>
        <v>#VALUE!</v>
      </c>
    </row>
    <row r="2310" spans="54:54" ht="17.25" customHeight="1">
      <c r="BB2310" s="60" t="e">
        <f>IF(AND(isFlagged(Main[[#This Row],[Comments]], "AIS++"),Main[ [#This Row],[In Stock Date] ]&lt;&gt;""),TEXT(Main[[#This Row],[In Stock Date]]-1, "M/d/yyyy"), TEXT("1/1/1990", "M/d/yyyy"))</f>
        <v>#VALUE!</v>
      </c>
    </row>
    <row r="2311" spans="54:54" ht="17.25" customHeight="1">
      <c r="BB2311" s="60" t="e">
        <f>IF(AND(isFlagged(Main[[#This Row],[Comments]], "AIS++"),Main[ [#This Row],[In Stock Date] ]&lt;&gt;""),TEXT(Main[[#This Row],[In Stock Date]]-1, "M/d/yyyy"), TEXT("1/1/1990", "M/d/yyyy"))</f>
        <v>#VALUE!</v>
      </c>
    </row>
    <row r="2312" spans="54:54" ht="17.25" customHeight="1">
      <c r="BB2312" s="60" t="e">
        <f>IF(AND(isFlagged(Main[[#This Row],[Comments]], "AIS++"),Main[ [#This Row],[In Stock Date] ]&lt;&gt;""),TEXT(Main[[#This Row],[In Stock Date]]-1, "M/d/yyyy"), TEXT("1/1/1990", "M/d/yyyy"))</f>
        <v>#VALUE!</v>
      </c>
    </row>
    <row r="2313" spans="54:54" ht="17.25" customHeight="1">
      <c r="BB2313" s="60" t="e">
        <f>IF(AND(isFlagged(Main[[#This Row],[Comments]], "AIS++"),Main[ [#This Row],[In Stock Date] ]&lt;&gt;""),TEXT(Main[[#This Row],[In Stock Date]]-1, "M/d/yyyy"), TEXT("1/1/1990", "M/d/yyyy"))</f>
        <v>#VALUE!</v>
      </c>
    </row>
    <row r="2314" spans="54:54" ht="17.25" customHeight="1">
      <c r="BB2314" s="60" t="e">
        <f>IF(AND(isFlagged(Main[[#This Row],[Comments]], "AIS++"),Main[ [#This Row],[In Stock Date] ]&lt;&gt;""),TEXT(Main[[#This Row],[In Stock Date]]-1, "M/d/yyyy"), TEXT("1/1/1990", "M/d/yyyy"))</f>
        <v>#VALUE!</v>
      </c>
    </row>
    <row r="2315" spans="54:54" ht="17.25" customHeight="1">
      <c r="BB2315" s="60" t="e">
        <f>IF(AND(isFlagged(Main[[#This Row],[Comments]], "AIS++"),Main[ [#This Row],[In Stock Date] ]&lt;&gt;""),TEXT(Main[[#This Row],[In Stock Date]]-1, "M/d/yyyy"), TEXT("1/1/1990", "M/d/yyyy"))</f>
        <v>#VALUE!</v>
      </c>
    </row>
    <row r="2316" spans="54:54" ht="17.25" customHeight="1">
      <c r="BB2316" s="60" t="e">
        <f>IF(AND(isFlagged(Main[[#This Row],[Comments]], "AIS++"),Main[ [#This Row],[In Stock Date] ]&lt;&gt;""),TEXT(Main[[#This Row],[In Stock Date]]-1, "M/d/yyyy"), TEXT("1/1/1990", "M/d/yyyy"))</f>
        <v>#VALUE!</v>
      </c>
    </row>
    <row r="2317" spans="54:54" ht="17.25" customHeight="1">
      <c r="BB2317" s="60" t="e">
        <f>IF(AND(isFlagged(Main[[#This Row],[Comments]], "AIS++"),Main[ [#This Row],[In Stock Date] ]&lt;&gt;""),TEXT(Main[[#This Row],[In Stock Date]]-1, "M/d/yyyy"), TEXT("1/1/1990", "M/d/yyyy"))</f>
        <v>#VALUE!</v>
      </c>
    </row>
    <row r="2318" spans="54:54" ht="17.25" customHeight="1">
      <c r="BB2318" s="60" t="e">
        <f>IF(AND(isFlagged(Main[[#This Row],[Comments]], "AIS++"),Main[ [#This Row],[In Stock Date] ]&lt;&gt;""),TEXT(Main[[#This Row],[In Stock Date]]-1, "M/d/yyyy"), TEXT("1/1/1990", "M/d/yyyy"))</f>
        <v>#VALUE!</v>
      </c>
    </row>
    <row r="2319" spans="54:54" ht="17.25" customHeight="1">
      <c r="BB2319" s="60" t="e">
        <f>IF(AND(isFlagged(Main[[#This Row],[Comments]], "AIS++"),Main[ [#This Row],[In Stock Date] ]&lt;&gt;""),TEXT(Main[[#This Row],[In Stock Date]]-1, "M/d/yyyy"), TEXT("1/1/1990", "M/d/yyyy"))</f>
        <v>#VALUE!</v>
      </c>
    </row>
    <row r="2320" spans="54:54" ht="17.25" customHeight="1">
      <c r="BB2320" s="60" t="e">
        <f>IF(AND(isFlagged(Main[[#This Row],[Comments]], "AIS++"),Main[ [#This Row],[In Stock Date] ]&lt;&gt;""),TEXT(Main[[#This Row],[In Stock Date]]-1, "M/d/yyyy"), TEXT("1/1/1990", "M/d/yyyy"))</f>
        <v>#VALUE!</v>
      </c>
    </row>
    <row r="2321" spans="54:54" ht="17.25" customHeight="1">
      <c r="BB2321" s="60" t="e">
        <f>IF(AND(isFlagged(Main[[#This Row],[Comments]], "AIS++"),Main[ [#This Row],[In Stock Date] ]&lt;&gt;""),TEXT(Main[[#This Row],[In Stock Date]]-1, "M/d/yyyy"), TEXT("1/1/1990", "M/d/yyyy"))</f>
        <v>#VALUE!</v>
      </c>
    </row>
    <row r="2322" spans="54:54" ht="17.25" customHeight="1">
      <c r="BB2322" s="60" t="e">
        <f>IF(AND(isFlagged(Main[[#This Row],[Comments]], "AIS++"),Main[ [#This Row],[In Stock Date] ]&lt;&gt;""),TEXT(Main[[#This Row],[In Stock Date]]-1, "M/d/yyyy"), TEXT("1/1/1990", "M/d/yyyy"))</f>
        <v>#VALUE!</v>
      </c>
    </row>
    <row r="2323" spans="54:54" ht="17.25" customHeight="1">
      <c r="BB2323" s="60" t="e">
        <f>IF(AND(isFlagged(Main[[#This Row],[Comments]], "AIS++"),Main[ [#This Row],[In Stock Date] ]&lt;&gt;""),TEXT(Main[[#This Row],[In Stock Date]]-1, "M/d/yyyy"), TEXT("1/1/1990", "M/d/yyyy"))</f>
        <v>#VALUE!</v>
      </c>
    </row>
    <row r="2324" spans="54:54" ht="17.25" customHeight="1">
      <c r="BB2324" s="60" t="e">
        <f>IF(AND(isFlagged(Main[[#This Row],[Comments]], "AIS++"),Main[ [#This Row],[In Stock Date] ]&lt;&gt;""),TEXT(Main[[#This Row],[In Stock Date]]-1, "M/d/yyyy"), TEXT("1/1/1990", "M/d/yyyy"))</f>
        <v>#VALUE!</v>
      </c>
    </row>
    <row r="2325" spans="54:54" ht="17.25" customHeight="1">
      <c r="BB2325" s="60" t="e">
        <f>IF(AND(isFlagged(Main[[#This Row],[Comments]], "AIS++"),Main[ [#This Row],[In Stock Date] ]&lt;&gt;""),TEXT(Main[[#This Row],[In Stock Date]]-1, "M/d/yyyy"), TEXT("1/1/1990", "M/d/yyyy"))</f>
        <v>#VALUE!</v>
      </c>
    </row>
    <row r="2326" spans="54:54" ht="17.25" customHeight="1">
      <c r="BB2326" s="60" t="e">
        <f>IF(AND(isFlagged(Main[[#This Row],[Comments]], "AIS++"),Main[ [#This Row],[In Stock Date] ]&lt;&gt;""),TEXT(Main[[#This Row],[In Stock Date]]-1, "M/d/yyyy"), TEXT("1/1/1990", "M/d/yyyy"))</f>
        <v>#VALUE!</v>
      </c>
    </row>
    <row r="2327" spans="54:54" ht="17.25" customHeight="1">
      <c r="BB2327" s="60" t="e">
        <f>IF(AND(isFlagged(Main[[#This Row],[Comments]], "AIS++"),Main[ [#This Row],[In Stock Date] ]&lt;&gt;""),TEXT(Main[[#This Row],[In Stock Date]]-1, "M/d/yyyy"), TEXT("1/1/1990", "M/d/yyyy"))</f>
        <v>#VALUE!</v>
      </c>
    </row>
    <row r="2328" spans="54:54" ht="17.25" customHeight="1">
      <c r="BB2328" s="60" t="e">
        <f>IF(AND(isFlagged(Main[[#This Row],[Comments]], "AIS++"),Main[ [#This Row],[In Stock Date] ]&lt;&gt;""),TEXT(Main[[#This Row],[In Stock Date]]-1, "M/d/yyyy"), TEXT("1/1/1990", "M/d/yyyy"))</f>
        <v>#VALUE!</v>
      </c>
    </row>
    <row r="2329" spans="54:54" ht="17.25" customHeight="1">
      <c r="BB2329" s="60" t="e">
        <f>IF(AND(isFlagged(Main[[#This Row],[Comments]], "AIS++"),Main[ [#This Row],[In Stock Date] ]&lt;&gt;""),TEXT(Main[[#This Row],[In Stock Date]]-1, "M/d/yyyy"), TEXT("1/1/1990", "M/d/yyyy"))</f>
        <v>#VALUE!</v>
      </c>
    </row>
    <row r="2330" spans="54:54" ht="17.25" customHeight="1">
      <c r="BB2330" s="60" t="e">
        <f>IF(AND(isFlagged(Main[[#This Row],[Comments]], "AIS++"),Main[ [#This Row],[In Stock Date] ]&lt;&gt;""),TEXT(Main[[#This Row],[In Stock Date]]-1, "M/d/yyyy"), TEXT("1/1/1990", "M/d/yyyy"))</f>
        <v>#VALUE!</v>
      </c>
    </row>
    <row r="2331" spans="54:54" ht="17.25" customHeight="1">
      <c r="BB2331" s="60" t="e">
        <f>IF(AND(isFlagged(Main[[#This Row],[Comments]], "AIS++"),Main[ [#This Row],[In Stock Date] ]&lt;&gt;""),TEXT(Main[[#This Row],[In Stock Date]]-1, "M/d/yyyy"), TEXT("1/1/1990", "M/d/yyyy"))</f>
        <v>#VALUE!</v>
      </c>
    </row>
    <row r="2332" spans="54:54" ht="17.25" customHeight="1">
      <c r="BB2332" s="60" t="e">
        <f>IF(AND(isFlagged(Main[[#This Row],[Comments]], "AIS++"),Main[ [#This Row],[In Stock Date] ]&lt;&gt;""),TEXT(Main[[#This Row],[In Stock Date]]-1, "M/d/yyyy"), TEXT("1/1/1990", "M/d/yyyy"))</f>
        <v>#VALUE!</v>
      </c>
    </row>
    <row r="2333" spans="54:54" ht="17.25" customHeight="1">
      <c r="BB2333" s="60" t="e">
        <f>IF(AND(isFlagged(Main[[#This Row],[Comments]], "AIS++"),Main[ [#This Row],[In Stock Date] ]&lt;&gt;""),TEXT(Main[[#This Row],[In Stock Date]]-1, "M/d/yyyy"), TEXT("1/1/1990", "M/d/yyyy"))</f>
        <v>#VALUE!</v>
      </c>
    </row>
    <row r="2334" spans="54:54" ht="17.25" customHeight="1">
      <c r="BB2334" s="60" t="e">
        <f>IF(AND(isFlagged(Main[[#This Row],[Comments]], "AIS++"),Main[ [#This Row],[In Stock Date] ]&lt;&gt;""),TEXT(Main[[#This Row],[In Stock Date]]-1, "M/d/yyyy"), TEXT("1/1/1990", "M/d/yyyy"))</f>
        <v>#VALUE!</v>
      </c>
    </row>
    <row r="2335" spans="54:54" ht="17.25" customHeight="1">
      <c r="BB2335" s="60" t="e">
        <f>IF(AND(isFlagged(Main[[#This Row],[Comments]], "AIS++"),Main[ [#This Row],[In Stock Date] ]&lt;&gt;""),TEXT(Main[[#This Row],[In Stock Date]]-1, "M/d/yyyy"), TEXT("1/1/1990", "M/d/yyyy"))</f>
        <v>#VALUE!</v>
      </c>
    </row>
    <row r="2336" spans="54:54" ht="17.25" customHeight="1">
      <c r="BB2336" s="60" t="e">
        <f>IF(AND(isFlagged(Main[[#This Row],[Comments]], "AIS++"),Main[ [#This Row],[In Stock Date] ]&lt;&gt;""),TEXT(Main[[#This Row],[In Stock Date]]-1, "M/d/yyyy"), TEXT("1/1/1990", "M/d/yyyy"))</f>
        <v>#VALUE!</v>
      </c>
    </row>
    <row r="2337" spans="54:54" ht="17.25" customHeight="1">
      <c r="BB2337" s="60" t="e">
        <f>IF(AND(isFlagged(Main[[#This Row],[Comments]], "AIS++"),Main[ [#This Row],[In Stock Date] ]&lt;&gt;""),TEXT(Main[[#This Row],[In Stock Date]]-1, "M/d/yyyy"), TEXT("1/1/1990", "M/d/yyyy"))</f>
        <v>#VALUE!</v>
      </c>
    </row>
    <row r="2338" spans="54:54" ht="17.25" customHeight="1">
      <c r="BB2338" s="60" t="e">
        <f>IF(AND(isFlagged(Main[[#This Row],[Comments]], "AIS++"),Main[ [#This Row],[In Stock Date] ]&lt;&gt;""),TEXT(Main[[#This Row],[In Stock Date]]-1, "M/d/yyyy"), TEXT("1/1/1990", "M/d/yyyy"))</f>
        <v>#VALUE!</v>
      </c>
    </row>
    <row r="2339" spans="54:54" ht="17.25" customHeight="1">
      <c r="BB2339" s="60" t="e">
        <f>IF(AND(isFlagged(Main[[#This Row],[Comments]], "AIS++"),Main[ [#This Row],[In Stock Date] ]&lt;&gt;""),TEXT(Main[[#This Row],[In Stock Date]]-1, "M/d/yyyy"), TEXT("1/1/1990", "M/d/yyyy"))</f>
        <v>#VALUE!</v>
      </c>
    </row>
    <row r="2340" spans="54:54" ht="17.25" customHeight="1">
      <c r="BB2340" s="60" t="e">
        <f>IF(AND(isFlagged(Main[[#This Row],[Comments]], "AIS++"),Main[ [#This Row],[In Stock Date] ]&lt;&gt;""),TEXT(Main[[#This Row],[In Stock Date]]-1, "M/d/yyyy"), TEXT("1/1/1990", "M/d/yyyy"))</f>
        <v>#VALUE!</v>
      </c>
    </row>
    <row r="2341" spans="54:54" ht="17.25" customHeight="1">
      <c r="BB2341" s="60" t="e">
        <f>IF(AND(isFlagged(Main[[#This Row],[Comments]], "AIS++"),Main[ [#This Row],[In Stock Date] ]&lt;&gt;""),TEXT(Main[[#This Row],[In Stock Date]]-1, "M/d/yyyy"), TEXT("1/1/1990", "M/d/yyyy"))</f>
        <v>#VALUE!</v>
      </c>
    </row>
    <row r="2342" spans="54:54" ht="17.25" customHeight="1">
      <c r="BB2342" s="60" t="e">
        <f>IF(AND(isFlagged(Main[[#This Row],[Comments]], "AIS++"),Main[ [#This Row],[In Stock Date] ]&lt;&gt;""),TEXT(Main[[#This Row],[In Stock Date]]-1, "M/d/yyyy"), TEXT("1/1/1990", "M/d/yyyy"))</f>
        <v>#VALUE!</v>
      </c>
    </row>
    <row r="2343" spans="54:54" ht="17.25" customHeight="1">
      <c r="BB2343" s="60" t="e">
        <f>IF(AND(isFlagged(Main[[#This Row],[Comments]], "AIS++"),Main[ [#This Row],[In Stock Date] ]&lt;&gt;""),TEXT(Main[[#This Row],[In Stock Date]]-1, "M/d/yyyy"), TEXT("1/1/1990", "M/d/yyyy"))</f>
        <v>#VALUE!</v>
      </c>
    </row>
    <row r="2344" spans="54:54" ht="17.25" customHeight="1">
      <c r="BB2344" s="60" t="e">
        <f>IF(AND(isFlagged(Main[[#This Row],[Comments]], "AIS++"),Main[ [#This Row],[In Stock Date] ]&lt;&gt;""),TEXT(Main[[#This Row],[In Stock Date]]-1, "M/d/yyyy"), TEXT("1/1/1990", "M/d/yyyy"))</f>
        <v>#VALUE!</v>
      </c>
    </row>
    <row r="2345" spans="54:54" ht="17.25" customHeight="1">
      <c r="BB2345" s="60" t="e">
        <f>IF(AND(isFlagged(Main[[#This Row],[Comments]], "AIS++"),Main[ [#This Row],[In Stock Date] ]&lt;&gt;""),TEXT(Main[[#This Row],[In Stock Date]]-1, "M/d/yyyy"), TEXT("1/1/1990", "M/d/yyyy"))</f>
        <v>#VALUE!</v>
      </c>
    </row>
    <row r="2346" spans="54:54" ht="17.25" customHeight="1">
      <c r="BB2346" s="60" t="e">
        <f>IF(AND(isFlagged(Main[[#This Row],[Comments]], "AIS++"),Main[ [#This Row],[In Stock Date] ]&lt;&gt;""),TEXT(Main[[#This Row],[In Stock Date]]-1, "M/d/yyyy"), TEXT("1/1/1990", "M/d/yyyy"))</f>
        <v>#VALUE!</v>
      </c>
    </row>
    <row r="2347" spans="54:54" ht="17.25" customHeight="1">
      <c r="BB2347" s="60" t="e">
        <f>IF(AND(isFlagged(Main[[#This Row],[Comments]], "AIS++"),Main[ [#This Row],[In Stock Date] ]&lt;&gt;""),TEXT(Main[[#This Row],[In Stock Date]]-1, "M/d/yyyy"), TEXT("1/1/1990", "M/d/yyyy"))</f>
        <v>#VALUE!</v>
      </c>
    </row>
    <row r="2348" spans="54:54" ht="17.25" customHeight="1">
      <c r="BB2348" s="60" t="e">
        <f>IF(AND(isFlagged(Main[[#This Row],[Comments]], "AIS++"),Main[ [#This Row],[In Stock Date] ]&lt;&gt;""),TEXT(Main[[#This Row],[In Stock Date]]-1, "M/d/yyyy"), TEXT("1/1/1990", "M/d/yyyy"))</f>
        <v>#VALUE!</v>
      </c>
    </row>
    <row r="2349" spans="54:54" ht="17.25" customHeight="1">
      <c r="BB2349" s="60" t="e">
        <f>IF(AND(isFlagged(Main[[#This Row],[Comments]], "AIS++"),Main[ [#This Row],[In Stock Date] ]&lt;&gt;""),TEXT(Main[[#This Row],[In Stock Date]]-1, "M/d/yyyy"), TEXT("1/1/1990", "M/d/yyyy"))</f>
        <v>#VALUE!</v>
      </c>
    </row>
    <row r="2350" spans="54:54" ht="17.25" customHeight="1">
      <c r="BB2350" s="60" t="e">
        <f>IF(AND(isFlagged(Main[[#This Row],[Comments]], "AIS++"),Main[ [#This Row],[In Stock Date] ]&lt;&gt;""),TEXT(Main[[#This Row],[In Stock Date]]-1, "M/d/yyyy"), TEXT("1/1/1990", "M/d/yyyy"))</f>
        <v>#VALUE!</v>
      </c>
    </row>
    <row r="2351" spans="54:54" ht="17.25" customHeight="1">
      <c r="BB2351" s="60" t="e">
        <f>IF(AND(isFlagged(Main[[#This Row],[Comments]], "AIS++"),Main[ [#This Row],[In Stock Date] ]&lt;&gt;""),TEXT(Main[[#This Row],[In Stock Date]]-1, "M/d/yyyy"), TEXT("1/1/1990", "M/d/yyyy"))</f>
        <v>#VALUE!</v>
      </c>
    </row>
    <row r="2352" spans="54:54" ht="17.25" customHeight="1">
      <c r="BB2352" s="60" t="e">
        <f>IF(AND(isFlagged(Main[[#This Row],[Comments]], "AIS++"),Main[ [#This Row],[In Stock Date] ]&lt;&gt;""),TEXT(Main[[#This Row],[In Stock Date]]-1, "M/d/yyyy"), TEXT("1/1/1990", "M/d/yyyy"))</f>
        <v>#VALUE!</v>
      </c>
    </row>
    <row r="2353" spans="54:54" ht="17.25" customHeight="1">
      <c r="BB2353" s="60" t="e">
        <f>IF(AND(isFlagged(Main[[#This Row],[Comments]], "AIS++"),Main[ [#This Row],[In Stock Date] ]&lt;&gt;""),TEXT(Main[[#This Row],[In Stock Date]]-1, "M/d/yyyy"), TEXT("1/1/1990", "M/d/yyyy"))</f>
        <v>#VALUE!</v>
      </c>
    </row>
    <row r="2354" spans="54:54" ht="17.25" customHeight="1">
      <c r="BB2354" s="60" t="e">
        <f>IF(AND(isFlagged(Main[[#This Row],[Comments]], "AIS++"),Main[ [#This Row],[In Stock Date] ]&lt;&gt;""),TEXT(Main[[#This Row],[In Stock Date]]-1, "M/d/yyyy"), TEXT("1/1/1990", "M/d/yyyy"))</f>
        <v>#VALUE!</v>
      </c>
    </row>
    <row r="2355" spans="54:54" ht="17.25" customHeight="1">
      <c r="BB2355" s="60" t="e">
        <f>IF(AND(isFlagged(Main[[#This Row],[Comments]], "AIS++"),Main[ [#This Row],[In Stock Date] ]&lt;&gt;""),TEXT(Main[[#This Row],[In Stock Date]]-1, "M/d/yyyy"), TEXT("1/1/1990", "M/d/yyyy"))</f>
        <v>#VALUE!</v>
      </c>
    </row>
    <row r="2356" spans="54:54" ht="17.25" customHeight="1">
      <c r="BB2356" s="60" t="e">
        <f>IF(AND(isFlagged(Main[[#This Row],[Comments]], "AIS++"),Main[ [#This Row],[In Stock Date] ]&lt;&gt;""),TEXT(Main[[#This Row],[In Stock Date]]-1, "M/d/yyyy"), TEXT("1/1/1990", "M/d/yyyy"))</f>
        <v>#VALUE!</v>
      </c>
    </row>
    <row r="2357" spans="54:54" ht="17.25" customHeight="1">
      <c r="BB2357" s="60" t="e">
        <f>IF(AND(isFlagged(Main[[#This Row],[Comments]], "AIS++"),Main[ [#This Row],[In Stock Date] ]&lt;&gt;""),TEXT(Main[[#This Row],[In Stock Date]]-1, "M/d/yyyy"), TEXT("1/1/1990", "M/d/yyyy"))</f>
        <v>#VALUE!</v>
      </c>
    </row>
    <row r="2358" spans="54:54" ht="17.25" customHeight="1">
      <c r="BB2358" s="60" t="e">
        <f>IF(AND(isFlagged(Main[[#This Row],[Comments]], "AIS++"),Main[ [#This Row],[In Stock Date] ]&lt;&gt;""),TEXT(Main[[#This Row],[In Stock Date]]-1, "M/d/yyyy"), TEXT("1/1/1990", "M/d/yyyy"))</f>
        <v>#VALUE!</v>
      </c>
    </row>
    <row r="2359" spans="54:54" ht="17.25" customHeight="1">
      <c r="BB2359" s="60" t="e">
        <f>IF(AND(isFlagged(Main[[#This Row],[Comments]], "AIS++"),Main[ [#This Row],[In Stock Date] ]&lt;&gt;""),TEXT(Main[[#This Row],[In Stock Date]]-1, "M/d/yyyy"), TEXT("1/1/1990", "M/d/yyyy"))</f>
        <v>#VALUE!</v>
      </c>
    </row>
    <row r="2360" spans="54:54" ht="17.25" customHeight="1">
      <c r="BB2360" s="60" t="e">
        <f>IF(AND(isFlagged(Main[[#This Row],[Comments]], "AIS++"),Main[ [#This Row],[In Stock Date] ]&lt;&gt;""),TEXT(Main[[#This Row],[In Stock Date]]-1, "M/d/yyyy"), TEXT("1/1/1990", "M/d/yyyy"))</f>
        <v>#VALUE!</v>
      </c>
    </row>
    <row r="2361" spans="54:54" ht="17.25" customHeight="1">
      <c r="BB2361" s="60" t="e">
        <f>IF(AND(isFlagged(Main[[#This Row],[Comments]], "AIS++"),Main[ [#This Row],[In Stock Date] ]&lt;&gt;""),TEXT(Main[[#This Row],[In Stock Date]]-1, "M/d/yyyy"), TEXT("1/1/1990", "M/d/yyyy"))</f>
        <v>#VALUE!</v>
      </c>
    </row>
    <row r="2362" spans="54:54" ht="17.25" customHeight="1">
      <c r="BB2362" s="60" t="e">
        <f>IF(AND(isFlagged(Main[[#This Row],[Comments]], "AIS++"),Main[ [#This Row],[In Stock Date] ]&lt;&gt;""),TEXT(Main[[#This Row],[In Stock Date]]-1, "M/d/yyyy"), TEXT("1/1/1990", "M/d/yyyy"))</f>
        <v>#VALUE!</v>
      </c>
    </row>
    <row r="2363" spans="54:54" ht="17.25" customHeight="1">
      <c r="BB2363" s="60" t="e">
        <f>IF(AND(isFlagged(Main[[#This Row],[Comments]], "AIS++"),Main[ [#This Row],[In Stock Date] ]&lt;&gt;""),TEXT(Main[[#This Row],[In Stock Date]]-1, "M/d/yyyy"), TEXT("1/1/1990", "M/d/yyyy"))</f>
        <v>#VALUE!</v>
      </c>
    </row>
    <row r="2364" spans="54:54" ht="17.25" customHeight="1">
      <c r="BB2364" s="60" t="e">
        <f>IF(AND(isFlagged(Main[[#This Row],[Comments]], "AIS++"),Main[ [#This Row],[In Stock Date] ]&lt;&gt;""),TEXT(Main[[#This Row],[In Stock Date]]-1, "M/d/yyyy"), TEXT("1/1/1990", "M/d/yyyy"))</f>
        <v>#VALUE!</v>
      </c>
    </row>
    <row r="2365" spans="54:54" ht="17.25" customHeight="1">
      <c r="BB2365" s="60" t="e">
        <f>IF(AND(isFlagged(Main[[#This Row],[Comments]], "AIS++"),Main[ [#This Row],[In Stock Date] ]&lt;&gt;""),TEXT(Main[[#This Row],[In Stock Date]]-1, "M/d/yyyy"), TEXT("1/1/1990", "M/d/yyyy"))</f>
        <v>#VALUE!</v>
      </c>
    </row>
    <row r="2366" spans="54:54" ht="17.25" customHeight="1">
      <c r="BB2366" s="60" t="e">
        <f>IF(AND(isFlagged(Main[[#This Row],[Comments]], "AIS++"),Main[ [#This Row],[In Stock Date] ]&lt;&gt;""),TEXT(Main[[#This Row],[In Stock Date]]-1, "M/d/yyyy"), TEXT("1/1/1990", "M/d/yyyy"))</f>
        <v>#VALUE!</v>
      </c>
    </row>
    <row r="2367" spans="54:54" ht="17.25" customHeight="1">
      <c r="BB2367" s="60" t="e">
        <f>IF(AND(isFlagged(Main[[#This Row],[Comments]], "AIS++"),Main[ [#This Row],[In Stock Date] ]&lt;&gt;""),TEXT(Main[[#This Row],[In Stock Date]]-1, "M/d/yyyy"), TEXT("1/1/1990", "M/d/yyyy"))</f>
        <v>#VALUE!</v>
      </c>
    </row>
    <row r="2368" spans="54:54" ht="17.25" customHeight="1">
      <c r="BB2368" s="60" t="e">
        <f>IF(AND(isFlagged(Main[[#This Row],[Comments]], "AIS++"),Main[ [#This Row],[In Stock Date] ]&lt;&gt;""),TEXT(Main[[#This Row],[In Stock Date]]-1, "M/d/yyyy"), TEXT("1/1/1990", "M/d/yyyy"))</f>
        <v>#VALUE!</v>
      </c>
    </row>
    <row r="2369" spans="54:54" ht="17.25" customHeight="1">
      <c r="BB2369" s="60" t="e">
        <f>IF(AND(isFlagged(Main[[#This Row],[Comments]], "AIS++"),Main[ [#This Row],[In Stock Date] ]&lt;&gt;""),TEXT(Main[[#This Row],[In Stock Date]]-1, "M/d/yyyy"), TEXT("1/1/1990", "M/d/yyyy"))</f>
        <v>#VALUE!</v>
      </c>
    </row>
    <row r="2370" spans="54:54" ht="17.25" customHeight="1">
      <c r="BB2370" s="60" t="e">
        <f>IF(AND(isFlagged(Main[[#This Row],[Comments]], "AIS++"),Main[ [#This Row],[In Stock Date] ]&lt;&gt;""),TEXT(Main[[#This Row],[In Stock Date]]-1, "M/d/yyyy"), TEXT("1/1/1990", "M/d/yyyy"))</f>
        <v>#VALUE!</v>
      </c>
    </row>
    <row r="2371" spans="54:54" ht="17.25" customHeight="1">
      <c r="BB2371" s="60" t="e">
        <f>IF(AND(isFlagged(Main[[#This Row],[Comments]], "AIS++"),Main[ [#This Row],[In Stock Date] ]&lt;&gt;""),TEXT(Main[[#This Row],[In Stock Date]]-1, "M/d/yyyy"), TEXT("1/1/1990", "M/d/yyyy"))</f>
        <v>#VALUE!</v>
      </c>
    </row>
    <row r="2372" spans="54:54" ht="17.25" customHeight="1">
      <c r="BB2372" s="60" t="e">
        <f>IF(AND(isFlagged(Main[[#This Row],[Comments]], "AIS++"),Main[ [#This Row],[In Stock Date] ]&lt;&gt;""),TEXT(Main[[#This Row],[In Stock Date]]-1, "M/d/yyyy"), TEXT("1/1/1990", "M/d/yyyy"))</f>
        <v>#VALUE!</v>
      </c>
    </row>
    <row r="2373" spans="54:54" ht="17.25" customHeight="1">
      <c r="BB2373" s="60" t="e">
        <f>IF(AND(isFlagged(Main[[#This Row],[Comments]], "AIS++"),Main[ [#This Row],[In Stock Date] ]&lt;&gt;""),TEXT(Main[[#This Row],[In Stock Date]]-1, "M/d/yyyy"), TEXT("1/1/1990", "M/d/yyyy"))</f>
        <v>#VALUE!</v>
      </c>
    </row>
    <row r="2374" spans="54:54" ht="17.25" customHeight="1">
      <c r="BB2374" s="60" t="e">
        <f>IF(AND(isFlagged(Main[[#This Row],[Comments]], "AIS++"),Main[ [#This Row],[In Stock Date] ]&lt;&gt;""),TEXT(Main[[#This Row],[In Stock Date]]-1, "M/d/yyyy"), TEXT("1/1/1990", "M/d/yyyy"))</f>
        <v>#VALUE!</v>
      </c>
    </row>
    <row r="2375" spans="54:54" ht="17.25" customHeight="1">
      <c r="BB2375" s="60" t="e">
        <f>IF(AND(isFlagged(Main[[#This Row],[Comments]], "AIS++"),Main[ [#This Row],[In Stock Date] ]&lt;&gt;""),TEXT(Main[[#This Row],[In Stock Date]]-1, "M/d/yyyy"), TEXT("1/1/1990", "M/d/yyyy"))</f>
        <v>#VALUE!</v>
      </c>
    </row>
    <row r="2376" spans="54:54" ht="17.25" customHeight="1">
      <c r="BB2376" s="60" t="e">
        <f>IF(AND(isFlagged(Main[[#This Row],[Comments]], "AIS++"),Main[ [#This Row],[In Stock Date] ]&lt;&gt;""),TEXT(Main[[#This Row],[In Stock Date]]-1, "M/d/yyyy"), TEXT("1/1/1990", "M/d/yyyy"))</f>
        <v>#VALUE!</v>
      </c>
    </row>
    <row r="2377" spans="54:54" ht="17.25" customHeight="1">
      <c r="BB2377" s="60" t="e">
        <f>IF(AND(isFlagged(Main[[#This Row],[Comments]], "AIS++"),Main[ [#This Row],[In Stock Date] ]&lt;&gt;""),TEXT(Main[[#This Row],[In Stock Date]]-1, "M/d/yyyy"), TEXT("1/1/1990", "M/d/yyyy"))</f>
        <v>#VALUE!</v>
      </c>
    </row>
    <row r="2378" spans="54:54" ht="17.25" customHeight="1">
      <c r="BB2378" s="60" t="e">
        <f>IF(AND(isFlagged(Main[[#This Row],[Comments]], "AIS++"),Main[ [#This Row],[In Stock Date] ]&lt;&gt;""),TEXT(Main[[#This Row],[In Stock Date]]-1, "M/d/yyyy"), TEXT("1/1/1990", "M/d/yyyy"))</f>
        <v>#VALUE!</v>
      </c>
    </row>
    <row r="2379" spans="54:54" ht="17.25" customHeight="1">
      <c r="BB2379" s="60" t="e">
        <f>IF(AND(isFlagged(Main[[#This Row],[Comments]], "AIS++"),Main[ [#This Row],[In Stock Date] ]&lt;&gt;""),TEXT(Main[[#This Row],[In Stock Date]]-1, "M/d/yyyy"), TEXT("1/1/1990", "M/d/yyyy"))</f>
        <v>#VALUE!</v>
      </c>
    </row>
    <row r="2380" spans="54:54" ht="17.25" customHeight="1">
      <c r="BB2380" s="60" t="e">
        <f>IF(AND(isFlagged(Main[[#This Row],[Comments]], "AIS++"),Main[ [#This Row],[In Stock Date] ]&lt;&gt;""),TEXT(Main[[#This Row],[In Stock Date]]-1, "M/d/yyyy"), TEXT("1/1/1990", "M/d/yyyy"))</f>
        <v>#VALUE!</v>
      </c>
    </row>
    <row r="2381" spans="54:54" ht="17.25" customHeight="1">
      <c r="BB2381" s="60" t="e">
        <f>IF(AND(isFlagged(Main[[#This Row],[Comments]], "AIS++"),Main[ [#This Row],[In Stock Date] ]&lt;&gt;""),TEXT(Main[[#This Row],[In Stock Date]]-1, "M/d/yyyy"), TEXT("1/1/1990", "M/d/yyyy"))</f>
        <v>#VALUE!</v>
      </c>
    </row>
    <row r="2382" spans="54:54" ht="17.25" customHeight="1">
      <c r="BB2382" s="60" t="e">
        <f>IF(AND(isFlagged(Main[[#This Row],[Comments]], "AIS++"),Main[ [#This Row],[In Stock Date] ]&lt;&gt;""),TEXT(Main[[#This Row],[In Stock Date]]-1, "M/d/yyyy"), TEXT("1/1/1990", "M/d/yyyy"))</f>
        <v>#VALUE!</v>
      </c>
    </row>
    <row r="2383" spans="54:54" ht="17.25" customHeight="1">
      <c r="BB2383" s="60" t="e">
        <f>IF(AND(isFlagged(Main[[#This Row],[Comments]], "AIS++"),Main[ [#This Row],[In Stock Date] ]&lt;&gt;""),TEXT(Main[[#This Row],[In Stock Date]]-1, "M/d/yyyy"), TEXT("1/1/1990", "M/d/yyyy"))</f>
        <v>#VALUE!</v>
      </c>
    </row>
    <row r="2384" spans="54:54" ht="17.25" customHeight="1">
      <c r="BB2384" s="60" t="e">
        <f>IF(AND(isFlagged(Main[[#This Row],[Comments]], "AIS++"),Main[ [#This Row],[In Stock Date] ]&lt;&gt;""),TEXT(Main[[#This Row],[In Stock Date]]-1, "M/d/yyyy"), TEXT("1/1/1990", "M/d/yyyy"))</f>
        <v>#VALUE!</v>
      </c>
    </row>
    <row r="2385" spans="54:54" ht="17.25" customHeight="1">
      <c r="BB2385" s="60" t="e">
        <f>IF(AND(isFlagged(Main[[#This Row],[Comments]], "AIS++"),Main[ [#This Row],[In Stock Date] ]&lt;&gt;""),TEXT(Main[[#This Row],[In Stock Date]]-1, "M/d/yyyy"), TEXT("1/1/1990", "M/d/yyyy"))</f>
        <v>#VALUE!</v>
      </c>
    </row>
    <row r="2386" spans="54:54" ht="17.25" customHeight="1">
      <c r="BB2386" s="60" t="e">
        <f>IF(AND(isFlagged(Main[[#This Row],[Comments]], "AIS++"),Main[ [#This Row],[In Stock Date] ]&lt;&gt;""),TEXT(Main[[#This Row],[In Stock Date]]-1, "M/d/yyyy"), TEXT("1/1/1990", "M/d/yyyy"))</f>
        <v>#VALUE!</v>
      </c>
    </row>
    <row r="2387" spans="54:54" ht="17.25" customHeight="1">
      <c r="BB2387" s="60" t="e">
        <f>IF(AND(isFlagged(Main[[#This Row],[Comments]], "AIS++"),Main[ [#This Row],[In Stock Date] ]&lt;&gt;""),TEXT(Main[[#This Row],[In Stock Date]]-1, "M/d/yyyy"), TEXT("1/1/1990", "M/d/yyyy"))</f>
        <v>#VALUE!</v>
      </c>
    </row>
    <row r="2388" spans="54:54" ht="17.25" customHeight="1">
      <c r="BB2388" s="60" t="e">
        <f>IF(AND(isFlagged(Main[[#This Row],[Comments]], "AIS++"),Main[ [#This Row],[In Stock Date] ]&lt;&gt;""),TEXT(Main[[#This Row],[In Stock Date]]-1, "M/d/yyyy"), TEXT("1/1/1990", "M/d/yyyy"))</f>
        <v>#VALUE!</v>
      </c>
    </row>
    <row r="2389" spans="54:54" ht="17.25" customHeight="1">
      <c r="BB2389" s="60" t="e">
        <f>IF(AND(isFlagged(Main[[#This Row],[Comments]], "AIS++"),Main[ [#This Row],[In Stock Date] ]&lt;&gt;""),TEXT(Main[[#This Row],[In Stock Date]]-1, "M/d/yyyy"), TEXT("1/1/1990", "M/d/yyyy"))</f>
        <v>#VALUE!</v>
      </c>
    </row>
    <row r="2390" spans="54:54" ht="17.25" customHeight="1">
      <c r="BB2390" s="60" t="e">
        <f>IF(AND(isFlagged(Main[[#This Row],[Comments]], "AIS++"),Main[ [#This Row],[In Stock Date] ]&lt;&gt;""),TEXT(Main[[#This Row],[In Stock Date]]-1, "M/d/yyyy"), TEXT("1/1/1990", "M/d/yyyy"))</f>
        <v>#VALUE!</v>
      </c>
    </row>
    <row r="2391" spans="54:54" ht="17.25" customHeight="1">
      <c r="BB2391" s="60" t="e">
        <f>IF(AND(isFlagged(Main[[#This Row],[Comments]], "AIS++"),Main[ [#This Row],[In Stock Date] ]&lt;&gt;""),TEXT(Main[[#This Row],[In Stock Date]]-1, "M/d/yyyy"), TEXT("1/1/1990", "M/d/yyyy"))</f>
        <v>#VALUE!</v>
      </c>
    </row>
    <row r="2392" spans="54:54" ht="17.25" customHeight="1">
      <c r="BB2392" s="60" t="e">
        <f>IF(AND(isFlagged(Main[[#This Row],[Comments]], "AIS++"),Main[ [#This Row],[In Stock Date] ]&lt;&gt;""),TEXT(Main[[#This Row],[In Stock Date]]-1, "M/d/yyyy"), TEXT("1/1/1990", "M/d/yyyy"))</f>
        <v>#VALUE!</v>
      </c>
    </row>
    <row r="2393" spans="54:54" ht="17.25" customHeight="1">
      <c r="BB2393" s="60" t="e">
        <f>IF(AND(isFlagged(Main[[#This Row],[Comments]], "AIS++"),Main[ [#This Row],[In Stock Date] ]&lt;&gt;""),TEXT(Main[[#This Row],[In Stock Date]]-1, "M/d/yyyy"), TEXT("1/1/1990", "M/d/yyyy"))</f>
        <v>#VALUE!</v>
      </c>
    </row>
    <row r="2394" spans="54:54" ht="17.25" customHeight="1">
      <c r="BB2394" s="60" t="e">
        <f>IF(AND(isFlagged(Main[[#This Row],[Comments]], "AIS++"),Main[ [#This Row],[In Stock Date] ]&lt;&gt;""),TEXT(Main[[#This Row],[In Stock Date]]-1, "M/d/yyyy"), TEXT("1/1/1990", "M/d/yyyy"))</f>
        <v>#VALUE!</v>
      </c>
    </row>
    <row r="2395" spans="54:54" ht="17.25" customHeight="1">
      <c r="BB2395" s="60" t="e">
        <f>IF(AND(isFlagged(Main[[#This Row],[Comments]], "AIS++"),Main[ [#This Row],[In Stock Date] ]&lt;&gt;""),TEXT(Main[[#This Row],[In Stock Date]]-1, "M/d/yyyy"), TEXT("1/1/1990", "M/d/yyyy"))</f>
        <v>#VALUE!</v>
      </c>
    </row>
    <row r="2396" spans="54:54" ht="17.25" customHeight="1">
      <c r="BB2396" s="60" t="e">
        <f>IF(AND(isFlagged(Main[[#This Row],[Comments]], "AIS++"),Main[ [#This Row],[In Stock Date] ]&lt;&gt;""),TEXT(Main[[#This Row],[In Stock Date]]-1, "M/d/yyyy"), TEXT("1/1/1990", "M/d/yyyy"))</f>
        <v>#VALUE!</v>
      </c>
    </row>
    <row r="2397" spans="54:54" ht="17.25" customHeight="1">
      <c r="BB2397" s="60" t="e">
        <f>IF(AND(isFlagged(Main[[#This Row],[Comments]], "AIS++"),Main[ [#This Row],[In Stock Date] ]&lt;&gt;""),TEXT(Main[[#This Row],[In Stock Date]]-1, "M/d/yyyy"), TEXT("1/1/1990", "M/d/yyyy"))</f>
        <v>#VALUE!</v>
      </c>
    </row>
    <row r="2398" spans="54:54" ht="17.25" customHeight="1">
      <c r="BB2398" s="60" t="e">
        <f>IF(AND(isFlagged(Main[[#This Row],[Comments]], "AIS++"),Main[ [#This Row],[In Stock Date] ]&lt;&gt;""),TEXT(Main[[#This Row],[In Stock Date]]-1, "M/d/yyyy"), TEXT("1/1/1990", "M/d/yyyy"))</f>
        <v>#VALUE!</v>
      </c>
    </row>
    <row r="2399" spans="54:54" ht="17.25" customHeight="1">
      <c r="BB2399" s="60" t="e">
        <f>IF(AND(isFlagged(Main[[#This Row],[Comments]], "AIS++"),Main[ [#This Row],[In Stock Date] ]&lt;&gt;""),TEXT(Main[[#This Row],[In Stock Date]]-1, "M/d/yyyy"), TEXT("1/1/1990", "M/d/yyyy"))</f>
        <v>#VALUE!</v>
      </c>
    </row>
    <row r="2400" spans="54:54" ht="17.25" customHeight="1">
      <c r="BB2400" s="60" t="e">
        <f>IF(AND(isFlagged(Main[[#This Row],[Comments]], "AIS++"),Main[ [#This Row],[In Stock Date] ]&lt;&gt;""),TEXT(Main[[#This Row],[In Stock Date]]-1, "M/d/yyyy"), TEXT("1/1/1990", "M/d/yyyy"))</f>
        <v>#VALUE!</v>
      </c>
    </row>
    <row r="2401" spans="54:54" ht="17.25" customHeight="1">
      <c r="BB2401" s="60" t="e">
        <f>IF(AND(isFlagged(Main[[#This Row],[Comments]], "AIS++"),Main[ [#This Row],[In Stock Date] ]&lt;&gt;""),TEXT(Main[[#This Row],[In Stock Date]]-1, "M/d/yyyy"), TEXT("1/1/1990", "M/d/yyyy"))</f>
        <v>#VALUE!</v>
      </c>
    </row>
    <row r="2402" spans="54:54" ht="17.25" customHeight="1">
      <c r="BB2402" s="60" t="e">
        <f>IF(AND(isFlagged(Main[[#This Row],[Comments]], "AIS++"),Main[ [#This Row],[In Stock Date] ]&lt;&gt;""),TEXT(Main[[#This Row],[In Stock Date]]-1, "M/d/yyyy"), TEXT("1/1/1990", "M/d/yyyy"))</f>
        <v>#VALUE!</v>
      </c>
    </row>
    <row r="2403" spans="54:54" ht="17.25" customHeight="1">
      <c r="BB2403" s="60" t="e">
        <f>IF(AND(isFlagged(Main[[#This Row],[Comments]], "AIS++"),Main[ [#This Row],[In Stock Date] ]&lt;&gt;""),TEXT(Main[[#This Row],[In Stock Date]]-1, "M/d/yyyy"), TEXT("1/1/1990", "M/d/yyyy"))</f>
        <v>#VALUE!</v>
      </c>
    </row>
    <row r="2404" spans="54:54" ht="17.25" customHeight="1">
      <c r="BB2404" s="60" t="e">
        <f>IF(AND(isFlagged(Main[[#This Row],[Comments]], "AIS++"),Main[ [#This Row],[In Stock Date] ]&lt;&gt;""),TEXT(Main[[#This Row],[In Stock Date]]-1, "M/d/yyyy"), TEXT("1/1/1990", "M/d/yyyy"))</f>
        <v>#VALUE!</v>
      </c>
    </row>
    <row r="2405" spans="54:54" ht="17.25" customHeight="1">
      <c r="BB2405" s="60" t="e">
        <f>IF(AND(isFlagged(Main[[#This Row],[Comments]], "AIS++"),Main[ [#This Row],[In Stock Date] ]&lt;&gt;""),TEXT(Main[[#This Row],[In Stock Date]]-1, "M/d/yyyy"), TEXT("1/1/1990", "M/d/yyyy"))</f>
        <v>#VALUE!</v>
      </c>
    </row>
    <row r="2406" spans="54:54" ht="17.25" customHeight="1">
      <c r="BB2406" s="60" t="e">
        <f>IF(AND(isFlagged(Main[[#This Row],[Comments]], "AIS++"),Main[ [#This Row],[In Stock Date] ]&lt;&gt;""),TEXT(Main[[#This Row],[In Stock Date]]-1, "M/d/yyyy"), TEXT("1/1/1990", "M/d/yyyy"))</f>
        <v>#VALUE!</v>
      </c>
    </row>
    <row r="2407" spans="54:54" ht="17.25" customHeight="1">
      <c r="BB2407" s="60" t="e">
        <f>IF(AND(isFlagged(Main[[#This Row],[Comments]], "AIS++"),Main[ [#This Row],[In Stock Date] ]&lt;&gt;""),TEXT(Main[[#This Row],[In Stock Date]]-1, "M/d/yyyy"), TEXT("1/1/1990", "M/d/yyyy"))</f>
        <v>#VALUE!</v>
      </c>
    </row>
    <row r="2408" spans="54:54" ht="17.25" customHeight="1">
      <c r="BB2408" s="60" t="e">
        <f>IF(AND(isFlagged(Main[[#This Row],[Comments]], "AIS++"),Main[ [#This Row],[In Stock Date] ]&lt;&gt;""),TEXT(Main[[#This Row],[In Stock Date]]-1, "M/d/yyyy"), TEXT("1/1/1990", "M/d/yyyy"))</f>
        <v>#VALUE!</v>
      </c>
    </row>
    <row r="2409" spans="54:54" ht="17.25" customHeight="1">
      <c r="BB2409" s="60" t="e">
        <f>IF(AND(isFlagged(Main[[#This Row],[Comments]], "AIS++"),Main[ [#This Row],[In Stock Date] ]&lt;&gt;""),TEXT(Main[[#This Row],[In Stock Date]]-1, "M/d/yyyy"), TEXT("1/1/1990", "M/d/yyyy"))</f>
        <v>#VALUE!</v>
      </c>
    </row>
    <row r="2410" spans="54:54" ht="17.25" customHeight="1">
      <c r="BB2410" s="60" t="e">
        <f>IF(AND(isFlagged(Main[[#This Row],[Comments]], "AIS++"),Main[ [#This Row],[In Stock Date] ]&lt;&gt;""),TEXT(Main[[#This Row],[In Stock Date]]-1, "M/d/yyyy"), TEXT("1/1/1990", "M/d/yyyy"))</f>
        <v>#VALUE!</v>
      </c>
    </row>
    <row r="2411" spans="54:54" ht="17.25" customHeight="1">
      <c r="BB2411" s="60" t="e">
        <f>IF(AND(isFlagged(Main[[#This Row],[Comments]], "AIS++"),Main[ [#This Row],[In Stock Date] ]&lt;&gt;""),TEXT(Main[[#This Row],[In Stock Date]]-1, "M/d/yyyy"), TEXT("1/1/1990", "M/d/yyyy"))</f>
        <v>#VALUE!</v>
      </c>
    </row>
    <row r="2412" spans="54:54" ht="17.25" customHeight="1">
      <c r="BB2412" s="60" t="e">
        <f>IF(AND(isFlagged(Main[[#This Row],[Comments]], "AIS++"),Main[ [#This Row],[In Stock Date] ]&lt;&gt;""),TEXT(Main[[#This Row],[In Stock Date]]-1, "M/d/yyyy"), TEXT("1/1/1990", "M/d/yyyy"))</f>
        <v>#VALUE!</v>
      </c>
    </row>
    <row r="2413" spans="54:54" ht="17.25" customHeight="1">
      <c r="BB2413" s="60" t="e">
        <f>IF(AND(isFlagged(Main[[#This Row],[Comments]], "AIS++"),Main[ [#This Row],[In Stock Date] ]&lt;&gt;""),TEXT(Main[[#This Row],[In Stock Date]]-1, "M/d/yyyy"), TEXT("1/1/1990", "M/d/yyyy"))</f>
        <v>#VALUE!</v>
      </c>
    </row>
    <row r="2414" spans="54:54" ht="17.25" customHeight="1">
      <c r="BB2414" s="60" t="e">
        <f>IF(AND(isFlagged(Main[[#This Row],[Comments]], "AIS++"),Main[ [#This Row],[In Stock Date] ]&lt;&gt;""),TEXT(Main[[#This Row],[In Stock Date]]-1, "M/d/yyyy"), TEXT("1/1/1990", "M/d/yyyy"))</f>
        <v>#VALUE!</v>
      </c>
    </row>
    <row r="2415" spans="54:54" ht="17.25" customHeight="1">
      <c r="BB2415" s="60" t="e">
        <f>IF(AND(isFlagged(Main[[#This Row],[Comments]], "AIS++"),Main[ [#This Row],[In Stock Date] ]&lt;&gt;""),TEXT(Main[[#This Row],[In Stock Date]]-1, "M/d/yyyy"), TEXT("1/1/1990", "M/d/yyyy"))</f>
        <v>#VALUE!</v>
      </c>
    </row>
    <row r="2416" spans="54:54" ht="17.25" customHeight="1">
      <c r="BB2416" s="60" t="e">
        <f>IF(AND(isFlagged(Main[[#This Row],[Comments]], "AIS++"),Main[ [#This Row],[In Stock Date] ]&lt;&gt;""),TEXT(Main[[#This Row],[In Stock Date]]-1, "M/d/yyyy"), TEXT("1/1/1990", "M/d/yyyy"))</f>
        <v>#VALUE!</v>
      </c>
    </row>
    <row r="2417" spans="54:54" ht="17.25" customHeight="1">
      <c r="BB2417" s="60" t="e">
        <f>IF(AND(isFlagged(Main[[#This Row],[Comments]], "AIS++"),Main[ [#This Row],[In Stock Date] ]&lt;&gt;""),TEXT(Main[[#This Row],[In Stock Date]]-1, "M/d/yyyy"), TEXT("1/1/1990", "M/d/yyyy"))</f>
        <v>#VALUE!</v>
      </c>
    </row>
    <row r="2418" spans="54:54" ht="17.25" customHeight="1">
      <c r="BB2418" s="60" t="e">
        <f>IF(AND(isFlagged(Main[[#This Row],[Comments]], "AIS++"),Main[ [#This Row],[In Stock Date] ]&lt;&gt;""),TEXT(Main[[#This Row],[In Stock Date]]-1, "M/d/yyyy"), TEXT("1/1/1990", "M/d/yyyy"))</f>
        <v>#VALUE!</v>
      </c>
    </row>
    <row r="2419" spans="54:54" ht="17.25" customHeight="1">
      <c r="BB2419" s="60" t="e">
        <f>IF(AND(isFlagged(Main[[#This Row],[Comments]], "AIS++"),Main[ [#This Row],[In Stock Date] ]&lt;&gt;""),TEXT(Main[[#This Row],[In Stock Date]]-1, "M/d/yyyy"), TEXT("1/1/1990", "M/d/yyyy"))</f>
        <v>#VALUE!</v>
      </c>
    </row>
    <row r="2420" spans="54:54" ht="17.25" customHeight="1">
      <c r="BB2420" s="60" t="e">
        <f>IF(AND(isFlagged(Main[[#This Row],[Comments]], "AIS++"),Main[ [#This Row],[In Stock Date] ]&lt;&gt;""),TEXT(Main[[#This Row],[In Stock Date]]-1, "M/d/yyyy"), TEXT("1/1/1990", "M/d/yyyy"))</f>
        <v>#VALUE!</v>
      </c>
    </row>
    <row r="2421" spans="54:54" ht="17.25" customHeight="1">
      <c r="BB2421" s="60" t="e">
        <f>IF(AND(isFlagged(Main[[#This Row],[Comments]], "AIS++"),Main[ [#This Row],[In Stock Date] ]&lt;&gt;""),TEXT(Main[[#This Row],[In Stock Date]]-1, "M/d/yyyy"), TEXT("1/1/1990", "M/d/yyyy"))</f>
        <v>#VALUE!</v>
      </c>
    </row>
    <row r="2422" spans="54:54" ht="17.25" customHeight="1">
      <c r="BB2422" s="60" t="e">
        <f>IF(AND(isFlagged(Main[[#This Row],[Comments]], "AIS++"),Main[ [#This Row],[In Stock Date] ]&lt;&gt;""),TEXT(Main[[#This Row],[In Stock Date]]-1, "M/d/yyyy"), TEXT("1/1/1990", "M/d/yyyy"))</f>
        <v>#VALUE!</v>
      </c>
    </row>
    <row r="2423" spans="54:54" ht="17.25" customHeight="1">
      <c r="BB2423" s="60" t="e">
        <f>IF(AND(isFlagged(Main[[#This Row],[Comments]], "AIS++"),Main[ [#This Row],[In Stock Date] ]&lt;&gt;""),TEXT(Main[[#This Row],[In Stock Date]]-1, "M/d/yyyy"), TEXT("1/1/1990", "M/d/yyyy"))</f>
        <v>#VALUE!</v>
      </c>
    </row>
    <row r="2424" spans="54:54" ht="17.25" customHeight="1">
      <c r="BB2424" s="60" t="e">
        <f>IF(AND(isFlagged(Main[[#This Row],[Comments]], "AIS++"),Main[ [#This Row],[In Stock Date] ]&lt;&gt;""),TEXT(Main[[#This Row],[In Stock Date]]-1, "M/d/yyyy"), TEXT("1/1/1990", "M/d/yyyy"))</f>
        <v>#VALUE!</v>
      </c>
    </row>
    <row r="2425" spans="54:54" ht="17.25" customHeight="1">
      <c r="BB2425" s="60" t="e">
        <f>IF(AND(isFlagged(Main[[#This Row],[Comments]], "AIS++"),Main[ [#This Row],[In Stock Date] ]&lt;&gt;""),TEXT(Main[[#This Row],[In Stock Date]]-1, "M/d/yyyy"), TEXT("1/1/1990", "M/d/yyyy"))</f>
        <v>#VALUE!</v>
      </c>
    </row>
    <row r="2426" spans="54:54" ht="17.25" customHeight="1">
      <c r="BB2426" s="60" t="e">
        <f>IF(AND(isFlagged(Main[[#This Row],[Comments]], "AIS++"),Main[ [#This Row],[In Stock Date] ]&lt;&gt;""),TEXT(Main[[#This Row],[In Stock Date]]-1, "M/d/yyyy"), TEXT("1/1/1990", "M/d/yyyy"))</f>
        <v>#VALUE!</v>
      </c>
    </row>
    <row r="2427" spans="54:54" ht="17.25" customHeight="1">
      <c r="BB2427" s="60" t="e">
        <f>IF(AND(isFlagged(Main[[#This Row],[Comments]], "AIS++"),Main[ [#This Row],[In Stock Date] ]&lt;&gt;""),TEXT(Main[[#This Row],[In Stock Date]]-1, "M/d/yyyy"), TEXT("1/1/1990", "M/d/yyyy"))</f>
        <v>#VALUE!</v>
      </c>
    </row>
    <row r="2428" spans="54:54" ht="17.25" customHeight="1">
      <c r="BB2428" s="60" t="e">
        <f>IF(AND(isFlagged(Main[[#This Row],[Comments]], "AIS++"),Main[ [#This Row],[In Stock Date] ]&lt;&gt;""),TEXT(Main[[#This Row],[In Stock Date]]-1, "M/d/yyyy"), TEXT("1/1/1990", "M/d/yyyy"))</f>
        <v>#VALUE!</v>
      </c>
    </row>
    <row r="2429" spans="54:54" ht="17.25" customHeight="1">
      <c r="BB2429" s="60" t="e">
        <f>IF(AND(isFlagged(Main[[#This Row],[Comments]], "AIS++"),Main[ [#This Row],[In Stock Date] ]&lt;&gt;""),TEXT(Main[[#This Row],[In Stock Date]]-1, "M/d/yyyy"), TEXT("1/1/1990", "M/d/yyyy"))</f>
        <v>#VALUE!</v>
      </c>
    </row>
    <row r="2430" spans="54:54" ht="17.25" customHeight="1">
      <c r="BB2430" s="60" t="e">
        <f>IF(AND(isFlagged(Main[[#This Row],[Comments]], "AIS++"),Main[ [#This Row],[In Stock Date] ]&lt;&gt;""),TEXT(Main[[#This Row],[In Stock Date]]-1, "M/d/yyyy"), TEXT("1/1/1990", "M/d/yyyy"))</f>
        <v>#VALUE!</v>
      </c>
    </row>
    <row r="2431" spans="54:54" ht="17.25" customHeight="1">
      <c r="BB2431" s="60" t="e">
        <f>IF(AND(isFlagged(Main[[#This Row],[Comments]], "AIS++"),Main[ [#This Row],[In Stock Date] ]&lt;&gt;""),TEXT(Main[[#This Row],[In Stock Date]]-1, "M/d/yyyy"), TEXT("1/1/1990", "M/d/yyyy"))</f>
        <v>#VALUE!</v>
      </c>
    </row>
    <row r="2432" spans="54:54" ht="17.25" customHeight="1">
      <c r="BB2432" s="60" t="e">
        <f>IF(AND(isFlagged(Main[[#This Row],[Comments]], "AIS++"),Main[ [#This Row],[In Stock Date] ]&lt;&gt;""),TEXT(Main[[#This Row],[In Stock Date]]-1, "M/d/yyyy"), TEXT("1/1/1990", "M/d/yyyy"))</f>
        <v>#VALUE!</v>
      </c>
    </row>
    <row r="2433" spans="54:54" ht="17.25" customHeight="1">
      <c r="BB2433" s="60" t="e">
        <f>IF(AND(isFlagged(Main[[#This Row],[Comments]], "AIS++"),Main[ [#This Row],[In Stock Date] ]&lt;&gt;""),TEXT(Main[[#This Row],[In Stock Date]]-1, "M/d/yyyy"), TEXT("1/1/1990", "M/d/yyyy"))</f>
        <v>#VALUE!</v>
      </c>
    </row>
    <row r="2434" spans="54:54" ht="17.25" customHeight="1">
      <c r="BB2434" s="60" t="e">
        <f>IF(AND(isFlagged(Main[[#This Row],[Comments]], "AIS++"),Main[ [#This Row],[In Stock Date] ]&lt;&gt;""),TEXT(Main[[#This Row],[In Stock Date]]-1, "M/d/yyyy"), TEXT("1/1/1990", "M/d/yyyy"))</f>
        <v>#VALUE!</v>
      </c>
    </row>
    <row r="2435" spans="54:54" ht="17.25" customHeight="1">
      <c r="BB2435" s="60" t="e">
        <f>IF(AND(isFlagged(Main[[#This Row],[Comments]], "AIS++"),Main[ [#This Row],[In Stock Date] ]&lt;&gt;""),TEXT(Main[[#This Row],[In Stock Date]]-1, "M/d/yyyy"), TEXT("1/1/1990", "M/d/yyyy"))</f>
        <v>#VALUE!</v>
      </c>
    </row>
    <row r="2436" spans="54:54" ht="17.25" customHeight="1">
      <c r="BB2436" s="60" t="e">
        <f>IF(AND(isFlagged(Main[[#This Row],[Comments]], "AIS++"),Main[ [#This Row],[In Stock Date] ]&lt;&gt;""),TEXT(Main[[#This Row],[In Stock Date]]-1, "M/d/yyyy"), TEXT("1/1/1990", "M/d/yyyy"))</f>
        <v>#VALUE!</v>
      </c>
    </row>
    <row r="2437" spans="54:54" ht="17.25" customHeight="1">
      <c r="BB2437" s="60" t="e">
        <f>IF(AND(isFlagged(Main[[#This Row],[Comments]], "AIS++"),Main[ [#This Row],[In Stock Date] ]&lt;&gt;""),TEXT(Main[[#This Row],[In Stock Date]]-1, "M/d/yyyy"), TEXT("1/1/1990", "M/d/yyyy"))</f>
        <v>#VALUE!</v>
      </c>
    </row>
    <row r="2438" spans="54:54" ht="17.25" customHeight="1">
      <c r="BB2438" s="60" t="e">
        <f>IF(AND(isFlagged(Main[[#This Row],[Comments]], "AIS++"),Main[ [#This Row],[In Stock Date] ]&lt;&gt;""),TEXT(Main[[#This Row],[In Stock Date]]-1, "M/d/yyyy"), TEXT("1/1/1990", "M/d/yyyy"))</f>
        <v>#VALUE!</v>
      </c>
    </row>
    <row r="2439" spans="54:54" ht="17.25" customHeight="1">
      <c r="BB2439" s="60" t="e">
        <f>IF(AND(isFlagged(Main[[#This Row],[Comments]], "AIS++"),Main[ [#This Row],[In Stock Date] ]&lt;&gt;""),TEXT(Main[[#This Row],[In Stock Date]]-1, "M/d/yyyy"), TEXT("1/1/1990", "M/d/yyyy"))</f>
        <v>#VALUE!</v>
      </c>
    </row>
    <row r="2440" spans="54:54" ht="17.25" customHeight="1">
      <c r="BB2440" s="60" t="e">
        <f>IF(AND(isFlagged(Main[[#This Row],[Comments]], "AIS++"),Main[ [#This Row],[In Stock Date] ]&lt;&gt;""),TEXT(Main[[#This Row],[In Stock Date]]-1, "M/d/yyyy"), TEXT("1/1/1990", "M/d/yyyy"))</f>
        <v>#VALUE!</v>
      </c>
    </row>
    <row r="2441" spans="54:54" ht="17.25" customHeight="1">
      <c r="BB2441" s="60" t="e">
        <f>IF(AND(isFlagged(Main[[#This Row],[Comments]], "AIS++"),Main[ [#This Row],[In Stock Date] ]&lt;&gt;""),TEXT(Main[[#This Row],[In Stock Date]]-1, "M/d/yyyy"), TEXT("1/1/1990", "M/d/yyyy"))</f>
        <v>#VALUE!</v>
      </c>
    </row>
    <row r="2442" spans="54:54" ht="17.25" customHeight="1">
      <c r="BB2442" s="60" t="e">
        <f>IF(AND(isFlagged(Main[[#This Row],[Comments]], "AIS++"),Main[ [#This Row],[In Stock Date] ]&lt;&gt;""),TEXT(Main[[#This Row],[In Stock Date]]-1, "M/d/yyyy"), TEXT("1/1/1990", "M/d/yyyy"))</f>
        <v>#VALUE!</v>
      </c>
    </row>
    <row r="2443" spans="54:54" ht="17.25" customHeight="1">
      <c r="BB2443" s="60" t="e">
        <f>IF(AND(isFlagged(Main[[#This Row],[Comments]], "AIS++"),Main[ [#This Row],[In Stock Date] ]&lt;&gt;""),TEXT(Main[[#This Row],[In Stock Date]]-1, "M/d/yyyy"), TEXT("1/1/1990", "M/d/yyyy"))</f>
        <v>#VALUE!</v>
      </c>
    </row>
    <row r="2444" spans="54:54" ht="17.25" customHeight="1">
      <c r="BB2444" s="60" t="e">
        <f>IF(AND(isFlagged(Main[[#This Row],[Comments]], "AIS++"),Main[ [#This Row],[In Stock Date] ]&lt;&gt;""),TEXT(Main[[#This Row],[In Stock Date]]-1, "M/d/yyyy"), TEXT("1/1/1990", "M/d/yyyy"))</f>
        <v>#VALUE!</v>
      </c>
    </row>
    <row r="2445" spans="54:54" ht="17.25" customHeight="1">
      <c r="BB2445" s="60" t="e">
        <f>IF(AND(isFlagged(Main[[#This Row],[Comments]], "AIS++"),Main[ [#This Row],[In Stock Date] ]&lt;&gt;""),TEXT(Main[[#This Row],[In Stock Date]]-1, "M/d/yyyy"), TEXT("1/1/1990", "M/d/yyyy"))</f>
        <v>#VALUE!</v>
      </c>
    </row>
    <row r="2446" spans="54:54" ht="17.25" customHeight="1">
      <c r="BB2446" s="60" t="e">
        <f>IF(AND(isFlagged(Main[[#This Row],[Comments]], "AIS++"),Main[ [#This Row],[In Stock Date] ]&lt;&gt;""),TEXT(Main[[#This Row],[In Stock Date]]-1, "M/d/yyyy"), TEXT("1/1/1990", "M/d/yyyy"))</f>
        <v>#VALUE!</v>
      </c>
    </row>
    <row r="2447" spans="54:54" ht="17.25" customHeight="1">
      <c r="BB2447" s="60" t="e">
        <f>IF(AND(isFlagged(Main[[#This Row],[Comments]], "AIS++"),Main[ [#This Row],[In Stock Date] ]&lt;&gt;""),TEXT(Main[[#This Row],[In Stock Date]]-1, "M/d/yyyy"), TEXT("1/1/1990", "M/d/yyyy"))</f>
        <v>#VALUE!</v>
      </c>
    </row>
    <row r="2448" spans="54:54" ht="17.25" customHeight="1">
      <c r="BB2448" s="60" t="e">
        <f>IF(AND(isFlagged(Main[[#This Row],[Comments]], "AIS++"),Main[ [#This Row],[In Stock Date] ]&lt;&gt;""),TEXT(Main[[#This Row],[In Stock Date]]-1, "M/d/yyyy"), TEXT("1/1/1990", "M/d/yyyy"))</f>
        <v>#VALUE!</v>
      </c>
    </row>
    <row r="2449" spans="54:54" ht="17.25" customHeight="1">
      <c r="BB2449" s="60" t="e">
        <f>IF(AND(isFlagged(Main[[#This Row],[Comments]], "AIS++"),Main[ [#This Row],[In Stock Date] ]&lt;&gt;""),TEXT(Main[[#This Row],[In Stock Date]]-1, "M/d/yyyy"), TEXT("1/1/1990", "M/d/yyyy"))</f>
        <v>#VALUE!</v>
      </c>
    </row>
    <row r="2450" spans="54:54" ht="17.25" customHeight="1">
      <c r="BB2450" s="60" t="e">
        <f>IF(AND(isFlagged(Main[[#This Row],[Comments]], "AIS++"),Main[ [#This Row],[In Stock Date] ]&lt;&gt;""),TEXT(Main[[#This Row],[In Stock Date]]-1, "M/d/yyyy"), TEXT("1/1/1990", "M/d/yyyy"))</f>
        <v>#VALUE!</v>
      </c>
    </row>
    <row r="2451" spans="54:54" ht="17.25" customHeight="1">
      <c r="BB2451" s="60" t="e">
        <f>IF(AND(isFlagged(Main[[#This Row],[Comments]], "AIS++"),Main[ [#This Row],[In Stock Date] ]&lt;&gt;""),TEXT(Main[[#This Row],[In Stock Date]]-1, "M/d/yyyy"), TEXT("1/1/1990", "M/d/yyyy"))</f>
        <v>#VALUE!</v>
      </c>
    </row>
    <row r="2452" spans="54:54" ht="17.25" customHeight="1">
      <c r="BB2452" s="60" t="e">
        <f>IF(AND(isFlagged(Main[[#This Row],[Comments]], "AIS++"),Main[ [#This Row],[In Stock Date] ]&lt;&gt;""),TEXT(Main[[#This Row],[In Stock Date]]-1, "M/d/yyyy"), TEXT("1/1/1990", "M/d/yyyy"))</f>
        <v>#VALUE!</v>
      </c>
    </row>
    <row r="2453" spans="54:54" ht="17.25" customHeight="1">
      <c r="BB2453" s="60" t="e">
        <f>IF(AND(isFlagged(Main[[#This Row],[Comments]], "AIS++"),Main[ [#This Row],[In Stock Date] ]&lt;&gt;""),TEXT(Main[[#This Row],[In Stock Date]]-1, "M/d/yyyy"), TEXT("1/1/1990", "M/d/yyyy"))</f>
        <v>#VALUE!</v>
      </c>
    </row>
    <row r="2454" spans="54:54" ht="17.25" customHeight="1">
      <c r="BB2454" s="60" t="e">
        <f>IF(AND(isFlagged(Main[[#This Row],[Comments]], "AIS++"),Main[ [#This Row],[In Stock Date] ]&lt;&gt;""),TEXT(Main[[#This Row],[In Stock Date]]-1, "M/d/yyyy"), TEXT("1/1/1990", "M/d/yyyy"))</f>
        <v>#VALUE!</v>
      </c>
    </row>
    <row r="2455" spans="54:54" ht="17.25" customHeight="1">
      <c r="BB2455" s="60" t="e">
        <f>IF(AND(isFlagged(Main[[#This Row],[Comments]], "AIS++"),Main[ [#This Row],[In Stock Date] ]&lt;&gt;""),TEXT(Main[[#This Row],[In Stock Date]]-1, "M/d/yyyy"), TEXT("1/1/1990", "M/d/yyyy"))</f>
        <v>#VALUE!</v>
      </c>
    </row>
    <row r="2456" spans="54:54" ht="17.25" customHeight="1">
      <c r="BB2456" s="60" t="e">
        <f>IF(AND(isFlagged(Main[[#This Row],[Comments]], "AIS++"),Main[ [#This Row],[In Stock Date] ]&lt;&gt;""),TEXT(Main[[#This Row],[In Stock Date]]-1, "M/d/yyyy"), TEXT("1/1/1990", "M/d/yyyy"))</f>
        <v>#VALUE!</v>
      </c>
    </row>
    <row r="2457" spans="54:54" ht="17.25" customHeight="1">
      <c r="BB2457" s="60" t="e">
        <f>IF(AND(isFlagged(Main[[#This Row],[Comments]], "AIS++"),Main[ [#This Row],[In Stock Date] ]&lt;&gt;""),TEXT(Main[[#This Row],[In Stock Date]]-1, "M/d/yyyy"), TEXT("1/1/1990", "M/d/yyyy"))</f>
        <v>#VALUE!</v>
      </c>
    </row>
    <row r="2458" spans="54:54" ht="17.25" customHeight="1">
      <c r="BB2458" s="60" t="e">
        <f>IF(AND(isFlagged(Main[[#This Row],[Comments]], "AIS++"),Main[ [#This Row],[In Stock Date] ]&lt;&gt;""),TEXT(Main[[#This Row],[In Stock Date]]-1, "M/d/yyyy"), TEXT("1/1/1990", "M/d/yyyy"))</f>
        <v>#VALUE!</v>
      </c>
    </row>
    <row r="2459" spans="54:54" ht="17.25" customHeight="1">
      <c r="BB2459" s="60" t="e">
        <f>IF(AND(isFlagged(Main[[#This Row],[Comments]], "AIS++"),Main[ [#This Row],[In Stock Date] ]&lt;&gt;""),TEXT(Main[[#This Row],[In Stock Date]]-1, "M/d/yyyy"), TEXT("1/1/1990", "M/d/yyyy"))</f>
        <v>#VALUE!</v>
      </c>
    </row>
    <row r="2460" spans="54:54" ht="17.25" customHeight="1">
      <c r="BB2460" s="60" t="e">
        <f>IF(AND(isFlagged(Main[[#This Row],[Comments]], "AIS++"),Main[ [#This Row],[In Stock Date] ]&lt;&gt;""),TEXT(Main[[#This Row],[In Stock Date]]-1, "M/d/yyyy"), TEXT("1/1/1990", "M/d/yyyy"))</f>
        <v>#VALUE!</v>
      </c>
    </row>
    <row r="2461" spans="54:54" ht="17.25" customHeight="1">
      <c r="BB2461" s="60" t="e">
        <f>IF(AND(isFlagged(Main[[#This Row],[Comments]], "AIS++"),Main[ [#This Row],[In Stock Date] ]&lt;&gt;""),TEXT(Main[[#This Row],[In Stock Date]]-1, "M/d/yyyy"), TEXT("1/1/1990", "M/d/yyyy"))</f>
        <v>#VALUE!</v>
      </c>
    </row>
    <row r="2462" spans="54:54" ht="17.25" customHeight="1">
      <c r="BB2462" s="60" t="e">
        <f>IF(AND(isFlagged(Main[[#This Row],[Comments]], "AIS++"),Main[ [#This Row],[In Stock Date] ]&lt;&gt;""),TEXT(Main[[#This Row],[In Stock Date]]-1, "M/d/yyyy"), TEXT("1/1/1990", "M/d/yyyy"))</f>
        <v>#VALUE!</v>
      </c>
    </row>
    <row r="2463" spans="54:54" ht="17.25" customHeight="1">
      <c r="BB2463" s="60" t="e">
        <f>IF(AND(isFlagged(Main[[#This Row],[Comments]], "AIS++"),Main[ [#This Row],[In Stock Date] ]&lt;&gt;""),TEXT(Main[[#This Row],[In Stock Date]]-1, "M/d/yyyy"), TEXT("1/1/1990", "M/d/yyyy"))</f>
        <v>#VALUE!</v>
      </c>
    </row>
    <row r="2464" spans="54:54" ht="17.25" customHeight="1">
      <c r="BB2464" s="60" t="e">
        <f>IF(AND(isFlagged(Main[[#This Row],[Comments]], "AIS++"),Main[ [#This Row],[In Stock Date] ]&lt;&gt;""),TEXT(Main[[#This Row],[In Stock Date]]-1, "M/d/yyyy"), TEXT("1/1/1990", "M/d/yyyy"))</f>
        <v>#VALUE!</v>
      </c>
    </row>
    <row r="2465" spans="54:54" ht="17.25" customHeight="1">
      <c r="BB2465" s="60" t="e">
        <f>IF(AND(isFlagged(Main[[#This Row],[Comments]], "AIS++"),Main[ [#This Row],[In Stock Date] ]&lt;&gt;""),TEXT(Main[[#This Row],[In Stock Date]]-1, "M/d/yyyy"), TEXT("1/1/1990", "M/d/yyyy"))</f>
        <v>#VALUE!</v>
      </c>
    </row>
    <row r="2466" spans="54:54" ht="17.25" customHeight="1">
      <c r="BB2466" s="60" t="e">
        <f>IF(AND(isFlagged(Main[[#This Row],[Comments]], "AIS++"),Main[ [#This Row],[In Stock Date] ]&lt;&gt;""),TEXT(Main[[#This Row],[In Stock Date]]-1, "M/d/yyyy"), TEXT("1/1/1990", "M/d/yyyy"))</f>
        <v>#VALUE!</v>
      </c>
    </row>
    <row r="2467" spans="54:54" ht="17.25" customHeight="1">
      <c r="BB2467" s="60" t="e">
        <f>IF(AND(isFlagged(Main[[#This Row],[Comments]], "AIS++"),Main[ [#This Row],[In Stock Date] ]&lt;&gt;""),TEXT(Main[[#This Row],[In Stock Date]]-1, "M/d/yyyy"), TEXT("1/1/1990", "M/d/yyyy"))</f>
        <v>#VALUE!</v>
      </c>
    </row>
    <row r="2468" spans="54:54" ht="17.25" customHeight="1">
      <c r="BB2468" s="60" t="e">
        <f>IF(AND(isFlagged(Main[[#This Row],[Comments]], "AIS++"),Main[ [#This Row],[In Stock Date] ]&lt;&gt;""),TEXT(Main[[#This Row],[In Stock Date]]-1, "M/d/yyyy"), TEXT("1/1/1990", "M/d/yyyy"))</f>
        <v>#VALUE!</v>
      </c>
    </row>
    <row r="2469" spans="54:54" ht="17.25" customHeight="1">
      <c r="BB2469" s="60" t="e">
        <f>IF(AND(isFlagged(Main[[#This Row],[Comments]], "AIS++"),Main[ [#This Row],[In Stock Date] ]&lt;&gt;""),TEXT(Main[[#This Row],[In Stock Date]]-1, "M/d/yyyy"), TEXT("1/1/1990", "M/d/yyyy"))</f>
        <v>#VALUE!</v>
      </c>
    </row>
    <row r="2470" spans="54:54" ht="17.25" customHeight="1">
      <c r="BB2470" s="60" t="e">
        <f>IF(AND(isFlagged(Main[[#This Row],[Comments]], "AIS++"),Main[ [#This Row],[In Stock Date] ]&lt;&gt;""),TEXT(Main[[#This Row],[In Stock Date]]-1, "M/d/yyyy"), TEXT("1/1/1990", "M/d/yyyy"))</f>
        <v>#VALUE!</v>
      </c>
    </row>
    <row r="2471" spans="54:54" ht="17.25" customHeight="1">
      <c r="BB2471" s="60" t="e">
        <f>IF(AND(isFlagged(Main[[#This Row],[Comments]], "AIS++"),Main[ [#This Row],[In Stock Date] ]&lt;&gt;""),TEXT(Main[[#This Row],[In Stock Date]]-1, "M/d/yyyy"), TEXT("1/1/1990", "M/d/yyyy"))</f>
        <v>#VALUE!</v>
      </c>
    </row>
    <row r="2472" spans="54:54" ht="17.25" customHeight="1">
      <c r="BB2472" s="60" t="e">
        <f>IF(AND(isFlagged(Main[[#This Row],[Comments]], "AIS++"),Main[ [#This Row],[In Stock Date] ]&lt;&gt;""),TEXT(Main[[#This Row],[In Stock Date]]-1, "M/d/yyyy"), TEXT("1/1/1990", "M/d/yyyy"))</f>
        <v>#VALUE!</v>
      </c>
    </row>
    <row r="2473" spans="54:54" ht="17.25" customHeight="1">
      <c r="BB2473" s="60" t="e">
        <f>IF(AND(isFlagged(Main[[#This Row],[Comments]], "AIS++"),Main[ [#This Row],[In Stock Date] ]&lt;&gt;""),TEXT(Main[[#This Row],[In Stock Date]]-1, "M/d/yyyy"), TEXT("1/1/1990", "M/d/yyyy"))</f>
        <v>#VALUE!</v>
      </c>
    </row>
    <row r="2474" spans="54:54" ht="17.25" customHeight="1">
      <c r="BB2474" s="60" t="e">
        <f>IF(AND(isFlagged(Main[[#This Row],[Comments]], "AIS++"),Main[ [#This Row],[In Stock Date] ]&lt;&gt;""),TEXT(Main[[#This Row],[In Stock Date]]-1, "M/d/yyyy"), TEXT("1/1/1990", "M/d/yyyy"))</f>
        <v>#VALUE!</v>
      </c>
    </row>
    <row r="2475" spans="54:54" ht="17.25" customHeight="1">
      <c r="BB2475" s="60" t="e">
        <f>IF(AND(isFlagged(Main[[#This Row],[Comments]], "AIS++"),Main[ [#This Row],[In Stock Date] ]&lt;&gt;""),TEXT(Main[[#This Row],[In Stock Date]]-1, "M/d/yyyy"), TEXT("1/1/1990", "M/d/yyyy"))</f>
        <v>#VALUE!</v>
      </c>
    </row>
    <row r="2476" spans="54:54" ht="17.25" customHeight="1">
      <c r="BB2476" s="60" t="e">
        <f>IF(AND(isFlagged(Main[[#This Row],[Comments]], "AIS++"),Main[ [#This Row],[In Stock Date] ]&lt;&gt;""),TEXT(Main[[#This Row],[In Stock Date]]-1, "M/d/yyyy"), TEXT("1/1/1990", "M/d/yyyy"))</f>
        <v>#VALUE!</v>
      </c>
    </row>
    <row r="2477" spans="54:54" ht="17.25" customHeight="1">
      <c r="BB2477" s="60" t="e">
        <f>IF(AND(isFlagged(Main[[#This Row],[Comments]], "AIS++"),Main[ [#This Row],[In Stock Date] ]&lt;&gt;""),TEXT(Main[[#This Row],[In Stock Date]]-1, "M/d/yyyy"), TEXT("1/1/1990", "M/d/yyyy"))</f>
        <v>#VALUE!</v>
      </c>
    </row>
    <row r="2478" spans="54:54" ht="17.25" customHeight="1">
      <c r="BB2478" s="60" t="e">
        <f>IF(AND(isFlagged(Main[[#This Row],[Comments]], "AIS++"),Main[ [#This Row],[In Stock Date] ]&lt;&gt;""),TEXT(Main[[#This Row],[In Stock Date]]-1, "M/d/yyyy"), TEXT("1/1/1990", "M/d/yyyy"))</f>
        <v>#VALUE!</v>
      </c>
    </row>
    <row r="2479" spans="54:54" ht="17.25" customHeight="1">
      <c r="BB2479" s="60" t="e">
        <f>IF(AND(isFlagged(Main[[#This Row],[Comments]], "AIS++"),Main[ [#This Row],[In Stock Date] ]&lt;&gt;""),TEXT(Main[[#This Row],[In Stock Date]]-1, "M/d/yyyy"), TEXT("1/1/1990", "M/d/yyyy"))</f>
        <v>#VALUE!</v>
      </c>
    </row>
    <row r="2480" spans="54:54" ht="17.25" customHeight="1">
      <c r="BB2480" s="60" t="e">
        <f>IF(AND(isFlagged(Main[[#This Row],[Comments]], "AIS++"),Main[ [#This Row],[In Stock Date] ]&lt;&gt;""),TEXT(Main[[#This Row],[In Stock Date]]-1, "M/d/yyyy"), TEXT("1/1/1990", "M/d/yyyy"))</f>
        <v>#VALUE!</v>
      </c>
    </row>
    <row r="2481" spans="54:54" ht="17.25" customHeight="1">
      <c r="BB2481" s="60" t="e">
        <f>IF(AND(isFlagged(Main[[#This Row],[Comments]], "AIS++"),Main[ [#This Row],[In Stock Date] ]&lt;&gt;""),TEXT(Main[[#This Row],[In Stock Date]]-1, "M/d/yyyy"), TEXT("1/1/1990", "M/d/yyyy"))</f>
        <v>#VALUE!</v>
      </c>
    </row>
    <row r="2482" spans="54:54" ht="17.25" customHeight="1">
      <c r="BB2482" s="60" t="e">
        <f>IF(AND(isFlagged(Main[[#This Row],[Comments]], "AIS++"),Main[ [#This Row],[In Stock Date] ]&lt;&gt;""),TEXT(Main[[#This Row],[In Stock Date]]-1, "M/d/yyyy"), TEXT("1/1/1990", "M/d/yyyy"))</f>
        <v>#VALUE!</v>
      </c>
    </row>
    <row r="2483" spans="54:54" ht="17.25" customHeight="1">
      <c r="BB2483" s="60" t="e">
        <f>IF(AND(isFlagged(Main[[#This Row],[Comments]], "AIS++"),Main[ [#This Row],[In Stock Date] ]&lt;&gt;""),TEXT(Main[[#This Row],[In Stock Date]]-1, "M/d/yyyy"), TEXT("1/1/1990", "M/d/yyyy"))</f>
        <v>#VALUE!</v>
      </c>
    </row>
    <row r="2484" spans="54:54" ht="17.25" customHeight="1">
      <c r="BB2484" s="60" t="e">
        <f>IF(AND(isFlagged(Main[[#This Row],[Comments]], "AIS++"),Main[ [#This Row],[In Stock Date] ]&lt;&gt;""),TEXT(Main[[#This Row],[In Stock Date]]-1, "M/d/yyyy"), TEXT("1/1/1990", "M/d/yyyy"))</f>
        <v>#VALUE!</v>
      </c>
    </row>
    <row r="2485" spans="54:54" ht="17.25" customHeight="1">
      <c r="BB2485" s="60" t="e">
        <f>IF(AND(isFlagged(Main[[#This Row],[Comments]], "AIS++"),Main[ [#This Row],[In Stock Date] ]&lt;&gt;""),TEXT(Main[[#This Row],[In Stock Date]]-1, "M/d/yyyy"), TEXT("1/1/1990", "M/d/yyyy"))</f>
        <v>#VALUE!</v>
      </c>
    </row>
    <row r="2486" spans="54:54" ht="17.25" customHeight="1">
      <c r="BB2486" s="60" t="e">
        <f>IF(AND(isFlagged(Main[[#This Row],[Comments]], "AIS++"),Main[ [#This Row],[In Stock Date] ]&lt;&gt;""),TEXT(Main[[#This Row],[In Stock Date]]-1, "M/d/yyyy"), TEXT("1/1/1990", "M/d/yyyy"))</f>
        <v>#VALUE!</v>
      </c>
    </row>
    <row r="2487" spans="54:54" ht="17.25" customHeight="1">
      <c r="BB2487" s="60" t="e">
        <f>IF(AND(isFlagged(Main[[#This Row],[Comments]], "AIS++"),Main[ [#This Row],[In Stock Date] ]&lt;&gt;""),TEXT(Main[[#This Row],[In Stock Date]]-1, "M/d/yyyy"), TEXT("1/1/1990", "M/d/yyyy"))</f>
        <v>#VALUE!</v>
      </c>
    </row>
    <row r="2488" spans="54:54" ht="17.25" customHeight="1">
      <c r="BB2488" s="60" t="e">
        <f>IF(AND(isFlagged(Main[[#This Row],[Comments]], "AIS++"),Main[ [#This Row],[In Stock Date] ]&lt;&gt;""),TEXT(Main[[#This Row],[In Stock Date]]-1, "M/d/yyyy"), TEXT("1/1/1990", "M/d/yyyy"))</f>
        <v>#VALUE!</v>
      </c>
    </row>
    <row r="2489" spans="54:54" ht="17.25" customHeight="1">
      <c r="BB2489" s="60" t="e">
        <f>IF(AND(isFlagged(Main[[#This Row],[Comments]], "AIS++"),Main[ [#This Row],[In Stock Date] ]&lt;&gt;""),TEXT(Main[[#This Row],[In Stock Date]]-1, "M/d/yyyy"), TEXT("1/1/1990", "M/d/yyyy"))</f>
        <v>#VALUE!</v>
      </c>
    </row>
    <row r="2490" spans="54:54" ht="17.25" customHeight="1">
      <c r="BB2490" s="60" t="e">
        <f>IF(AND(isFlagged(Main[[#This Row],[Comments]], "AIS++"),Main[ [#This Row],[In Stock Date] ]&lt;&gt;""),TEXT(Main[[#This Row],[In Stock Date]]-1, "M/d/yyyy"), TEXT("1/1/1990", "M/d/yyyy"))</f>
        <v>#VALUE!</v>
      </c>
    </row>
    <row r="2491" spans="54:54" ht="17.25" customHeight="1">
      <c r="BB2491" s="60" t="e">
        <f>IF(AND(isFlagged(Main[[#This Row],[Comments]], "AIS++"),Main[ [#This Row],[In Stock Date] ]&lt;&gt;""),TEXT(Main[[#This Row],[In Stock Date]]-1, "M/d/yyyy"), TEXT("1/1/1990", "M/d/yyyy"))</f>
        <v>#VALUE!</v>
      </c>
    </row>
    <row r="2492" spans="54:54" ht="17.25" customHeight="1">
      <c r="BB2492" s="60" t="e">
        <f>IF(AND(isFlagged(Main[[#This Row],[Comments]], "AIS++"),Main[ [#This Row],[In Stock Date] ]&lt;&gt;""),TEXT(Main[[#This Row],[In Stock Date]]-1, "M/d/yyyy"), TEXT("1/1/1990", "M/d/yyyy"))</f>
        <v>#VALUE!</v>
      </c>
    </row>
    <row r="2493" spans="54:54" ht="17.25" customHeight="1">
      <c r="BB2493" s="60" t="e">
        <f>IF(AND(isFlagged(Main[[#This Row],[Comments]], "AIS++"),Main[ [#This Row],[In Stock Date] ]&lt;&gt;""),TEXT(Main[[#This Row],[In Stock Date]]-1, "M/d/yyyy"), TEXT("1/1/1990", "M/d/yyyy"))</f>
        <v>#VALUE!</v>
      </c>
    </row>
    <row r="2494" spans="54:54" ht="17.25" customHeight="1">
      <c r="BB2494" s="60" t="e">
        <f>IF(AND(isFlagged(Main[[#This Row],[Comments]], "AIS++"),Main[ [#This Row],[In Stock Date] ]&lt;&gt;""),TEXT(Main[[#This Row],[In Stock Date]]-1, "M/d/yyyy"), TEXT("1/1/1990", "M/d/yyyy"))</f>
        <v>#VALUE!</v>
      </c>
    </row>
    <row r="2495" spans="54:54" ht="17.25" customHeight="1">
      <c r="BB2495" s="60" t="e">
        <f>IF(AND(isFlagged(Main[[#This Row],[Comments]], "AIS++"),Main[ [#This Row],[In Stock Date] ]&lt;&gt;""),TEXT(Main[[#This Row],[In Stock Date]]-1, "M/d/yyyy"), TEXT("1/1/1990", "M/d/yyyy"))</f>
        <v>#VALUE!</v>
      </c>
    </row>
    <row r="2496" spans="54:54" ht="17.25" customHeight="1">
      <c r="BB2496" s="60" t="e">
        <f>IF(AND(isFlagged(Main[[#This Row],[Comments]], "AIS++"),Main[ [#This Row],[In Stock Date] ]&lt;&gt;""),TEXT(Main[[#This Row],[In Stock Date]]-1, "M/d/yyyy"), TEXT("1/1/1990", "M/d/yyyy"))</f>
        <v>#VALUE!</v>
      </c>
    </row>
    <row r="2497" spans="54:54" ht="17.25" customHeight="1">
      <c r="BB2497" s="60" t="e">
        <f>IF(AND(isFlagged(Main[[#This Row],[Comments]], "AIS++"),Main[ [#This Row],[In Stock Date] ]&lt;&gt;""),TEXT(Main[[#This Row],[In Stock Date]]-1, "M/d/yyyy"), TEXT("1/1/1990", "M/d/yyyy"))</f>
        <v>#VALUE!</v>
      </c>
    </row>
    <row r="2498" spans="54:54" ht="17.25" customHeight="1">
      <c r="BB2498" s="60" t="e">
        <f>IF(AND(isFlagged(Main[[#This Row],[Comments]], "AIS++"),Main[ [#This Row],[In Stock Date] ]&lt;&gt;""),TEXT(Main[[#This Row],[In Stock Date]]-1, "M/d/yyyy"), TEXT("1/1/1990", "M/d/yyyy"))</f>
        <v>#VALUE!</v>
      </c>
    </row>
    <row r="2499" spans="54:54" ht="17.25" customHeight="1">
      <c r="BB2499" s="60" t="e">
        <f>IF(AND(isFlagged(Main[[#This Row],[Comments]], "AIS++"),Main[ [#This Row],[In Stock Date] ]&lt;&gt;""),TEXT(Main[[#This Row],[In Stock Date]]-1, "M/d/yyyy"), TEXT("1/1/1990", "M/d/yyyy"))</f>
        <v>#VALUE!</v>
      </c>
    </row>
    <row r="2500" spans="54:54" ht="17.25" customHeight="1">
      <c r="BB2500" s="60" t="e">
        <f>IF(AND(isFlagged(Main[[#This Row],[Comments]], "AIS++"),Main[ [#This Row],[In Stock Date] ]&lt;&gt;""),TEXT(Main[[#This Row],[In Stock Date]]-1, "M/d/yyyy"), TEXT("1/1/1990", "M/d/yyyy"))</f>
        <v>#VALUE!</v>
      </c>
    </row>
    <row r="2501" spans="54:54" ht="17.25" customHeight="1">
      <c r="BB2501" s="60" t="e">
        <f>IF(AND(isFlagged(Main[[#This Row],[Comments]], "AIS++"),Main[ [#This Row],[In Stock Date] ]&lt;&gt;""),TEXT(Main[[#This Row],[In Stock Date]]-1, "M/d/yyyy"), TEXT("1/1/1990", "M/d/yyyy"))</f>
        <v>#VALUE!</v>
      </c>
    </row>
    <row r="2502" spans="54:54" ht="17.25" customHeight="1">
      <c r="BB2502" s="60" t="e">
        <f>IF(AND(isFlagged(Main[[#This Row],[Comments]], "AIS++"),Main[ [#This Row],[In Stock Date] ]&lt;&gt;""),TEXT(Main[[#This Row],[In Stock Date]]-1, "M/d/yyyy"), TEXT("1/1/1990", "M/d/yyyy"))</f>
        <v>#VALUE!</v>
      </c>
    </row>
    <row r="2503" spans="54:54" ht="17.25" customHeight="1">
      <c r="BB2503" s="60" t="e">
        <f>IF(AND(isFlagged(Main[[#This Row],[Comments]], "AIS++"),Main[ [#This Row],[In Stock Date] ]&lt;&gt;""),TEXT(Main[[#This Row],[In Stock Date]]-1, "M/d/yyyy"), TEXT("1/1/1990", "M/d/yyyy"))</f>
        <v>#VALUE!</v>
      </c>
    </row>
    <row r="2504" spans="54:54" ht="17.25" customHeight="1">
      <c r="BB2504" s="60" t="e">
        <f>IF(AND(isFlagged(Main[[#This Row],[Comments]], "AIS++"),Main[ [#This Row],[In Stock Date] ]&lt;&gt;""),TEXT(Main[[#This Row],[In Stock Date]]-1, "M/d/yyyy"), TEXT("1/1/1990", "M/d/yyyy"))</f>
        <v>#VALUE!</v>
      </c>
    </row>
    <row r="2505" spans="54:54" ht="17.25" customHeight="1">
      <c r="BB2505" s="60" t="e">
        <f>IF(AND(isFlagged(Main[[#This Row],[Comments]], "AIS++"),Main[ [#This Row],[In Stock Date] ]&lt;&gt;""),TEXT(Main[[#This Row],[In Stock Date]]-1, "M/d/yyyy"), TEXT("1/1/1990", "M/d/yyyy"))</f>
        <v>#VALUE!</v>
      </c>
    </row>
    <row r="2506" spans="54:54" ht="17.25" customHeight="1">
      <c r="BB2506" s="60" t="e">
        <f>IF(AND(isFlagged(Main[[#This Row],[Comments]], "AIS++"),Main[ [#This Row],[In Stock Date] ]&lt;&gt;""),TEXT(Main[[#This Row],[In Stock Date]]-1, "M/d/yyyy"), TEXT("1/1/1990", "M/d/yyyy"))</f>
        <v>#VALUE!</v>
      </c>
    </row>
    <row r="2507" spans="54:54" ht="17.25" customHeight="1">
      <c r="BB2507" s="60" t="e">
        <f>IF(AND(isFlagged(Main[[#This Row],[Comments]], "AIS++"),Main[ [#This Row],[In Stock Date] ]&lt;&gt;""),TEXT(Main[[#This Row],[In Stock Date]]-1, "M/d/yyyy"), TEXT("1/1/1990", "M/d/yyyy"))</f>
        <v>#VALUE!</v>
      </c>
    </row>
    <row r="2508" spans="54:54" ht="17.25" customHeight="1">
      <c r="BB2508" s="60" t="e">
        <f>IF(AND(isFlagged(Main[[#This Row],[Comments]], "AIS++"),Main[ [#This Row],[In Stock Date] ]&lt;&gt;""),TEXT(Main[[#This Row],[In Stock Date]]-1, "M/d/yyyy"), TEXT("1/1/1990", "M/d/yyyy"))</f>
        <v>#VALUE!</v>
      </c>
    </row>
    <row r="2509" spans="54:54" ht="17.25" customHeight="1">
      <c r="BB2509" s="60" t="e">
        <f>IF(AND(isFlagged(Main[[#This Row],[Comments]], "AIS++"),Main[ [#This Row],[In Stock Date] ]&lt;&gt;""),TEXT(Main[[#This Row],[In Stock Date]]-1, "M/d/yyyy"), TEXT("1/1/1990", "M/d/yyyy"))</f>
        <v>#VALUE!</v>
      </c>
    </row>
    <row r="2510" spans="54:54" ht="17.25" customHeight="1">
      <c r="BB2510" s="60" t="e">
        <f>IF(AND(isFlagged(Main[[#This Row],[Comments]], "AIS++"),Main[ [#This Row],[In Stock Date] ]&lt;&gt;""),TEXT(Main[[#This Row],[In Stock Date]]-1, "M/d/yyyy"), TEXT("1/1/1990", "M/d/yyyy"))</f>
        <v>#VALUE!</v>
      </c>
    </row>
    <row r="2511" spans="54:54" ht="17.25" customHeight="1">
      <c r="BB2511" s="60" t="e">
        <f>IF(AND(isFlagged(Main[[#This Row],[Comments]], "AIS++"),Main[ [#This Row],[In Stock Date] ]&lt;&gt;""),TEXT(Main[[#This Row],[In Stock Date]]-1, "M/d/yyyy"), TEXT("1/1/1990", "M/d/yyyy"))</f>
        <v>#VALUE!</v>
      </c>
    </row>
    <row r="2512" spans="54:54" ht="17.25" customHeight="1">
      <c r="BB2512" s="60" t="e">
        <f>IF(AND(isFlagged(Main[[#This Row],[Comments]], "AIS++"),Main[ [#This Row],[In Stock Date] ]&lt;&gt;""),TEXT(Main[[#This Row],[In Stock Date]]-1, "M/d/yyyy"), TEXT("1/1/1990", "M/d/yyyy"))</f>
        <v>#VALUE!</v>
      </c>
    </row>
    <row r="2513" spans="54:54" ht="17.25" customHeight="1">
      <c r="BB2513" s="60" t="e">
        <f>IF(AND(isFlagged(Main[[#This Row],[Comments]], "AIS++"),Main[ [#This Row],[In Stock Date] ]&lt;&gt;""),TEXT(Main[[#This Row],[In Stock Date]]-1, "M/d/yyyy"), TEXT("1/1/1990", "M/d/yyyy"))</f>
        <v>#VALUE!</v>
      </c>
    </row>
    <row r="2514" spans="54:54" ht="17.25" customHeight="1">
      <c r="BB2514" s="60" t="e">
        <f>IF(AND(isFlagged(Main[[#This Row],[Comments]], "AIS++"),Main[ [#This Row],[In Stock Date] ]&lt;&gt;""),TEXT(Main[[#This Row],[In Stock Date]]-1, "M/d/yyyy"), TEXT("1/1/1990", "M/d/yyyy"))</f>
        <v>#VALUE!</v>
      </c>
    </row>
    <row r="2515" spans="54:54" ht="17.25" customHeight="1">
      <c r="BB2515" s="60" t="e">
        <f>IF(AND(isFlagged(Main[[#This Row],[Comments]], "AIS++"),Main[ [#This Row],[In Stock Date] ]&lt;&gt;""),TEXT(Main[[#This Row],[In Stock Date]]-1, "M/d/yyyy"), TEXT("1/1/1990", "M/d/yyyy"))</f>
        <v>#VALUE!</v>
      </c>
    </row>
    <row r="2516" spans="54:54" ht="17.25" customHeight="1">
      <c r="BB2516" s="60" t="e">
        <f>IF(AND(isFlagged(Main[[#This Row],[Comments]], "AIS++"),Main[ [#This Row],[In Stock Date] ]&lt;&gt;""),TEXT(Main[[#This Row],[In Stock Date]]-1, "M/d/yyyy"), TEXT("1/1/1990", "M/d/yyyy"))</f>
        <v>#VALUE!</v>
      </c>
    </row>
    <row r="2517" spans="54:54" ht="17.25" customHeight="1">
      <c r="BB2517" s="60" t="e">
        <f>IF(AND(isFlagged(Main[[#This Row],[Comments]], "AIS++"),Main[ [#This Row],[In Stock Date] ]&lt;&gt;""),TEXT(Main[[#This Row],[In Stock Date]]-1, "M/d/yyyy"), TEXT("1/1/1990", "M/d/yyyy"))</f>
        <v>#VALUE!</v>
      </c>
    </row>
    <row r="2518" spans="54:54" ht="17.25" customHeight="1">
      <c r="BB2518" s="60" t="e">
        <f>IF(AND(isFlagged(Main[[#This Row],[Comments]], "AIS++"),Main[ [#This Row],[In Stock Date] ]&lt;&gt;""),TEXT(Main[[#This Row],[In Stock Date]]-1, "M/d/yyyy"), TEXT("1/1/1990", "M/d/yyyy"))</f>
        <v>#VALUE!</v>
      </c>
    </row>
    <row r="2519" spans="54:54" ht="17.25" customHeight="1">
      <c r="BB2519" s="60" t="e">
        <f>IF(AND(isFlagged(Main[[#This Row],[Comments]], "AIS++"),Main[ [#This Row],[In Stock Date] ]&lt;&gt;""),TEXT(Main[[#This Row],[In Stock Date]]-1, "M/d/yyyy"), TEXT("1/1/1990", "M/d/yyyy"))</f>
        <v>#VALUE!</v>
      </c>
    </row>
    <row r="2520" spans="54:54" ht="17.25" customHeight="1">
      <c r="BB2520" s="60" t="e">
        <f>IF(AND(isFlagged(Main[[#This Row],[Comments]], "AIS++"),Main[ [#This Row],[In Stock Date] ]&lt;&gt;""),TEXT(Main[[#This Row],[In Stock Date]]-1, "M/d/yyyy"), TEXT("1/1/1990", "M/d/yyyy"))</f>
        <v>#VALUE!</v>
      </c>
    </row>
    <row r="2521" spans="54:54" ht="17.25" customHeight="1">
      <c r="BB2521" s="60" t="e">
        <f>IF(AND(isFlagged(Main[[#This Row],[Comments]], "AIS++"),Main[ [#This Row],[In Stock Date] ]&lt;&gt;""),TEXT(Main[[#This Row],[In Stock Date]]-1, "M/d/yyyy"), TEXT("1/1/1990", "M/d/yyyy"))</f>
        <v>#VALUE!</v>
      </c>
    </row>
    <row r="2522" spans="54:54" ht="17.25" customHeight="1">
      <c r="BB2522" s="60" t="e">
        <f>IF(AND(isFlagged(Main[[#This Row],[Comments]], "AIS++"),Main[ [#This Row],[In Stock Date] ]&lt;&gt;""),TEXT(Main[[#This Row],[In Stock Date]]-1, "M/d/yyyy"), TEXT("1/1/1990", "M/d/yyyy"))</f>
        <v>#VALUE!</v>
      </c>
    </row>
    <row r="2523" spans="54:54" ht="17.25" customHeight="1">
      <c r="BB2523" s="60" t="e">
        <f>IF(AND(isFlagged(Main[[#This Row],[Comments]], "AIS++"),Main[ [#This Row],[In Stock Date] ]&lt;&gt;""),TEXT(Main[[#This Row],[In Stock Date]]-1, "M/d/yyyy"), TEXT("1/1/1990", "M/d/yyyy"))</f>
        <v>#VALUE!</v>
      </c>
    </row>
    <row r="2524" spans="54:54" ht="17.25" customHeight="1">
      <c r="BB2524" s="60" t="e">
        <f>IF(AND(isFlagged(Main[[#This Row],[Comments]], "AIS++"),Main[ [#This Row],[In Stock Date] ]&lt;&gt;""),TEXT(Main[[#This Row],[In Stock Date]]-1, "M/d/yyyy"), TEXT("1/1/1990", "M/d/yyyy"))</f>
        <v>#VALUE!</v>
      </c>
    </row>
    <row r="2525" spans="54:54" ht="17.25" customHeight="1">
      <c r="BB2525" s="60" t="e">
        <f>IF(AND(isFlagged(Main[[#This Row],[Comments]], "AIS++"),Main[ [#This Row],[In Stock Date] ]&lt;&gt;""),TEXT(Main[[#This Row],[In Stock Date]]-1, "M/d/yyyy"), TEXT("1/1/1990", "M/d/yyyy"))</f>
        <v>#VALUE!</v>
      </c>
    </row>
    <row r="2526" spans="54:54" ht="17.25" customHeight="1">
      <c r="BB2526" s="60" t="e">
        <f>IF(AND(isFlagged(Main[[#This Row],[Comments]], "AIS++"),Main[ [#This Row],[In Stock Date] ]&lt;&gt;""),TEXT(Main[[#This Row],[In Stock Date]]-1, "M/d/yyyy"), TEXT("1/1/1990", "M/d/yyyy"))</f>
        <v>#VALUE!</v>
      </c>
    </row>
    <row r="2527" spans="54:54" ht="17.25" customHeight="1">
      <c r="BB2527" s="60" t="e">
        <f>IF(AND(isFlagged(Main[[#This Row],[Comments]], "AIS++"),Main[ [#This Row],[In Stock Date] ]&lt;&gt;""),TEXT(Main[[#This Row],[In Stock Date]]-1, "M/d/yyyy"), TEXT("1/1/1990", "M/d/yyyy"))</f>
        <v>#VALUE!</v>
      </c>
    </row>
    <row r="2528" spans="54:54" ht="17.25" customHeight="1">
      <c r="BB2528" s="60" t="e">
        <f>IF(AND(isFlagged(Main[[#This Row],[Comments]], "AIS++"),Main[ [#This Row],[In Stock Date] ]&lt;&gt;""),TEXT(Main[[#This Row],[In Stock Date]]-1, "M/d/yyyy"), TEXT("1/1/1990", "M/d/yyyy"))</f>
        <v>#VALUE!</v>
      </c>
    </row>
    <row r="2529" spans="54:54" ht="17.25" customHeight="1">
      <c r="BB2529" s="60" t="e">
        <f>IF(AND(isFlagged(Main[[#This Row],[Comments]], "AIS++"),Main[ [#This Row],[In Stock Date] ]&lt;&gt;""),TEXT(Main[[#This Row],[In Stock Date]]-1, "M/d/yyyy"), TEXT("1/1/1990", "M/d/yyyy"))</f>
        <v>#VALUE!</v>
      </c>
    </row>
    <row r="2530" spans="54:54" ht="17.25" customHeight="1">
      <c r="BB2530" s="60" t="e">
        <f>IF(AND(isFlagged(Main[[#This Row],[Comments]], "AIS++"),Main[ [#This Row],[In Stock Date] ]&lt;&gt;""),TEXT(Main[[#This Row],[In Stock Date]]-1, "M/d/yyyy"), TEXT("1/1/1990", "M/d/yyyy"))</f>
        <v>#VALUE!</v>
      </c>
    </row>
    <row r="2531" spans="54:54" ht="17.25" customHeight="1">
      <c r="BB2531" s="60" t="e">
        <f>IF(AND(isFlagged(Main[[#This Row],[Comments]], "AIS++"),Main[ [#This Row],[In Stock Date] ]&lt;&gt;""),TEXT(Main[[#This Row],[In Stock Date]]-1, "M/d/yyyy"), TEXT("1/1/1990", "M/d/yyyy"))</f>
        <v>#VALUE!</v>
      </c>
    </row>
    <row r="2532" spans="54:54" ht="17.25" customHeight="1">
      <c r="BB2532" s="60" t="e">
        <f>IF(AND(isFlagged(Main[[#This Row],[Comments]], "AIS++"),Main[ [#This Row],[In Stock Date] ]&lt;&gt;""),TEXT(Main[[#This Row],[In Stock Date]]-1, "M/d/yyyy"), TEXT("1/1/1990", "M/d/yyyy"))</f>
        <v>#VALUE!</v>
      </c>
    </row>
    <row r="2533" spans="54:54" ht="17.25" customHeight="1">
      <c r="BB2533" s="60" t="e">
        <f>IF(AND(isFlagged(Main[[#This Row],[Comments]], "AIS++"),Main[ [#This Row],[In Stock Date] ]&lt;&gt;""),TEXT(Main[[#This Row],[In Stock Date]]-1, "M/d/yyyy"), TEXT("1/1/1990", "M/d/yyyy"))</f>
        <v>#VALUE!</v>
      </c>
    </row>
    <row r="2534" spans="54:54" ht="17.25" customHeight="1">
      <c r="BB2534" s="60" t="e">
        <f>IF(AND(isFlagged(Main[[#This Row],[Comments]], "AIS++"),Main[ [#This Row],[In Stock Date] ]&lt;&gt;""),TEXT(Main[[#This Row],[In Stock Date]]-1, "M/d/yyyy"), TEXT("1/1/1990", "M/d/yyyy"))</f>
        <v>#VALUE!</v>
      </c>
    </row>
    <row r="2535" spans="54:54" ht="17.25" customHeight="1">
      <c r="BB2535" s="60" t="e">
        <f>IF(AND(isFlagged(Main[[#This Row],[Comments]], "AIS++"),Main[ [#This Row],[In Stock Date] ]&lt;&gt;""),TEXT(Main[[#This Row],[In Stock Date]]-1, "M/d/yyyy"), TEXT("1/1/1990", "M/d/yyyy"))</f>
        <v>#VALUE!</v>
      </c>
    </row>
    <row r="2536" spans="54:54" ht="17.25" customHeight="1">
      <c r="BB2536" s="60" t="e">
        <f>IF(AND(isFlagged(Main[[#This Row],[Comments]], "AIS++"),Main[ [#This Row],[In Stock Date] ]&lt;&gt;""),TEXT(Main[[#This Row],[In Stock Date]]-1, "M/d/yyyy"), TEXT("1/1/1990", "M/d/yyyy"))</f>
        <v>#VALUE!</v>
      </c>
    </row>
    <row r="2537" spans="54:54" ht="17.25" customHeight="1">
      <c r="BB2537" s="60" t="e">
        <f>IF(AND(isFlagged(Main[[#This Row],[Comments]], "AIS++"),Main[ [#This Row],[In Stock Date] ]&lt;&gt;""),TEXT(Main[[#This Row],[In Stock Date]]-1, "M/d/yyyy"), TEXT("1/1/1990", "M/d/yyyy"))</f>
        <v>#VALUE!</v>
      </c>
    </row>
    <row r="2538" spans="54:54" ht="17.25" customHeight="1">
      <c r="BB2538" s="60" t="e">
        <f>IF(AND(isFlagged(Main[[#This Row],[Comments]], "AIS++"),Main[ [#This Row],[In Stock Date] ]&lt;&gt;""),TEXT(Main[[#This Row],[In Stock Date]]-1, "M/d/yyyy"), TEXT("1/1/1990", "M/d/yyyy"))</f>
        <v>#VALUE!</v>
      </c>
    </row>
    <row r="2539" spans="54:54" ht="17.25" customHeight="1">
      <c r="BB2539" s="60" t="e">
        <f>IF(AND(isFlagged(Main[[#This Row],[Comments]], "AIS++"),Main[ [#This Row],[In Stock Date] ]&lt;&gt;""),TEXT(Main[[#This Row],[In Stock Date]]-1, "M/d/yyyy"), TEXT("1/1/1990", "M/d/yyyy"))</f>
        <v>#VALUE!</v>
      </c>
    </row>
    <row r="2540" spans="54:54" ht="17.25" customHeight="1">
      <c r="BB2540" s="60" t="e">
        <f>IF(AND(isFlagged(Main[[#This Row],[Comments]], "AIS++"),Main[ [#This Row],[In Stock Date] ]&lt;&gt;""),TEXT(Main[[#This Row],[In Stock Date]]-1, "M/d/yyyy"), TEXT("1/1/1990", "M/d/yyyy"))</f>
        <v>#VALUE!</v>
      </c>
    </row>
    <row r="2541" spans="54:54" ht="17.25" customHeight="1">
      <c r="BB2541" s="60" t="e">
        <f>IF(AND(isFlagged(Main[[#This Row],[Comments]], "AIS++"),Main[ [#This Row],[In Stock Date] ]&lt;&gt;""),TEXT(Main[[#This Row],[In Stock Date]]-1, "M/d/yyyy"), TEXT("1/1/1990", "M/d/yyyy"))</f>
        <v>#VALUE!</v>
      </c>
    </row>
    <row r="2542" spans="54:54" ht="17.25" customHeight="1">
      <c r="BB2542" s="60" t="e">
        <f>IF(AND(isFlagged(Main[[#This Row],[Comments]], "AIS++"),Main[ [#This Row],[In Stock Date] ]&lt;&gt;""),TEXT(Main[[#This Row],[In Stock Date]]-1, "M/d/yyyy"), TEXT("1/1/1990", "M/d/yyyy"))</f>
        <v>#VALUE!</v>
      </c>
    </row>
    <row r="2543" spans="54:54" ht="17.25" customHeight="1">
      <c r="BB2543" s="60" t="e">
        <f>IF(AND(isFlagged(Main[[#This Row],[Comments]], "AIS++"),Main[ [#This Row],[In Stock Date] ]&lt;&gt;""),TEXT(Main[[#This Row],[In Stock Date]]-1, "M/d/yyyy"), TEXT("1/1/1990", "M/d/yyyy"))</f>
        <v>#VALUE!</v>
      </c>
    </row>
    <row r="2544" spans="54:54" ht="17.25" customHeight="1">
      <c r="BB2544" s="60" t="e">
        <f>IF(AND(isFlagged(Main[[#This Row],[Comments]], "AIS++"),Main[ [#This Row],[In Stock Date] ]&lt;&gt;""),TEXT(Main[[#This Row],[In Stock Date]]-1, "M/d/yyyy"), TEXT("1/1/1990", "M/d/yyyy"))</f>
        <v>#VALUE!</v>
      </c>
    </row>
    <row r="2545" spans="54:54" ht="17.25" customHeight="1">
      <c r="BB2545" s="60" t="e">
        <f>IF(AND(isFlagged(Main[[#This Row],[Comments]], "AIS++"),Main[ [#This Row],[In Stock Date] ]&lt;&gt;""),TEXT(Main[[#This Row],[In Stock Date]]-1, "M/d/yyyy"), TEXT("1/1/1990", "M/d/yyyy"))</f>
        <v>#VALUE!</v>
      </c>
    </row>
    <row r="2546" spans="54:54" ht="17.25" customHeight="1">
      <c r="BB2546" s="60" t="e">
        <f>IF(AND(isFlagged(Main[[#This Row],[Comments]], "AIS++"),Main[ [#This Row],[In Stock Date] ]&lt;&gt;""),TEXT(Main[[#This Row],[In Stock Date]]-1, "M/d/yyyy"), TEXT("1/1/1990", "M/d/yyyy"))</f>
        <v>#VALUE!</v>
      </c>
    </row>
    <row r="2547" spans="54:54" ht="17.25" customHeight="1">
      <c r="BB2547" s="60" t="e">
        <f>IF(AND(isFlagged(Main[[#This Row],[Comments]], "AIS++"),Main[ [#This Row],[In Stock Date] ]&lt;&gt;""),TEXT(Main[[#This Row],[In Stock Date]]-1, "M/d/yyyy"), TEXT("1/1/1990", "M/d/yyyy"))</f>
        <v>#VALUE!</v>
      </c>
    </row>
    <row r="2548" spans="54:54" ht="17.25" customHeight="1">
      <c r="BB2548" s="60" t="e">
        <f>IF(AND(isFlagged(Main[[#This Row],[Comments]], "AIS++"),Main[ [#This Row],[In Stock Date] ]&lt;&gt;""),TEXT(Main[[#This Row],[In Stock Date]]-1, "M/d/yyyy"), TEXT("1/1/1990", "M/d/yyyy"))</f>
        <v>#VALUE!</v>
      </c>
    </row>
    <row r="2549" spans="54:54" ht="17.25" customHeight="1">
      <c r="BB2549" s="60" t="e">
        <f>IF(AND(isFlagged(Main[[#This Row],[Comments]], "AIS++"),Main[ [#This Row],[In Stock Date] ]&lt;&gt;""),TEXT(Main[[#This Row],[In Stock Date]]-1, "M/d/yyyy"), TEXT("1/1/1990", "M/d/yyyy"))</f>
        <v>#VALUE!</v>
      </c>
    </row>
    <row r="2550" spans="54:54" ht="17.25" customHeight="1">
      <c r="BB2550" s="60" t="e">
        <f>IF(AND(isFlagged(Main[[#This Row],[Comments]], "AIS++"),Main[ [#This Row],[In Stock Date] ]&lt;&gt;""),TEXT(Main[[#This Row],[In Stock Date]]-1, "M/d/yyyy"), TEXT("1/1/1990", "M/d/yyyy"))</f>
        <v>#VALUE!</v>
      </c>
    </row>
    <row r="2551" spans="54:54" ht="17.25" customHeight="1">
      <c r="BB2551" s="60" t="e">
        <f>IF(AND(isFlagged(Main[[#This Row],[Comments]], "AIS++"),Main[ [#This Row],[In Stock Date] ]&lt;&gt;""),TEXT(Main[[#This Row],[In Stock Date]]-1, "M/d/yyyy"), TEXT("1/1/1990", "M/d/yyyy"))</f>
        <v>#VALUE!</v>
      </c>
    </row>
    <row r="2552" spans="54:54" ht="17.25" customHeight="1">
      <c r="BB2552" s="60" t="e">
        <f>IF(AND(isFlagged(Main[[#This Row],[Comments]], "AIS++"),Main[ [#This Row],[In Stock Date] ]&lt;&gt;""),TEXT(Main[[#This Row],[In Stock Date]]-1, "M/d/yyyy"), TEXT("1/1/1990", "M/d/yyyy"))</f>
        <v>#VALUE!</v>
      </c>
    </row>
    <row r="2553" spans="54:54" ht="17.25" customHeight="1">
      <c r="BB2553" s="60" t="e">
        <f>IF(AND(isFlagged(Main[[#This Row],[Comments]], "AIS++"),Main[ [#This Row],[In Stock Date] ]&lt;&gt;""),TEXT(Main[[#This Row],[In Stock Date]]-1, "M/d/yyyy"), TEXT("1/1/1990", "M/d/yyyy"))</f>
        <v>#VALUE!</v>
      </c>
    </row>
    <row r="2554" spans="54:54" ht="17.25" customHeight="1">
      <c r="BB2554" s="60" t="e">
        <f>IF(AND(isFlagged(Main[[#This Row],[Comments]], "AIS++"),Main[ [#This Row],[In Stock Date] ]&lt;&gt;""),TEXT(Main[[#This Row],[In Stock Date]]-1, "M/d/yyyy"), TEXT("1/1/1990", "M/d/yyyy"))</f>
        <v>#VALUE!</v>
      </c>
    </row>
    <row r="2555" spans="54:54" ht="17.25" customHeight="1">
      <c r="BB2555" s="60" t="e">
        <f>IF(AND(isFlagged(Main[[#This Row],[Comments]], "AIS++"),Main[ [#This Row],[In Stock Date] ]&lt;&gt;""),TEXT(Main[[#This Row],[In Stock Date]]-1, "M/d/yyyy"), TEXT("1/1/1990", "M/d/yyyy"))</f>
        <v>#VALUE!</v>
      </c>
    </row>
    <row r="2556" spans="54:54" ht="17.25" customHeight="1">
      <c r="BB2556" s="60" t="e">
        <f>IF(AND(isFlagged(Main[[#This Row],[Comments]], "AIS++"),Main[ [#This Row],[In Stock Date] ]&lt;&gt;""),TEXT(Main[[#This Row],[In Stock Date]]-1, "M/d/yyyy"), TEXT("1/1/1990", "M/d/yyyy"))</f>
        <v>#VALUE!</v>
      </c>
    </row>
    <row r="2557" spans="54:54" ht="17.25" customHeight="1">
      <c r="BB2557" s="60" t="e">
        <f>IF(AND(isFlagged(Main[[#This Row],[Comments]], "AIS++"),Main[ [#This Row],[In Stock Date] ]&lt;&gt;""),TEXT(Main[[#This Row],[In Stock Date]]-1, "M/d/yyyy"), TEXT("1/1/1990", "M/d/yyyy"))</f>
        <v>#VALUE!</v>
      </c>
    </row>
    <row r="2558" spans="54:54" ht="17.25" customHeight="1">
      <c r="BB2558" s="60" t="e">
        <f>IF(AND(isFlagged(Main[[#This Row],[Comments]], "AIS++"),Main[ [#This Row],[In Stock Date] ]&lt;&gt;""),TEXT(Main[[#This Row],[In Stock Date]]-1, "M/d/yyyy"), TEXT("1/1/1990", "M/d/yyyy"))</f>
        <v>#VALUE!</v>
      </c>
    </row>
    <row r="2559" spans="54:54" ht="17.25" customHeight="1">
      <c r="BB2559" s="60" t="e">
        <f>IF(AND(isFlagged(Main[[#This Row],[Comments]], "AIS++"),Main[ [#This Row],[In Stock Date] ]&lt;&gt;""),TEXT(Main[[#This Row],[In Stock Date]]-1, "M/d/yyyy"), TEXT("1/1/1990", "M/d/yyyy"))</f>
        <v>#VALUE!</v>
      </c>
    </row>
    <row r="2560" spans="54:54" ht="17.25" customHeight="1">
      <c r="BB2560" s="60" t="e">
        <f>IF(AND(isFlagged(Main[[#This Row],[Comments]], "AIS++"),Main[ [#This Row],[In Stock Date] ]&lt;&gt;""),TEXT(Main[[#This Row],[In Stock Date]]-1, "M/d/yyyy"), TEXT("1/1/1990", "M/d/yyyy"))</f>
        <v>#VALUE!</v>
      </c>
    </row>
    <row r="2561" spans="54:54" ht="17.25" customHeight="1">
      <c r="BB2561" s="60" t="e">
        <f>IF(AND(isFlagged(Main[[#This Row],[Comments]], "AIS++"),Main[ [#This Row],[In Stock Date] ]&lt;&gt;""),TEXT(Main[[#This Row],[In Stock Date]]-1, "M/d/yyyy"), TEXT("1/1/1990", "M/d/yyyy"))</f>
        <v>#VALUE!</v>
      </c>
    </row>
    <row r="2562" spans="54:54" ht="17.25" customHeight="1">
      <c r="BB2562" s="60" t="e">
        <f>IF(AND(isFlagged(Main[[#This Row],[Comments]], "AIS++"),Main[ [#This Row],[In Stock Date] ]&lt;&gt;""),TEXT(Main[[#This Row],[In Stock Date]]-1, "M/d/yyyy"), TEXT("1/1/1990", "M/d/yyyy"))</f>
        <v>#VALUE!</v>
      </c>
    </row>
    <row r="2563" spans="54:54" ht="17.25" customHeight="1">
      <c r="BB2563" s="60" t="e">
        <f>IF(AND(isFlagged(Main[[#This Row],[Comments]], "AIS++"),Main[ [#This Row],[In Stock Date] ]&lt;&gt;""),TEXT(Main[[#This Row],[In Stock Date]]-1, "M/d/yyyy"), TEXT("1/1/1990", "M/d/yyyy"))</f>
        <v>#VALUE!</v>
      </c>
    </row>
    <row r="2564" spans="54:54" ht="17.25" customHeight="1">
      <c r="BB2564" s="60" t="e">
        <f>IF(AND(isFlagged(Main[[#This Row],[Comments]], "AIS++"),Main[ [#This Row],[In Stock Date] ]&lt;&gt;""),TEXT(Main[[#This Row],[In Stock Date]]-1, "M/d/yyyy"), TEXT("1/1/1990", "M/d/yyyy"))</f>
        <v>#VALUE!</v>
      </c>
    </row>
    <row r="2565" spans="54:54" ht="17.25" customHeight="1">
      <c r="BB2565" s="60" t="e">
        <f>IF(AND(isFlagged(Main[[#This Row],[Comments]], "AIS++"),Main[ [#This Row],[In Stock Date] ]&lt;&gt;""),TEXT(Main[[#This Row],[In Stock Date]]-1, "M/d/yyyy"), TEXT("1/1/1990", "M/d/yyyy"))</f>
        <v>#VALUE!</v>
      </c>
    </row>
    <row r="2566" spans="54:54" ht="17.25" customHeight="1">
      <c r="BB2566" s="60" t="e">
        <f>IF(AND(isFlagged(Main[[#This Row],[Comments]], "AIS++"),Main[ [#This Row],[In Stock Date] ]&lt;&gt;""),TEXT(Main[[#This Row],[In Stock Date]]-1, "M/d/yyyy"), TEXT("1/1/1990", "M/d/yyyy"))</f>
        <v>#VALUE!</v>
      </c>
    </row>
    <row r="2567" spans="54:54" ht="17.25" customHeight="1">
      <c r="BB2567" s="60" t="e">
        <f>IF(AND(isFlagged(Main[[#This Row],[Comments]], "AIS++"),Main[ [#This Row],[In Stock Date] ]&lt;&gt;""),TEXT(Main[[#This Row],[In Stock Date]]-1, "M/d/yyyy"), TEXT("1/1/1990", "M/d/yyyy"))</f>
        <v>#VALUE!</v>
      </c>
    </row>
    <row r="2568" spans="54:54" ht="17.25" customHeight="1">
      <c r="BB2568" s="60" t="e">
        <f>IF(AND(isFlagged(Main[[#This Row],[Comments]], "AIS++"),Main[ [#This Row],[In Stock Date] ]&lt;&gt;""),TEXT(Main[[#This Row],[In Stock Date]]-1, "M/d/yyyy"), TEXT("1/1/1990", "M/d/yyyy"))</f>
        <v>#VALUE!</v>
      </c>
    </row>
    <row r="2569" spans="54:54" ht="17.25" customHeight="1">
      <c r="BB2569" s="60" t="e">
        <f>IF(AND(isFlagged(Main[[#This Row],[Comments]], "AIS++"),Main[ [#This Row],[In Stock Date] ]&lt;&gt;""),TEXT(Main[[#This Row],[In Stock Date]]-1, "M/d/yyyy"), TEXT("1/1/1990", "M/d/yyyy"))</f>
        <v>#VALUE!</v>
      </c>
    </row>
    <row r="2570" spans="54:54" ht="17.25" customHeight="1">
      <c r="BB2570" s="60" t="e">
        <f>IF(AND(isFlagged(Main[[#This Row],[Comments]], "AIS++"),Main[ [#This Row],[In Stock Date] ]&lt;&gt;""),TEXT(Main[[#This Row],[In Stock Date]]-1, "M/d/yyyy"), TEXT("1/1/1990", "M/d/yyyy"))</f>
        <v>#VALUE!</v>
      </c>
    </row>
    <row r="2571" spans="54:54" ht="17.25" customHeight="1">
      <c r="BB2571" s="60" t="e">
        <f>IF(AND(isFlagged(Main[[#This Row],[Comments]], "AIS++"),Main[ [#This Row],[In Stock Date] ]&lt;&gt;""),TEXT(Main[[#This Row],[In Stock Date]]-1, "M/d/yyyy"), TEXT("1/1/1990", "M/d/yyyy"))</f>
        <v>#VALUE!</v>
      </c>
    </row>
    <row r="2572" spans="54:54" ht="17.25" customHeight="1">
      <c r="BB2572" s="60" t="e">
        <f>IF(AND(isFlagged(Main[[#This Row],[Comments]], "AIS++"),Main[ [#This Row],[In Stock Date] ]&lt;&gt;""),TEXT(Main[[#This Row],[In Stock Date]]-1, "M/d/yyyy"), TEXT("1/1/1990", "M/d/yyyy"))</f>
        <v>#VALUE!</v>
      </c>
    </row>
    <row r="2573" spans="54:54" ht="17.25" customHeight="1">
      <c r="BB2573" s="60" t="e">
        <f>IF(AND(isFlagged(Main[[#This Row],[Comments]], "AIS++"),Main[ [#This Row],[In Stock Date] ]&lt;&gt;""),TEXT(Main[[#This Row],[In Stock Date]]-1, "M/d/yyyy"), TEXT("1/1/1990", "M/d/yyyy"))</f>
        <v>#VALUE!</v>
      </c>
    </row>
    <row r="2574" spans="54:54" ht="17.25" customHeight="1">
      <c r="BB2574" s="60" t="e">
        <f>IF(AND(isFlagged(Main[[#This Row],[Comments]], "AIS++"),Main[ [#This Row],[In Stock Date] ]&lt;&gt;""),TEXT(Main[[#This Row],[In Stock Date]]-1, "M/d/yyyy"), TEXT("1/1/1990", "M/d/yyyy"))</f>
        <v>#VALUE!</v>
      </c>
    </row>
    <row r="2575" spans="54:54" ht="17.25" customHeight="1">
      <c r="BB2575" s="60" t="e">
        <f>IF(AND(isFlagged(Main[[#This Row],[Comments]], "AIS++"),Main[ [#This Row],[In Stock Date] ]&lt;&gt;""),TEXT(Main[[#This Row],[In Stock Date]]-1, "M/d/yyyy"), TEXT("1/1/1990", "M/d/yyyy"))</f>
        <v>#VALUE!</v>
      </c>
    </row>
    <row r="2576" spans="54:54" ht="17.25" customHeight="1">
      <c r="BB2576" s="60" t="e">
        <f>IF(AND(isFlagged(Main[[#This Row],[Comments]], "AIS++"),Main[ [#This Row],[In Stock Date] ]&lt;&gt;""),TEXT(Main[[#This Row],[In Stock Date]]-1, "M/d/yyyy"), TEXT("1/1/1990", "M/d/yyyy"))</f>
        <v>#VALUE!</v>
      </c>
    </row>
    <row r="2577" spans="54:54" ht="17.25" customHeight="1">
      <c r="BB2577" s="60" t="e">
        <f>IF(AND(isFlagged(Main[[#This Row],[Comments]], "AIS++"),Main[ [#This Row],[In Stock Date] ]&lt;&gt;""),TEXT(Main[[#This Row],[In Stock Date]]-1, "M/d/yyyy"), TEXT("1/1/1990", "M/d/yyyy"))</f>
        <v>#VALUE!</v>
      </c>
    </row>
    <row r="2578" spans="54:54" ht="17.25" customHeight="1">
      <c r="BB2578" s="60" t="e">
        <f>IF(AND(isFlagged(Main[[#This Row],[Comments]], "AIS++"),Main[ [#This Row],[In Stock Date] ]&lt;&gt;""),TEXT(Main[[#This Row],[In Stock Date]]-1, "M/d/yyyy"), TEXT("1/1/1990", "M/d/yyyy"))</f>
        <v>#VALUE!</v>
      </c>
    </row>
    <row r="2579" spans="54:54" ht="17.25" customHeight="1">
      <c r="BB2579" s="60" t="e">
        <f>IF(AND(isFlagged(Main[[#This Row],[Comments]], "AIS++"),Main[ [#This Row],[In Stock Date] ]&lt;&gt;""),TEXT(Main[[#This Row],[In Stock Date]]-1, "M/d/yyyy"), TEXT("1/1/1990", "M/d/yyyy"))</f>
        <v>#VALUE!</v>
      </c>
    </row>
    <row r="2580" spans="54:54" ht="17.25" customHeight="1">
      <c r="BB2580" s="60" t="e">
        <f>IF(AND(isFlagged(Main[[#This Row],[Comments]], "AIS++"),Main[ [#This Row],[In Stock Date] ]&lt;&gt;""),TEXT(Main[[#This Row],[In Stock Date]]-1, "M/d/yyyy"), TEXT("1/1/1990", "M/d/yyyy"))</f>
        <v>#VALUE!</v>
      </c>
    </row>
    <row r="2581" spans="54:54" ht="17.25" customHeight="1">
      <c r="BB2581" s="60" t="e">
        <f>IF(AND(isFlagged(Main[[#This Row],[Comments]], "AIS++"),Main[ [#This Row],[In Stock Date] ]&lt;&gt;""),TEXT(Main[[#This Row],[In Stock Date]]-1, "M/d/yyyy"), TEXT("1/1/1990", "M/d/yyyy"))</f>
        <v>#VALUE!</v>
      </c>
    </row>
    <row r="2582" spans="54:54" ht="17.25" customHeight="1">
      <c r="BB2582" s="60" t="e">
        <f>IF(AND(isFlagged(Main[[#This Row],[Comments]], "AIS++"),Main[ [#This Row],[In Stock Date] ]&lt;&gt;""),TEXT(Main[[#This Row],[In Stock Date]]-1, "M/d/yyyy"), TEXT("1/1/1990", "M/d/yyyy"))</f>
        <v>#VALUE!</v>
      </c>
    </row>
    <row r="2583" spans="54:54" ht="17.25" customHeight="1">
      <c r="BB2583" s="60" t="e">
        <f>IF(AND(isFlagged(Main[[#This Row],[Comments]], "AIS++"),Main[ [#This Row],[In Stock Date] ]&lt;&gt;""),TEXT(Main[[#This Row],[In Stock Date]]-1, "M/d/yyyy"), TEXT("1/1/1990", "M/d/yyyy"))</f>
        <v>#VALUE!</v>
      </c>
    </row>
    <row r="2584" spans="54:54" ht="17.25" customHeight="1">
      <c r="BB2584" s="60" t="e">
        <f>IF(AND(isFlagged(Main[[#This Row],[Comments]], "AIS++"),Main[ [#This Row],[In Stock Date] ]&lt;&gt;""),TEXT(Main[[#This Row],[In Stock Date]]-1, "M/d/yyyy"), TEXT("1/1/1990", "M/d/yyyy"))</f>
        <v>#VALUE!</v>
      </c>
    </row>
    <row r="2585" spans="54:54" ht="17.25" customHeight="1">
      <c r="BB2585" s="60" t="e">
        <f>IF(AND(isFlagged(Main[[#This Row],[Comments]], "AIS++"),Main[ [#This Row],[In Stock Date] ]&lt;&gt;""),TEXT(Main[[#This Row],[In Stock Date]]-1, "M/d/yyyy"), TEXT("1/1/1990", "M/d/yyyy"))</f>
        <v>#VALUE!</v>
      </c>
    </row>
    <row r="2586" spans="54:54" ht="17.25" customHeight="1">
      <c r="BB2586" s="60" t="e">
        <f>IF(AND(isFlagged(Main[[#This Row],[Comments]], "AIS++"),Main[ [#This Row],[In Stock Date] ]&lt;&gt;""),TEXT(Main[[#This Row],[In Stock Date]]-1, "M/d/yyyy"), TEXT("1/1/1990", "M/d/yyyy"))</f>
        <v>#VALUE!</v>
      </c>
    </row>
    <row r="2587" spans="54:54" ht="17.25" customHeight="1">
      <c r="BB2587" s="60" t="e">
        <f>IF(AND(isFlagged(Main[[#This Row],[Comments]], "AIS++"),Main[ [#This Row],[In Stock Date] ]&lt;&gt;""),TEXT(Main[[#This Row],[In Stock Date]]-1, "M/d/yyyy"), TEXT("1/1/1990", "M/d/yyyy"))</f>
        <v>#VALUE!</v>
      </c>
    </row>
    <row r="2588" spans="54:54" ht="17.25" customHeight="1">
      <c r="BB2588" s="60" t="e">
        <f>IF(AND(isFlagged(Main[[#This Row],[Comments]], "AIS++"),Main[ [#This Row],[In Stock Date] ]&lt;&gt;""),TEXT(Main[[#This Row],[In Stock Date]]-1, "M/d/yyyy"), TEXT("1/1/1990", "M/d/yyyy"))</f>
        <v>#VALUE!</v>
      </c>
    </row>
    <row r="2589" spans="54:54" ht="17.25" customHeight="1">
      <c r="BB2589" s="60" t="e">
        <f>IF(AND(isFlagged(Main[[#This Row],[Comments]], "AIS++"),Main[ [#This Row],[In Stock Date] ]&lt;&gt;""),TEXT(Main[[#This Row],[In Stock Date]]-1, "M/d/yyyy"), TEXT("1/1/1990", "M/d/yyyy"))</f>
        <v>#VALUE!</v>
      </c>
    </row>
    <row r="2590" spans="54:54" ht="17.25" customHeight="1">
      <c r="BB2590" s="60" t="e">
        <f>IF(AND(isFlagged(Main[[#This Row],[Comments]], "AIS++"),Main[ [#This Row],[In Stock Date] ]&lt;&gt;""),TEXT(Main[[#This Row],[In Stock Date]]-1, "M/d/yyyy"), TEXT("1/1/1990", "M/d/yyyy"))</f>
        <v>#VALUE!</v>
      </c>
    </row>
    <row r="2591" spans="54:54" ht="17.25" customHeight="1">
      <c r="BB2591" s="60" t="e">
        <f>IF(AND(isFlagged(Main[[#This Row],[Comments]], "AIS++"),Main[ [#This Row],[In Stock Date] ]&lt;&gt;""),TEXT(Main[[#This Row],[In Stock Date]]-1, "M/d/yyyy"), TEXT("1/1/1990", "M/d/yyyy"))</f>
        <v>#VALUE!</v>
      </c>
    </row>
    <row r="2592" spans="54:54" ht="17.25" customHeight="1">
      <c r="BB2592" s="60" t="e">
        <f>IF(AND(isFlagged(Main[[#This Row],[Comments]], "AIS++"),Main[ [#This Row],[In Stock Date] ]&lt;&gt;""),TEXT(Main[[#This Row],[In Stock Date]]-1, "M/d/yyyy"), TEXT("1/1/1990", "M/d/yyyy"))</f>
        <v>#VALUE!</v>
      </c>
    </row>
    <row r="2593" spans="54:54" ht="17.25" customHeight="1">
      <c r="BB2593" s="60" t="e">
        <f>IF(AND(isFlagged(Main[[#This Row],[Comments]], "AIS++"),Main[ [#This Row],[In Stock Date] ]&lt;&gt;""),TEXT(Main[[#This Row],[In Stock Date]]-1, "M/d/yyyy"), TEXT("1/1/1990", "M/d/yyyy"))</f>
        <v>#VALUE!</v>
      </c>
    </row>
    <row r="2594" spans="54:54" ht="17.25" customHeight="1">
      <c r="BB2594" s="60" t="e">
        <f>IF(AND(isFlagged(Main[[#This Row],[Comments]], "AIS++"),Main[ [#This Row],[In Stock Date] ]&lt;&gt;""),TEXT(Main[[#This Row],[In Stock Date]]-1, "M/d/yyyy"), TEXT("1/1/1990", "M/d/yyyy"))</f>
        <v>#VALUE!</v>
      </c>
    </row>
    <row r="2595" spans="54:54" ht="17.25" customHeight="1">
      <c r="BB2595" s="60" t="e">
        <f>IF(AND(isFlagged(Main[[#This Row],[Comments]], "AIS++"),Main[ [#This Row],[In Stock Date] ]&lt;&gt;""),TEXT(Main[[#This Row],[In Stock Date]]-1, "M/d/yyyy"), TEXT("1/1/1990", "M/d/yyyy"))</f>
        <v>#VALUE!</v>
      </c>
    </row>
    <row r="2596" spans="54:54" ht="17.25" customHeight="1">
      <c r="BB2596" s="60" t="e">
        <f>IF(AND(isFlagged(Main[[#This Row],[Comments]], "AIS++"),Main[ [#This Row],[In Stock Date] ]&lt;&gt;""),TEXT(Main[[#This Row],[In Stock Date]]-1, "M/d/yyyy"), TEXT("1/1/1990", "M/d/yyyy"))</f>
        <v>#VALUE!</v>
      </c>
    </row>
    <row r="2597" spans="54:54" ht="17.25" customHeight="1">
      <c r="BB2597" s="60" t="e">
        <f>IF(AND(isFlagged(Main[[#This Row],[Comments]], "AIS++"),Main[ [#This Row],[In Stock Date] ]&lt;&gt;""),TEXT(Main[[#This Row],[In Stock Date]]-1, "M/d/yyyy"), TEXT("1/1/1990", "M/d/yyyy"))</f>
        <v>#VALUE!</v>
      </c>
    </row>
    <row r="2598" spans="54:54" ht="17.25" customHeight="1">
      <c r="BB2598" s="60" t="e">
        <f>IF(AND(isFlagged(Main[[#This Row],[Comments]], "AIS++"),Main[ [#This Row],[In Stock Date] ]&lt;&gt;""),TEXT(Main[[#This Row],[In Stock Date]]-1, "M/d/yyyy"), TEXT("1/1/1990", "M/d/yyyy"))</f>
        <v>#VALUE!</v>
      </c>
    </row>
    <row r="2599" spans="54:54" ht="17.25" customHeight="1">
      <c r="BB2599" s="60" t="e">
        <f>IF(AND(isFlagged(Main[[#This Row],[Comments]], "AIS++"),Main[ [#This Row],[In Stock Date] ]&lt;&gt;""),TEXT(Main[[#This Row],[In Stock Date]]-1, "M/d/yyyy"), TEXT("1/1/1990", "M/d/yyyy"))</f>
        <v>#VALUE!</v>
      </c>
    </row>
    <row r="2600" spans="54:54" ht="17.25" customHeight="1">
      <c r="BB2600" s="60" t="e">
        <f>IF(AND(isFlagged(Main[[#This Row],[Comments]], "AIS++"),Main[ [#This Row],[In Stock Date] ]&lt;&gt;""),TEXT(Main[[#This Row],[In Stock Date]]-1, "M/d/yyyy"), TEXT("1/1/1990", "M/d/yyyy"))</f>
        <v>#VALUE!</v>
      </c>
    </row>
    <row r="2601" spans="54:54" ht="17.25" customHeight="1">
      <c r="BB2601" s="60" t="e">
        <f>IF(AND(isFlagged(Main[[#This Row],[Comments]], "AIS++"),Main[ [#This Row],[In Stock Date] ]&lt;&gt;""),TEXT(Main[[#This Row],[In Stock Date]]-1, "M/d/yyyy"), TEXT("1/1/1990", "M/d/yyyy"))</f>
        <v>#VALUE!</v>
      </c>
    </row>
    <row r="2602" spans="54:54" ht="17.25" customHeight="1">
      <c r="BB2602" s="60" t="e">
        <f>IF(AND(isFlagged(Main[[#This Row],[Comments]], "AIS++"),Main[ [#This Row],[In Stock Date] ]&lt;&gt;""),TEXT(Main[[#This Row],[In Stock Date]]-1, "M/d/yyyy"), TEXT("1/1/1990", "M/d/yyyy"))</f>
        <v>#VALUE!</v>
      </c>
    </row>
    <row r="2603" spans="54:54" ht="17.25" customHeight="1">
      <c r="BB2603" s="60" t="e">
        <f>IF(AND(isFlagged(Main[[#This Row],[Comments]], "AIS++"),Main[ [#This Row],[In Stock Date] ]&lt;&gt;""),TEXT(Main[[#This Row],[In Stock Date]]-1, "M/d/yyyy"), TEXT("1/1/1990", "M/d/yyyy"))</f>
        <v>#VALUE!</v>
      </c>
    </row>
    <row r="2604" spans="54:54" ht="17.25" customHeight="1">
      <c r="BB2604" s="60" t="e">
        <f>IF(AND(isFlagged(Main[[#This Row],[Comments]], "AIS++"),Main[ [#This Row],[In Stock Date] ]&lt;&gt;""),TEXT(Main[[#This Row],[In Stock Date]]-1, "M/d/yyyy"), TEXT("1/1/1990", "M/d/yyyy"))</f>
        <v>#VALUE!</v>
      </c>
    </row>
    <row r="2605" spans="54:54" ht="17.25" customHeight="1">
      <c r="BB2605" s="60" t="e">
        <f>IF(AND(isFlagged(Main[[#This Row],[Comments]], "AIS++"),Main[ [#This Row],[In Stock Date] ]&lt;&gt;""),TEXT(Main[[#This Row],[In Stock Date]]-1, "M/d/yyyy"), TEXT("1/1/1990", "M/d/yyyy"))</f>
        <v>#VALUE!</v>
      </c>
    </row>
    <row r="2606" spans="54:54" ht="17.25" customHeight="1">
      <c r="BB2606" s="60" t="e">
        <f>IF(AND(isFlagged(Main[[#This Row],[Comments]], "AIS++"),Main[ [#This Row],[In Stock Date] ]&lt;&gt;""),TEXT(Main[[#This Row],[In Stock Date]]-1, "M/d/yyyy"), TEXT("1/1/1990", "M/d/yyyy"))</f>
        <v>#VALUE!</v>
      </c>
    </row>
    <row r="2607" spans="54:54" ht="17.25" customHeight="1">
      <c r="BB2607" s="60" t="e">
        <f>IF(AND(isFlagged(Main[[#This Row],[Comments]], "AIS++"),Main[ [#This Row],[In Stock Date] ]&lt;&gt;""),TEXT(Main[[#This Row],[In Stock Date]]-1, "M/d/yyyy"), TEXT("1/1/1990", "M/d/yyyy"))</f>
        <v>#VALUE!</v>
      </c>
    </row>
    <row r="2608" spans="54:54" ht="17.25" customHeight="1">
      <c r="BB2608" s="60" t="e">
        <f>IF(AND(isFlagged(Main[[#This Row],[Comments]], "AIS++"),Main[ [#This Row],[In Stock Date] ]&lt;&gt;""),TEXT(Main[[#This Row],[In Stock Date]]-1, "M/d/yyyy"), TEXT("1/1/1990", "M/d/yyyy"))</f>
        <v>#VALUE!</v>
      </c>
    </row>
    <row r="2609" spans="54:54" ht="17.25" customHeight="1">
      <c r="BB2609" s="60" t="e">
        <f>IF(AND(isFlagged(Main[[#This Row],[Comments]], "AIS++"),Main[ [#This Row],[In Stock Date] ]&lt;&gt;""),TEXT(Main[[#This Row],[In Stock Date]]-1, "M/d/yyyy"), TEXT("1/1/1990", "M/d/yyyy"))</f>
        <v>#VALUE!</v>
      </c>
    </row>
    <row r="2610" spans="54:54" ht="17.25" customHeight="1">
      <c r="BB2610" s="60" t="e">
        <f>IF(AND(isFlagged(Main[[#This Row],[Comments]], "AIS++"),Main[ [#This Row],[In Stock Date] ]&lt;&gt;""),TEXT(Main[[#This Row],[In Stock Date]]-1, "M/d/yyyy"), TEXT("1/1/1990", "M/d/yyyy"))</f>
        <v>#VALUE!</v>
      </c>
    </row>
    <row r="2611" spans="54:54" ht="17.25" customHeight="1">
      <c r="BB2611" s="60" t="e">
        <f>IF(AND(isFlagged(Main[[#This Row],[Comments]], "AIS++"),Main[ [#This Row],[In Stock Date] ]&lt;&gt;""),TEXT(Main[[#This Row],[In Stock Date]]-1, "M/d/yyyy"), TEXT("1/1/1990", "M/d/yyyy"))</f>
        <v>#VALUE!</v>
      </c>
    </row>
    <row r="2612" spans="54:54" ht="17.25" customHeight="1">
      <c r="BB2612" s="60" t="e">
        <f>IF(AND(isFlagged(Main[[#This Row],[Comments]], "AIS++"),Main[ [#This Row],[In Stock Date] ]&lt;&gt;""),TEXT(Main[[#This Row],[In Stock Date]]-1, "M/d/yyyy"), TEXT("1/1/1990", "M/d/yyyy"))</f>
        <v>#VALUE!</v>
      </c>
    </row>
    <row r="2613" spans="54:54" ht="17.25" customHeight="1">
      <c r="BB2613" s="60" t="e">
        <f>IF(AND(isFlagged(Main[[#This Row],[Comments]], "AIS++"),Main[ [#This Row],[In Stock Date] ]&lt;&gt;""),TEXT(Main[[#This Row],[In Stock Date]]-1, "M/d/yyyy"), TEXT("1/1/1990", "M/d/yyyy"))</f>
        <v>#VALUE!</v>
      </c>
    </row>
    <row r="2614" spans="54:54" ht="17.25" customHeight="1">
      <c r="BB2614" s="60" t="e">
        <f>IF(AND(isFlagged(Main[[#This Row],[Comments]], "AIS++"),Main[ [#This Row],[In Stock Date] ]&lt;&gt;""),TEXT(Main[[#This Row],[In Stock Date]]-1, "M/d/yyyy"), TEXT("1/1/1990", "M/d/yyyy"))</f>
        <v>#VALUE!</v>
      </c>
    </row>
    <row r="2615" spans="54:54" ht="17.25" customHeight="1">
      <c r="BB2615" s="60" t="e">
        <f>IF(AND(isFlagged(Main[[#This Row],[Comments]], "AIS++"),Main[ [#This Row],[In Stock Date] ]&lt;&gt;""),TEXT(Main[[#This Row],[In Stock Date]]-1, "M/d/yyyy"), TEXT("1/1/1990", "M/d/yyyy"))</f>
        <v>#VALUE!</v>
      </c>
    </row>
    <row r="2616" spans="54:54" ht="17.25" customHeight="1">
      <c r="BB2616" s="60" t="e">
        <f>IF(AND(isFlagged(Main[[#This Row],[Comments]], "AIS++"),Main[ [#This Row],[In Stock Date] ]&lt;&gt;""),TEXT(Main[[#This Row],[In Stock Date]]-1, "M/d/yyyy"), TEXT("1/1/1990", "M/d/yyyy"))</f>
        <v>#VALUE!</v>
      </c>
    </row>
    <row r="2617" spans="54:54" ht="17.25" customHeight="1">
      <c r="BB2617" s="60" t="e">
        <f>IF(AND(isFlagged(Main[[#This Row],[Comments]], "AIS++"),Main[ [#This Row],[In Stock Date] ]&lt;&gt;""),TEXT(Main[[#This Row],[In Stock Date]]-1, "M/d/yyyy"), TEXT("1/1/1990", "M/d/yyyy"))</f>
        <v>#VALUE!</v>
      </c>
    </row>
    <row r="2618" spans="54:54" ht="17.25" customHeight="1">
      <c r="BB2618" s="60" t="e">
        <f>IF(AND(isFlagged(Main[[#This Row],[Comments]], "AIS++"),Main[ [#This Row],[In Stock Date] ]&lt;&gt;""),TEXT(Main[[#This Row],[In Stock Date]]-1, "M/d/yyyy"), TEXT("1/1/1990", "M/d/yyyy"))</f>
        <v>#VALUE!</v>
      </c>
    </row>
    <row r="2619" spans="54:54" ht="17.25" customHeight="1">
      <c r="BB2619" s="60" t="e">
        <f>IF(AND(isFlagged(Main[[#This Row],[Comments]], "AIS++"),Main[ [#This Row],[In Stock Date] ]&lt;&gt;""),TEXT(Main[[#This Row],[In Stock Date]]-1, "M/d/yyyy"), TEXT("1/1/1990", "M/d/yyyy"))</f>
        <v>#VALUE!</v>
      </c>
    </row>
    <row r="2620" spans="54:54" ht="17.25" customHeight="1">
      <c r="BB2620" s="60" t="e">
        <f>IF(AND(isFlagged(Main[[#This Row],[Comments]], "AIS++"),Main[ [#This Row],[In Stock Date] ]&lt;&gt;""),TEXT(Main[[#This Row],[In Stock Date]]-1, "M/d/yyyy"), TEXT("1/1/1990", "M/d/yyyy"))</f>
        <v>#VALUE!</v>
      </c>
    </row>
    <row r="2621" spans="54:54" ht="17.25" customHeight="1">
      <c r="BB2621" s="60" t="e">
        <f>IF(AND(isFlagged(Main[[#This Row],[Comments]], "AIS++"),Main[ [#This Row],[In Stock Date] ]&lt;&gt;""),TEXT(Main[[#This Row],[In Stock Date]]-1, "M/d/yyyy"), TEXT("1/1/1990", "M/d/yyyy"))</f>
        <v>#VALUE!</v>
      </c>
    </row>
    <row r="2622" spans="54:54" ht="17.25" customHeight="1">
      <c r="BB2622" s="60" t="e">
        <f>IF(AND(isFlagged(Main[[#This Row],[Comments]], "AIS++"),Main[ [#This Row],[In Stock Date] ]&lt;&gt;""),TEXT(Main[[#This Row],[In Stock Date]]-1, "M/d/yyyy"), TEXT("1/1/1990", "M/d/yyyy"))</f>
        <v>#VALUE!</v>
      </c>
    </row>
    <row r="2623" spans="54:54" ht="17.25" customHeight="1">
      <c r="BB2623" s="60" t="e">
        <f>IF(AND(isFlagged(Main[[#This Row],[Comments]], "AIS++"),Main[ [#This Row],[In Stock Date] ]&lt;&gt;""),TEXT(Main[[#This Row],[In Stock Date]]-1, "M/d/yyyy"), TEXT("1/1/1990", "M/d/yyyy"))</f>
        <v>#VALUE!</v>
      </c>
    </row>
    <row r="2624" spans="54:54" ht="17.25" customHeight="1">
      <c r="BB2624" s="60" t="e">
        <f>IF(AND(isFlagged(Main[[#This Row],[Comments]], "AIS++"),Main[ [#This Row],[In Stock Date] ]&lt;&gt;""),TEXT(Main[[#This Row],[In Stock Date]]-1, "M/d/yyyy"), TEXT("1/1/1990", "M/d/yyyy"))</f>
        <v>#VALUE!</v>
      </c>
    </row>
    <row r="2625" spans="54:54" ht="17.25" customHeight="1">
      <c r="BB2625" s="60" t="e">
        <f>IF(AND(isFlagged(Main[[#This Row],[Comments]], "AIS++"),Main[ [#This Row],[In Stock Date] ]&lt;&gt;""),TEXT(Main[[#This Row],[In Stock Date]]-1, "M/d/yyyy"), TEXT("1/1/1990", "M/d/yyyy"))</f>
        <v>#VALUE!</v>
      </c>
    </row>
    <row r="2626" spans="54:54" ht="17.25" customHeight="1">
      <c r="BB2626" s="60" t="e">
        <f>IF(AND(isFlagged(Main[[#This Row],[Comments]], "AIS++"),Main[ [#This Row],[In Stock Date] ]&lt;&gt;""),TEXT(Main[[#This Row],[In Stock Date]]-1, "M/d/yyyy"), TEXT("1/1/1990", "M/d/yyyy"))</f>
        <v>#VALUE!</v>
      </c>
    </row>
    <row r="2627" spans="54:54" ht="17.25" customHeight="1">
      <c r="BB2627" s="60" t="e">
        <f>IF(AND(isFlagged(Main[[#This Row],[Comments]], "AIS++"),Main[ [#This Row],[In Stock Date] ]&lt;&gt;""),TEXT(Main[[#This Row],[In Stock Date]]-1, "M/d/yyyy"), TEXT("1/1/1990", "M/d/yyyy"))</f>
        <v>#VALUE!</v>
      </c>
    </row>
    <row r="2628" spans="54:54" ht="17.25" customHeight="1">
      <c r="BB2628" s="60" t="e">
        <f>IF(AND(isFlagged(Main[[#This Row],[Comments]], "AIS++"),Main[ [#This Row],[In Stock Date] ]&lt;&gt;""),TEXT(Main[[#This Row],[In Stock Date]]-1, "M/d/yyyy"), TEXT("1/1/1990", "M/d/yyyy"))</f>
        <v>#VALUE!</v>
      </c>
    </row>
    <row r="2629" spans="54:54" ht="17.25" customHeight="1">
      <c r="BB2629" s="60" t="e">
        <f>IF(AND(isFlagged(Main[[#This Row],[Comments]], "AIS++"),Main[ [#This Row],[In Stock Date] ]&lt;&gt;""),TEXT(Main[[#This Row],[In Stock Date]]-1, "M/d/yyyy"), TEXT("1/1/1990", "M/d/yyyy"))</f>
        <v>#VALUE!</v>
      </c>
    </row>
    <row r="2630" spans="54:54" ht="17.25" customHeight="1">
      <c r="BB2630" s="60" t="e">
        <f>IF(AND(isFlagged(Main[[#This Row],[Comments]], "AIS++"),Main[ [#This Row],[In Stock Date] ]&lt;&gt;""),TEXT(Main[[#This Row],[In Stock Date]]-1, "M/d/yyyy"), TEXT("1/1/1990", "M/d/yyyy"))</f>
        <v>#VALUE!</v>
      </c>
    </row>
    <row r="2631" spans="54:54" ht="17.25" customHeight="1">
      <c r="BB2631" s="60" t="e">
        <f>IF(AND(isFlagged(Main[[#This Row],[Comments]], "AIS++"),Main[ [#This Row],[In Stock Date] ]&lt;&gt;""),TEXT(Main[[#This Row],[In Stock Date]]-1, "M/d/yyyy"), TEXT("1/1/1990", "M/d/yyyy"))</f>
        <v>#VALUE!</v>
      </c>
    </row>
    <row r="2632" spans="54:54" ht="17.25" customHeight="1">
      <c r="BB2632" s="60" t="e">
        <f>IF(AND(isFlagged(Main[[#This Row],[Comments]], "AIS++"),Main[ [#This Row],[In Stock Date] ]&lt;&gt;""),TEXT(Main[[#This Row],[In Stock Date]]-1, "M/d/yyyy"), TEXT("1/1/1990", "M/d/yyyy"))</f>
        <v>#VALUE!</v>
      </c>
    </row>
    <row r="2633" spans="54:54" ht="17.25" customHeight="1">
      <c r="BB2633" s="60" t="e">
        <f>IF(AND(isFlagged(Main[[#This Row],[Comments]], "AIS++"),Main[ [#This Row],[In Stock Date] ]&lt;&gt;""),TEXT(Main[[#This Row],[In Stock Date]]-1, "M/d/yyyy"), TEXT("1/1/1990", "M/d/yyyy"))</f>
        <v>#VALUE!</v>
      </c>
    </row>
    <row r="2634" spans="54:54" ht="17.25" customHeight="1">
      <c r="BB2634" s="60" t="e">
        <f>IF(AND(isFlagged(Main[[#This Row],[Comments]], "AIS++"),Main[ [#This Row],[In Stock Date] ]&lt;&gt;""),TEXT(Main[[#This Row],[In Stock Date]]-1, "M/d/yyyy"), TEXT("1/1/1990", "M/d/yyyy"))</f>
        <v>#VALUE!</v>
      </c>
    </row>
    <row r="2635" spans="54:54" ht="17.25" customHeight="1">
      <c r="BB2635" s="60" t="e">
        <f>IF(AND(isFlagged(Main[[#This Row],[Comments]], "AIS++"),Main[ [#This Row],[In Stock Date] ]&lt;&gt;""),TEXT(Main[[#This Row],[In Stock Date]]-1, "M/d/yyyy"), TEXT("1/1/1990", "M/d/yyyy"))</f>
        <v>#VALUE!</v>
      </c>
    </row>
    <row r="2636" spans="54:54" ht="17.25" customHeight="1">
      <c r="BB2636" s="60" t="e">
        <f>IF(AND(isFlagged(Main[[#This Row],[Comments]], "AIS++"),Main[ [#This Row],[In Stock Date] ]&lt;&gt;""),TEXT(Main[[#This Row],[In Stock Date]]-1, "M/d/yyyy"), TEXT("1/1/1990", "M/d/yyyy"))</f>
        <v>#VALUE!</v>
      </c>
    </row>
    <row r="2637" spans="54:54" ht="17.25" customHeight="1">
      <c r="BB2637" s="60" t="e">
        <f>IF(AND(isFlagged(Main[[#This Row],[Comments]], "AIS++"),Main[ [#This Row],[In Stock Date] ]&lt;&gt;""),TEXT(Main[[#This Row],[In Stock Date]]-1, "M/d/yyyy"), TEXT("1/1/1990", "M/d/yyyy"))</f>
        <v>#VALUE!</v>
      </c>
    </row>
    <row r="2638" spans="54:54" ht="17.25" customHeight="1">
      <c r="BB2638" s="60" t="e">
        <f>IF(AND(isFlagged(Main[[#This Row],[Comments]], "AIS++"),Main[ [#This Row],[In Stock Date] ]&lt;&gt;""),TEXT(Main[[#This Row],[In Stock Date]]-1, "M/d/yyyy"), TEXT("1/1/1990", "M/d/yyyy"))</f>
        <v>#VALUE!</v>
      </c>
    </row>
    <row r="2639" spans="54:54" ht="17.25" customHeight="1">
      <c r="BB2639" s="60" t="e">
        <f>IF(AND(isFlagged(Main[[#This Row],[Comments]], "AIS++"),Main[ [#This Row],[In Stock Date] ]&lt;&gt;""),TEXT(Main[[#This Row],[In Stock Date]]-1, "M/d/yyyy"), TEXT("1/1/1990", "M/d/yyyy"))</f>
        <v>#VALUE!</v>
      </c>
    </row>
    <row r="2640" spans="54:54" ht="17.25" customHeight="1">
      <c r="BB2640" s="60" t="e">
        <f>IF(AND(isFlagged(Main[[#This Row],[Comments]], "AIS++"),Main[ [#This Row],[In Stock Date] ]&lt;&gt;""),TEXT(Main[[#This Row],[In Stock Date]]-1, "M/d/yyyy"), TEXT("1/1/1990", "M/d/yyyy"))</f>
        <v>#VALUE!</v>
      </c>
    </row>
    <row r="2641" spans="54:54" ht="17.25" customHeight="1">
      <c r="BB2641" s="60" t="e">
        <f>IF(AND(isFlagged(Main[[#This Row],[Comments]], "AIS++"),Main[ [#This Row],[In Stock Date] ]&lt;&gt;""),TEXT(Main[[#This Row],[In Stock Date]]-1, "M/d/yyyy"), TEXT("1/1/1990", "M/d/yyyy"))</f>
        <v>#VALUE!</v>
      </c>
    </row>
    <row r="2642" spans="54:54" ht="17.25" customHeight="1">
      <c r="BB2642" s="60" t="e">
        <f>IF(AND(isFlagged(Main[[#This Row],[Comments]], "AIS++"),Main[ [#This Row],[In Stock Date] ]&lt;&gt;""),TEXT(Main[[#This Row],[In Stock Date]]-1, "M/d/yyyy"), TEXT("1/1/1990", "M/d/yyyy"))</f>
        <v>#VALUE!</v>
      </c>
    </row>
    <row r="2643" spans="54:54" ht="17.25" customHeight="1">
      <c r="BB2643" s="60" t="e">
        <f>IF(AND(isFlagged(Main[[#This Row],[Comments]], "AIS++"),Main[ [#This Row],[In Stock Date] ]&lt;&gt;""),TEXT(Main[[#This Row],[In Stock Date]]-1, "M/d/yyyy"), TEXT("1/1/1990", "M/d/yyyy"))</f>
        <v>#VALUE!</v>
      </c>
    </row>
    <row r="2644" spans="54:54" ht="17.25" customHeight="1">
      <c r="BB2644" s="60" t="e">
        <f>IF(AND(isFlagged(Main[[#This Row],[Comments]], "AIS++"),Main[ [#This Row],[In Stock Date] ]&lt;&gt;""),TEXT(Main[[#This Row],[In Stock Date]]-1, "M/d/yyyy"), TEXT("1/1/1990", "M/d/yyyy"))</f>
        <v>#VALUE!</v>
      </c>
    </row>
    <row r="2645" spans="54:54" ht="17.25" customHeight="1">
      <c r="BB2645" s="60" t="e">
        <f>IF(AND(isFlagged(Main[[#This Row],[Comments]], "AIS++"),Main[ [#This Row],[In Stock Date] ]&lt;&gt;""),TEXT(Main[[#This Row],[In Stock Date]]-1, "M/d/yyyy"), TEXT("1/1/1990", "M/d/yyyy"))</f>
        <v>#VALUE!</v>
      </c>
    </row>
    <row r="2646" spans="54:54" ht="17.25" customHeight="1">
      <c r="BB2646" s="60" t="e">
        <f>IF(AND(isFlagged(Main[[#This Row],[Comments]], "AIS++"),Main[ [#This Row],[In Stock Date] ]&lt;&gt;""),TEXT(Main[[#This Row],[In Stock Date]]-1, "M/d/yyyy"), TEXT("1/1/1990", "M/d/yyyy"))</f>
        <v>#VALUE!</v>
      </c>
    </row>
    <row r="2647" spans="54:54" ht="17.25" customHeight="1">
      <c r="BB2647" s="60" t="e">
        <f>IF(AND(isFlagged(Main[[#This Row],[Comments]], "AIS++"),Main[ [#This Row],[In Stock Date] ]&lt;&gt;""),TEXT(Main[[#This Row],[In Stock Date]]-1, "M/d/yyyy"), TEXT("1/1/1990", "M/d/yyyy"))</f>
        <v>#VALUE!</v>
      </c>
    </row>
    <row r="2648" spans="54:54" ht="17.25" customHeight="1">
      <c r="BB2648" s="60" t="e">
        <f>IF(AND(isFlagged(Main[[#This Row],[Comments]], "AIS++"),Main[ [#This Row],[In Stock Date] ]&lt;&gt;""),TEXT(Main[[#This Row],[In Stock Date]]-1, "M/d/yyyy"), TEXT("1/1/1990", "M/d/yyyy"))</f>
        <v>#VALUE!</v>
      </c>
    </row>
    <row r="2649" spans="54:54" ht="17.25" customHeight="1">
      <c r="BB2649" s="60" t="e">
        <f>IF(AND(isFlagged(Main[[#This Row],[Comments]], "AIS++"),Main[ [#This Row],[In Stock Date] ]&lt;&gt;""),TEXT(Main[[#This Row],[In Stock Date]]-1, "M/d/yyyy"), TEXT("1/1/1990", "M/d/yyyy"))</f>
        <v>#VALUE!</v>
      </c>
    </row>
    <row r="2650" spans="54:54" ht="17.25" customHeight="1">
      <c r="BB2650" s="60" t="e">
        <f>IF(AND(isFlagged(Main[[#This Row],[Comments]], "AIS++"),Main[ [#This Row],[In Stock Date] ]&lt;&gt;""),TEXT(Main[[#This Row],[In Stock Date]]-1, "M/d/yyyy"), TEXT("1/1/1990", "M/d/yyyy"))</f>
        <v>#VALUE!</v>
      </c>
    </row>
    <row r="2651" spans="54:54" ht="17.25" customHeight="1">
      <c r="BB2651" s="60" t="e">
        <f>IF(AND(isFlagged(Main[[#This Row],[Comments]], "AIS++"),Main[ [#This Row],[In Stock Date] ]&lt;&gt;""),TEXT(Main[[#This Row],[In Stock Date]]-1, "M/d/yyyy"), TEXT("1/1/1990", "M/d/yyyy"))</f>
        <v>#VALUE!</v>
      </c>
    </row>
    <row r="2652" spans="54:54" ht="17.25" customHeight="1">
      <c r="BB2652" s="60" t="e">
        <f>IF(AND(isFlagged(Main[[#This Row],[Comments]], "AIS++"),Main[ [#This Row],[In Stock Date] ]&lt;&gt;""),TEXT(Main[[#This Row],[In Stock Date]]-1, "M/d/yyyy"), TEXT("1/1/1990", "M/d/yyyy"))</f>
        <v>#VALUE!</v>
      </c>
    </row>
    <row r="2653" spans="54:54" ht="17.25" customHeight="1">
      <c r="BB2653" s="60" t="e">
        <f>IF(AND(isFlagged(Main[[#This Row],[Comments]], "AIS++"),Main[ [#This Row],[In Stock Date] ]&lt;&gt;""),TEXT(Main[[#This Row],[In Stock Date]]-1, "M/d/yyyy"), TEXT("1/1/1990", "M/d/yyyy"))</f>
        <v>#VALUE!</v>
      </c>
    </row>
    <row r="2654" spans="54:54" ht="17.25" customHeight="1">
      <c r="BB2654" s="60" t="e">
        <f>IF(AND(isFlagged(Main[[#This Row],[Comments]], "AIS++"),Main[ [#This Row],[In Stock Date] ]&lt;&gt;""),TEXT(Main[[#This Row],[In Stock Date]]-1, "M/d/yyyy"), TEXT("1/1/1990", "M/d/yyyy"))</f>
        <v>#VALUE!</v>
      </c>
    </row>
    <row r="2655" spans="54:54" ht="17.25" customHeight="1">
      <c r="BB2655" s="60" t="e">
        <f>IF(AND(isFlagged(Main[[#This Row],[Comments]], "AIS++"),Main[ [#This Row],[In Stock Date] ]&lt;&gt;""),TEXT(Main[[#This Row],[In Stock Date]]-1, "M/d/yyyy"), TEXT("1/1/1990", "M/d/yyyy"))</f>
        <v>#VALUE!</v>
      </c>
    </row>
    <row r="2656" spans="54:54" ht="17.25" customHeight="1">
      <c r="BB2656" s="60" t="e">
        <f>IF(AND(isFlagged(Main[[#This Row],[Comments]], "AIS++"),Main[ [#This Row],[In Stock Date] ]&lt;&gt;""),TEXT(Main[[#This Row],[In Stock Date]]-1, "M/d/yyyy"), TEXT("1/1/1990", "M/d/yyyy"))</f>
        <v>#VALUE!</v>
      </c>
    </row>
    <row r="2657" spans="54:54" ht="17.25" customHeight="1">
      <c r="BB2657" s="60" t="e">
        <f>IF(AND(isFlagged(Main[[#This Row],[Comments]], "AIS++"),Main[ [#This Row],[In Stock Date] ]&lt;&gt;""),TEXT(Main[[#This Row],[In Stock Date]]-1, "M/d/yyyy"), TEXT("1/1/1990", "M/d/yyyy"))</f>
        <v>#VALUE!</v>
      </c>
    </row>
    <row r="2658" spans="54:54" ht="17.25" customHeight="1">
      <c r="BB2658" s="60" t="e">
        <f>IF(AND(isFlagged(Main[[#This Row],[Comments]], "AIS++"),Main[ [#This Row],[In Stock Date] ]&lt;&gt;""),TEXT(Main[[#This Row],[In Stock Date]]-1, "M/d/yyyy"), TEXT("1/1/1990", "M/d/yyyy"))</f>
        <v>#VALUE!</v>
      </c>
    </row>
    <row r="2659" spans="54:54" ht="17.25" customHeight="1">
      <c r="BB2659" s="60" t="e">
        <f>IF(AND(isFlagged(Main[[#This Row],[Comments]], "AIS++"),Main[ [#This Row],[In Stock Date] ]&lt;&gt;""),TEXT(Main[[#This Row],[In Stock Date]]-1, "M/d/yyyy"), TEXT("1/1/1990", "M/d/yyyy"))</f>
        <v>#VALUE!</v>
      </c>
    </row>
    <row r="2660" spans="54:54" ht="17.25" customHeight="1">
      <c r="BB2660" s="60" t="e">
        <f>IF(AND(isFlagged(Main[[#This Row],[Comments]], "AIS++"),Main[ [#This Row],[In Stock Date] ]&lt;&gt;""),TEXT(Main[[#This Row],[In Stock Date]]-1, "M/d/yyyy"), TEXT("1/1/1990", "M/d/yyyy"))</f>
        <v>#VALUE!</v>
      </c>
    </row>
    <row r="2661" spans="54:54" ht="17.25" customHeight="1">
      <c r="BB2661" s="60" t="e">
        <f>IF(AND(isFlagged(Main[[#This Row],[Comments]], "AIS++"),Main[ [#This Row],[In Stock Date] ]&lt;&gt;""),TEXT(Main[[#This Row],[In Stock Date]]-1, "M/d/yyyy"), TEXT("1/1/1990", "M/d/yyyy"))</f>
        <v>#VALUE!</v>
      </c>
    </row>
    <row r="2662" spans="54:54" ht="17.25" customHeight="1">
      <c r="BB2662" s="60" t="e">
        <f>IF(AND(isFlagged(Main[[#This Row],[Comments]], "AIS++"),Main[ [#This Row],[In Stock Date] ]&lt;&gt;""),TEXT(Main[[#This Row],[In Stock Date]]-1, "M/d/yyyy"), TEXT("1/1/1990", "M/d/yyyy"))</f>
        <v>#VALUE!</v>
      </c>
    </row>
    <row r="2663" spans="54:54" ht="17.25" customHeight="1">
      <c r="BB2663" s="60" t="e">
        <f>IF(AND(isFlagged(Main[[#This Row],[Comments]], "AIS++"),Main[ [#This Row],[In Stock Date] ]&lt;&gt;""),TEXT(Main[[#This Row],[In Stock Date]]-1, "M/d/yyyy"), TEXT("1/1/1990", "M/d/yyyy"))</f>
        <v>#VALUE!</v>
      </c>
    </row>
    <row r="2664" spans="54:54" ht="17.25" customHeight="1">
      <c r="BB2664" s="60" t="e">
        <f>IF(AND(isFlagged(Main[[#This Row],[Comments]], "AIS++"),Main[ [#This Row],[In Stock Date] ]&lt;&gt;""),TEXT(Main[[#This Row],[In Stock Date]]-1, "M/d/yyyy"), TEXT("1/1/1990", "M/d/yyyy"))</f>
        <v>#VALUE!</v>
      </c>
    </row>
    <row r="2665" spans="54:54" ht="17.25" customHeight="1">
      <c r="BB2665" s="60" t="e">
        <f>IF(AND(isFlagged(Main[[#This Row],[Comments]], "AIS++"),Main[ [#This Row],[In Stock Date] ]&lt;&gt;""),TEXT(Main[[#This Row],[In Stock Date]]-1, "M/d/yyyy"), TEXT("1/1/1990", "M/d/yyyy"))</f>
        <v>#VALUE!</v>
      </c>
    </row>
    <row r="2666" spans="54:54" ht="17.25" customHeight="1">
      <c r="BB2666" s="60" t="e">
        <f>IF(AND(isFlagged(Main[[#This Row],[Comments]], "AIS++"),Main[ [#This Row],[In Stock Date] ]&lt;&gt;""),TEXT(Main[[#This Row],[In Stock Date]]-1, "M/d/yyyy"), TEXT("1/1/1990", "M/d/yyyy"))</f>
        <v>#VALUE!</v>
      </c>
    </row>
    <row r="2667" spans="54:54" ht="17.25" customHeight="1">
      <c r="BB2667" s="60" t="e">
        <f>IF(AND(isFlagged(Main[[#This Row],[Comments]], "AIS++"),Main[ [#This Row],[In Stock Date] ]&lt;&gt;""),TEXT(Main[[#This Row],[In Stock Date]]-1, "M/d/yyyy"), TEXT("1/1/1990", "M/d/yyyy"))</f>
        <v>#VALUE!</v>
      </c>
    </row>
    <row r="2668" spans="54:54" ht="17.25" customHeight="1">
      <c r="BB2668" s="60" t="e">
        <f>IF(AND(isFlagged(Main[[#This Row],[Comments]], "AIS++"),Main[ [#This Row],[In Stock Date] ]&lt;&gt;""),TEXT(Main[[#This Row],[In Stock Date]]-1, "M/d/yyyy"), TEXT("1/1/1990", "M/d/yyyy"))</f>
        <v>#VALUE!</v>
      </c>
    </row>
    <row r="2669" spans="54:54" ht="17.25" customHeight="1">
      <c r="BB2669" s="60" t="e">
        <f>IF(AND(isFlagged(Main[[#This Row],[Comments]], "AIS++"),Main[ [#This Row],[In Stock Date] ]&lt;&gt;""),TEXT(Main[[#This Row],[In Stock Date]]-1, "M/d/yyyy"), TEXT("1/1/1990", "M/d/yyyy"))</f>
        <v>#VALUE!</v>
      </c>
    </row>
    <row r="2670" spans="54:54" ht="17.25" customHeight="1">
      <c r="BB2670" s="60" t="e">
        <f>IF(AND(isFlagged(Main[[#This Row],[Comments]], "AIS++"),Main[ [#This Row],[In Stock Date] ]&lt;&gt;""),TEXT(Main[[#This Row],[In Stock Date]]-1, "M/d/yyyy"), TEXT("1/1/1990", "M/d/yyyy"))</f>
        <v>#VALUE!</v>
      </c>
    </row>
    <row r="2671" spans="54:54" ht="17.25" customHeight="1">
      <c r="BB2671" s="60" t="e">
        <f>IF(AND(isFlagged(Main[[#This Row],[Comments]], "AIS++"),Main[ [#This Row],[In Stock Date] ]&lt;&gt;""),TEXT(Main[[#This Row],[In Stock Date]]-1, "M/d/yyyy"), TEXT("1/1/1990", "M/d/yyyy"))</f>
        <v>#VALUE!</v>
      </c>
    </row>
    <row r="2672" spans="54:54" ht="17.25" customHeight="1">
      <c r="BB2672" s="60" t="e">
        <f>IF(AND(isFlagged(Main[[#This Row],[Comments]], "AIS++"),Main[ [#This Row],[In Stock Date] ]&lt;&gt;""),TEXT(Main[[#This Row],[In Stock Date]]-1, "M/d/yyyy"), TEXT("1/1/1990", "M/d/yyyy"))</f>
        <v>#VALUE!</v>
      </c>
    </row>
    <row r="2673" spans="54:54" ht="17.25" customHeight="1">
      <c r="BB2673" s="60" t="e">
        <f>IF(AND(isFlagged(Main[[#This Row],[Comments]], "AIS++"),Main[ [#This Row],[In Stock Date] ]&lt;&gt;""),TEXT(Main[[#This Row],[In Stock Date]]-1, "M/d/yyyy"), TEXT("1/1/1990", "M/d/yyyy"))</f>
        <v>#VALUE!</v>
      </c>
    </row>
    <row r="2674" spans="54:54" ht="17.25" customHeight="1">
      <c r="BB2674" s="60" t="e">
        <f>IF(AND(isFlagged(Main[[#This Row],[Comments]], "AIS++"),Main[ [#This Row],[In Stock Date] ]&lt;&gt;""),TEXT(Main[[#This Row],[In Stock Date]]-1, "M/d/yyyy"), TEXT("1/1/1990", "M/d/yyyy"))</f>
        <v>#VALUE!</v>
      </c>
    </row>
    <row r="2675" spans="54:54" ht="17.25" customHeight="1">
      <c r="BB2675" s="60" t="e">
        <f>IF(AND(isFlagged(Main[[#This Row],[Comments]], "AIS++"),Main[ [#This Row],[In Stock Date] ]&lt;&gt;""),TEXT(Main[[#This Row],[In Stock Date]]-1, "M/d/yyyy"), TEXT("1/1/1990", "M/d/yyyy"))</f>
        <v>#VALUE!</v>
      </c>
    </row>
    <row r="2676" spans="54:54" ht="17.25" customHeight="1">
      <c r="BB2676" s="60" t="e">
        <f>IF(AND(isFlagged(Main[[#This Row],[Comments]], "AIS++"),Main[ [#This Row],[In Stock Date] ]&lt;&gt;""),TEXT(Main[[#This Row],[In Stock Date]]-1, "M/d/yyyy"), TEXT("1/1/1990", "M/d/yyyy"))</f>
        <v>#VALUE!</v>
      </c>
    </row>
    <row r="2677" spans="54:54" ht="17.25" customHeight="1">
      <c r="BB2677" s="60" t="e">
        <f>IF(AND(isFlagged(Main[[#This Row],[Comments]], "AIS++"),Main[ [#This Row],[In Stock Date] ]&lt;&gt;""),TEXT(Main[[#This Row],[In Stock Date]]-1, "M/d/yyyy"), TEXT("1/1/1990", "M/d/yyyy"))</f>
        <v>#VALUE!</v>
      </c>
    </row>
    <row r="2678" spans="54:54" ht="17.25" customHeight="1">
      <c r="BB2678" s="60" t="e">
        <f>IF(AND(isFlagged(Main[[#This Row],[Comments]], "AIS++"),Main[ [#This Row],[In Stock Date] ]&lt;&gt;""),TEXT(Main[[#This Row],[In Stock Date]]-1, "M/d/yyyy"), TEXT("1/1/1990", "M/d/yyyy"))</f>
        <v>#VALUE!</v>
      </c>
    </row>
    <row r="2679" spans="54:54" ht="17.25" customHeight="1">
      <c r="BB2679" s="60" t="e">
        <f>IF(AND(isFlagged(Main[[#This Row],[Comments]], "AIS++"),Main[ [#This Row],[In Stock Date] ]&lt;&gt;""),TEXT(Main[[#This Row],[In Stock Date]]-1, "M/d/yyyy"), TEXT("1/1/1990", "M/d/yyyy"))</f>
        <v>#VALUE!</v>
      </c>
    </row>
    <row r="2680" spans="54:54" ht="17.25" customHeight="1">
      <c r="BB2680" s="60" t="e">
        <f>IF(AND(isFlagged(Main[[#This Row],[Comments]], "AIS++"),Main[ [#This Row],[In Stock Date] ]&lt;&gt;""),TEXT(Main[[#This Row],[In Stock Date]]-1, "M/d/yyyy"), TEXT("1/1/1990", "M/d/yyyy"))</f>
        <v>#VALUE!</v>
      </c>
    </row>
    <row r="2681" spans="54:54" ht="17.25" customHeight="1">
      <c r="BB2681" s="60" t="e">
        <f>IF(AND(isFlagged(Main[[#This Row],[Comments]], "AIS++"),Main[ [#This Row],[In Stock Date] ]&lt;&gt;""),TEXT(Main[[#This Row],[In Stock Date]]-1, "M/d/yyyy"), TEXT("1/1/1990", "M/d/yyyy"))</f>
        <v>#VALUE!</v>
      </c>
    </row>
    <row r="2682" spans="54:54" ht="17.25" customHeight="1">
      <c r="BB2682" s="60" t="e">
        <f>IF(AND(isFlagged(Main[[#This Row],[Comments]], "AIS++"),Main[ [#This Row],[In Stock Date] ]&lt;&gt;""),TEXT(Main[[#This Row],[In Stock Date]]-1, "M/d/yyyy"), TEXT("1/1/1990", "M/d/yyyy"))</f>
        <v>#VALUE!</v>
      </c>
    </row>
    <row r="2683" spans="54:54" ht="17.25" customHeight="1">
      <c r="BB2683" s="60" t="e">
        <f>IF(AND(isFlagged(Main[[#This Row],[Comments]], "AIS++"),Main[ [#This Row],[In Stock Date] ]&lt;&gt;""),TEXT(Main[[#This Row],[In Stock Date]]-1, "M/d/yyyy"), TEXT("1/1/1990", "M/d/yyyy"))</f>
        <v>#VALUE!</v>
      </c>
    </row>
    <row r="2684" spans="54:54" ht="17.25" customHeight="1">
      <c r="BB2684" s="60" t="e">
        <f>IF(AND(isFlagged(Main[[#This Row],[Comments]], "AIS++"),Main[ [#This Row],[In Stock Date] ]&lt;&gt;""),TEXT(Main[[#This Row],[In Stock Date]]-1, "M/d/yyyy"), TEXT("1/1/1990", "M/d/yyyy"))</f>
        <v>#VALUE!</v>
      </c>
    </row>
    <row r="2685" spans="54:54" ht="17.25" customHeight="1">
      <c r="BB2685" s="60" t="e">
        <f>IF(AND(isFlagged(Main[[#This Row],[Comments]], "AIS++"),Main[ [#This Row],[In Stock Date] ]&lt;&gt;""),TEXT(Main[[#This Row],[In Stock Date]]-1, "M/d/yyyy"), TEXT("1/1/1990", "M/d/yyyy"))</f>
        <v>#VALUE!</v>
      </c>
    </row>
    <row r="2686" spans="54:54" ht="17.25" customHeight="1">
      <c r="BB2686" s="60" t="e">
        <f>IF(AND(isFlagged(Main[[#This Row],[Comments]], "AIS++"),Main[ [#This Row],[In Stock Date] ]&lt;&gt;""),TEXT(Main[[#This Row],[In Stock Date]]-1, "M/d/yyyy"), TEXT("1/1/1990", "M/d/yyyy"))</f>
        <v>#VALUE!</v>
      </c>
    </row>
    <row r="2687" spans="54:54" ht="17.25" customHeight="1">
      <c r="BB2687" s="60" t="e">
        <f>IF(AND(isFlagged(Main[[#This Row],[Comments]], "AIS++"),Main[ [#This Row],[In Stock Date] ]&lt;&gt;""),TEXT(Main[[#This Row],[In Stock Date]]-1, "M/d/yyyy"), TEXT("1/1/1990", "M/d/yyyy"))</f>
        <v>#VALUE!</v>
      </c>
    </row>
    <row r="2688" spans="54:54" ht="17.25" customHeight="1">
      <c r="BB2688" s="60" t="e">
        <f>IF(AND(isFlagged(Main[[#This Row],[Comments]], "AIS++"),Main[ [#This Row],[In Stock Date] ]&lt;&gt;""),TEXT(Main[[#This Row],[In Stock Date]]-1, "M/d/yyyy"), TEXT("1/1/1990", "M/d/yyyy"))</f>
        <v>#VALUE!</v>
      </c>
    </row>
    <row r="2689" spans="54:54" ht="17.25" customHeight="1">
      <c r="BB2689" s="60" t="e">
        <f>IF(AND(isFlagged(Main[[#This Row],[Comments]], "AIS++"),Main[ [#This Row],[In Stock Date] ]&lt;&gt;""),TEXT(Main[[#This Row],[In Stock Date]]-1, "M/d/yyyy"), TEXT("1/1/1990", "M/d/yyyy"))</f>
        <v>#VALUE!</v>
      </c>
    </row>
    <row r="2690" spans="54:54" ht="17.25" customHeight="1">
      <c r="BB2690" s="60" t="e">
        <f>IF(AND(isFlagged(Main[[#This Row],[Comments]], "AIS++"),Main[ [#This Row],[In Stock Date] ]&lt;&gt;""),TEXT(Main[[#This Row],[In Stock Date]]-1, "M/d/yyyy"), TEXT("1/1/1990", "M/d/yyyy"))</f>
        <v>#VALUE!</v>
      </c>
    </row>
    <row r="2691" spans="54:54" ht="17.25" customHeight="1">
      <c r="BB2691" s="60" t="e">
        <f>IF(AND(isFlagged(Main[[#This Row],[Comments]], "AIS++"),Main[ [#This Row],[In Stock Date] ]&lt;&gt;""),TEXT(Main[[#This Row],[In Stock Date]]-1, "M/d/yyyy"), TEXT("1/1/1990", "M/d/yyyy"))</f>
        <v>#VALUE!</v>
      </c>
    </row>
    <row r="2692" spans="54:54" ht="17.25" customHeight="1">
      <c r="BB2692" s="60" t="e">
        <f>IF(AND(isFlagged(Main[[#This Row],[Comments]], "AIS++"),Main[ [#This Row],[In Stock Date] ]&lt;&gt;""),TEXT(Main[[#This Row],[In Stock Date]]-1, "M/d/yyyy"), TEXT("1/1/1990", "M/d/yyyy"))</f>
        <v>#VALUE!</v>
      </c>
    </row>
    <row r="2693" spans="54:54" ht="17.25" customHeight="1">
      <c r="BB2693" s="60" t="e">
        <f>IF(AND(isFlagged(Main[[#This Row],[Comments]], "AIS++"),Main[ [#This Row],[In Stock Date] ]&lt;&gt;""),TEXT(Main[[#This Row],[In Stock Date]]-1, "M/d/yyyy"), TEXT("1/1/1990", "M/d/yyyy"))</f>
        <v>#VALUE!</v>
      </c>
    </row>
    <row r="2694" spans="54:54" ht="17.25" customHeight="1">
      <c r="BB2694" s="60" t="e">
        <f>IF(AND(isFlagged(Main[[#This Row],[Comments]], "AIS++"),Main[ [#This Row],[In Stock Date] ]&lt;&gt;""),TEXT(Main[[#This Row],[In Stock Date]]-1, "M/d/yyyy"), TEXT("1/1/1990", "M/d/yyyy"))</f>
        <v>#VALUE!</v>
      </c>
    </row>
    <row r="2695" spans="54:54" ht="17.25" customHeight="1">
      <c r="BB2695" s="60" t="e">
        <f>IF(AND(isFlagged(Main[[#This Row],[Comments]], "AIS++"),Main[ [#This Row],[In Stock Date] ]&lt;&gt;""),TEXT(Main[[#This Row],[In Stock Date]]-1, "M/d/yyyy"), TEXT("1/1/1990", "M/d/yyyy"))</f>
        <v>#VALUE!</v>
      </c>
    </row>
    <row r="2696" spans="54:54" ht="17.25" customHeight="1">
      <c r="BB2696" s="60" t="e">
        <f>IF(AND(isFlagged(Main[[#This Row],[Comments]], "AIS++"),Main[ [#This Row],[In Stock Date] ]&lt;&gt;""),TEXT(Main[[#This Row],[In Stock Date]]-1, "M/d/yyyy"), TEXT("1/1/1990", "M/d/yyyy"))</f>
        <v>#VALUE!</v>
      </c>
    </row>
    <row r="2697" spans="54:54" ht="17.25" customHeight="1">
      <c r="BB2697" s="60" t="e">
        <f>IF(AND(isFlagged(Main[[#This Row],[Comments]], "AIS++"),Main[ [#This Row],[In Stock Date] ]&lt;&gt;""),TEXT(Main[[#This Row],[In Stock Date]]-1, "M/d/yyyy"), TEXT("1/1/1990", "M/d/yyyy"))</f>
        <v>#VALUE!</v>
      </c>
    </row>
    <row r="2698" spans="54:54" ht="17.25" customHeight="1">
      <c r="BB2698" s="60" t="e">
        <f>IF(AND(isFlagged(Main[[#This Row],[Comments]], "AIS++"),Main[ [#This Row],[In Stock Date] ]&lt;&gt;""),TEXT(Main[[#This Row],[In Stock Date]]-1, "M/d/yyyy"), TEXT("1/1/1990", "M/d/yyyy"))</f>
        <v>#VALUE!</v>
      </c>
    </row>
    <row r="2699" spans="54:54" ht="17.25" customHeight="1">
      <c r="BB2699" s="60" t="e">
        <f>IF(AND(isFlagged(Main[[#This Row],[Comments]], "AIS++"),Main[ [#This Row],[In Stock Date] ]&lt;&gt;""),TEXT(Main[[#This Row],[In Stock Date]]-1, "M/d/yyyy"), TEXT("1/1/1990", "M/d/yyyy"))</f>
        <v>#VALUE!</v>
      </c>
    </row>
    <row r="2700" spans="54:54" ht="17.25" customHeight="1">
      <c r="BB2700" s="60" t="e">
        <f>IF(AND(isFlagged(Main[[#This Row],[Comments]], "AIS++"),Main[ [#This Row],[In Stock Date] ]&lt;&gt;""),TEXT(Main[[#This Row],[In Stock Date]]-1, "M/d/yyyy"), TEXT("1/1/1990", "M/d/yyyy"))</f>
        <v>#VALUE!</v>
      </c>
    </row>
    <row r="2701" spans="54:54" ht="17.25" customHeight="1">
      <c r="BB2701" s="60" t="e">
        <f>IF(AND(isFlagged(Main[[#This Row],[Comments]], "AIS++"),Main[ [#This Row],[In Stock Date] ]&lt;&gt;""),TEXT(Main[[#This Row],[In Stock Date]]-1, "M/d/yyyy"), TEXT("1/1/1990", "M/d/yyyy"))</f>
        <v>#VALUE!</v>
      </c>
    </row>
    <row r="2702" spans="54:54" ht="17.25" customHeight="1">
      <c r="BB2702" s="60" t="e">
        <f>IF(AND(isFlagged(Main[[#This Row],[Comments]], "AIS++"),Main[ [#This Row],[In Stock Date] ]&lt;&gt;""),TEXT(Main[[#This Row],[In Stock Date]]-1, "M/d/yyyy"), TEXT("1/1/1990", "M/d/yyyy"))</f>
        <v>#VALUE!</v>
      </c>
    </row>
    <row r="2703" spans="54:54" ht="17.25" customHeight="1">
      <c r="BB2703" s="60" t="e">
        <f>IF(AND(isFlagged(Main[[#This Row],[Comments]], "AIS++"),Main[ [#This Row],[In Stock Date] ]&lt;&gt;""),TEXT(Main[[#This Row],[In Stock Date]]-1, "M/d/yyyy"), TEXT("1/1/1990", "M/d/yyyy"))</f>
        <v>#VALUE!</v>
      </c>
    </row>
    <row r="2704" spans="54:54" ht="17.25" customHeight="1">
      <c r="BB2704" s="60" t="e">
        <f>IF(AND(isFlagged(Main[[#This Row],[Comments]], "AIS++"),Main[ [#This Row],[In Stock Date] ]&lt;&gt;""),TEXT(Main[[#This Row],[In Stock Date]]-1, "M/d/yyyy"), TEXT("1/1/1990", "M/d/yyyy"))</f>
        <v>#VALUE!</v>
      </c>
    </row>
    <row r="2705" spans="54:54" ht="17.25" customHeight="1">
      <c r="BB2705" s="60" t="e">
        <f>IF(AND(isFlagged(Main[[#This Row],[Comments]], "AIS++"),Main[ [#This Row],[In Stock Date] ]&lt;&gt;""),TEXT(Main[[#This Row],[In Stock Date]]-1, "M/d/yyyy"), TEXT("1/1/1990", "M/d/yyyy"))</f>
        <v>#VALUE!</v>
      </c>
    </row>
    <row r="2706" spans="54:54" ht="17.25" customHeight="1">
      <c r="BB2706" s="60" t="e">
        <f>IF(AND(isFlagged(Main[[#This Row],[Comments]], "AIS++"),Main[ [#This Row],[In Stock Date] ]&lt;&gt;""),TEXT(Main[[#This Row],[In Stock Date]]-1, "M/d/yyyy"), TEXT("1/1/1990", "M/d/yyyy"))</f>
        <v>#VALUE!</v>
      </c>
    </row>
    <row r="2707" spans="54:54" ht="17.25" customHeight="1">
      <c r="BB2707" s="60" t="e">
        <f>IF(AND(isFlagged(Main[[#This Row],[Comments]], "AIS++"),Main[ [#This Row],[In Stock Date] ]&lt;&gt;""),TEXT(Main[[#This Row],[In Stock Date]]-1, "M/d/yyyy"), TEXT("1/1/1990", "M/d/yyyy"))</f>
        <v>#VALUE!</v>
      </c>
    </row>
    <row r="2708" spans="54:54" ht="17.25" customHeight="1">
      <c r="BB2708" s="60" t="e">
        <f>IF(AND(isFlagged(Main[[#This Row],[Comments]], "AIS++"),Main[ [#This Row],[In Stock Date] ]&lt;&gt;""),TEXT(Main[[#This Row],[In Stock Date]]-1, "M/d/yyyy"), TEXT("1/1/1990", "M/d/yyyy"))</f>
        <v>#VALUE!</v>
      </c>
    </row>
    <row r="2709" spans="54:54" ht="17.25" customHeight="1">
      <c r="BB2709" s="60" t="e">
        <f>IF(AND(isFlagged(Main[[#This Row],[Comments]], "AIS++"),Main[ [#This Row],[In Stock Date] ]&lt;&gt;""),TEXT(Main[[#This Row],[In Stock Date]]-1, "M/d/yyyy"), TEXT("1/1/1990", "M/d/yyyy"))</f>
        <v>#VALUE!</v>
      </c>
    </row>
    <row r="2710" spans="54:54" ht="17.25" customHeight="1">
      <c r="BB2710" s="60" t="e">
        <f>IF(AND(isFlagged(Main[[#This Row],[Comments]], "AIS++"),Main[ [#This Row],[In Stock Date] ]&lt;&gt;""),TEXT(Main[[#This Row],[In Stock Date]]-1, "M/d/yyyy"), TEXT("1/1/1990", "M/d/yyyy"))</f>
        <v>#VALUE!</v>
      </c>
    </row>
    <row r="2711" spans="54:54" ht="17.25" customHeight="1">
      <c r="BB2711" s="60" t="e">
        <f>IF(AND(isFlagged(Main[[#This Row],[Comments]], "AIS++"),Main[ [#This Row],[In Stock Date] ]&lt;&gt;""),TEXT(Main[[#This Row],[In Stock Date]]-1, "M/d/yyyy"), TEXT("1/1/1990", "M/d/yyyy"))</f>
        <v>#VALUE!</v>
      </c>
    </row>
    <row r="2712" spans="54:54" ht="17.25" customHeight="1">
      <c r="BB2712" s="60" t="e">
        <f>IF(AND(isFlagged(Main[[#This Row],[Comments]], "AIS++"),Main[ [#This Row],[In Stock Date] ]&lt;&gt;""),TEXT(Main[[#This Row],[In Stock Date]]-1, "M/d/yyyy"), TEXT("1/1/1990", "M/d/yyyy"))</f>
        <v>#VALUE!</v>
      </c>
    </row>
    <row r="2713" spans="54:54" ht="17.25" customHeight="1">
      <c r="BB2713" s="60" t="e">
        <f>IF(AND(isFlagged(Main[[#This Row],[Comments]], "AIS++"),Main[ [#This Row],[In Stock Date] ]&lt;&gt;""),TEXT(Main[[#This Row],[In Stock Date]]-1, "M/d/yyyy"), TEXT("1/1/1990", "M/d/yyyy"))</f>
        <v>#VALUE!</v>
      </c>
    </row>
    <row r="2714" spans="54:54" ht="17.25" customHeight="1">
      <c r="BB2714" s="60" t="e">
        <f>IF(AND(isFlagged(Main[[#This Row],[Comments]], "AIS++"),Main[ [#This Row],[In Stock Date] ]&lt;&gt;""),TEXT(Main[[#This Row],[In Stock Date]]-1, "M/d/yyyy"), TEXT("1/1/1990", "M/d/yyyy"))</f>
        <v>#VALUE!</v>
      </c>
    </row>
    <row r="2715" spans="54:54" ht="17.25" customHeight="1">
      <c r="BB2715" s="60" t="e">
        <f>IF(AND(isFlagged(Main[[#This Row],[Comments]], "AIS++"),Main[ [#This Row],[In Stock Date] ]&lt;&gt;""),TEXT(Main[[#This Row],[In Stock Date]]-1, "M/d/yyyy"), TEXT("1/1/1990", "M/d/yyyy"))</f>
        <v>#VALUE!</v>
      </c>
    </row>
    <row r="2716" spans="54:54" ht="17.25" customHeight="1">
      <c r="BB2716" s="60" t="e">
        <f>IF(AND(isFlagged(Main[[#This Row],[Comments]], "AIS++"),Main[ [#This Row],[In Stock Date] ]&lt;&gt;""),TEXT(Main[[#This Row],[In Stock Date]]-1, "M/d/yyyy"), TEXT("1/1/1990", "M/d/yyyy"))</f>
        <v>#VALUE!</v>
      </c>
    </row>
    <row r="2717" spans="54:54" ht="17.25" customHeight="1">
      <c r="BB2717" s="60" t="e">
        <f>IF(AND(isFlagged(Main[[#This Row],[Comments]], "AIS++"),Main[ [#This Row],[In Stock Date] ]&lt;&gt;""),TEXT(Main[[#This Row],[In Stock Date]]-1, "M/d/yyyy"), TEXT("1/1/1990", "M/d/yyyy"))</f>
        <v>#VALUE!</v>
      </c>
    </row>
    <row r="2718" spans="54:54" ht="17.25" customHeight="1">
      <c r="BB2718" s="60" t="e">
        <f>IF(AND(isFlagged(Main[[#This Row],[Comments]], "AIS++"),Main[ [#This Row],[In Stock Date] ]&lt;&gt;""),TEXT(Main[[#This Row],[In Stock Date]]-1, "M/d/yyyy"), TEXT("1/1/1990", "M/d/yyyy"))</f>
        <v>#VALUE!</v>
      </c>
    </row>
    <row r="2719" spans="54:54" ht="17.25" customHeight="1">
      <c r="BB2719" s="60" t="e">
        <f>IF(AND(isFlagged(Main[[#This Row],[Comments]], "AIS++"),Main[ [#This Row],[In Stock Date] ]&lt;&gt;""),TEXT(Main[[#This Row],[In Stock Date]]-1, "M/d/yyyy"), TEXT("1/1/1990", "M/d/yyyy"))</f>
        <v>#VALUE!</v>
      </c>
    </row>
    <row r="2720" spans="54:54" ht="17.25" customHeight="1">
      <c r="BB2720" s="60" t="e">
        <f>IF(AND(isFlagged(Main[[#This Row],[Comments]], "AIS++"),Main[ [#This Row],[In Stock Date] ]&lt;&gt;""),TEXT(Main[[#This Row],[In Stock Date]]-1, "M/d/yyyy"), TEXT("1/1/1990", "M/d/yyyy"))</f>
        <v>#VALUE!</v>
      </c>
    </row>
    <row r="2721" spans="54:54" ht="17.25" customHeight="1">
      <c r="BB2721" s="60" t="e">
        <f>IF(AND(isFlagged(Main[[#This Row],[Comments]], "AIS++"),Main[ [#This Row],[In Stock Date] ]&lt;&gt;""),TEXT(Main[[#This Row],[In Stock Date]]-1, "M/d/yyyy"), TEXT("1/1/1990", "M/d/yyyy"))</f>
        <v>#VALUE!</v>
      </c>
    </row>
    <row r="2722" spans="54:54" ht="17.25" customHeight="1">
      <c r="BB2722" s="60" t="e">
        <f>IF(AND(isFlagged(Main[[#This Row],[Comments]], "AIS++"),Main[ [#This Row],[In Stock Date] ]&lt;&gt;""),TEXT(Main[[#This Row],[In Stock Date]]-1, "M/d/yyyy"), TEXT("1/1/1990", "M/d/yyyy"))</f>
        <v>#VALUE!</v>
      </c>
    </row>
    <row r="2723" spans="54:54" ht="17.25" customHeight="1">
      <c r="BB2723" s="60" t="e">
        <f>IF(AND(isFlagged(Main[[#This Row],[Comments]], "AIS++"),Main[ [#This Row],[In Stock Date] ]&lt;&gt;""),TEXT(Main[[#This Row],[In Stock Date]]-1, "M/d/yyyy"), TEXT("1/1/1990", "M/d/yyyy"))</f>
        <v>#VALUE!</v>
      </c>
    </row>
    <row r="2724" spans="54:54" ht="17.25" customHeight="1">
      <c r="BB2724" s="60" t="e">
        <f>IF(AND(isFlagged(Main[[#This Row],[Comments]], "AIS++"),Main[ [#This Row],[In Stock Date] ]&lt;&gt;""),TEXT(Main[[#This Row],[In Stock Date]]-1, "M/d/yyyy"), TEXT("1/1/1990", "M/d/yyyy"))</f>
        <v>#VALUE!</v>
      </c>
    </row>
    <row r="2725" spans="54:54" ht="17.25" customHeight="1">
      <c r="BB2725" s="60" t="e">
        <f>IF(AND(isFlagged(Main[[#This Row],[Comments]], "AIS++"),Main[ [#This Row],[In Stock Date] ]&lt;&gt;""),TEXT(Main[[#This Row],[In Stock Date]]-1, "M/d/yyyy"), TEXT("1/1/1990", "M/d/yyyy"))</f>
        <v>#VALUE!</v>
      </c>
    </row>
    <row r="2726" spans="54:54" ht="17.25" customHeight="1">
      <c r="BB2726" s="60" t="e">
        <f>IF(AND(isFlagged(Main[[#This Row],[Comments]], "AIS++"),Main[ [#This Row],[In Stock Date] ]&lt;&gt;""),TEXT(Main[[#This Row],[In Stock Date]]-1, "M/d/yyyy"), TEXT("1/1/1990", "M/d/yyyy"))</f>
        <v>#VALUE!</v>
      </c>
    </row>
    <row r="2727" spans="54:54" ht="17.25" customHeight="1">
      <c r="BB2727" s="60" t="e">
        <f>IF(AND(isFlagged(Main[[#This Row],[Comments]], "AIS++"),Main[ [#This Row],[In Stock Date] ]&lt;&gt;""),TEXT(Main[[#This Row],[In Stock Date]]-1, "M/d/yyyy"), TEXT("1/1/1990", "M/d/yyyy"))</f>
        <v>#VALUE!</v>
      </c>
    </row>
    <row r="2728" spans="54:54" ht="17.25" customHeight="1">
      <c r="BB2728" s="60" t="e">
        <f>IF(AND(isFlagged(Main[[#This Row],[Comments]], "AIS++"),Main[ [#This Row],[In Stock Date] ]&lt;&gt;""),TEXT(Main[[#This Row],[In Stock Date]]-1, "M/d/yyyy"), TEXT("1/1/1990", "M/d/yyyy"))</f>
        <v>#VALUE!</v>
      </c>
    </row>
    <row r="2729" spans="54:54" ht="17.25" customHeight="1">
      <c r="BB2729" s="60" t="e">
        <f>IF(AND(isFlagged(Main[[#This Row],[Comments]], "AIS++"),Main[ [#This Row],[In Stock Date] ]&lt;&gt;""),TEXT(Main[[#This Row],[In Stock Date]]-1, "M/d/yyyy"), TEXT("1/1/1990", "M/d/yyyy"))</f>
        <v>#VALUE!</v>
      </c>
    </row>
    <row r="2730" spans="54:54" ht="17.25" customHeight="1">
      <c r="BB2730" s="60" t="e">
        <f>IF(AND(isFlagged(Main[[#This Row],[Comments]], "AIS++"),Main[ [#This Row],[In Stock Date] ]&lt;&gt;""),TEXT(Main[[#This Row],[In Stock Date]]-1, "M/d/yyyy"), TEXT("1/1/1990", "M/d/yyyy"))</f>
        <v>#VALUE!</v>
      </c>
    </row>
    <row r="2731" spans="54:54" ht="17.25" customHeight="1">
      <c r="BB2731" s="60" t="e">
        <f>IF(AND(isFlagged(Main[[#This Row],[Comments]], "AIS++"),Main[ [#This Row],[In Stock Date] ]&lt;&gt;""),TEXT(Main[[#This Row],[In Stock Date]]-1, "M/d/yyyy"), TEXT("1/1/1990", "M/d/yyyy"))</f>
        <v>#VALUE!</v>
      </c>
    </row>
    <row r="2732" spans="54:54" ht="17.25" customHeight="1">
      <c r="BB2732" s="60" t="e">
        <f>IF(AND(isFlagged(Main[[#This Row],[Comments]], "AIS++"),Main[ [#This Row],[In Stock Date] ]&lt;&gt;""),TEXT(Main[[#This Row],[In Stock Date]]-1, "M/d/yyyy"), TEXT("1/1/1990", "M/d/yyyy"))</f>
        <v>#VALUE!</v>
      </c>
    </row>
    <row r="2733" spans="54:54" ht="17.25" customHeight="1">
      <c r="BB2733" s="60" t="e">
        <f>IF(AND(isFlagged(Main[[#This Row],[Comments]], "AIS++"),Main[ [#This Row],[In Stock Date] ]&lt;&gt;""),TEXT(Main[[#This Row],[In Stock Date]]-1, "M/d/yyyy"), TEXT("1/1/1990", "M/d/yyyy"))</f>
        <v>#VALUE!</v>
      </c>
    </row>
    <row r="2734" spans="54:54" ht="17.25" customHeight="1">
      <c r="BB2734" s="60" t="e">
        <f>IF(AND(isFlagged(Main[[#This Row],[Comments]], "AIS++"),Main[ [#This Row],[In Stock Date] ]&lt;&gt;""),TEXT(Main[[#This Row],[In Stock Date]]-1, "M/d/yyyy"), TEXT("1/1/1990", "M/d/yyyy"))</f>
        <v>#VALUE!</v>
      </c>
    </row>
    <row r="2735" spans="54:54" ht="17.25" customHeight="1">
      <c r="BB2735" s="60" t="e">
        <f>IF(AND(isFlagged(Main[[#This Row],[Comments]], "AIS++"),Main[ [#This Row],[In Stock Date] ]&lt;&gt;""),TEXT(Main[[#This Row],[In Stock Date]]-1, "M/d/yyyy"), TEXT("1/1/1990", "M/d/yyyy"))</f>
        <v>#VALUE!</v>
      </c>
    </row>
    <row r="2736" spans="54:54" ht="17.25" customHeight="1">
      <c r="BB2736" s="60" t="e">
        <f>IF(AND(isFlagged(Main[[#This Row],[Comments]], "AIS++"),Main[ [#This Row],[In Stock Date] ]&lt;&gt;""),TEXT(Main[[#This Row],[In Stock Date]]-1, "M/d/yyyy"), TEXT("1/1/1990", "M/d/yyyy"))</f>
        <v>#VALUE!</v>
      </c>
    </row>
    <row r="2737" spans="54:54" ht="17.25" customHeight="1">
      <c r="BB2737" s="60" t="e">
        <f>IF(AND(isFlagged(Main[[#This Row],[Comments]], "AIS++"),Main[ [#This Row],[In Stock Date] ]&lt;&gt;""),TEXT(Main[[#This Row],[In Stock Date]]-1, "M/d/yyyy"), TEXT("1/1/1990", "M/d/yyyy"))</f>
        <v>#VALUE!</v>
      </c>
    </row>
    <row r="2738" spans="54:54" ht="17.25" customHeight="1">
      <c r="BB2738" s="60" t="e">
        <f>IF(AND(isFlagged(Main[[#This Row],[Comments]], "AIS++"),Main[ [#This Row],[In Stock Date] ]&lt;&gt;""),TEXT(Main[[#This Row],[In Stock Date]]-1, "M/d/yyyy"), TEXT("1/1/1990", "M/d/yyyy"))</f>
        <v>#VALUE!</v>
      </c>
    </row>
    <row r="2739" spans="54:54" ht="17.25" customHeight="1">
      <c r="BB2739" s="60" t="e">
        <f>IF(AND(isFlagged(Main[[#This Row],[Comments]], "AIS++"),Main[ [#This Row],[In Stock Date] ]&lt;&gt;""),TEXT(Main[[#This Row],[In Stock Date]]-1, "M/d/yyyy"), TEXT("1/1/1990", "M/d/yyyy"))</f>
        <v>#VALUE!</v>
      </c>
    </row>
    <row r="2740" spans="54:54" ht="17.25" customHeight="1">
      <c r="BB2740" s="60" t="e">
        <f>IF(AND(isFlagged(Main[[#This Row],[Comments]], "AIS++"),Main[ [#This Row],[In Stock Date] ]&lt;&gt;""),TEXT(Main[[#This Row],[In Stock Date]]-1, "M/d/yyyy"), TEXT("1/1/1990", "M/d/yyyy"))</f>
        <v>#VALUE!</v>
      </c>
    </row>
    <row r="2741" spans="54:54" ht="17.25" customHeight="1">
      <c r="BB2741" s="60" t="e">
        <f>IF(AND(isFlagged(Main[[#This Row],[Comments]], "AIS++"),Main[ [#This Row],[In Stock Date] ]&lt;&gt;""),TEXT(Main[[#This Row],[In Stock Date]]-1, "M/d/yyyy"), TEXT("1/1/1990", "M/d/yyyy"))</f>
        <v>#VALUE!</v>
      </c>
    </row>
    <row r="2742" spans="54:54" ht="17.25" customHeight="1">
      <c r="BB2742" s="60" t="e">
        <f>IF(AND(isFlagged(Main[[#This Row],[Comments]], "AIS++"),Main[ [#This Row],[In Stock Date] ]&lt;&gt;""),TEXT(Main[[#This Row],[In Stock Date]]-1, "M/d/yyyy"), TEXT("1/1/1990", "M/d/yyyy"))</f>
        <v>#VALUE!</v>
      </c>
    </row>
    <row r="2743" spans="54:54" ht="17.25" customHeight="1">
      <c r="BB2743" s="60" t="e">
        <f>IF(AND(isFlagged(Main[[#This Row],[Comments]], "AIS++"),Main[ [#This Row],[In Stock Date] ]&lt;&gt;""),TEXT(Main[[#This Row],[In Stock Date]]-1, "M/d/yyyy"), TEXT("1/1/1990", "M/d/yyyy"))</f>
        <v>#VALUE!</v>
      </c>
    </row>
    <row r="2744" spans="54:54" ht="17.25" customHeight="1">
      <c r="BB2744" s="60" t="e">
        <f>IF(AND(isFlagged(Main[[#This Row],[Comments]], "AIS++"),Main[ [#This Row],[In Stock Date] ]&lt;&gt;""),TEXT(Main[[#This Row],[In Stock Date]]-1, "M/d/yyyy"), TEXT("1/1/1990", "M/d/yyyy"))</f>
        <v>#VALUE!</v>
      </c>
    </row>
    <row r="2745" spans="54:54" ht="17.25" customHeight="1">
      <c r="BB2745" s="60" t="e">
        <f>IF(AND(isFlagged(Main[[#This Row],[Comments]], "AIS++"),Main[ [#This Row],[In Stock Date] ]&lt;&gt;""),TEXT(Main[[#This Row],[In Stock Date]]-1, "M/d/yyyy"), TEXT("1/1/1990", "M/d/yyyy"))</f>
        <v>#VALUE!</v>
      </c>
    </row>
    <row r="2746" spans="54:54" ht="17.25" customHeight="1">
      <c r="BB2746" s="60" t="e">
        <f>IF(AND(isFlagged(Main[[#This Row],[Comments]], "AIS++"),Main[ [#This Row],[In Stock Date] ]&lt;&gt;""),TEXT(Main[[#This Row],[In Stock Date]]-1, "M/d/yyyy"), TEXT("1/1/1990", "M/d/yyyy"))</f>
        <v>#VALUE!</v>
      </c>
    </row>
    <row r="2747" spans="54:54" ht="17.25" customHeight="1">
      <c r="BB2747" s="60" t="e">
        <f>IF(AND(isFlagged(Main[[#This Row],[Comments]], "AIS++"),Main[ [#This Row],[In Stock Date] ]&lt;&gt;""),TEXT(Main[[#This Row],[In Stock Date]]-1, "M/d/yyyy"), TEXT("1/1/1990", "M/d/yyyy"))</f>
        <v>#VALUE!</v>
      </c>
    </row>
    <row r="2748" spans="54:54" ht="17.25" customHeight="1">
      <c r="BB2748" s="60" t="e">
        <f>IF(AND(isFlagged(Main[[#This Row],[Comments]], "AIS++"),Main[ [#This Row],[In Stock Date] ]&lt;&gt;""),TEXT(Main[[#This Row],[In Stock Date]]-1, "M/d/yyyy"), TEXT("1/1/1990", "M/d/yyyy"))</f>
        <v>#VALUE!</v>
      </c>
    </row>
    <row r="2749" spans="54:54" ht="17.25" customHeight="1">
      <c r="BB2749" s="60" t="e">
        <f>IF(AND(isFlagged(Main[[#This Row],[Comments]], "AIS++"),Main[ [#This Row],[In Stock Date] ]&lt;&gt;""),TEXT(Main[[#This Row],[In Stock Date]]-1, "M/d/yyyy"), TEXT("1/1/1990", "M/d/yyyy"))</f>
        <v>#VALUE!</v>
      </c>
    </row>
    <row r="2750" spans="54:54" ht="17.25" customHeight="1">
      <c r="BB2750" s="60" t="e">
        <f>IF(AND(isFlagged(Main[[#This Row],[Comments]], "AIS++"),Main[ [#This Row],[In Stock Date] ]&lt;&gt;""),TEXT(Main[[#This Row],[In Stock Date]]-1, "M/d/yyyy"), TEXT("1/1/1990", "M/d/yyyy"))</f>
        <v>#VALUE!</v>
      </c>
    </row>
    <row r="2751" spans="54:54" ht="17.25" customHeight="1">
      <c r="BB2751" s="60" t="e">
        <f>IF(AND(isFlagged(Main[[#This Row],[Comments]], "AIS++"),Main[ [#This Row],[In Stock Date] ]&lt;&gt;""),TEXT(Main[[#This Row],[In Stock Date]]-1, "M/d/yyyy"), TEXT("1/1/1990", "M/d/yyyy"))</f>
        <v>#VALUE!</v>
      </c>
    </row>
    <row r="2752" spans="54:54" ht="17.25" customHeight="1">
      <c r="BB2752" s="60" t="e">
        <f>IF(AND(isFlagged(Main[[#This Row],[Comments]], "AIS++"),Main[ [#This Row],[In Stock Date] ]&lt;&gt;""),TEXT(Main[[#This Row],[In Stock Date]]-1, "M/d/yyyy"), TEXT("1/1/1990", "M/d/yyyy"))</f>
        <v>#VALUE!</v>
      </c>
    </row>
    <row r="2753" spans="54:54" ht="17.25" customHeight="1">
      <c r="BB2753" s="60" t="e">
        <f>IF(AND(isFlagged(Main[[#This Row],[Comments]], "AIS++"),Main[ [#This Row],[In Stock Date] ]&lt;&gt;""),TEXT(Main[[#This Row],[In Stock Date]]-1, "M/d/yyyy"), TEXT("1/1/1990", "M/d/yyyy"))</f>
        <v>#VALUE!</v>
      </c>
    </row>
    <row r="2754" spans="54:54" ht="17.25" customHeight="1">
      <c r="BB2754" s="60" t="e">
        <f>IF(AND(isFlagged(Main[[#This Row],[Comments]], "AIS++"),Main[ [#This Row],[In Stock Date] ]&lt;&gt;""),TEXT(Main[[#This Row],[In Stock Date]]-1, "M/d/yyyy"), TEXT("1/1/1990", "M/d/yyyy"))</f>
        <v>#VALUE!</v>
      </c>
    </row>
    <row r="2755" spans="54:54" ht="17.25" customHeight="1">
      <c r="BB2755" s="60" t="e">
        <f>IF(AND(isFlagged(Main[[#This Row],[Comments]], "AIS++"),Main[ [#This Row],[In Stock Date] ]&lt;&gt;""),TEXT(Main[[#This Row],[In Stock Date]]-1, "M/d/yyyy"), TEXT("1/1/1990", "M/d/yyyy"))</f>
        <v>#VALUE!</v>
      </c>
    </row>
    <row r="2756" spans="54:54" ht="17.25" customHeight="1">
      <c r="BB2756" s="60" t="e">
        <f>IF(AND(isFlagged(Main[[#This Row],[Comments]], "AIS++"),Main[ [#This Row],[In Stock Date] ]&lt;&gt;""),TEXT(Main[[#This Row],[In Stock Date]]-1, "M/d/yyyy"), TEXT("1/1/1990", "M/d/yyyy"))</f>
        <v>#VALUE!</v>
      </c>
    </row>
    <row r="2757" spans="54:54" ht="17.25" customHeight="1">
      <c r="BB2757" s="60" t="e">
        <f>IF(AND(isFlagged(Main[[#This Row],[Comments]], "AIS++"),Main[ [#This Row],[In Stock Date] ]&lt;&gt;""),TEXT(Main[[#This Row],[In Stock Date]]-1, "M/d/yyyy"), TEXT("1/1/1990", "M/d/yyyy"))</f>
        <v>#VALUE!</v>
      </c>
    </row>
    <row r="2758" spans="54:54" ht="17.25" customHeight="1">
      <c r="BB2758" s="60" t="e">
        <f>IF(AND(isFlagged(Main[[#This Row],[Comments]], "AIS++"),Main[ [#This Row],[In Stock Date] ]&lt;&gt;""),TEXT(Main[[#This Row],[In Stock Date]]-1, "M/d/yyyy"), TEXT("1/1/1990", "M/d/yyyy"))</f>
        <v>#VALUE!</v>
      </c>
    </row>
    <row r="2759" spans="54:54" ht="17.25" customHeight="1">
      <c r="BB2759" s="60" t="e">
        <f>IF(AND(isFlagged(Main[[#This Row],[Comments]], "AIS++"),Main[ [#This Row],[In Stock Date] ]&lt;&gt;""),TEXT(Main[[#This Row],[In Stock Date]]-1, "M/d/yyyy"), TEXT("1/1/1990", "M/d/yyyy"))</f>
        <v>#VALUE!</v>
      </c>
    </row>
    <row r="2760" spans="54:54" ht="17.25" customHeight="1">
      <c r="BB2760" s="60" t="e">
        <f>IF(AND(isFlagged(Main[[#This Row],[Comments]], "AIS++"),Main[ [#This Row],[In Stock Date] ]&lt;&gt;""),TEXT(Main[[#This Row],[In Stock Date]]-1, "M/d/yyyy"), TEXT("1/1/1990", "M/d/yyyy"))</f>
        <v>#VALUE!</v>
      </c>
    </row>
    <row r="2761" spans="54:54" ht="17.25" customHeight="1">
      <c r="BB2761" s="60" t="e">
        <f>IF(AND(isFlagged(Main[[#This Row],[Comments]], "AIS++"),Main[ [#This Row],[In Stock Date] ]&lt;&gt;""),TEXT(Main[[#This Row],[In Stock Date]]-1, "M/d/yyyy"), TEXT("1/1/1990", "M/d/yyyy"))</f>
        <v>#VALUE!</v>
      </c>
    </row>
    <row r="2762" spans="54:54" ht="17.25" customHeight="1">
      <c r="BB2762" s="60" t="e">
        <f>IF(AND(isFlagged(Main[[#This Row],[Comments]], "AIS++"),Main[ [#This Row],[In Stock Date] ]&lt;&gt;""),TEXT(Main[[#This Row],[In Stock Date]]-1, "M/d/yyyy"), TEXT("1/1/1990", "M/d/yyyy"))</f>
        <v>#VALUE!</v>
      </c>
    </row>
    <row r="2763" spans="54:54" ht="17.25" customHeight="1">
      <c r="BB2763" s="60" t="e">
        <f>IF(AND(isFlagged(Main[[#This Row],[Comments]], "AIS++"),Main[ [#This Row],[In Stock Date] ]&lt;&gt;""),TEXT(Main[[#This Row],[In Stock Date]]-1, "M/d/yyyy"), TEXT("1/1/1990", "M/d/yyyy"))</f>
        <v>#VALUE!</v>
      </c>
    </row>
    <row r="2764" spans="54:54" ht="17.25" customHeight="1">
      <c r="BB2764" s="60" t="e">
        <f>IF(AND(isFlagged(Main[[#This Row],[Comments]], "AIS++"),Main[ [#This Row],[In Stock Date] ]&lt;&gt;""),TEXT(Main[[#This Row],[In Stock Date]]-1, "M/d/yyyy"), TEXT("1/1/1990", "M/d/yyyy"))</f>
        <v>#VALUE!</v>
      </c>
    </row>
    <row r="2765" spans="54:54" ht="17.25" customHeight="1">
      <c r="BB2765" s="60" t="e">
        <f>IF(AND(isFlagged(Main[[#This Row],[Comments]], "AIS++"),Main[ [#This Row],[In Stock Date] ]&lt;&gt;""),TEXT(Main[[#This Row],[In Stock Date]]-1, "M/d/yyyy"), TEXT("1/1/1990", "M/d/yyyy"))</f>
        <v>#VALUE!</v>
      </c>
    </row>
    <row r="2766" spans="54:54" ht="17.25" customHeight="1">
      <c r="BB2766" s="60" t="e">
        <f>IF(AND(isFlagged(Main[[#This Row],[Comments]], "AIS++"),Main[ [#This Row],[In Stock Date] ]&lt;&gt;""),TEXT(Main[[#This Row],[In Stock Date]]-1, "M/d/yyyy"), TEXT("1/1/1990", "M/d/yyyy"))</f>
        <v>#VALUE!</v>
      </c>
    </row>
    <row r="2767" spans="54:54" ht="17.25" customHeight="1">
      <c r="BB2767" s="60" t="e">
        <f>IF(AND(isFlagged(Main[[#This Row],[Comments]], "AIS++"),Main[ [#This Row],[In Stock Date] ]&lt;&gt;""),TEXT(Main[[#This Row],[In Stock Date]]-1, "M/d/yyyy"), TEXT("1/1/1990", "M/d/yyyy"))</f>
        <v>#VALUE!</v>
      </c>
    </row>
    <row r="2768" spans="54:54" ht="17.25" customHeight="1">
      <c r="BB2768" s="60" t="e">
        <f>IF(AND(isFlagged(Main[[#This Row],[Comments]], "AIS++"),Main[ [#This Row],[In Stock Date] ]&lt;&gt;""),TEXT(Main[[#This Row],[In Stock Date]]-1, "M/d/yyyy"), TEXT("1/1/1990", "M/d/yyyy"))</f>
        <v>#VALUE!</v>
      </c>
    </row>
    <row r="2769" spans="54:54" ht="17.25" customHeight="1">
      <c r="BB2769" s="60" t="e">
        <f>IF(AND(isFlagged(Main[[#This Row],[Comments]], "AIS++"),Main[ [#This Row],[In Stock Date] ]&lt;&gt;""),TEXT(Main[[#This Row],[In Stock Date]]-1, "M/d/yyyy"), TEXT("1/1/1990", "M/d/yyyy"))</f>
        <v>#VALUE!</v>
      </c>
    </row>
    <row r="2770" spans="54:54" ht="17.25" customHeight="1">
      <c r="BB2770" s="60" t="e">
        <f>IF(AND(isFlagged(Main[[#This Row],[Comments]], "AIS++"),Main[ [#This Row],[In Stock Date] ]&lt;&gt;""),TEXT(Main[[#This Row],[In Stock Date]]-1, "M/d/yyyy"), TEXT("1/1/1990", "M/d/yyyy"))</f>
        <v>#VALUE!</v>
      </c>
    </row>
    <row r="2771" spans="54:54" ht="17.25" customHeight="1">
      <c r="BB2771" s="60" t="e">
        <f>IF(AND(isFlagged(Main[[#This Row],[Comments]], "AIS++"),Main[ [#This Row],[In Stock Date] ]&lt;&gt;""),TEXT(Main[[#This Row],[In Stock Date]]-1, "M/d/yyyy"), TEXT("1/1/1990", "M/d/yyyy"))</f>
        <v>#VALUE!</v>
      </c>
    </row>
    <row r="2772" spans="54:54" ht="17.25" customHeight="1">
      <c r="BB2772" s="60" t="e">
        <f>IF(AND(isFlagged(Main[[#This Row],[Comments]], "AIS++"),Main[ [#This Row],[In Stock Date] ]&lt;&gt;""),TEXT(Main[[#This Row],[In Stock Date]]-1, "M/d/yyyy"), TEXT("1/1/1990", "M/d/yyyy"))</f>
        <v>#VALUE!</v>
      </c>
    </row>
    <row r="2773" spans="54:54" ht="17.25" customHeight="1">
      <c r="BB2773" s="60" t="e">
        <f>IF(AND(isFlagged(Main[[#This Row],[Comments]], "AIS++"),Main[ [#This Row],[In Stock Date] ]&lt;&gt;""),TEXT(Main[[#This Row],[In Stock Date]]-1, "M/d/yyyy"), TEXT("1/1/1990", "M/d/yyyy"))</f>
        <v>#VALUE!</v>
      </c>
    </row>
    <row r="2774" spans="54:54" ht="17.25" customHeight="1">
      <c r="BB2774" s="60" t="e">
        <f>IF(AND(isFlagged(Main[[#This Row],[Comments]], "AIS++"),Main[ [#This Row],[In Stock Date] ]&lt;&gt;""),TEXT(Main[[#This Row],[In Stock Date]]-1, "M/d/yyyy"), TEXT("1/1/1990", "M/d/yyyy"))</f>
        <v>#VALUE!</v>
      </c>
    </row>
    <row r="2775" spans="54:54" ht="17.25" customHeight="1">
      <c r="BB2775" s="60" t="e">
        <f>IF(AND(isFlagged(Main[[#This Row],[Comments]], "AIS++"),Main[ [#This Row],[In Stock Date] ]&lt;&gt;""),TEXT(Main[[#This Row],[In Stock Date]]-1, "M/d/yyyy"), TEXT("1/1/1990", "M/d/yyyy"))</f>
        <v>#VALUE!</v>
      </c>
    </row>
    <row r="2776" spans="54:54" ht="17.25" customHeight="1">
      <c r="BB2776" s="60" t="e">
        <f>IF(AND(isFlagged(Main[[#This Row],[Comments]], "AIS++"),Main[ [#This Row],[In Stock Date] ]&lt;&gt;""),TEXT(Main[[#This Row],[In Stock Date]]-1, "M/d/yyyy"), TEXT("1/1/1990", "M/d/yyyy"))</f>
        <v>#VALUE!</v>
      </c>
    </row>
    <row r="2777" spans="54:54" ht="17.25" customHeight="1">
      <c r="BB2777" s="60" t="e">
        <f>IF(AND(isFlagged(Main[[#This Row],[Comments]], "AIS++"),Main[ [#This Row],[In Stock Date] ]&lt;&gt;""),TEXT(Main[[#This Row],[In Stock Date]]-1, "M/d/yyyy"), TEXT("1/1/1990", "M/d/yyyy"))</f>
        <v>#VALUE!</v>
      </c>
    </row>
    <row r="2778" spans="54:54" ht="17.25" customHeight="1">
      <c r="BB2778" s="60" t="e">
        <f>IF(AND(isFlagged(Main[[#This Row],[Comments]], "AIS++"),Main[ [#This Row],[In Stock Date] ]&lt;&gt;""),TEXT(Main[[#This Row],[In Stock Date]]-1, "M/d/yyyy"), TEXT("1/1/1990", "M/d/yyyy"))</f>
        <v>#VALUE!</v>
      </c>
    </row>
    <row r="2779" spans="54:54" ht="17.25" customHeight="1">
      <c r="BB2779" s="60" t="e">
        <f>IF(AND(isFlagged(Main[[#This Row],[Comments]], "AIS++"),Main[ [#This Row],[In Stock Date] ]&lt;&gt;""),TEXT(Main[[#This Row],[In Stock Date]]-1, "M/d/yyyy"), TEXT("1/1/1990", "M/d/yyyy"))</f>
        <v>#VALUE!</v>
      </c>
    </row>
    <row r="2780" spans="54:54" ht="17.25" customHeight="1">
      <c r="BB2780" s="60" t="e">
        <f>IF(AND(isFlagged(Main[[#This Row],[Comments]], "AIS++"),Main[ [#This Row],[In Stock Date] ]&lt;&gt;""),TEXT(Main[[#This Row],[In Stock Date]]-1, "M/d/yyyy"), TEXT("1/1/1990", "M/d/yyyy"))</f>
        <v>#VALUE!</v>
      </c>
    </row>
    <row r="2781" spans="54:54" ht="17.25" customHeight="1">
      <c r="BB2781" s="60" t="e">
        <f>IF(AND(isFlagged(Main[[#This Row],[Comments]], "AIS++"),Main[ [#This Row],[In Stock Date] ]&lt;&gt;""),TEXT(Main[[#This Row],[In Stock Date]]-1, "M/d/yyyy"), TEXT("1/1/1990", "M/d/yyyy"))</f>
        <v>#VALUE!</v>
      </c>
    </row>
    <row r="2782" spans="54:54" ht="17.25" customHeight="1">
      <c r="BB2782" s="60" t="e">
        <f>IF(AND(isFlagged(Main[[#This Row],[Comments]], "AIS++"),Main[ [#This Row],[In Stock Date] ]&lt;&gt;""),TEXT(Main[[#This Row],[In Stock Date]]-1, "M/d/yyyy"), TEXT("1/1/1990", "M/d/yyyy"))</f>
        <v>#VALUE!</v>
      </c>
    </row>
    <row r="2783" spans="54:54" ht="17.25" customHeight="1">
      <c r="BB2783" s="60" t="e">
        <f>IF(AND(isFlagged(Main[[#This Row],[Comments]], "AIS++"),Main[ [#This Row],[In Stock Date] ]&lt;&gt;""),TEXT(Main[[#This Row],[In Stock Date]]-1, "M/d/yyyy"), TEXT("1/1/1990", "M/d/yyyy"))</f>
        <v>#VALUE!</v>
      </c>
    </row>
    <row r="2784" spans="54:54" ht="17.25" customHeight="1">
      <c r="BB2784" s="60" t="e">
        <f>IF(AND(isFlagged(Main[[#This Row],[Comments]], "AIS++"),Main[ [#This Row],[In Stock Date] ]&lt;&gt;""),TEXT(Main[[#This Row],[In Stock Date]]-1, "M/d/yyyy"), TEXT("1/1/1990", "M/d/yyyy"))</f>
        <v>#VALUE!</v>
      </c>
    </row>
    <row r="2785" spans="54:54" ht="17.25" customHeight="1">
      <c r="BB2785" s="60" t="e">
        <f>IF(AND(isFlagged(Main[[#This Row],[Comments]], "AIS++"),Main[ [#This Row],[In Stock Date] ]&lt;&gt;""),TEXT(Main[[#This Row],[In Stock Date]]-1, "M/d/yyyy"), TEXT("1/1/1990", "M/d/yyyy"))</f>
        <v>#VALUE!</v>
      </c>
    </row>
    <row r="2786" spans="54:54" ht="17.25" customHeight="1">
      <c r="BB2786" s="60" t="e">
        <f>IF(AND(isFlagged(Main[[#This Row],[Comments]], "AIS++"),Main[ [#This Row],[In Stock Date] ]&lt;&gt;""),TEXT(Main[[#This Row],[In Stock Date]]-1, "M/d/yyyy"), TEXT("1/1/1990", "M/d/yyyy"))</f>
        <v>#VALUE!</v>
      </c>
    </row>
    <row r="2787" spans="54:54" ht="17.25" customHeight="1">
      <c r="BB2787" s="60" t="e">
        <f>IF(AND(isFlagged(Main[[#This Row],[Comments]], "AIS++"),Main[ [#This Row],[In Stock Date] ]&lt;&gt;""),TEXT(Main[[#This Row],[In Stock Date]]-1, "M/d/yyyy"), TEXT("1/1/1990", "M/d/yyyy"))</f>
        <v>#VALUE!</v>
      </c>
    </row>
    <row r="2788" spans="54:54" ht="17.25" customHeight="1">
      <c r="BB2788" s="60" t="e">
        <f>IF(AND(isFlagged(Main[[#This Row],[Comments]], "AIS++"),Main[ [#This Row],[In Stock Date] ]&lt;&gt;""),TEXT(Main[[#This Row],[In Stock Date]]-1, "M/d/yyyy"), TEXT("1/1/1990", "M/d/yyyy"))</f>
        <v>#VALUE!</v>
      </c>
    </row>
    <row r="2789" spans="54:54" ht="17.25" customHeight="1">
      <c r="BB2789" s="60" t="e">
        <f>IF(AND(isFlagged(Main[[#This Row],[Comments]], "AIS++"),Main[ [#This Row],[In Stock Date] ]&lt;&gt;""),TEXT(Main[[#This Row],[In Stock Date]]-1, "M/d/yyyy"), TEXT("1/1/1990", "M/d/yyyy"))</f>
        <v>#VALUE!</v>
      </c>
    </row>
    <row r="2790" spans="54:54" ht="17.25" customHeight="1">
      <c r="BB2790" s="60" t="e">
        <f>IF(AND(isFlagged(Main[[#This Row],[Comments]], "AIS++"),Main[ [#This Row],[In Stock Date] ]&lt;&gt;""),TEXT(Main[[#This Row],[In Stock Date]]-1, "M/d/yyyy"), TEXT("1/1/1990", "M/d/yyyy"))</f>
        <v>#VALUE!</v>
      </c>
    </row>
    <row r="2791" spans="54:54" ht="17.25" customHeight="1">
      <c r="BB2791" s="60" t="e">
        <f>IF(AND(isFlagged(Main[[#This Row],[Comments]], "AIS++"),Main[ [#This Row],[In Stock Date] ]&lt;&gt;""),TEXT(Main[[#This Row],[In Stock Date]]-1, "M/d/yyyy"), TEXT("1/1/1990", "M/d/yyyy"))</f>
        <v>#VALUE!</v>
      </c>
    </row>
    <row r="2792" spans="54:54" ht="17.25" customHeight="1">
      <c r="BB2792" s="60" t="e">
        <f>IF(AND(isFlagged(Main[[#This Row],[Comments]], "AIS++"),Main[ [#This Row],[In Stock Date] ]&lt;&gt;""),TEXT(Main[[#This Row],[In Stock Date]]-1, "M/d/yyyy"), TEXT("1/1/1990", "M/d/yyyy"))</f>
        <v>#VALUE!</v>
      </c>
    </row>
    <row r="2793" spans="54:54" ht="17.25" customHeight="1">
      <c r="BB2793" s="60" t="e">
        <f>IF(AND(isFlagged(Main[[#This Row],[Comments]], "AIS++"),Main[ [#This Row],[In Stock Date] ]&lt;&gt;""),TEXT(Main[[#This Row],[In Stock Date]]-1, "M/d/yyyy"), TEXT("1/1/1990", "M/d/yyyy"))</f>
        <v>#VALUE!</v>
      </c>
    </row>
    <row r="2794" spans="54:54" ht="17.25" customHeight="1">
      <c r="BB2794" s="60" t="e">
        <f>IF(AND(isFlagged(Main[[#This Row],[Comments]], "AIS++"),Main[ [#This Row],[In Stock Date] ]&lt;&gt;""),TEXT(Main[[#This Row],[In Stock Date]]-1, "M/d/yyyy"), TEXT("1/1/1990", "M/d/yyyy"))</f>
        <v>#VALUE!</v>
      </c>
    </row>
    <row r="2795" spans="54:54" ht="17.25" customHeight="1">
      <c r="BB2795" s="60" t="e">
        <f>IF(AND(isFlagged(Main[[#This Row],[Comments]], "AIS++"),Main[ [#This Row],[In Stock Date] ]&lt;&gt;""),TEXT(Main[[#This Row],[In Stock Date]]-1, "M/d/yyyy"), TEXT("1/1/1990", "M/d/yyyy"))</f>
        <v>#VALUE!</v>
      </c>
    </row>
    <row r="2796" spans="54:54" ht="17.25" customHeight="1">
      <c r="BB2796" s="60" t="e">
        <f>IF(AND(isFlagged(Main[[#This Row],[Comments]], "AIS++"),Main[ [#This Row],[In Stock Date] ]&lt;&gt;""),TEXT(Main[[#This Row],[In Stock Date]]-1, "M/d/yyyy"), TEXT("1/1/1990", "M/d/yyyy"))</f>
        <v>#VALUE!</v>
      </c>
    </row>
    <row r="2797" spans="54:54" ht="17.25" customHeight="1">
      <c r="BB2797" s="60" t="e">
        <f>IF(AND(isFlagged(Main[[#This Row],[Comments]], "AIS++"),Main[ [#This Row],[In Stock Date] ]&lt;&gt;""),TEXT(Main[[#This Row],[In Stock Date]]-1, "M/d/yyyy"), TEXT("1/1/1990", "M/d/yyyy"))</f>
        <v>#VALUE!</v>
      </c>
    </row>
    <row r="2798" spans="54:54" ht="17.25" customHeight="1">
      <c r="BB2798" s="60" t="e">
        <f>IF(AND(isFlagged(Main[[#This Row],[Comments]], "AIS++"),Main[ [#This Row],[In Stock Date] ]&lt;&gt;""),TEXT(Main[[#This Row],[In Stock Date]]-1, "M/d/yyyy"), TEXT("1/1/1990", "M/d/yyyy"))</f>
        <v>#VALUE!</v>
      </c>
    </row>
    <row r="2799" spans="54:54" ht="17.25" customHeight="1">
      <c r="BB2799" s="60" t="e">
        <f>IF(AND(isFlagged(Main[[#This Row],[Comments]], "AIS++"),Main[ [#This Row],[In Stock Date] ]&lt;&gt;""),TEXT(Main[[#This Row],[In Stock Date]]-1, "M/d/yyyy"), TEXT("1/1/1990", "M/d/yyyy"))</f>
        <v>#VALUE!</v>
      </c>
    </row>
    <row r="2800" spans="54:54" ht="17.25" customHeight="1">
      <c r="BB2800" s="60" t="e">
        <f>IF(AND(isFlagged(Main[[#This Row],[Comments]], "AIS++"),Main[ [#This Row],[In Stock Date] ]&lt;&gt;""),TEXT(Main[[#This Row],[In Stock Date]]-1, "M/d/yyyy"), TEXT("1/1/1990", "M/d/yyyy"))</f>
        <v>#VALUE!</v>
      </c>
    </row>
    <row r="2801" spans="54:54" ht="17.25" customHeight="1">
      <c r="BB2801" s="60" t="e">
        <f>IF(AND(isFlagged(Main[[#This Row],[Comments]], "AIS++"),Main[ [#This Row],[In Stock Date] ]&lt;&gt;""),TEXT(Main[[#This Row],[In Stock Date]]-1, "M/d/yyyy"), TEXT("1/1/1990", "M/d/yyyy"))</f>
        <v>#VALUE!</v>
      </c>
    </row>
    <row r="2802" spans="54:54" ht="17.25" customHeight="1">
      <c r="BB2802" s="60" t="e">
        <f>IF(AND(isFlagged(Main[[#This Row],[Comments]], "AIS++"),Main[ [#This Row],[In Stock Date] ]&lt;&gt;""),TEXT(Main[[#This Row],[In Stock Date]]-1, "M/d/yyyy"), TEXT("1/1/1990", "M/d/yyyy"))</f>
        <v>#VALUE!</v>
      </c>
    </row>
    <row r="2803" spans="54:54" ht="17.25" customHeight="1">
      <c r="BB2803" s="60" t="e">
        <f>IF(AND(isFlagged(Main[[#This Row],[Comments]], "AIS++"),Main[ [#This Row],[In Stock Date] ]&lt;&gt;""),TEXT(Main[[#This Row],[In Stock Date]]-1, "M/d/yyyy"), TEXT("1/1/1990", "M/d/yyyy"))</f>
        <v>#VALUE!</v>
      </c>
    </row>
    <row r="2804" spans="54:54" ht="17.25" customHeight="1">
      <c r="BB2804" s="60" t="e">
        <f>IF(AND(isFlagged(Main[[#This Row],[Comments]], "AIS++"),Main[ [#This Row],[In Stock Date] ]&lt;&gt;""),TEXT(Main[[#This Row],[In Stock Date]]-1, "M/d/yyyy"), TEXT("1/1/1990", "M/d/yyyy"))</f>
        <v>#VALUE!</v>
      </c>
    </row>
    <row r="2805" spans="54:54" ht="17.25" customHeight="1">
      <c r="BB2805" s="60" t="e">
        <f>IF(AND(isFlagged(Main[[#This Row],[Comments]], "AIS++"),Main[ [#This Row],[In Stock Date] ]&lt;&gt;""),TEXT(Main[[#This Row],[In Stock Date]]-1, "M/d/yyyy"), TEXT("1/1/1990", "M/d/yyyy"))</f>
        <v>#VALUE!</v>
      </c>
    </row>
    <row r="2806" spans="54:54" ht="17.25" customHeight="1">
      <c r="BB2806" s="60" t="e">
        <f>IF(AND(isFlagged(Main[[#This Row],[Comments]], "AIS++"),Main[ [#This Row],[In Stock Date] ]&lt;&gt;""),TEXT(Main[[#This Row],[In Stock Date]]-1, "M/d/yyyy"), TEXT("1/1/1990", "M/d/yyyy"))</f>
        <v>#VALUE!</v>
      </c>
    </row>
    <row r="2807" spans="54:54" ht="17.25" customHeight="1">
      <c r="BB2807" s="60" t="e">
        <f>IF(AND(isFlagged(Main[[#This Row],[Comments]], "AIS++"),Main[ [#This Row],[In Stock Date] ]&lt;&gt;""),TEXT(Main[[#This Row],[In Stock Date]]-1, "M/d/yyyy"), TEXT("1/1/1990", "M/d/yyyy"))</f>
        <v>#VALUE!</v>
      </c>
    </row>
    <row r="2808" spans="54:54" ht="17.25" customHeight="1">
      <c r="BB2808" s="60" t="e">
        <f>IF(AND(isFlagged(Main[[#This Row],[Comments]], "AIS++"),Main[ [#This Row],[In Stock Date] ]&lt;&gt;""),TEXT(Main[[#This Row],[In Stock Date]]-1, "M/d/yyyy"), TEXT("1/1/1990", "M/d/yyyy"))</f>
        <v>#VALUE!</v>
      </c>
    </row>
    <row r="2809" spans="54:54" ht="17.25" customHeight="1">
      <c r="BB2809" s="60" t="e">
        <f>IF(AND(isFlagged(Main[[#This Row],[Comments]], "AIS++"),Main[ [#This Row],[In Stock Date] ]&lt;&gt;""),TEXT(Main[[#This Row],[In Stock Date]]-1, "M/d/yyyy"), TEXT("1/1/1990", "M/d/yyyy"))</f>
        <v>#VALUE!</v>
      </c>
    </row>
    <row r="2810" spans="54:54" ht="17.25" customHeight="1">
      <c r="BB2810" s="60" t="e">
        <f>IF(AND(isFlagged(Main[[#This Row],[Comments]], "AIS++"),Main[ [#This Row],[In Stock Date] ]&lt;&gt;""),TEXT(Main[[#This Row],[In Stock Date]]-1, "M/d/yyyy"), TEXT("1/1/1990", "M/d/yyyy"))</f>
        <v>#VALUE!</v>
      </c>
    </row>
    <row r="2811" spans="54:54" ht="17.25" customHeight="1">
      <c r="BB2811" s="60" t="e">
        <f>IF(AND(isFlagged(Main[[#This Row],[Comments]], "AIS++"),Main[ [#This Row],[In Stock Date] ]&lt;&gt;""),TEXT(Main[[#This Row],[In Stock Date]]-1, "M/d/yyyy"), TEXT("1/1/1990", "M/d/yyyy"))</f>
        <v>#VALUE!</v>
      </c>
    </row>
    <row r="2812" spans="54:54" ht="17.25" customHeight="1">
      <c r="BB2812" s="60" t="e">
        <f>IF(AND(isFlagged(Main[[#This Row],[Comments]], "AIS++"),Main[ [#This Row],[In Stock Date] ]&lt;&gt;""),TEXT(Main[[#This Row],[In Stock Date]]-1, "M/d/yyyy"), TEXT("1/1/1990", "M/d/yyyy"))</f>
        <v>#VALUE!</v>
      </c>
    </row>
    <row r="2813" spans="54:54" ht="17.25" customHeight="1">
      <c r="BB2813" s="60" t="e">
        <f>IF(AND(isFlagged(Main[[#This Row],[Comments]], "AIS++"),Main[ [#This Row],[In Stock Date] ]&lt;&gt;""),TEXT(Main[[#This Row],[In Stock Date]]-1, "M/d/yyyy"), TEXT("1/1/1990", "M/d/yyyy"))</f>
        <v>#VALUE!</v>
      </c>
    </row>
    <row r="2814" spans="54:54" ht="17.25" customHeight="1">
      <c r="BB2814" s="60" t="e">
        <f>IF(AND(isFlagged(Main[[#This Row],[Comments]], "AIS++"),Main[ [#This Row],[In Stock Date] ]&lt;&gt;""),TEXT(Main[[#This Row],[In Stock Date]]-1, "M/d/yyyy"), TEXT("1/1/1990", "M/d/yyyy"))</f>
        <v>#VALUE!</v>
      </c>
    </row>
    <row r="2815" spans="54:54" ht="17.25" customHeight="1">
      <c r="BB2815" s="60" t="e">
        <f>IF(AND(isFlagged(Main[[#This Row],[Comments]], "AIS++"),Main[ [#This Row],[In Stock Date] ]&lt;&gt;""),TEXT(Main[[#This Row],[In Stock Date]]-1, "M/d/yyyy"), TEXT("1/1/1990", "M/d/yyyy"))</f>
        <v>#VALUE!</v>
      </c>
    </row>
    <row r="2816" spans="54:54" ht="17.25" customHeight="1">
      <c r="BB2816" s="60" t="e">
        <f>IF(AND(isFlagged(Main[[#This Row],[Comments]], "AIS++"),Main[ [#This Row],[In Stock Date] ]&lt;&gt;""),TEXT(Main[[#This Row],[In Stock Date]]-1, "M/d/yyyy"), TEXT("1/1/1990", "M/d/yyyy"))</f>
        <v>#VALUE!</v>
      </c>
    </row>
    <row r="2817" spans="54:54" ht="17.25" customHeight="1">
      <c r="BB2817" s="60" t="e">
        <f>IF(AND(isFlagged(Main[[#This Row],[Comments]], "AIS++"),Main[ [#This Row],[In Stock Date] ]&lt;&gt;""),TEXT(Main[[#This Row],[In Stock Date]]-1, "M/d/yyyy"), TEXT("1/1/1990", "M/d/yyyy"))</f>
        <v>#VALUE!</v>
      </c>
    </row>
    <row r="2818" spans="54:54" ht="17.25" customHeight="1">
      <c r="BB2818" s="60" t="e">
        <f>IF(AND(isFlagged(Main[[#This Row],[Comments]], "AIS++"),Main[ [#This Row],[In Stock Date] ]&lt;&gt;""),TEXT(Main[[#This Row],[In Stock Date]]-1, "M/d/yyyy"), TEXT("1/1/1990", "M/d/yyyy"))</f>
        <v>#VALUE!</v>
      </c>
    </row>
    <row r="2819" spans="54:54" ht="17.25" customHeight="1">
      <c r="BB2819" s="60" t="e">
        <f>IF(AND(isFlagged(Main[[#This Row],[Comments]], "AIS++"),Main[ [#This Row],[In Stock Date] ]&lt;&gt;""),TEXT(Main[[#This Row],[In Stock Date]]-1, "M/d/yyyy"), TEXT("1/1/1990", "M/d/yyyy"))</f>
        <v>#VALUE!</v>
      </c>
    </row>
    <row r="2820" spans="54:54" ht="17.25" customHeight="1">
      <c r="BB2820" s="60" t="e">
        <f>IF(AND(isFlagged(Main[[#This Row],[Comments]], "AIS++"),Main[ [#This Row],[In Stock Date] ]&lt;&gt;""),TEXT(Main[[#This Row],[In Stock Date]]-1, "M/d/yyyy"), TEXT("1/1/1990", "M/d/yyyy"))</f>
        <v>#VALUE!</v>
      </c>
    </row>
    <row r="2821" spans="54:54" ht="17.25" customHeight="1">
      <c r="BB2821" s="60" t="e">
        <f>IF(AND(isFlagged(Main[[#This Row],[Comments]], "AIS++"),Main[ [#This Row],[In Stock Date] ]&lt;&gt;""),TEXT(Main[[#This Row],[In Stock Date]]-1, "M/d/yyyy"), TEXT("1/1/1990", "M/d/yyyy"))</f>
        <v>#VALUE!</v>
      </c>
    </row>
    <row r="2822" spans="54:54" ht="17.25" customHeight="1">
      <c r="BB2822" s="60" t="e">
        <f>IF(AND(isFlagged(Main[[#This Row],[Comments]], "AIS++"),Main[ [#This Row],[In Stock Date] ]&lt;&gt;""),TEXT(Main[[#This Row],[In Stock Date]]-1, "M/d/yyyy"), TEXT("1/1/1990", "M/d/yyyy"))</f>
        <v>#VALUE!</v>
      </c>
    </row>
    <row r="2823" spans="54:54" ht="17.25" customHeight="1">
      <c r="BB2823" s="60" t="e">
        <f>IF(AND(isFlagged(Main[[#This Row],[Comments]], "AIS++"),Main[ [#This Row],[In Stock Date] ]&lt;&gt;""),TEXT(Main[[#This Row],[In Stock Date]]-1, "M/d/yyyy"), TEXT("1/1/1990", "M/d/yyyy"))</f>
        <v>#VALUE!</v>
      </c>
    </row>
    <row r="2824" spans="54:54" ht="17.25" customHeight="1">
      <c r="BB2824" s="60" t="e">
        <f>IF(AND(isFlagged(Main[[#This Row],[Comments]], "AIS++"),Main[ [#This Row],[In Stock Date] ]&lt;&gt;""),TEXT(Main[[#This Row],[In Stock Date]]-1, "M/d/yyyy"), TEXT("1/1/1990", "M/d/yyyy"))</f>
        <v>#VALUE!</v>
      </c>
    </row>
    <row r="2825" spans="54:54" ht="17.25" customHeight="1">
      <c r="BB2825" s="60" t="e">
        <f>IF(AND(isFlagged(Main[[#This Row],[Comments]], "AIS++"),Main[ [#This Row],[In Stock Date] ]&lt;&gt;""),TEXT(Main[[#This Row],[In Stock Date]]-1, "M/d/yyyy"), TEXT("1/1/1990", "M/d/yyyy"))</f>
        <v>#VALUE!</v>
      </c>
    </row>
    <row r="2826" spans="54:54" ht="17.25" customHeight="1">
      <c r="BB2826" s="60" t="e">
        <f>IF(AND(isFlagged(Main[[#This Row],[Comments]], "AIS++"),Main[ [#This Row],[In Stock Date] ]&lt;&gt;""),TEXT(Main[[#This Row],[In Stock Date]]-1, "M/d/yyyy"), TEXT("1/1/1990", "M/d/yyyy"))</f>
        <v>#VALUE!</v>
      </c>
    </row>
    <row r="2827" spans="54:54" ht="17.25" customHeight="1">
      <c r="BB2827" s="60" t="e">
        <f>IF(AND(isFlagged(Main[[#This Row],[Comments]], "AIS++"),Main[ [#This Row],[In Stock Date] ]&lt;&gt;""),TEXT(Main[[#This Row],[In Stock Date]]-1, "M/d/yyyy"), TEXT("1/1/1990", "M/d/yyyy"))</f>
        <v>#VALUE!</v>
      </c>
    </row>
    <row r="2828" spans="54:54" ht="17.25" customHeight="1">
      <c r="BB2828" s="60" t="e">
        <f>IF(AND(isFlagged(Main[[#This Row],[Comments]], "AIS++"),Main[ [#This Row],[In Stock Date] ]&lt;&gt;""),TEXT(Main[[#This Row],[In Stock Date]]-1, "M/d/yyyy"), TEXT("1/1/1990", "M/d/yyyy"))</f>
        <v>#VALUE!</v>
      </c>
    </row>
    <row r="2829" spans="54:54" ht="17.25" customHeight="1">
      <c r="BB2829" s="60" t="e">
        <f>IF(AND(isFlagged(Main[[#This Row],[Comments]], "AIS++"),Main[ [#This Row],[In Stock Date] ]&lt;&gt;""),TEXT(Main[[#This Row],[In Stock Date]]-1, "M/d/yyyy"), TEXT("1/1/1990", "M/d/yyyy"))</f>
        <v>#VALUE!</v>
      </c>
    </row>
    <row r="2830" spans="54:54" ht="17.25" customHeight="1">
      <c r="BB2830" s="60" t="e">
        <f>IF(AND(isFlagged(Main[[#This Row],[Comments]], "AIS++"),Main[ [#This Row],[In Stock Date] ]&lt;&gt;""),TEXT(Main[[#This Row],[In Stock Date]]-1, "M/d/yyyy"), TEXT("1/1/1990", "M/d/yyyy"))</f>
        <v>#VALUE!</v>
      </c>
    </row>
    <row r="2831" spans="54:54" ht="17.25" customHeight="1">
      <c r="BB2831" s="60" t="e">
        <f>IF(AND(isFlagged(Main[[#This Row],[Comments]], "AIS++"),Main[ [#This Row],[In Stock Date] ]&lt;&gt;""),TEXT(Main[[#This Row],[In Stock Date]]-1, "M/d/yyyy"), TEXT("1/1/1990", "M/d/yyyy"))</f>
        <v>#VALUE!</v>
      </c>
    </row>
    <row r="2832" spans="54:54" ht="17.25" customHeight="1">
      <c r="BB2832" s="60" t="e">
        <f>IF(AND(isFlagged(Main[[#This Row],[Comments]], "AIS++"),Main[ [#This Row],[In Stock Date] ]&lt;&gt;""),TEXT(Main[[#This Row],[In Stock Date]]-1, "M/d/yyyy"), TEXT("1/1/1990", "M/d/yyyy"))</f>
        <v>#VALUE!</v>
      </c>
    </row>
    <row r="2833" spans="54:54" ht="17.25" customHeight="1">
      <c r="BB2833" s="60" t="e">
        <f>IF(AND(isFlagged(Main[[#This Row],[Comments]], "AIS++"),Main[ [#This Row],[In Stock Date] ]&lt;&gt;""),TEXT(Main[[#This Row],[In Stock Date]]-1, "M/d/yyyy"), TEXT("1/1/1990", "M/d/yyyy"))</f>
        <v>#VALUE!</v>
      </c>
    </row>
    <row r="2834" spans="54:54" ht="17.25" customHeight="1">
      <c r="BB2834" s="60" t="e">
        <f>IF(AND(isFlagged(Main[[#This Row],[Comments]], "AIS++"),Main[ [#This Row],[In Stock Date] ]&lt;&gt;""),TEXT(Main[[#This Row],[In Stock Date]]-1, "M/d/yyyy"), TEXT("1/1/1990", "M/d/yyyy"))</f>
        <v>#VALUE!</v>
      </c>
    </row>
    <row r="2835" spans="54:54" ht="17.25" customHeight="1">
      <c r="BB2835" s="60" t="e">
        <f>IF(AND(isFlagged(Main[[#This Row],[Comments]], "AIS++"),Main[ [#This Row],[In Stock Date] ]&lt;&gt;""),TEXT(Main[[#This Row],[In Stock Date]]-1, "M/d/yyyy"), TEXT("1/1/1990", "M/d/yyyy"))</f>
        <v>#VALUE!</v>
      </c>
    </row>
    <row r="2836" spans="54:54" ht="17.25" customHeight="1">
      <c r="BB2836" s="60" t="e">
        <f>IF(AND(isFlagged(Main[[#This Row],[Comments]], "AIS++"),Main[ [#This Row],[In Stock Date] ]&lt;&gt;""),TEXT(Main[[#This Row],[In Stock Date]]-1, "M/d/yyyy"), TEXT("1/1/1990", "M/d/yyyy"))</f>
        <v>#VALUE!</v>
      </c>
    </row>
    <row r="2837" spans="54:54" ht="17.25" customHeight="1">
      <c r="BB2837" s="60" t="e">
        <f>IF(AND(isFlagged(Main[[#This Row],[Comments]], "AIS++"),Main[ [#This Row],[In Stock Date] ]&lt;&gt;""),TEXT(Main[[#This Row],[In Stock Date]]-1, "M/d/yyyy"), TEXT("1/1/1990", "M/d/yyyy"))</f>
        <v>#VALUE!</v>
      </c>
    </row>
    <row r="2838" spans="54:54" ht="17.25" customHeight="1">
      <c r="BB2838" s="60" t="e">
        <f>IF(AND(isFlagged(Main[[#This Row],[Comments]], "AIS++"),Main[ [#This Row],[In Stock Date] ]&lt;&gt;""),TEXT(Main[[#This Row],[In Stock Date]]-1, "M/d/yyyy"), TEXT("1/1/1990", "M/d/yyyy"))</f>
        <v>#VALUE!</v>
      </c>
    </row>
    <row r="2839" spans="54:54" ht="17.25" customHeight="1">
      <c r="BB2839" s="60" t="e">
        <f>IF(AND(isFlagged(Main[[#This Row],[Comments]], "AIS++"),Main[ [#This Row],[In Stock Date] ]&lt;&gt;""),TEXT(Main[[#This Row],[In Stock Date]]-1, "M/d/yyyy"), TEXT("1/1/1990", "M/d/yyyy"))</f>
        <v>#VALUE!</v>
      </c>
    </row>
    <row r="2840" spans="54:54" ht="17.25" customHeight="1">
      <c r="BB2840" s="60" t="e">
        <f>IF(AND(isFlagged(Main[[#This Row],[Comments]], "AIS++"),Main[ [#This Row],[In Stock Date] ]&lt;&gt;""),TEXT(Main[[#This Row],[In Stock Date]]-1, "M/d/yyyy"), TEXT("1/1/1990", "M/d/yyyy"))</f>
        <v>#VALUE!</v>
      </c>
    </row>
    <row r="2841" spans="54:54" ht="17.25" customHeight="1">
      <c r="BB2841" s="60" t="e">
        <f>IF(AND(isFlagged(Main[[#This Row],[Comments]], "AIS++"),Main[ [#This Row],[In Stock Date] ]&lt;&gt;""),TEXT(Main[[#This Row],[In Stock Date]]-1, "M/d/yyyy"), TEXT("1/1/1990", "M/d/yyyy"))</f>
        <v>#VALUE!</v>
      </c>
    </row>
    <row r="2842" spans="54:54" ht="17.25" customHeight="1">
      <c r="BB2842" s="60" t="e">
        <f>IF(AND(isFlagged(Main[[#This Row],[Comments]], "AIS++"),Main[ [#This Row],[In Stock Date] ]&lt;&gt;""),TEXT(Main[[#This Row],[In Stock Date]]-1, "M/d/yyyy"), TEXT("1/1/1990", "M/d/yyyy"))</f>
        <v>#VALUE!</v>
      </c>
    </row>
    <row r="2843" spans="54:54" ht="17.25" customHeight="1">
      <c r="BB2843" s="60" t="e">
        <f>IF(AND(isFlagged(Main[[#This Row],[Comments]], "AIS++"),Main[ [#This Row],[In Stock Date] ]&lt;&gt;""),TEXT(Main[[#This Row],[In Stock Date]]-1, "M/d/yyyy"), TEXT("1/1/1990", "M/d/yyyy"))</f>
        <v>#VALUE!</v>
      </c>
    </row>
    <row r="2844" spans="54:54" ht="17.25" customHeight="1">
      <c r="BB2844" s="60" t="e">
        <f>IF(AND(isFlagged(Main[[#This Row],[Comments]], "AIS++"),Main[ [#This Row],[In Stock Date] ]&lt;&gt;""),TEXT(Main[[#This Row],[In Stock Date]]-1, "M/d/yyyy"), TEXT("1/1/1990", "M/d/yyyy"))</f>
        <v>#VALUE!</v>
      </c>
    </row>
    <row r="2845" spans="54:54" ht="17.25" customHeight="1">
      <c r="BB2845" s="60" t="e">
        <f>IF(AND(isFlagged(Main[[#This Row],[Comments]], "AIS++"),Main[ [#This Row],[In Stock Date] ]&lt;&gt;""),TEXT(Main[[#This Row],[In Stock Date]]-1, "M/d/yyyy"), TEXT("1/1/1990", "M/d/yyyy"))</f>
        <v>#VALUE!</v>
      </c>
    </row>
    <row r="2846" spans="54:54" ht="17.25" customHeight="1">
      <c r="BB2846" s="60" t="e">
        <f>IF(AND(isFlagged(Main[[#This Row],[Comments]], "AIS++"),Main[ [#This Row],[In Stock Date] ]&lt;&gt;""),TEXT(Main[[#This Row],[In Stock Date]]-1, "M/d/yyyy"), TEXT("1/1/1990", "M/d/yyyy"))</f>
        <v>#VALUE!</v>
      </c>
    </row>
    <row r="2847" spans="54:54" ht="17.25" customHeight="1">
      <c r="BB2847" s="60" t="e">
        <f>IF(AND(isFlagged(Main[[#This Row],[Comments]], "AIS++"),Main[ [#This Row],[In Stock Date] ]&lt;&gt;""),TEXT(Main[[#This Row],[In Stock Date]]-1, "M/d/yyyy"), TEXT("1/1/1990", "M/d/yyyy"))</f>
        <v>#VALUE!</v>
      </c>
    </row>
    <row r="2848" spans="54:54" ht="17.25" customHeight="1">
      <c r="BB2848" s="60" t="e">
        <f>IF(AND(isFlagged(Main[[#This Row],[Comments]], "AIS++"),Main[ [#This Row],[In Stock Date] ]&lt;&gt;""),TEXT(Main[[#This Row],[In Stock Date]]-1, "M/d/yyyy"), TEXT("1/1/1990", "M/d/yyyy"))</f>
        <v>#VALUE!</v>
      </c>
    </row>
    <row r="2849" spans="54:54" ht="17.25" customHeight="1">
      <c r="BB2849" s="60" t="e">
        <f>IF(AND(isFlagged(Main[[#This Row],[Comments]], "AIS++"),Main[ [#This Row],[In Stock Date] ]&lt;&gt;""),TEXT(Main[[#This Row],[In Stock Date]]-1, "M/d/yyyy"), TEXT("1/1/1990", "M/d/yyyy"))</f>
        <v>#VALUE!</v>
      </c>
    </row>
    <row r="2850" spans="54:54" ht="17.25" customHeight="1">
      <c r="BB2850" s="60" t="e">
        <f>IF(AND(isFlagged(Main[[#This Row],[Comments]], "AIS++"),Main[ [#This Row],[In Stock Date] ]&lt;&gt;""),TEXT(Main[[#This Row],[In Stock Date]]-1, "M/d/yyyy"), TEXT("1/1/1990", "M/d/yyyy"))</f>
        <v>#VALUE!</v>
      </c>
    </row>
    <row r="2851" spans="54:54" ht="17.25" customHeight="1">
      <c r="BB2851" s="60" t="e">
        <f>IF(AND(isFlagged(Main[[#This Row],[Comments]], "AIS++"),Main[ [#This Row],[In Stock Date] ]&lt;&gt;""),TEXT(Main[[#This Row],[In Stock Date]]-1, "M/d/yyyy"), TEXT("1/1/1990", "M/d/yyyy"))</f>
        <v>#VALUE!</v>
      </c>
    </row>
    <row r="2852" spans="54:54" ht="17.25" customHeight="1">
      <c r="BB2852" s="60" t="e">
        <f>IF(AND(isFlagged(Main[[#This Row],[Comments]], "AIS++"),Main[ [#This Row],[In Stock Date] ]&lt;&gt;""),TEXT(Main[[#This Row],[In Stock Date]]-1, "M/d/yyyy"), TEXT("1/1/1990", "M/d/yyyy"))</f>
        <v>#VALUE!</v>
      </c>
    </row>
    <row r="2853" spans="54:54" ht="17.25" customHeight="1">
      <c r="BB2853" s="60" t="e">
        <f>IF(AND(isFlagged(Main[[#This Row],[Comments]], "AIS++"),Main[ [#This Row],[In Stock Date] ]&lt;&gt;""),TEXT(Main[[#This Row],[In Stock Date]]-1, "M/d/yyyy"), TEXT("1/1/1990", "M/d/yyyy"))</f>
        <v>#VALUE!</v>
      </c>
    </row>
    <row r="2854" spans="54:54" ht="17.25" customHeight="1">
      <c r="BB2854" s="60" t="e">
        <f>IF(AND(isFlagged(Main[[#This Row],[Comments]], "AIS++"),Main[ [#This Row],[In Stock Date] ]&lt;&gt;""),TEXT(Main[[#This Row],[In Stock Date]]-1, "M/d/yyyy"), TEXT("1/1/1990", "M/d/yyyy"))</f>
        <v>#VALUE!</v>
      </c>
    </row>
    <row r="2855" spans="54:54" ht="17.25" customHeight="1">
      <c r="BB2855" s="60" t="e">
        <f>IF(AND(isFlagged(Main[[#This Row],[Comments]], "AIS++"),Main[ [#This Row],[In Stock Date] ]&lt;&gt;""),TEXT(Main[[#This Row],[In Stock Date]]-1, "M/d/yyyy"), TEXT("1/1/1990", "M/d/yyyy"))</f>
        <v>#VALUE!</v>
      </c>
    </row>
    <row r="2856" spans="54:54" ht="17.25" customHeight="1">
      <c r="BB2856" s="60" t="e">
        <f>IF(AND(isFlagged(Main[[#This Row],[Comments]], "AIS++"),Main[ [#This Row],[In Stock Date] ]&lt;&gt;""),TEXT(Main[[#This Row],[In Stock Date]]-1, "M/d/yyyy"), TEXT("1/1/1990", "M/d/yyyy"))</f>
        <v>#VALUE!</v>
      </c>
    </row>
    <row r="2857" spans="54:54" ht="17.25" customHeight="1">
      <c r="BB2857" s="60" t="e">
        <f>IF(AND(isFlagged(Main[[#This Row],[Comments]], "AIS++"),Main[ [#This Row],[In Stock Date] ]&lt;&gt;""),TEXT(Main[[#This Row],[In Stock Date]]-1, "M/d/yyyy"), TEXT("1/1/1990", "M/d/yyyy"))</f>
        <v>#VALUE!</v>
      </c>
    </row>
    <row r="2858" spans="54:54" ht="17.25" customHeight="1">
      <c r="BB2858" s="60" t="e">
        <f>IF(AND(isFlagged(Main[[#This Row],[Comments]], "AIS++"),Main[ [#This Row],[In Stock Date] ]&lt;&gt;""),TEXT(Main[[#This Row],[In Stock Date]]-1, "M/d/yyyy"), TEXT("1/1/1990", "M/d/yyyy"))</f>
        <v>#VALUE!</v>
      </c>
    </row>
    <row r="2859" spans="54:54" ht="17.25" customHeight="1">
      <c r="BB2859" s="60" t="e">
        <f>IF(AND(isFlagged(Main[[#This Row],[Comments]], "AIS++"),Main[ [#This Row],[In Stock Date] ]&lt;&gt;""),TEXT(Main[[#This Row],[In Stock Date]]-1, "M/d/yyyy"), TEXT("1/1/1990", "M/d/yyyy"))</f>
        <v>#VALUE!</v>
      </c>
    </row>
    <row r="2860" spans="54:54" ht="17.25" customHeight="1">
      <c r="BB2860" s="60" t="e">
        <f>IF(AND(isFlagged(Main[[#This Row],[Comments]], "AIS++"),Main[ [#This Row],[In Stock Date] ]&lt;&gt;""),TEXT(Main[[#This Row],[In Stock Date]]-1, "M/d/yyyy"), TEXT("1/1/1990", "M/d/yyyy"))</f>
        <v>#VALUE!</v>
      </c>
    </row>
    <row r="2861" spans="54:54" ht="17.25" customHeight="1">
      <c r="BB2861" s="60" t="e">
        <f>IF(AND(isFlagged(Main[[#This Row],[Comments]], "AIS++"),Main[ [#This Row],[In Stock Date] ]&lt;&gt;""),TEXT(Main[[#This Row],[In Stock Date]]-1, "M/d/yyyy"), TEXT("1/1/1990", "M/d/yyyy"))</f>
        <v>#VALUE!</v>
      </c>
    </row>
    <row r="2862" spans="54:54" ht="17.25" customHeight="1">
      <c r="BB2862" s="60" t="e">
        <f>IF(AND(isFlagged(Main[[#This Row],[Comments]], "AIS++"),Main[ [#This Row],[In Stock Date] ]&lt;&gt;""),TEXT(Main[[#This Row],[In Stock Date]]-1, "M/d/yyyy"), TEXT("1/1/1990", "M/d/yyyy"))</f>
        <v>#VALUE!</v>
      </c>
    </row>
    <row r="2863" spans="54:54" ht="17.25" customHeight="1">
      <c r="BB2863" s="60" t="e">
        <f>IF(AND(isFlagged(Main[[#This Row],[Comments]], "AIS++"),Main[ [#This Row],[In Stock Date] ]&lt;&gt;""),TEXT(Main[[#This Row],[In Stock Date]]-1, "M/d/yyyy"), TEXT("1/1/1990", "M/d/yyyy"))</f>
        <v>#VALUE!</v>
      </c>
    </row>
    <row r="2864" spans="54:54" ht="17.25" customHeight="1">
      <c r="BB2864" s="60" t="e">
        <f>IF(AND(isFlagged(Main[[#This Row],[Comments]], "AIS++"),Main[ [#This Row],[In Stock Date] ]&lt;&gt;""),TEXT(Main[[#This Row],[In Stock Date]]-1, "M/d/yyyy"), TEXT("1/1/1990", "M/d/yyyy"))</f>
        <v>#VALUE!</v>
      </c>
    </row>
    <row r="2865" spans="54:54" ht="17.25" customHeight="1">
      <c r="BB2865" s="60" t="e">
        <f>IF(AND(isFlagged(Main[[#This Row],[Comments]], "AIS++"),Main[ [#This Row],[In Stock Date] ]&lt;&gt;""),TEXT(Main[[#This Row],[In Stock Date]]-1, "M/d/yyyy"), TEXT("1/1/1990", "M/d/yyyy"))</f>
        <v>#VALUE!</v>
      </c>
    </row>
    <row r="2866" spans="54:54" ht="17.25" customHeight="1">
      <c r="BB2866" s="60" t="e">
        <f>IF(AND(isFlagged(Main[[#This Row],[Comments]], "AIS++"),Main[ [#This Row],[In Stock Date] ]&lt;&gt;""),TEXT(Main[[#This Row],[In Stock Date]]-1, "M/d/yyyy"), TEXT("1/1/1990", "M/d/yyyy"))</f>
        <v>#VALUE!</v>
      </c>
    </row>
    <row r="2867" spans="54:54" ht="17.25" customHeight="1">
      <c r="BB2867" s="60" t="e">
        <f>IF(AND(isFlagged(Main[[#This Row],[Comments]], "AIS++"),Main[ [#This Row],[In Stock Date] ]&lt;&gt;""),TEXT(Main[[#This Row],[In Stock Date]]-1, "M/d/yyyy"), TEXT("1/1/1990", "M/d/yyyy"))</f>
        <v>#VALUE!</v>
      </c>
    </row>
    <row r="2868" spans="54:54" ht="17.25" customHeight="1">
      <c r="BB2868" s="60" t="e">
        <f>IF(AND(isFlagged(Main[[#This Row],[Comments]], "AIS++"),Main[ [#This Row],[In Stock Date] ]&lt;&gt;""),TEXT(Main[[#This Row],[In Stock Date]]-1, "M/d/yyyy"), TEXT("1/1/1990", "M/d/yyyy"))</f>
        <v>#VALUE!</v>
      </c>
    </row>
    <row r="2869" spans="54:54" ht="17.25" customHeight="1">
      <c r="BB2869" s="60" t="e">
        <f>IF(AND(isFlagged(Main[[#This Row],[Comments]], "AIS++"),Main[ [#This Row],[In Stock Date] ]&lt;&gt;""),TEXT(Main[[#This Row],[In Stock Date]]-1, "M/d/yyyy"), TEXT("1/1/1990", "M/d/yyyy"))</f>
        <v>#VALUE!</v>
      </c>
    </row>
    <row r="2870" spans="54:54" ht="17.25" customHeight="1">
      <c r="BB2870" s="60" t="e">
        <f>IF(AND(isFlagged(Main[[#This Row],[Comments]], "AIS++"),Main[ [#This Row],[In Stock Date] ]&lt;&gt;""),TEXT(Main[[#This Row],[In Stock Date]]-1, "M/d/yyyy"), TEXT("1/1/1990", "M/d/yyyy"))</f>
        <v>#VALUE!</v>
      </c>
    </row>
    <row r="2871" spans="54:54" ht="17.25" customHeight="1">
      <c r="BB2871" s="60" t="e">
        <f>IF(AND(isFlagged(Main[[#This Row],[Comments]], "AIS++"),Main[ [#This Row],[In Stock Date] ]&lt;&gt;""),TEXT(Main[[#This Row],[In Stock Date]]-1, "M/d/yyyy"), TEXT("1/1/1990", "M/d/yyyy"))</f>
        <v>#VALUE!</v>
      </c>
    </row>
    <row r="2872" spans="54:54" ht="17.25" customHeight="1">
      <c r="BB2872" s="60" t="e">
        <f>IF(AND(isFlagged(Main[[#This Row],[Comments]], "AIS++"),Main[ [#This Row],[In Stock Date] ]&lt;&gt;""),TEXT(Main[[#This Row],[In Stock Date]]-1, "M/d/yyyy"), TEXT("1/1/1990", "M/d/yyyy"))</f>
        <v>#VALUE!</v>
      </c>
    </row>
    <row r="2873" spans="54:54" ht="17.25" customHeight="1">
      <c r="BB2873" s="60" t="e">
        <f>IF(AND(isFlagged(Main[[#This Row],[Comments]], "AIS++"),Main[ [#This Row],[In Stock Date] ]&lt;&gt;""),TEXT(Main[[#This Row],[In Stock Date]]-1, "M/d/yyyy"), TEXT("1/1/1990", "M/d/yyyy"))</f>
        <v>#VALUE!</v>
      </c>
    </row>
    <row r="2874" spans="54:54" ht="17.25" customHeight="1">
      <c r="BB2874" s="60" t="e">
        <f>IF(AND(isFlagged(Main[[#This Row],[Comments]], "AIS++"),Main[ [#This Row],[In Stock Date] ]&lt;&gt;""),TEXT(Main[[#This Row],[In Stock Date]]-1, "M/d/yyyy"), TEXT("1/1/1990", "M/d/yyyy"))</f>
        <v>#VALUE!</v>
      </c>
    </row>
    <row r="2875" spans="54:54" ht="17.25" customHeight="1">
      <c r="BB2875" s="60" t="e">
        <f>IF(AND(isFlagged(Main[[#This Row],[Comments]], "AIS++"),Main[ [#This Row],[In Stock Date] ]&lt;&gt;""),TEXT(Main[[#This Row],[In Stock Date]]-1, "M/d/yyyy"), TEXT("1/1/1990", "M/d/yyyy"))</f>
        <v>#VALUE!</v>
      </c>
    </row>
    <row r="2876" spans="54:54" ht="17.25" customHeight="1">
      <c r="BB2876" s="60" t="e">
        <f>IF(AND(isFlagged(Main[[#This Row],[Comments]], "AIS++"),Main[ [#This Row],[In Stock Date] ]&lt;&gt;""),TEXT(Main[[#This Row],[In Stock Date]]-1, "M/d/yyyy"), TEXT("1/1/1990", "M/d/yyyy"))</f>
        <v>#VALUE!</v>
      </c>
    </row>
    <row r="2877" spans="54:54" ht="17.25" customHeight="1">
      <c r="BB2877" s="60" t="e">
        <f>IF(AND(isFlagged(Main[[#This Row],[Comments]], "AIS++"),Main[ [#This Row],[In Stock Date] ]&lt;&gt;""),TEXT(Main[[#This Row],[In Stock Date]]-1, "M/d/yyyy"), TEXT("1/1/1990", "M/d/yyyy"))</f>
        <v>#VALUE!</v>
      </c>
    </row>
    <row r="2878" spans="54:54" ht="17.25" customHeight="1">
      <c r="BB2878" s="60" t="e">
        <f>IF(AND(isFlagged(Main[[#This Row],[Comments]], "AIS++"),Main[ [#This Row],[In Stock Date] ]&lt;&gt;""),TEXT(Main[[#This Row],[In Stock Date]]-1, "M/d/yyyy"), TEXT("1/1/1990", "M/d/yyyy"))</f>
        <v>#VALUE!</v>
      </c>
    </row>
    <row r="2879" spans="54:54" ht="17.25" customHeight="1">
      <c r="BB2879" s="60" t="e">
        <f>IF(AND(isFlagged(Main[[#This Row],[Comments]], "AIS++"),Main[ [#This Row],[In Stock Date] ]&lt;&gt;""),TEXT(Main[[#This Row],[In Stock Date]]-1, "M/d/yyyy"), TEXT("1/1/1990", "M/d/yyyy"))</f>
        <v>#VALUE!</v>
      </c>
    </row>
    <row r="2880" spans="54:54" ht="17.25" customHeight="1">
      <c r="BB2880" s="60" t="e">
        <f>IF(AND(isFlagged(Main[[#This Row],[Comments]], "AIS++"),Main[ [#This Row],[In Stock Date] ]&lt;&gt;""),TEXT(Main[[#This Row],[In Stock Date]]-1, "M/d/yyyy"), TEXT("1/1/1990", "M/d/yyyy"))</f>
        <v>#VALUE!</v>
      </c>
    </row>
    <row r="2881" spans="54:54" ht="17.25" customHeight="1">
      <c r="BB2881" s="60" t="e">
        <f>IF(AND(isFlagged(Main[[#This Row],[Comments]], "AIS++"),Main[ [#This Row],[In Stock Date] ]&lt;&gt;""),TEXT(Main[[#This Row],[In Stock Date]]-1, "M/d/yyyy"), TEXT("1/1/1990", "M/d/yyyy"))</f>
        <v>#VALUE!</v>
      </c>
    </row>
    <row r="2882" spans="54:54" ht="17.25" customHeight="1">
      <c r="BB2882" s="60" t="e">
        <f>IF(AND(isFlagged(Main[[#This Row],[Comments]], "AIS++"),Main[ [#This Row],[In Stock Date] ]&lt;&gt;""),TEXT(Main[[#This Row],[In Stock Date]]-1, "M/d/yyyy"), TEXT("1/1/1990", "M/d/yyyy"))</f>
        <v>#VALUE!</v>
      </c>
    </row>
    <row r="2883" spans="54:54" ht="17.25" customHeight="1">
      <c r="BB2883" s="60" t="e">
        <f>IF(AND(isFlagged(Main[[#This Row],[Comments]], "AIS++"),Main[ [#This Row],[In Stock Date] ]&lt;&gt;""),TEXT(Main[[#This Row],[In Stock Date]]-1, "M/d/yyyy"), TEXT("1/1/1990", "M/d/yyyy"))</f>
        <v>#VALUE!</v>
      </c>
    </row>
    <row r="2884" spans="54:54" ht="17.25" customHeight="1">
      <c r="BB2884" s="60" t="e">
        <f>IF(AND(isFlagged(Main[[#This Row],[Comments]], "AIS++"),Main[ [#This Row],[In Stock Date] ]&lt;&gt;""),TEXT(Main[[#This Row],[In Stock Date]]-1, "M/d/yyyy"), TEXT("1/1/1990", "M/d/yyyy"))</f>
        <v>#VALUE!</v>
      </c>
    </row>
    <row r="2885" spans="54:54" ht="17.25" customHeight="1">
      <c r="BB2885" s="60" t="e">
        <f>IF(AND(isFlagged(Main[[#This Row],[Comments]], "AIS++"),Main[ [#This Row],[In Stock Date] ]&lt;&gt;""),TEXT(Main[[#This Row],[In Stock Date]]-1, "M/d/yyyy"), TEXT("1/1/1990", "M/d/yyyy"))</f>
        <v>#VALUE!</v>
      </c>
    </row>
    <row r="2886" spans="54:54" ht="17.25" customHeight="1">
      <c r="BB2886" s="60" t="e">
        <f>IF(AND(isFlagged(Main[[#This Row],[Comments]], "AIS++"),Main[ [#This Row],[In Stock Date] ]&lt;&gt;""),TEXT(Main[[#This Row],[In Stock Date]]-1, "M/d/yyyy"), TEXT("1/1/1990", "M/d/yyyy"))</f>
        <v>#VALUE!</v>
      </c>
    </row>
    <row r="2887" spans="54:54" ht="17.25" customHeight="1">
      <c r="BB2887" s="60" t="e">
        <f>IF(AND(isFlagged(Main[[#This Row],[Comments]], "AIS++"),Main[ [#This Row],[In Stock Date] ]&lt;&gt;""),TEXT(Main[[#This Row],[In Stock Date]]-1, "M/d/yyyy"), TEXT("1/1/1990", "M/d/yyyy"))</f>
        <v>#VALUE!</v>
      </c>
    </row>
    <row r="2888" spans="54:54" ht="17.25" customHeight="1">
      <c r="BB2888" s="60" t="e">
        <f>IF(AND(isFlagged(Main[[#This Row],[Comments]], "AIS++"),Main[ [#This Row],[In Stock Date] ]&lt;&gt;""),TEXT(Main[[#This Row],[In Stock Date]]-1, "M/d/yyyy"), TEXT("1/1/1990", "M/d/yyyy"))</f>
        <v>#VALUE!</v>
      </c>
    </row>
    <row r="2889" spans="54:54" ht="17.25" customHeight="1">
      <c r="BB2889" s="60" t="e">
        <f>IF(AND(isFlagged(Main[[#This Row],[Comments]], "AIS++"),Main[ [#This Row],[In Stock Date] ]&lt;&gt;""),TEXT(Main[[#This Row],[In Stock Date]]-1, "M/d/yyyy"), TEXT("1/1/1990", "M/d/yyyy"))</f>
        <v>#VALUE!</v>
      </c>
    </row>
    <row r="2890" spans="54:54" ht="17.25" customHeight="1">
      <c r="BB2890" s="60" t="e">
        <f>IF(AND(isFlagged(Main[[#This Row],[Comments]], "AIS++"),Main[ [#This Row],[In Stock Date] ]&lt;&gt;""),TEXT(Main[[#This Row],[In Stock Date]]-1, "M/d/yyyy"), TEXT("1/1/1990", "M/d/yyyy"))</f>
        <v>#VALUE!</v>
      </c>
    </row>
    <row r="2891" spans="54:54" ht="17.25" customHeight="1">
      <c r="BB2891" s="60" t="e">
        <f>IF(AND(isFlagged(Main[[#This Row],[Comments]], "AIS++"),Main[ [#This Row],[In Stock Date] ]&lt;&gt;""),TEXT(Main[[#This Row],[In Stock Date]]-1, "M/d/yyyy"), TEXT("1/1/1990", "M/d/yyyy"))</f>
        <v>#VALUE!</v>
      </c>
    </row>
    <row r="2892" spans="54:54" ht="17.25" customHeight="1">
      <c r="BB2892" s="60" t="e">
        <f>IF(AND(isFlagged(Main[[#This Row],[Comments]], "AIS++"),Main[ [#This Row],[In Stock Date] ]&lt;&gt;""),TEXT(Main[[#This Row],[In Stock Date]]-1, "M/d/yyyy"), TEXT("1/1/1990", "M/d/yyyy"))</f>
        <v>#VALUE!</v>
      </c>
    </row>
    <row r="2893" spans="54:54" ht="17.25" customHeight="1">
      <c r="BB2893" s="60" t="e">
        <f>IF(AND(isFlagged(Main[[#This Row],[Comments]], "AIS++"),Main[ [#This Row],[In Stock Date] ]&lt;&gt;""),TEXT(Main[[#This Row],[In Stock Date]]-1, "M/d/yyyy"), TEXT("1/1/1990", "M/d/yyyy"))</f>
        <v>#VALUE!</v>
      </c>
    </row>
    <row r="2894" spans="54:54" ht="17.25" customHeight="1">
      <c r="BB2894" s="60" t="e">
        <f>IF(AND(isFlagged(Main[[#This Row],[Comments]], "AIS++"),Main[ [#This Row],[In Stock Date] ]&lt;&gt;""),TEXT(Main[[#This Row],[In Stock Date]]-1, "M/d/yyyy"), TEXT("1/1/1990", "M/d/yyyy"))</f>
        <v>#VALUE!</v>
      </c>
    </row>
    <row r="2895" spans="54:54" ht="17.25" customHeight="1">
      <c r="BB2895" s="60" t="e">
        <f>IF(AND(isFlagged(Main[[#This Row],[Comments]], "AIS++"),Main[ [#This Row],[In Stock Date] ]&lt;&gt;""),TEXT(Main[[#This Row],[In Stock Date]]-1, "M/d/yyyy"), TEXT("1/1/1990", "M/d/yyyy"))</f>
        <v>#VALUE!</v>
      </c>
    </row>
    <row r="2896" spans="54:54" ht="17.25" customHeight="1">
      <c r="BB2896" s="60" t="e">
        <f>IF(AND(isFlagged(Main[[#This Row],[Comments]], "AIS++"),Main[ [#This Row],[In Stock Date] ]&lt;&gt;""),TEXT(Main[[#This Row],[In Stock Date]]-1, "M/d/yyyy"), TEXT("1/1/1990", "M/d/yyyy"))</f>
        <v>#VALUE!</v>
      </c>
    </row>
    <row r="2897" spans="54:54" ht="17.25" customHeight="1">
      <c r="BB2897" s="60" t="e">
        <f>IF(AND(isFlagged(Main[[#This Row],[Comments]], "AIS++"),Main[ [#This Row],[In Stock Date] ]&lt;&gt;""),TEXT(Main[[#This Row],[In Stock Date]]-1, "M/d/yyyy"), TEXT("1/1/1990", "M/d/yyyy"))</f>
        <v>#VALUE!</v>
      </c>
    </row>
    <row r="2898" spans="54:54" ht="17.25" customHeight="1">
      <c r="BB2898" s="60" t="e">
        <f>IF(AND(isFlagged(Main[[#This Row],[Comments]], "AIS++"),Main[ [#This Row],[In Stock Date] ]&lt;&gt;""),TEXT(Main[[#This Row],[In Stock Date]]-1, "M/d/yyyy"), TEXT("1/1/1990", "M/d/yyyy"))</f>
        <v>#VALUE!</v>
      </c>
    </row>
    <row r="2899" spans="54:54" ht="17.25" customHeight="1">
      <c r="BB2899" s="60" t="e">
        <f>IF(AND(isFlagged(Main[[#This Row],[Comments]], "AIS++"),Main[ [#This Row],[In Stock Date] ]&lt;&gt;""),TEXT(Main[[#This Row],[In Stock Date]]-1, "M/d/yyyy"), TEXT("1/1/1990", "M/d/yyyy"))</f>
        <v>#VALUE!</v>
      </c>
    </row>
    <row r="2900" spans="54:54" ht="17.25" customHeight="1">
      <c r="BB2900" s="60" t="e">
        <f>IF(AND(isFlagged(Main[[#This Row],[Comments]], "AIS++"),Main[ [#This Row],[In Stock Date] ]&lt;&gt;""),TEXT(Main[[#This Row],[In Stock Date]]-1, "M/d/yyyy"), TEXT("1/1/1990", "M/d/yyyy"))</f>
        <v>#VALUE!</v>
      </c>
    </row>
    <row r="2901" spans="54:54" ht="17.25" customHeight="1">
      <c r="BB2901" s="60" t="e">
        <f>IF(AND(isFlagged(Main[[#This Row],[Comments]], "AIS++"),Main[ [#This Row],[In Stock Date] ]&lt;&gt;""),TEXT(Main[[#This Row],[In Stock Date]]-1, "M/d/yyyy"), TEXT("1/1/1990", "M/d/yyyy"))</f>
        <v>#VALUE!</v>
      </c>
    </row>
    <row r="2902" spans="54:54" ht="17.25" customHeight="1">
      <c r="BB2902" s="60" t="e">
        <f>IF(AND(isFlagged(Main[[#This Row],[Comments]], "AIS++"),Main[ [#This Row],[In Stock Date] ]&lt;&gt;""),TEXT(Main[[#This Row],[In Stock Date]]-1, "M/d/yyyy"), TEXT("1/1/1990", "M/d/yyyy"))</f>
        <v>#VALUE!</v>
      </c>
    </row>
    <row r="2903" spans="54:54" ht="17.25" customHeight="1">
      <c r="BB2903" s="60" t="e">
        <f>IF(AND(isFlagged(Main[[#This Row],[Comments]], "AIS++"),Main[ [#This Row],[In Stock Date] ]&lt;&gt;""),TEXT(Main[[#This Row],[In Stock Date]]-1, "M/d/yyyy"), TEXT("1/1/1990", "M/d/yyyy"))</f>
        <v>#VALUE!</v>
      </c>
    </row>
    <row r="2904" spans="54:54" ht="17.25" customHeight="1">
      <c r="BB2904" s="60" t="e">
        <f>IF(AND(isFlagged(Main[[#This Row],[Comments]], "AIS++"),Main[ [#This Row],[In Stock Date] ]&lt;&gt;""),TEXT(Main[[#This Row],[In Stock Date]]-1, "M/d/yyyy"), TEXT("1/1/1990", "M/d/yyyy"))</f>
        <v>#VALUE!</v>
      </c>
    </row>
    <row r="2905" spans="54:54" ht="17.25" customHeight="1">
      <c r="BB2905" s="60" t="e">
        <f>IF(AND(isFlagged(Main[[#This Row],[Comments]], "AIS++"),Main[ [#This Row],[In Stock Date] ]&lt;&gt;""),TEXT(Main[[#This Row],[In Stock Date]]-1, "M/d/yyyy"), TEXT("1/1/1990", "M/d/yyyy"))</f>
        <v>#VALUE!</v>
      </c>
    </row>
    <row r="2906" spans="54:54" ht="17.25" customHeight="1">
      <c r="BB2906" s="60" t="e">
        <f>IF(AND(isFlagged(Main[[#This Row],[Comments]], "AIS++"),Main[ [#This Row],[In Stock Date] ]&lt;&gt;""),TEXT(Main[[#This Row],[In Stock Date]]-1, "M/d/yyyy"), TEXT("1/1/1990", "M/d/yyyy"))</f>
        <v>#VALUE!</v>
      </c>
    </row>
    <row r="2907" spans="54:54" ht="17.25" customHeight="1">
      <c r="BB2907" s="60" t="e">
        <f>IF(AND(isFlagged(Main[[#This Row],[Comments]], "AIS++"),Main[ [#This Row],[In Stock Date] ]&lt;&gt;""),TEXT(Main[[#This Row],[In Stock Date]]-1, "M/d/yyyy"), TEXT("1/1/1990", "M/d/yyyy"))</f>
        <v>#VALUE!</v>
      </c>
    </row>
    <row r="2908" spans="54:54" ht="17.25" customHeight="1">
      <c r="BB2908" s="60" t="e">
        <f>IF(AND(isFlagged(Main[[#This Row],[Comments]], "AIS++"),Main[ [#This Row],[In Stock Date] ]&lt;&gt;""),TEXT(Main[[#This Row],[In Stock Date]]-1, "M/d/yyyy"), TEXT("1/1/1990", "M/d/yyyy"))</f>
        <v>#VALUE!</v>
      </c>
    </row>
    <row r="2909" spans="54:54" ht="17.25" customHeight="1">
      <c r="BB2909" s="60" t="e">
        <f>IF(AND(isFlagged(Main[[#This Row],[Comments]], "AIS++"),Main[ [#This Row],[In Stock Date] ]&lt;&gt;""),TEXT(Main[[#This Row],[In Stock Date]]-1, "M/d/yyyy"), TEXT("1/1/1990", "M/d/yyyy"))</f>
        <v>#VALUE!</v>
      </c>
    </row>
    <row r="2910" spans="54:54" ht="17.25" customHeight="1">
      <c r="BB2910" s="60" t="e">
        <f>IF(AND(isFlagged(Main[[#This Row],[Comments]], "AIS++"),Main[ [#This Row],[In Stock Date] ]&lt;&gt;""),TEXT(Main[[#This Row],[In Stock Date]]-1, "M/d/yyyy"), TEXT("1/1/1990", "M/d/yyyy"))</f>
        <v>#VALUE!</v>
      </c>
    </row>
    <row r="2911" spans="54:54" ht="17.25" customHeight="1">
      <c r="BB2911" s="60" t="e">
        <f>IF(AND(isFlagged(Main[[#This Row],[Comments]], "AIS++"),Main[ [#This Row],[In Stock Date] ]&lt;&gt;""),TEXT(Main[[#This Row],[In Stock Date]]-1, "M/d/yyyy"), TEXT("1/1/1990", "M/d/yyyy"))</f>
        <v>#VALUE!</v>
      </c>
    </row>
    <row r="2912" spans="54:54" ht="17.25" customHeight="1">
      <c r="BB2912" s="60" t="e">
        <f>IF(AND(isFlagged(Main[[#This Row],[Comments]], "AIS++"),Main[ [#This Row],[In Stock Date] ]&lt;&gt;""),TEXT(Main[[#This Row],[In Stock Date]]-1, "M/d/yyyy"), TEXT("1/1/1990", "M/d/yyyy"))</f>
        <v>#VALUE!</v>
      </c>
    </row>
    <row r="2913" spans="54:54" ht="17.25" customHeight="1">
      <c r="BB2913" s="60" t="e">
        <f>IF(AND(isFlagged(Main[[#This Row],[Comments]], "AIS++"),Main[ [#This Row],[In Stock Date] ]&lt;&gt;""),TEXT(Main[[#This Row],[In Stock Date]]-1, "M/d/yyyy"), TEXT("1/1/1990", "M/d/yyyy"))</f>
        <v>#VALUE!</v>
      </c>
    </row>
    <row r="2914" spans="54:54" ht="17.25" customHeight="1">
      <c r="BB2914" s="60" t="e">
        <f>IF(AND(isFlagged(Main[[#This Row],[Comments]], "AIS++"),Main[ [#This Row],[In Stock Date] ]&lt;&gt;""),TEXT(Main[[#This Row],[In Stock Date]]-1, "M/d/yyyy"), TEXT("1/1/1990", "M/d/yyyy"))</f>
        <v>#VALUE!</v>
      </c>
    </row>
    <row r="2915" spans="54:54" ht="17.25" customHeight="1">
      <c r="BB2915" s="60" t="e">
        <f>IF(AND(isFlagged(Main[[#This Row],[Comments]], "AIS++"),Main[ [#This Row],[In Stock Date] ]&lt;&gt;""),TEXT(Main[[#This Row],[In Stock Date]]-1, "M/d/yyyy"), TEXT("1/1/1990", "M/d/yyyy"))</f>
        <v>#VALUE!</v>
      </c>
    </row>
    <row r="2916" spans="54:54" ht="17.25" customHeight="1">
      <c r="BB2916" s="60" t="e">
        <f>IF(AND(isFlagged(Main[[#This Row],[Comments]], "AIS++"),Main[ [#This Row],[In Stock Date] ]&lt;&gt;""),TEXT(Main[[#This Row],[In Stock Date]]-1, "M/d/yyyy"), TEXT("1/1/1990", "M/d/yyyy"))</f>
        <v>#VALUE!</v>
      </c>
    </row>
    <row r="2917" spans="54:54" ht="17.25" customHeight="1">
      <c r="BB2917" s="60" t="e">
        <f>IF(AND(isFlagged(Main[[#This Row],[Comments]], "AIS++"),Main[ [#This Row],[In Stock Date] ]&lt;&gt;""),TEXT(Main[[#This Row],[In Stock Date]]-1, "M/d/yyyy"), TEXT("1/1/1990", "M/d/yyyy"))</f>
        <v>#VALUE!</v>
      </c>
    </row>
    <row r="2918" spans="54:54" ht="17.25" customHeight="1">
      <c r="BB2918" s="60" t="e">
        <f>IF(AND(isFlagged(Main[[#This Row],[Comments]], "AIS++"),Main[ [#This Row],[In Stock Date] ]&lt;&gt;""),TEXT(Main[[#This Row],[In Stock Date]]-1, "M/d/yyyy"), TEXT("1/1/1990", "M/d/yyyy"))</f>
        <v>#VALUE!</v>
      </c>
    </row>
    <row r="2919" spans="54:54" ht="17.25" customHeight="1">
      <c r="BB2919" s="60" t="e">
        <f>IF(AND(isFlagged(Main[[#This Row],[Comments]], "AIS++"),Main[ [#This Row],[In Stock Date] ]&lt;&gt;""),TEXT(Main[[#This Row],[In Stock Date]]-1, "M/d/yyyy"), TEXT("1/1/1990", "M/d/yyyy"))</f>
        <v>#VALUE!</v>
      </c>
    </row>
    <row r="2920" spans="54:54" ht="17.25" customHeight="1">
      <c r="BB2920" s="60" t="e">
        <f>IF(AND(isFlagged(Main[[#This Row],[Comments]], "AIS++"),Main[ [#This Row],[In Stock Date] ]&lt;&gt;""),TEXT(Main[[#This Row],[In Stock Date]]-1, "M/d/yyyy"), TEXT("1/1/1990", "M/d/yyyy"))</f>
        <v>#VALUE!</v>
      </c>
    </row>
    <row r="2921" spans="54:54" ht="17.25" customHeight="1">
      <c r="BB2921" s="60" t="e">
        <f>IF(AND(isFlagged(Main[[#This Row],[Comments]], "AIS++"),Main[ [#This Row],[In Stock Date] ]&lt;&gt;""),TEXT(Main[[#This Row],[In Stock Date]]-1, "M/d/yyyy"), TEXT("1/1/1990", "M/d/yyyy"))</f>
        <v>#VALUE!</v>
      </c>
    </row>
    <row r="2922" spans="54:54" ht="17.25" customHeight="1">
      <c r="BB2922" s="60" t="e">
        <f>IF(AND(isFlagged(Main[[#This Row],[Comments]], "AIS++"),Main[ [#This Row],[In Stock Date] ]&lt;&gt;""),TEXT(Main[[#This Row],[In Stock Date]]-1, "M/d/yyyy"), TEXT("1/1/1990", "M/d/yyyy"))</f>
        <v>#VALUE!</v>
      </c>
    </row>
    <row r="2923" spans="54:54" ht="17.25" customHeight="1">
      <c r="BB2923" s="60" t="e">
        <f>IF(AND(isFlagged(Main[[#This Row],[Comments]], "AIS++"),Main[ [#This Row],[In Stock Date] ]&lt;&gt;""),TEXT(Main[[#This Row],[In Stock Date]]-1, "M/d/yyyy"), TEXT("1/1/1990", "M/d/yyyy"))</f>
        <v>#VALUE!</v>
      </c>
    </row>
    <row r="2924" spans="54:54" ht="17.25" customHeight="1">
      <c r="BB2924" s="60" t="e">
        <f>IF(AND(isFlagged(Main[[#This Row],[Comments]], "AIS++"),Main[ [#This Row],[In Stock Date] ]&lt;&gt;""),TEXT(Main[[#This Row],[In Stock Date]]-1, "M/d/yyyy"), TEXT("1/1/1990", "M/d/yyyy"))</f>
        <v>#VALUE!</v>
      </c>
    </row>
    <row r="2925" spans="54:54" ht="17.25" customHeight="1">
      <c r="BB2925" s="60" t="e">
        <f>IF(AND(isFlagged(Main[[#This Row],[Comments]], "AIS++"),Main[ [#This Row],[In Stock Date] ]&lt;&gt;""),TEXT(Main[[#This Row],[In Stock Date]]-1, "M/d/yyyy"), TEXT("1/1/1990", "M/d/yyyy"))</f>
        <v>#VALUE!</v>
      </c>
    </row>
    <row r="2926" spans="54:54" ht="17.25" customHeight="1">
      <c r="BB2926" s="60" t="e">
        <f>IF(AND(isFlagged(Main[[#This Row],[Comments]], "AIS++"),Main[ [#This Row],[In Stock Date] ]&lt;&gt;""),TEXT(Main[[#This Row],[In Stock Date]]-1, "M/d/yyyy"), TEXT("1/1/1990", "M/d/yyyy"))</f>
        <v>#VALUE!</v>
      </c>
    </row>
    <row r="2927" spans="54:54" ht="17.25" customHeight="1">
      <c r="BB2927" s="60" t="e">
        <f>IF(AND(isFlagged(Main[[#This Row],[Comments]], "AIS++"),Main[ [#This Row],[In Stock Date] ]&lt;&gt;""),TEXT(Main[[#This Row],[In Stock Date]]-1, "M/d/yyyy"), TEXT("1/1/1990", "M/d/yyyy"))</f>
        <v>#VALUE!</v>
      </c>
    </row>
    <row r="2928" spans="54:54" ht="17.25" customHeight="1">
      <c r="BB2928" s="60" t="e">
        <f>IF(AND(isFlagged(Main[[#This Row],[Comments]], "AIS++"),Main[ [#This Row],[In Stock Date] ]&lt;&gt;""),TEXT(Main[[#This Row],[In Stock Date]]-1, "M/d/yyyy"), TEXT("1/1/1990", "M/d/yyyy"))</f>
        <v>#VALUE!</v>
      </c>
    </row>
    <row r="2929" spans="54:54" ht="17.25" customHeight="1">
      <c r="BB2929" s="60" t="e">
        <f>IF(AND(isFlagged(Main[[#This Row],[Comments]], "AIS++"),Main[ [#This Row],[In Stock Date] ]&lt;&gt;""),TEXT(Main[[#This Row],[In Stock Date]]-1, "M/d/yyyy"), TEXT("1/1/1990", "M/d/yyyy"))</f>
        <v>#VALUE!</v>
      </c>
    </row>
    <row r="2930" spans="54:54" ht="17.25" customHeight="1">
      <c r="BB2930" s="60" t="e">
        <f>IF(AND(isFlagged(Main[[#This Row],[Comments]], "AIS++"),Main[ [#This Row],[In Stock Date] ]&lt;&gt;""),TEXT(Main[[#This Row],[In Stock Date]]-1, "M/d/yyyy"), TEXT("1/1/1990", "M/d/yyyy"))</f>
        <v>#VALUE!</v>
      </c>
    </row>
    <row r="2931" spans="54:54" ht="17.25" customHeight="1">
      <c r="BB2931" s="60" t="e">
        <f>IF(AND(isFlagged(Main[[#This Row],[Comments]], "AIS++"),Main[ [#This Row],[In Stock Date] ]&lt;&gt;""),TEXT(Main[[#This Row],[In Stock Date]]-1, "M/d/yyyy"), TEXT("1/1/1990", "M/d/yyyy"))</f>
        <v>#VALUE!</v>
      </c>
    </row>
    <row r="2932" spans="54:54" ht="17.25" customHeight="1">
      <c r="BB2932" s="60" t="e">
        <f>IF(AND(isFlagged(Main[[#This Row],[Comments]], "AIS++"),Main[ [#This Row],[In Stock Date] ]&lt;&gt;""),TEXT(Main[[#This Row],[In Stock Date]]-1, "M/d/yyyy"), TEXT("1/1/1990", "M/d/yyyy"))</f>
        <v>#VALUE!</v>
      </c>
    </row>
    <row r="2933" spans="54:54" ht="17.25" customHeight="1">
      <c r="BB2933" s="60" t="e">
        <f>IF(AND(isFlagged(Main[[#This Row],[Comments]], "AIS++"),Main[ [#This Row],[In Stock Date] ]&lt;&gt;""),TEXT(Main[[#This Row],[In Stock Date]]-1, "M/d/yyyy"), TEXT("1/1/1990", "M/d/yyyy"))</f>
        <v>#VALUE!</v>
      </c>
    </row>
    <row r="2934" spans="54:54" ht="17.25" customHeight="1">
      <c r="BB2934" s="60" t="e">
        <f>IF(AND(isFlagged(Main[[#This Row],[Comments]], "AIS++"),Main[ [#This Row],[In Stock Date] ]&lt;&gt;""),TEXT(Main[[#This Row],[In Stock Date]]-1, "M/d/yyyy"), TEXT("1/1/1990", "M/d/yyyy"))</f>
        <v>#VALUE!</v>
      </c>
    </row>
    <row r="2935" spans="54:54" ht="17.25" customHeight="1">
      <c r="BB2935" s="60" t="e">
        <f>IF(AND(isFlagged(Main[[#This Row],[Comments]], "AIS++"),Main[ [#This Row],[In Stock Date] ]&lt;&gt;""),TEXT(Main[[#This Row],[In Stock Date]]-1, "M/d/yyyy"), TEXT("1/1/1990", "M/d/yyyy"))</f>
        <v>#VALUE!</v>
      </c>
    </row>
    <row r="2936" spans="54:54" ht="17.25" customHeight="1">
      <c r="BB2936" s="60" t="e">
        <f>IF(AND(isFlagged(Main[[#This Row],[Comments]], "AIS++"),Main[ [#This Row],[In Stock Date] ]&lt;&gt;""),TEXT(Main[[#This Row],[In Stock Date]]-1, "M/d/yyyy"), TEXT("1/1/1990", "M/d/yyyy"))</f>
        <v>#VALUE!</v>
      </c>
    </row>
    <row r="2937" spans="54:54" ht="17.25" customHeight="1">
      <c r="BB2937" s="60" t="e">
        <f>IF(AND(isFlagged(Main[[#This Row],[Comments]], "AIS++"),Main[ [#This Row],[In Stock Date] ]&lt;&gt;""),TEXT(Main[[#This Row],[In Stock Date]]-1, "M/d/yyyy"), TEXT("1/1/1990", "M/d/yyyy"))</f>
        <v>#VALUE!</v>
      </c>
    </row>
    <row r="2938" spans="54:54" ht="17.25" customHeight="1">
      <c r="BB2938" s="60" t="e">
        <f>IF(AND(isFlagged(Main[[#This Row],[Comments]], "AIS++"),Main[ [#This Row],[In Stock Date] ]&lt;&gt;""),TEXT(Main[[#This Row],[In Stock Date]]-1, "M/d/yyyy"), TEXT("1/1/1990", "M/d/yyyy"))</f>
        <v>#VALUE!</v>
      </c>
    </row>
    <row r="2939" spans="54:54" ht="17.25" customHeight="1">
      <c r="BB2939" s="60" t="e">
        <f>IF(AND(isFlagged(Main[[#This Row],[Comments]], "AIS++"),Main[ [#This Row],[In Stock Date] ]&lt;&gt;""),TEXT(Main[[#This Row],[In Stock Date]]-1, "M/d/yyyy"), TEXT("1/1/1990", "M/d/yyyy"))</f>
        <v>#VALUE!</v>
      </c>
    </row>
    <row r="2940" spans="54:54" ht="17.25" customHeight="1">
      <c r="BB2940" s="60" t="e">
        <f>IF(AND(isFlagged(Main[[#This Row],[Comments]], "AIS++"),Main[ [#This Row],[In Stock Date] ]&lt;&gt;""),TEXT(Main[[#This Row],[In Stock Date]]-1, "M/d/yyyy"), TEXT("1/1/1990", "M/d/yyyy"))</f>
        <v>#VALUE!</v>
      </c>
    </row>
    <row r="2941" spans="54:54" ht="17.25" customHeight="1">
      <c r="BB2941" s="60" t="e">
        <f>IF(AND(isFlagged(Main[[#This Row],[Comments]], "AIS++"),Main[ [#This Row],[In Stock Date] ]&lt;&gt;""),TEXT(Main[[#This Row],[In Stock Date]]-1, "M/d/yyyy"), TEXT("1/1/1990", "M/d/yyyy"))</f>
        <v>#VALUE!</v>
      </c>
    </row>
    <row r="2942" spans="54:54" ht="17.25" customHeight="1">
      <c r="BB2942" s="60" t="e">
        <f>IF(AND(isFlagged(Main[[#This Row],[Comments]], "AIS++"),Main[ [#This Row],[In Stock Date] ]&lt;&gt;""),TEXT(Main[[#This Row],[In Stock Date]]-1, "M/d/yyyy"), TEXT("1/1/1990", "M/d/yyyy"))</f>
        <v>#VALUE!</v>
      </c>
    </row>
    <row r="2943" spans="54:54" ht="17.25" customHeight="1">
      <c r="BB2943" s="60" t="e">
        <f>IF(AND(isFlagged(Main[[#This Row],[Comments]], "AIS++"),Main[ [#This Row],[In Stock Date] ]&lt;&gt;""),TEXT(Main[[#This Row],[In Stock Date]]-1, "M/d/yyyy"), TEXT("1/1/1990", "M/d/yyyy"))</f>
        <v>#VALUE!</v>
      </c>
    </row>
    <row r="2944" spans="54:54" ht="17.25" customHeight="1">
      <c r="BB2944" s="60" t="e">
        <f>IF(AND(isFlagged(Main[[#This Row],[Comments]], "AIS++"),Main[ [#This Row],[In Stock Date] ]&lt;&gt;""),TEXT(Main[[#This Row],[In Stock Date]]-1, "M/d/yyyy"), TEXT("1/1/1990", "M/d/yyyy"))</f>
        <v>#VALUE!</v>
      </c>
    </row>
    <row r="2945" spans="54:54" ht="17.25" customHeight="1">
      <c r="BB2945" s="60" t="e">
        <f>IF(AND(isFlagged(Main[[#This Row],[Comments]], "AIS++"),Main[ [#This Row],[In Stock Date] ]&lt;&gt;""),TEXT(Main[[#This Row],[In Stock Date]]-1, "M/d/yyyy"), TEXT("1/1/1990", "M/d/yyyy"))</f>
        <v>#VALUE!</v>
      </c>
    </row>
    <row r="2946" spans="54:54" ht="17.25" customHeight="1">
      <c r="BB2946" s="60" t="e">
        <f>IF(AND(isFlagged(Main[[#This Row],[Comments]], "AIS++"),Main[ [#This Row],[In Stock Date] ]&lt;&gt;""),TEXT(Main[[#This Row],[In Stock Date]]-1, "M/d/yyyy"), TEXT("1/1/1990", "M/d/yyyy"))</f>
        <v>#VALUE!</v>
      </c>
    </row>
    <row r="2947" spans="54:54" ht="17.25" customHeight="1">
      <c r="BB2947" s="60" t="e">
        <f>IF(AND(isFlagged(Main[[#This Row],[Comments]], "AIS++"),Main[ [#This Row],[In Stock Date] ]&lt;&gt;""),TEXT(Main[[#This Row],[In Stock Date]]-1, "M/d/yyyy"), TEXT("1/1/1990", "M/d/yyyy"))</f>
        <v>#VALUE!</v>
      </c>
    </row>
    <row r="2948" spans="54:54" ht="17.25" customHeight="1">
      <c r="BB2948" s="60" t="e">
        <f>IF(AND(isFlagged(Main[[#This Row],[Comments]], "AIS++"),Main[ [#This Row],[In Stock Date] ]&lt;&gt;""),TEXT(Main[[#This Row],[In Stock Date]]-1, "M/d/yyyy"), TEXT("1/1/1990", "M/d/yyyy"))</f>
        <v>#VALUE!</v>
      </c>
    </row>
    <row r="2949" spans="54:54" ht="17.25" customHeight="1">
      <c r="BB2949" s="60" t="e">
        <f>IF(AND(isFlagged(Main[[#This Row],[Comments]], "AIS++"),Main[ [#This Row],[In Stock Date] ]&lt;&gt;""),TEXT(Main[[#This Row],[In Stock Date]]-1, "M/d/yyyy"), TEXT("1/1/1990", "M/d/yyyy"))</f>
        <v>#VALUE!</v>
      </c>
    </row>
    <row r="2950" spans="54:54" ht="17.25" customHeight="1">
      <c r="BB2950" s="60" t="e">
        <f>IF(AND(isFlagged(Main[[#This Row],[Comments]], "AIS++"),Main[ [#This Row],[In Stock Date] ]&lt;&gt;""),TEXT(Main[[#This Row],[In Stock Date]]-1, "M/d/yyyy"), TEXT("1/1/1990", "M/d/yyyy"))</f>
        <v>#VALUE!</v>
      </c>
    </row>
    <row r="2951" spans="54:54" ht="17.25" customHeight="1">
      <c r="BB2951" s="60" t="e">
        <f>IF(AND(isFlagged(Main[[#This Row],[Comments]], "AIS++"),Main[ [#This Row],[In Stock Date] ]&lt;&gt;""),TEXT(Main[[#This Row],[In Stock Date]]-1, "M/d/yyyy"), TEXT("1/1/1990", "M/d/yyyy"))</f>
        <v>#VALUE!</v>
      </c>
    </row>
    <row r="2952" spans="54:54" ht="17.25" customHeight="1">
      <c r="BB2952" s="60" t="e">
        <f>IF(AND(isFlagged(Main[[#This Row],[Comments]], "AIS++"),Main[ [#This Row],[In Stock Date] ]&lt;&gt;""),TEXT(Main[[#This Row],[In Stock Date]]-1, "M/d/yyyy"), TEXT("1/1/1990", "M/d/yyyy"))</f>
        <v>#VALUE!</v>
      </c>
    </row>
    <row r="2953" spans="54:54" ht="17.25" customHeight="1">
      <c r="BB2953" s="60" t="e">
        <f>IF(AND(isFlagged(Main[[#This Row],[Comments]], "AIS++"),Main[ [#This Row],[In Stock Date] ]&lt;&gt;""),TEXT(Main[[#This Row],[In Stock Date]]-1, "M/d/yyyy"), TEXT("1/1/1990", "M/d/yyyy"))</f>
        <v>#VALUE!</v>
      </c>
    </row>
    <row r="2954" spans="54:54" ht="17.25" customHeight="1">
      <c r="BB2954" s="60" t="e">
        <f>IF(AND(isFlagged(Main[[#This Row],[Comments]], "AIS++"),Main[ [#This Row],[In Stock Date] ]&lt;&gt;""),TEXT(Main[[#This Row],[In Stock Date]]-1, "M/d/yyyy"), TEXT("1/1/1990", "M/d/yyyy"))</f>
        <v>#VALUE!</v>
      </c>
    </row>
    <row r="2955" spans="54:54" ht="17.25" customHeight="1">
      <c r="BB2955" s="60" t="e">
        <f>IF(AND(isFlagged(Main[[#This Row],[Comments]], "AIS++"),Main[ [#This Row],[In Stock Date] ]&lt;&gt;""),TEXT(Main[[#This Row],[In Stock Date]]-1, "M/d/yyyy"), TEXT("1/1/1990", "M/d/yyyy"))</f>
        <v>#VALUE!</v>
      </c>
    </row>
    <row r="2956" spans="54:54" ht="17.25" customHeight="1">
      <c r="BB2956" s="60" t="e">
        <f>IF(AND(isFlagged(Main[[#This Row],[Comments]], "AIS++"),Main[ [#This Row],[In Stock Date] ]&lt;&gt;""),TEXT(Main[[#This Row],[In Stock Date]]-1, "M/d/yyyy"), TEXT("1/1/1990", "M/d/yyyy"))</f>
        <v>#VALUE!</v>
      </c>
    </row>
    <row r="2957" spans="54:54" ht="17.25" customHeight="1">
      <c r="BB2957" s="60" t="e">
        <f>IF(AND(isFlagged(Main[[#This Row],[Comments]], "AIS++"),Main[ [#This Row],[In Stock Date] ]&lt;&gt;""),TEXT(Main[[#This Row],[In Stock Date]]-1, "M/d/yyyy"), TEXT("1/1/1990", "M/d/yyyy"))</f>
        <v>#VALUE!</v>
      </c>
    </row>
    <row r="2958" spans="54:54" ht="17.25" customHeight="1">
      <c r="BB2958" s="60" t="e">
        <f>IF(AND(isFlagged(Main[[#This Row],[Comments]], "AIS++"),Main[ [#This Row],[In Stock Date] ]&lt;&gt;""),TEXT(Main[[#This Row],[In Stock Date]]-1, "M/d/yyyy"), TEXT("1/1/1990", "M/d/yyyy"))</f>
        <v>#VALUE!</v>
      </c>
    </row>
    <row r="2959" spans="54:54" ht="17.25" customHeight="1">
      <c r="BB2959" s="60" t="e">
        <f>IF(AND(isFlagged(Main[[#This Row],[Comments]], "AIS++"),Main[ [#This Row],[In Stock Date] ]&lt;&gt;""),TEXT(Main[[#This Row],[In Stock Date]]-1, "M/d/yyyy"), TEXT("1/1/1990", "M/d/yyyy"))</f>
        <v>#VALUE!</v>
      </c>
    </row>
    <row r="2960" spans="54:54" ht="17.25" customHeight="1">
      <c r="BB2960" s="60" t="e">
        <f>IF(AND(isFlagged(Main[[#This Row],[Comments]], "AIS++"),Main[ [#This Row],[In Stock Date] ]&lt;&gt;""),TEXT(Main[[#This Row],[In Stock Date]]-1, "M/d/yyyy"), TEXT("1/1/1990", "M/d/yyyy"))</f>
        <v>#VALUE!</v>
      </c>
    </row>
    <row r="2961" spans="54:54" ht="17.25" customHeight="1">
      <c r="BB2961" s="60" t="e">
        <f>IF(AND(isFlagged(Main[[#This Row],[Comments]], "AIS++"),Main[ [#This Row],[In Stock Date] ]&lt;&gt;""),TEXT(Main[[#This Row],[In Stock Date]]-1, "M/d/yyyy"), TEXT("1/1/1990", "M/d/yyyy"))</f>
        <v>#VALUE!</v>
      </c>
    </row>
    <row r="2962" spans="54:54" ht="17.25" customHeight="1">
      <c r="BB2962" s="60" t="e">
        <f>IF(AND(isFlagged(Main[[#This Row],[Comments]], "AIS++"),Main[ [#This Row],[In Stock Date] ]&lt;&gt;""),TEXT(Main[[#This Row],[In Stock Date]]-1, "M/d/yyyy"), TEXT("1/1/1990", "M/d/yyyy"))</f>
        <v>#VALUE!</v>
      </c>
    </row>
    <row r="2963" spans="54:54" ht="17.25" customHeight="1">
      <c r="BB2963" s="60" t="e">
        <f>IF(AND(isFlagged(Main[[#This Row],[Comments]], "AIS++"),Main[ [#This Row],[In Stock Date] ]&lt;&gt;""),TEXT(Main[[#This Row],[In Stock Date]]-1, "M/d/yyyy"), TEXT("1/1/1990", "M/d/yyyy"))</f>
        <v>#VALUE!</v>
      </c>
    </row>
    <row r="2964" spans="54:54" ht="17.25" customHeight="1">
      <c r="BB2964" s="60" t="e">
        <f>IF(AND(isFlagged(Main[[#This Row],[Comments]], "AIS++"),Main[ [#This Row],[In Stock Date] ]&lt;&gt;""),TEXT(Main[[#This Row],[In Stock Date]]-1, "M/d/yyyy"), TEXT("1/1/1990", "M/d/yyyy"))</f>
        <v>#VALUE!</v>
      </c>
    </row>
    <row r="2965" spans="54:54" ht="17.25" customHeight="1">
      <c r="BB2965" s="60" t="e">
        <f>IF(AND(isFlagged(Main[[#This Row],[Comments]], "AIS++"),Main[ [#This Row],[In Stock Date] ]&lt;&gt;""),TEXT(Main[[#This Row],[In Stock Date]]-1, "M/d/yyyy"), TEXT("1/1/1990", "M/d/yyyy"))</f>
        <v>#VALUE!</v>
      </c>
    </row>
    <row r="2966" spans="54:54" ht="17.25" customHeight="1">
      <c r="BB2966" s="60" t="e">
        <f>IF(AND(isFlagged(Main[[#This Row],[Comments]], "AIS++"),Main[ [#This Row],[In Stock Date] ]&lt;&gt;""),TEXT(Main[[#This Row],[In Stock Date]]-1, "M/d/yyyy"), TEXT("1/1/1990", "M/d/yyyy"))</f>
        <v>#VALUE!</v>
      </c>
    </row>
    <row r="2967" spans="54:54" ht="17.25" customHeight="1">
      <c r="BB2967" s="60" t="e">
        <f>IF(AND(isFlagged(Main[[#This Row],[Comments]], "AIS++"),Main[ [#This Row],[In Stock Date] ]&lt;&gt;""),TEXT(Main[[#This Row],[In Stock Date]]-1, "M/d/yyyy"), TEXT("1/1/1990", "M/d/yyyy"))</f>
        <v>#VALUE!</v>
      </c>
    </row>
    <row r="2968" spans="54:54" ht="17.25" customHeight="1">
      <c r="BB2968" s="60" t="e">
        <f>IF(AND(isFlagged(Main[[#This Row],[Comments]], "AIS++"),Main[ [#This Row],[In Stock Date] ]&lt;&gt;""),TEXT(Main[[#This Row],[In Stock Date]]-1, "M/d/yyyy"), TEXT("1/1/1990", "M/d/yyyy"))</f>
        <v>#VALUE!</v>
      </c>
    </row>
    <row r="2969" spans="54:54" ht="17.25" customHeight="1">
      <c r="BB2969" s="60" t="e">
        <f>IF(AND(isFlagged(Main[[#This Row],[Comments]], "AIS++"),Main[ [#This Row],[In Stock Date] ]&lt;&gt;""),TEXT(Main[[#This Row],[In Stock Date]]-1, "M/d/yyyy"), TEXT("1/1/1990", "M/d/yyyy"))</f>
        <v>#VALUE!</v>
      </c>
    </row>
    <row r="2970" spans="54:54" ht="17.25" customHeight="1">
      <c r="BB2970" s="60" t="e">
        <f>IF(AND(isFlagged(Main[[#This Row],[Comments]], "AIS++"),Main[ [#This Row],[In Stock Date] ]&lt;&gt;""),TEXT(Main[[#This Row],[In Stock Date]]-1, "M/d/yyyy"), TEXT("1/1/1990", "M/d/yyyy"))</f>
        <v>#VALUE!</v>
      </c>
    </row>
    <row r="2971" spans="54:54" ht="17.25" customHeight="1">
      <c r="BB2971" s="60" t="e">
        <f>IF(AND(isFlagged(Main[[#This Row],[Comments]], "AIS++"),Main[ [#This Row],[In Stock Date] ]&lt;&gt;""),TEXT(Main[[#This Row],[In Stock Date]]-1, "M/d/yyyy"), TEXT("1/1/1990", "M/d/yyyy"))</f>
        <v>#VALUE!</v>
      </c>
    </row>
    <row r="2972" spans="54:54" ht="17.25" customHeight="1">
      <c r="BB2972" s="60" t="e">
        <f>IF(AND(isFlagged(Main[[#This Row],[Comments]], "AIS++"),Main[ [#This Row],[In Stock Date] ]&lt;&gt;""),TEXT(Main[[#This Row],[In Stock Date]]-1, "M/d/yyyy"), TEXT("1/1/1990", "M/d/yyyy"))</f>
        <v>#VALUE!</v>
      </c>
    </row>
    <row r="2973" spans="54:54" ht="17.25" customHeight="1">
      <c r="BB2973" s="60" t="e">
        <f>IF(AND(isFlagged(Main[[#This Row],[Comments]], "AIS++"),Main[ [#This Row],[In Stock Date] ]&lt;&gt;""),TEXT(Main[[#This Row],[In Stock Date]]-1, "M/d/yyyy"), TEXT("1/1/1990", "M/d/yyyy"))</f>
        <v>#VALUE!</v>
      </c>
    </row>
    <row r="2974" spans="54:54" ht="17.25" customHeight="1">
      <c r="BB2974" s="60" t="e">
        <f>IF(AND(isFlagged(Main[[#This Row],[Comments]], "AIS++"),Main[ [#This Row],[In Stock Date] ]&lt;&gt;""),TEXT(Main[[#This Row],[In Stock Date]]-1, "M/d/yyyy"), TEXT("1/1/1990", "M/d/yyyy"))</f>
        <v>#VALUE!</v>
      </c>
    </row>
    <row r="2975" spans="54:54" ht="17.25" customHeight="1">
      <c r="BB2975" s="60" t="e">
        <f>IF(AND(isFlagged(Main[[#This Row],[Comments]], "AIS++"),Main[ [#This Row],[In Stock Date] ]&lt;&gt;""),TEXT(Main[[#This Row],[In Stock Date]]-1, "M/d/yyyy"), TEXT("1/1/1990", "M/d/yyyy"))</f>
        <v>#VALUE!</v>
      </c>
    </row>
    <row r="2976" spans="54:54" ht="17.25" customHeight="1">
      <c r="BB2976" s="60" t="e">
        <f>IF(AND(isFlagged(Main[[#This Row],[Comments]], "AIS++"),Main[ [#This Row],[In Stock Date] ]&lt;&gt;""),TEXT(Main[[#This Row],[In Stock Date]]-1, "M/d/yyyy"), TEXT("1/1/1990", "M/d/yyyy"))</f>
        <v>#VALUE!</v>
      </c>
    </row>
    <row r="2977" spans="54:54" ht="17.25" customHeight="1">
      <c r="BB2977" s="60" t="e">
        <f>IF(AND(isFlagged(Main[[#This Row],[Comments]], "AIS++"),Main[ [#This Row],[In Stock Date] ]&lt;&gt;""),TEXT(Main[[#This Row],[In Stock Date]]-1, "M/d/yyyy"), TEXT("1/1/1990", "M/d/yyyy"))</f>
        <v>#VALUE!</v>
      </c>
    </row>
    <row r="2978" spans="54:54" ht="17.25" customHeight="1">
      <c r="BB2978" s="60" t="e">
        <f>IF(AND(isFlagged(Main[[#This Row],[Comments]], "AIS++"),Main[ [#This Row],[In Stock Date] ]&lt;&gt;""),TEXT(Main[[#This Row],[In Stock Date]]-1, "M/d/yyyy"), TEXT("1/1/1990", "M/d/yyyy"))</f>
        <v>#VALUE!</v>
      </c>
    </row>
    <row r="2979" spans="54:54" ht="17.25" customHeight="1">
      <c r="BB2979" s="60" t="e">
        <f>IF(AND(isFlagged(Main[[#This Row],[Comments]], "AIS++"),Main[ [#This Row],[In Stock Date] ]&lt;&gt;""),TEXT(Main[[#This Row],[In Stock Date]]-1, "M/d/yyyy"), TEXT("1/1/1990", "M/d/yyyy"))</f>
        <v>#VALUE!</v>
      </c>
    </row>
    <row r="2980" spans="54:54" ht="17.25" customHeight="1">
      <c r="BB2980" s="60" t="e">
        <f>IF(AND(isFlagged(Main[[#This Row],[Comments]], "AIS++"),Main[ [#This Row],[In Stock Date] ]&lt;&gt;""),TEXT(Main[[#This Row],[In Stock Date]]-1, "M/d/yyyy"), TEXT("1/1/1990", "M/d/yyyy"))</f>
        <v>#VALUE!</v>
      </c>
    </row>
    <row r="2981" spans="54:54" ht="17.25" customHeight="1">
      <c r="BB2981" s="60" t="e">
        <f>IF(AND(isFlagged(Main[[#This Row],[Comments]], "AIS++"),Main[ [#This Row],[In Stock Date] ]&lt;&gt;""),TEXT(Main[[#This Row],[In Stock Date]]-1, "M/d/yyyy"), TEXT("1/1/1990", "M/d/yyyy"))</f>
        <v>#VALUE!</v>
      </c>
    </row>
    <row r="2982" spans="54:54" ht="17.25" customHeight="1">
      <c r="BB2982" s="60" t="e">
        <f>IF(AND(isFlagged(Main[[#This Row],[Comments]], "AIS++"),Main[ [#This Row],[In Stock Date] ]&lt;&gt;""),TEXT(Main[[#This Row],[In Stock Date]]-1, "M/d/yyyy"), TEXT("1/1/1990", "M/d/yyyy"))</f>
        <v>#VALUE!</v>
      </c>
    </row>
    <row r="2983" spans="54:54" ht="17.25" customHeight="1">
      <c r="BB2983" s="60" t="e">
        <f>IF(AND(isFlagged(Main[[#This Row],[Comments]], "AIS++"),Main[ [#This Row],[In Stock Date] ]&lt;&gt;""),TEXT(Main[[#This Row],[In Stock Date]]-1, "M/d/yyyy"), TEXT("1/1/1990", "M/d/yyyy"))</f>
        <v>#VALUE!</v>
      </c>
    </row>
    <row r="2984" spans="54:54" ht="17.25" customHeight="1">
      <c r="BB2984" s="60" t="e">
        <f>IF(AND(isFlagged(Main[[#This Row],[Comments]], "AIS++"),Main[ [#This Row],[In Stock Date] ]&lt;&gt;""),TEXT(Main[[#This Row],[In Stock Date]]-1, "M/d/yyyy"), TEXT("1/1/1990", "M/d/yyyy"))</f>
        <v>#VALUE!</v>
      </c>
    </row>
    <row r="2985" spans="54:54" ht="17.25" customHeight="1">
      <c r="BB2985" s="60" t="e">
        <f>IF(AND(isFlagged(Main[[#This Row],[Comments]], "AIS++"),Main[ [#This Row],[In Stock Date] ]&lt;&gt;""),TEXT(Main[[#This Row],[In Stock Date]]-1, "M/d/yyyy"), TEXT("1/1/1990", "M/d/yyyy"))</f>
        <v>#VALUE!</v>
      </c>
    </row>
    <row r="2986" spans="54:54" ht="17.25" customHeight="1">
      <c r="BB2986" s="60" t="e">
        <f>IF(AND(isFlagged(Main[[#This Row],[Comments]], "AIS++"),Main[ [#This Row],[In Stock Date] ]&lt;&gt;""),TEXT(Main[[#This Row],[In Stock Date]]-1, "M/d/yyyy"), TEXT("1/1/1990", "M/d/yyyy"))</f>
        <v>#VALUE!</v>
      </c>
    </row>
    <row r="2987" spans="54:54" ht="17.25" customHeight="1">
      <c r="BB2987" s="60" t="e">
        <f>IF(AND(isFlagged(Main[[#This Row],[Comments]], "AIS++"),Main[ [#This Row],[In Stock Date] ]&lt;&gt;""),TEXT(Main[[#This Row],[In Stock Date]]-1, "M/d/yyyy"), TEXT("1/1/1990", "M/d/yyyy"))</f>
        <v>#VALUE!</v>
      </c>
    </row>
    <row r="2988" spans="54:54" ht="17.25" customHeight="1">
      <c r="BB2988" s="60" t="e">
        <f>IF(AND(isFlagged(Main[[#This Row],[Comments]], "AIS++"),Main[ [#This Row],[In Stock Date] ]&lt;&gt;""),TEXT(Main[[#This Row],[In Stock Date]]-1, "M/d/yyyy"), TEXT("1/1/1990", "M/d/yyyy"))</f>
        <v>#VALUE!</v>
      </c>
    </row>
    <row r="2989" spans="54:54" ht="17.25" customHeight="1">
      <c r="BB2989" s="60" t="e">
        <f>IF(AND(isFlagged(Main[[#This Row],[Comments]], "AIS++"),Main[ [#This Row],[In Stock Date] ]&lt;&gt;""),TEXT(Main[[#This Row],[In Stock Date]]-1, "M/d/yyyy"), TEXT("1/1/1990", "M/d/yyyy"))</f>
        <v>#VALUE!</v>
      </c>
    </row>
    <row r="2990" spans="54:54" ht="17.25" customHeight="1">
      <c r="BB2990" s="60" t="e">
        <f>IF(AND(isFlagged(Main[[#This Row],[Comments]], "AIS++"),Main[ [#This Row],[In Stock Date] ]&lt;&gt;""),TEXT(Main[[#This Row],[In Stock Date]]-1, "M/d/yyyy"), TEXT("1/1/1990", "M/d/yyyy"))</f>
        <v>#VALUE!</v>
      </c>
    </row>
    <row r="2991" spans="54:54" ht="17.25" customHeight="1">
      <c r="BB2991" s="60" t="e">
        <f>IF(AND(isFlagged(Main[[#This Row],[Comments]], "AIS++"),Main[ [#This Row],[In Stock Date] ]&lt;&gt;""),TEXT(Main[[#This Row],[In Stock Date]]-1, "M/d/yyyy"), TEXT("1/1/1990", "M/d/yyyy"))</f>
        <v>#VALUE!</v>
      </c>
    </row>
    <row r="2992" spans="54:54" ht="17.25" customHeight="1">
      <c r="BB2992" s="60" t="e">
        <f>IF(AND(isFlagged(Main[[#This Row],[Comments]], "AIS++"),Main[ [#This Row],[In Stock Date] ]&lt;&gt;""),TEXT(Main[[#This Row],[In Stock Date]]-1, "M/d/yyyy"), TEXT("1/1/1990", "M/d/yyyy"))</f>
        <v>#VALUE!</v>
      </c>
    </row>
    <row r="2993" spans="54:54" ht="17.25" customHeight="1">
      <c r="BB2993" s="60" t="e">
        <f>IF(AND(isFlagged(Main[[#This Row],[Comments]], "AIS++"),Main[ [#This Row],[In Stock Date] ]&lt;&gt;""),TEXT(Main[[#This Row],[In Stock Date]]-1, "M/d/yyyy"), TEXT("1/1/1990", "M/d/yyyy"))</f>
        <v>#VALUE!</v>
      </c>
    </row>
    <row r="2994" spans="54:54" ht="17.25" customHeight="1">
      <c r="BB2994" s="60" t="e">
        <f>IF(AND(isFlagged(Main[[#This Row],[Comments]], "AIS++"),Main[ [#This Row],[In Stock Date] ]&lt;&gt;""),TEXT(Main[[#This Row],[In Stock Date]]-1, "M/d/yyyy"), TEXT("1/1/1990", "M/d/yyyy"))</f>
        <v>#VALUE!</v>
      </c>
    </row>
    <row r="2995" spans="54:54" ht="17.25" customHeight="1">
      <c r="BB2995" s="60" t="e">
        <f>IF(AND(isFlagged(Main[[#This Row],[Comments]], "AIS++"),Main[ [#This Row],[In Stock Date] ]&lt;&gt;""),TEXT(Main[[#This Row],[In Stock Date]]-1, "M/d/yyyy"), TEXT("1/1/1990", "M/d/yyyy"))</f>
        <v>#VALUE!</v>
      </c>
    </row>
    <row r="2996" spans="54:54" ht="17.25" customHeight="1">
      <c r="BB2996" s="60" t="e">
        <f>IF(AND(isFlagged(Main[[#This Row],[Comments]], "AIS++"),Main[ [#This Row],[In Stock Date] ]&lt;&gt;""),TEXT(Main[[#This Row],[In Stock Date]]-1, "M/d/yyyy"), TEXT("1/1/1990", "M/d/yyyy"))</f>
        <v>#VALUE!</v>
      </c>
    </row>
    <row r="2997" spans="54:54" ht="17.25" customHeight="1">
      <c r="BB2997" s="60" t="e">
        <f>IF(AND(isFlagged(Main[[#This Row],[Comments]], "AIS++"),Main[ [#This Row],[In Stock Date] ]&lt;&gt;""),TEXT(Main[[#This Row],[In Stock Date]]-1, "M/d/yyyy"), TEXT("1/1/1990", "M/d/yyyy"))</f>
        <v>#VALUE!</v>
      </c>
    </row>
    <row r="2998" spans="54:54" ht="17.25" customHeight="1">
      <c r="BB2998" s="60" t="e">
        <f>IF(AND(isFlagged(Main[[#This Row],[Comments]], "AIS++"),Main[ [#This Row],[In Stock Date] ]&lt;&gt;""),TEXT(Main[[#This Row],[In Stock Date]]-1, "M/d/yyyy"), TEXT("1/1/1990", "M/d/yyyy"))</f>
        <v>#VALUE!</v>
      </c>
    </row>
    <row r="2999" spans="54:54" ht="17.25" customHeight="1">
      <c r="BB2999" s="60" t="e">
        <f>IF(AND(isFlagged(Main[[#This Row],[Comments]], "AIS++"),Main[ [#This Row],[In Stock Date] ]&lt;&gt;""),TEXT(Main[[#This Row],[In Stock Date]]-1, "M/d/yyyy"), TEXT("1/1/1990", "M/d/yyyy"))</f>
        <v>#VALUE!</v>
      </c>
    </row>
    <row r="3000" spans="54:54" ht="17.25" customHeight="1">
      <c r="BB3000" s="60" t="e">
        <f>IF(AND(isFlagged(Main[[#This Row],[Comments]], "AIS++"),Main[ [#This Row],[In Stock Date] ]&lt;&gt;""),TEXT(Main[[#This Row],[In Stock Date]]-1, "M/d/yyyy"), TEXT("1/1/1990", "M/d/yyyy"))</f>
        <v>#VALUE!</v>
      </c>
    </row>
    <row r="3001" spans="54:54" ht="17.25" customHeight="1">
      <c r="BB3001" s="60" t="e">
        <f>IF(AND(isFlagged(Main[[#This Row],[Comments]], "AIS++"),Main[ [#This Row],[In Stock Date] ]&lt;&gt;""),TEXT(Main[[#This Row],[In Stock Date]]-1, "M/d/yyyy"), TEXT("1/1/1990", "M/d/yyyy"))</f>
        <v>#VALUE!</v>
      </c>
    </row>
    <row r="3002" spans="54:54" ht="17.25" customHeight="1">
      <c r="BB3002" s="60" t="e">
        <f>IF(AND(isFlagged(Main[[#This Row],[Comments]], "AIS++"),Main[ [#This Row],[In Stock Date] ]&lt;&gt;""),TEXT(Main[[#This Row],[In Stock Date]]-1, "M/d/yyyy"), TEXT("1/1/1990", "M/d/yyyy"))</f>
        <v>#VALUE!</v>
      </c>
    </row>
    <row r="3003" spans="54:54" ht="17.25" customHeight="1">
      <c r="BB3003" s="60" t="e">
        <f>IF(AND(isFlagged(Main[[#This Row],[Comments]], "AIS++"),Main[ [#This Row],[In Stock Date] ]&lt;&gt;""),TEXT(Main[[#This Row],[In Stock Date]]-1, "M/d/yyyy"), TEXT("1/1/1990", "M/d/yyyy"))</f>
        <v>#VALUE!</v>
      </c>
    </row>
    <row r="3004" spans="54:54" ht="17.25" customHeight="1">
      <c r="BB3004" s="60" t="e">
        <f>IF(AND(isFlagged(Main[[#This Row],[Comments]], "AIS++"),Main[ [#This Row],[In Stock Date] ]&lt;&gt;""),TEXT(Main[[#This Row],[In Stock Date]]-1, "M/d/yyyy"), TEXT("1/1/1990", "M/d/yyyy"))</f>
        <v>#VALUE!</v>
      </c>
    </row>
    <row r="3005" spans="54:54" ht="17.25" customHeight="1">
      <c r="BB3005" s="60" t="e">
        <f>IF(AND(isFlagged(Main[[#This Row],[Comments]], "AIS++"),Main[ [#This Row],[In Stock Date] ]&lt;&gt;""),TEXT(Main[[#This Row],[In Stock Date]]-1, "M/d/yyyy"), TEXT("1/1/1990", "M/d/yyyy"))</f>
        <v>#VALUE!</v>
      </c>
    </row>
    <row r="3006" spans="54:54" ht="17.25" customHeight="1">
      <c r="BB3006" s="60" t="e">
        <f>IF(AND(isFlagged(Main[[#This Row],[Comments]], "AIS++"),Main[ [#This Row],[In Stock Date] ]&lt;&gt;""),TEXT(Main[[#This Row],[In Stock Date]]-1, "M/d/yyyy"), TEXT("1/1/1990", "M/d/yyyy"))</f>
        <v>#VALUE!</v>
      </c>
    </row>
    <row r="3007" spans="54:54" ht="17.25" customHeight="1">
      <c r="BB3007" s="60" t="e">
        <f>IF(AND(isFlagged(Main[[#This Row],[Comments]], "AIS++"),Main[ [#This Row],[In Stock Date] ]&lt;&gt;""),TEXT(Main[[#This Row],[In Stock Date]]-1, "M/d/yyyy"), TEXT("1/1/1990", "M/d/yyyy"))</f>
        <v>#VALUE!</v>
      </c>
    </row>
    <row r="3008" spans="54:54" ht="17.25" customHeight="1">
      <c r="BB3008" s="60" t="e">
        <f>IF(AND(isFlagged(Main[[#This Row],[Comments]], "AIS++"),Main[ [#This Row],[In Stock Date] ]&lt;&gt;""),TEXT(Main[[#This Row],[In Stock Date]]-1, "M/d/yyyy"), TEXT("1/1/1990", "M/d/yyyy"))</f>
        <v>#VALUE!</v>
      </c>
    </row>
    <row r="3009" spans="54:54" ht="17.25" customHeight="1">
      <c r="BB3009" s="60" t="e">
        <f>IF(AND(isFlagged(Main[[#This Row],[Comments]], "AIS++"),Main[ [#This Row],[In Stock Date] ]&lt;&gt;""),TEXT(Main[[#This Row],[In Stock Date]]-1, "M/d/yyyy"), TEXT("1/1/1990", "M/d/yyyy"))</f>
        <v>#VALUE!</v>
      </c>
    </row>
    <row r="3010" spans="54:54" ht="17.25" customHeight="1">
      <c r="BB3010" s="60" t="e">
        <f>IF(AND(isFlagged(Main[[#This Row],[Comments]], "AIS++"),Main[ [#This Row],[In Stock Date] ]&lt;&gt;""),TEXT(Main[[#This Row],[In Stock Date]]-1, "M/d/yyyy"), TEXT("1/1/1990", "M/d/yyyy"))</f>
        <v>#VALUE!</v>
      </c>
    </row>
    <row r="3011" spans="54:54" ht="17.25" customHeight="1">
      <c r="BB3011" s="60" t="e">
        <f>IF(AND(isFlagged(Main[[#This Row],[Comments]], "AIS++"),Main[ [#This Row],[In Stock Date] ]&lt;&gt;""),TEXT(Main[[#This Row],[In Stock Date]]-1, "M/d/yyyy"), TEXT("1/1/1990", "M/d/yyyy"))</f>
        <v>#VALUE!</v>
      </c>
    </row>
    <row r="3012" spans="54:54" ht="17.25" customHeight="1">
      <c r="BB3012" s="60" t="e">
        <f>IF(AND(isFlagged(Main[[#This Row],[Comments]], "AIS++"),Main[ [#This Row],[In Stock Date] ]&lt;&gt;""),TEXT(Main[[#This Row],[In Stock Date]]-1, "M/d/yyyy"), TEXT("1/1/1990", "M/d/yyyy"))</f>
        <v>#VALUE!</v>
      </c>
    </row>
    <row r="3013" spans="54:54" ht="17.25" customHeight="1">
      <c r="BB3013" s="60" t="e">
        <f>IF(AND(isFlagged(Main[[#This Row],[Comments]], "AIS++"),Main[ [#This Row],[In Stock Date] ]&lt;&gt;""),TEXT(Main[[#This Row],[In Stock Date]]-1, "M/d/yyyy"), TEXT("1/1/1990", "M/d/yyyy"))</f>
        <v>#VALUE!</v>
      </c>
    </row>
    <row r="3014" spans="54:54" ht="17.25" customHeight="1">
      <c r="BB3014" s="60" t="e">
        <f>IF(AND(isFlagged(Main[[#This Row],[Comments]], "AIS++"),Main[ [#This Row],[In Stock Date] ]&lt;&gt;""),TEXT(Main[[#This Row],[In Stock Date]]-1, "M/d/yyyy"), TEXT("1/1/1990", "M/d/yyyy"))</f>
        <v>#VALUE!</v>
      </c>
    </row>
    <row r="3015" spans="54:54" ht="17.25" customHeight="1">
      <c r="BB3015" s="60" t="e">
        <f>IF(AND(isFlagged(Main[[#This Row],[Comments]], "AIS++"),Main[ [#This Row],[In Stock Date] ]&lt;&gt;""),TEXT(Main[[#This Row],[In Stock Date]]-1, "M/d/yyyy"), TEXT("1/1/1990", "M/d/yyyy"))</f>
        <v>#VALUE!</v>
      </c>
    </row>
    <row r="3016" spans="54:54" ht="17.25" customHeight="1">
      <c r="BB3016" s="60" t="e">
        <f>IF(AND(isFlagged(Main[[#This Row],[Comments]], "AIS++"),Main[ [#This Row],[In Stock Date] ]&lt;&gt;""),TEXT(Main[[#This Row],[In Stock Date]]-1, "M/d/yyyy"), TEXT("1/1/1990", "M/d/yyyy"))</f>
        <v>#VALUE!</v>
      </c>
    </row>
    <row r="3017" spans="54:54" ht="17.25" customHeight="1">
      <c r="BB3017" s="60" t="e">
        <f>IF(AND(isFlagged(Main[[#This Row],[Comments]], "AIS++"),Main[ [#This Row],[In Stock Date] ]&lt;&gt;""),TEXT(Main[[#This Row],[In Stock Date]]-1, "M/d/yyyy"), TEXT("1/1/1990", "M/d/yyyy"))</f>
        <v>#VALUE!</v>
      </c>
    </row>
    <row r="3018" spans="54:54" ht="17.25" customHeight="1">
      <c r="BB3018" s="60" t="e">
        <f>IF(AND(isFlagged(Main[[#This Row],[Comments]], "AIS++"),Main[ [#This Row],[In Stock Date] ]&lt;&gt;""),TEXT(Main[[#This Row],[In Stock Date]]-1, "M/d/yyyy"), TEXT("1/1/1990", "M/d/yyyy"))</f>
        <v>#VALUE!</v>
      </c>
    </row>
    <row r="3019" spans="54:54" ht="17.25" customHeight="1">
      <c r="BB3019" s="60" t="e">
        <f>IF(AND(isFlagged(Main[[#This Row],[Comments]], "AIS++"),Main[ [#This Row],[In Stock Date] ]&lt;&gt;""),TEXT(Main[[#This Row],[In Stock Date]]-1, "M/d/yyyy"), TEXT("1/1/1990", "M/d/yyyy"))</f>
        <v>#VALUE!</v>
      </c>
    </row>
    <row r="3020" spans="54:54" ht="17.25" customHeight="1">
      <c r="BB3020" s="60" t="e">
        <f>IF(AND(isFlagged(Main[[#This Row],[Comments]], "AIS++"),Main[ [#This Row],[In Stock Date] ]&lt;&gt;""),TEXT(Main[[#This Row],[In Stock Date]]-1, "M/d/yyyy"), TEXT("1/1/1990", "M/d/yyyy"))</f>
        <v>#VALUE!</v>
      </c>
    </row>
    <row r="3021" spans="54:54" ht="17.25" customHeight="1">
      <c r="BB3021" s="60" t="e">
        <f>IF(AND(isFlagged(Main[[#This Row],[Comments]], "AIS++"),Main[ [#This Row],[In Stock Date] ]&lt;&gt;""),TEXT(Main[[#This Row],[In Stock Date]]-1, "M/d/yyyy"), TEXT("1/1/1990", "M/d/yyyy"))</f>
        <v>#VALUE!</v>
      </c>
    </row>
    <row r="3022" spans="54:54" ht="17.25" customHeight="1">
      <c r="BB3022" s="60" t="e">
        <f>IF(AND(isFlagged(Main[[#This Row],[Comments]], "AIS++"),Main[ [#This Row],[In Stock Date] ]&lt;&gt;""),TEXT(Main[[#This Row],[In Stock Date]]-1, "M/d/yyyy"), TEXT("1/1/1990", "M/d/yyyy"))</f>
        <v>#VALUE!</v>
      </c>
    </row>
    <row r="3023" spans="54:54" ht="17.25" customHeight="1">
      <c r="BB3023" s="60" t="e">
        <f>IF(AND(isFlagged(Main[[#This Row],[Comments]], "AIS++"),Main[ [#This Row],[In Stock Date] ]&lt;&gt;""),TEXT(Main[[#This Row],[In Stock Date]]-1, "M/d/yyyy"), TEXT("1/1/1990", "M/d/yyyy"))</f>
        <v>#VALUE!</v>
      </c>
    </row>
    <row r="3024" spans="54:54" ht="17.25" customHeight="1">
      <c r="BB3024" s="60" t="e">
        <f>IF(AND(isFlagged(Main[[#This Row],[Comments]], "AIS++"),Main[ [#This Row],[In Stock Date] ]&lt;&gt;""),TEXT(Main[[#This Row],[In Stock Date]]-1, "M/d/yyyy"), TEXT("1/1/1990", "M/d/yyyy"))</f>
        <v>#VALUE!</v>
      </c>
    </row>
    <row r="3025" spans="54:54" ht="17.25" customHeight="1">
      <c r="BB3025" s="60" t="e">
        <f>IF(AND(isFlagged(Main[[#This Row],[Comments]], "AIS++"),Main[ [#This Row],[In Stock Date] ]&lt;&gt;""),TEXT(Main[[#This Row],[In Stock Date]]-1, "M/d/yyyy"), TEXT("1/1/1990", "M/d/yyyy"))</f>
        <v>#VALUE!</v>
      </c>
    </row>
    <row r="3026" spans="54:54" ht="17.25" customHeight="1">
      <c r="BB3026" s="60" t="e">
        <f>IF(AND(isFlagged(Main[[#This Row],[Comments]], "AIS++"),Main[ [#This Row],[In Stock Date] ]&lt;&gt;""),TEXT(Main[[#This Row],[In Stock Date]]-1, "M/d/yyyy"), TEXT("1/1/1990", "M/d/yyyy"))</f>
        <v>#VALUE!</v>
      </c>
    </row>
    <row r="3027" spans="54:54" ht="17.25" customHeight="1">
      <c r="BB3027" s="60" t="e">
        <f>IF(AND(isFlagged(Main[[#This Row],[Comments]], "AIS++"),Main[ [#This Row],[In Stock Date] ]&lt;&gt;""),TEXT(Main[[#This Row],[In Stock Date]]-1, "M/d/yyyy"), TEXT("1/1/1990", "M/d/yyyy"))</f>
        <v>#VALUE!</v>
      </c>
    </row>
    <row r="3028" spans="54:54" ht="17.25" customHeight="1">
      <c r="BB3028" s="60" t="e">
        <f>IF(AND(isFlagged(Main[[#This Row],[Comments]], "AIS++"),Main[ [#This Row],[In Stock Date] ]&lt;&gt;""),TEXT(Main[[#This Row],[In Stock Date]]-1, "M/d/yyyy"), TEXT("1/1/1990", "M/d/yyyy"))</f>
        <v>#VALUE!</v>
      </c>
    </row>
    <row r="3029" spans="54:54" ht="17.25" customHeight="1">
      <c r="BB3029" s="60" t="e">
        <f>IF(AND(isFlagged(Main[[#This Row],[Comments]], "AIS++"),Main[ [#This Row],[In Stock Date] ]&lt;&gt;""),TEXT(Main[[#This Row],[In Stock Date]]-1, "M/d/yyyy"), TEXT("1/1/1990", "M/d/yyyy"))</f>
        <v>#VALUE!</v>
      </c>
    </row>
    <row r="3030" spans="54:54" ht="17.25" customHeight="1">
      <c r="BB3030" s="60" t="e">
        <f>IF(AND(isFlagged(Main[[#This Row],[Comments]], "AIS++"),Main[ [#This Row],[In Stock Date] ]&lt;&gt;""),TEXT(Main[[#This Row],[In Stock Date]]-1, "M/d/yyyy"), TEXT("1/1/1990", "M/d/yyyy"))</f>
        <v>#VALUE!</v>
      </c>
    </row>
    <row r="3031" spans="54:54" ht="17.25" customHeight="1">
      <c r="BB3031" s="60" t="e">
        <f>IF(AND(isFlagged(Main[[#This Row],[Comments]], "AIS++"),Main[ [#This Row],[In Stock Date] ]&lt;&gt;""),TEXT(Main[[#This Row],[In Stock Date]]-1, "M/d/yyyy"), TEXT("1/1/1990", "M/d/yyyy"))</f>
        <v>#VALUE!</v>
      </c>
    </row>
    <row r="3032" spans="54:54" ht="17.25" customHeight="1">
      <c r="BB3032" s="60" t="e">
        <f>IF(AND(isFlagged(Main[[#This Row],[Comments]], "AIS++"),Main[ [#This Row],[In Stock Date] ]&lt;&gt;""),TEXT(Main[[#This Row],[In Stock Date]]-1, "M/d/yyyy"), TEXT("1/1/1990", "M/d/yyyy"))</f>
        <v>#VALUE!</v>
      </c>
    </row>
    <row r="3033" spans="54:54" ht="17.25" customHeight="1">
      <c r="BB3033" s="60" t="e">
        <f>IF(AND(isFlagged(Main[[#This Row],[Comments]], "AIS++"),Main[ [#This Row],[In Stock Date] ]&lt;&gt;""),TEXT(Main[[#This Row],[In Stock Date]]-1, "M/d/yyyy"), TEXT("1/1/1990", "M/d/yyyy"))</f>
        <v>#VALUE!</v>
      </c>
    </row>
    <row r="3034" spans="54:54" ht="17.25" customHeight="1">
      <c r="BB3034" s="60" t="e">
        <f>IF(AND(isFlagged(Main[[#This Row],[Comments]], "AIS++"),Main[ [#This Row],[In Stock Date] ]&lt;&gt;""),TEXT(Main[[#This Row],[In Stock Date]]-1, "M/d/yyyy"), TEXT("1/1/1990", "M/d/yyyy"))</f>
        <v>#VALUE!</v>
      </c>
    </row>
    <row r="3035" spans="54:54" ht="17.25" customHeight="1">
      <c r="BB3035" s="60" t="e">
        <f>IF(AND(isFlagged(Main[[#This Row],[Comments]], "AIS++"),Main[ [#This Row],[In Stock Date] ]&lt;&gt;""),TEXT(Main[[#This Row],[In Stock Date]]-1, "M/d/yyyy"), TEXT("1/1/1990", "M/d/yyyy"))</f>
        <v>#VALUE!</v>
      </c>
    </row>
    <row r="3036" spans="54:54" ht="17.25" customHeight="1">
      <c r="BB3036" s="60" t="e">
        <f>IF(AND(isFlagged(Main[[#This Row],[Comments]], "AIS++"),Main[ [#This Row],[In Stock Date] ]&lt;&gt;""),TEXT(Main[[#This Row],[In Stock Date]]-1, "M/d/yyyy"), TEXT("1/1/1990", "M/d/yyyy"))</f>
        <v>#VALUE!</v>
      </c>
    </row>
    <row r="3037" spans="54:54" ht="17.25" customHeight="1">
      <c r="BB3037" s="60" t="e">
        <f>IF(AND(isFlagged(Main[[#This Row],[Comments]], "AIS++"),Main[ [#This Row],[In Stock Date] ]&lt;&gt;""),TEXT(Main[[#This Row],[In Stock Date]]-1, "M/d/yyyy"), TEXT("1/1/1990", "M/d/yyyy"))</f>
        <v>#VALUE!</v>
      </c>
    </row>
    <row r="3038" spans="54:54" ht="17.25" customHeight="1">
      <c r="BB3038" s="60" t="e">
        <f>IF(AND(isFlagged(Main[[#This Row],[Comments]], "AIS++"),Main[ [#This Row],[In Stock Date] ]&lt;&gt;""),TEXT(Main[[#This Row],[In Stock Date]]-1, "M/d/yyyy"), TEXT("1/1/1990", "M/d/yyyy"))</f>
        <v>#VALUE!</v>
      </c>
    </row>
    <row r="3039" spans="54:54" ht="17.25" customHeight="1">
      <c r="BB3039" s="60" t="e">
        <f>IF(AND(isFlagged(Main[[#This Row],[Comments]], "AIS++"),Main[ [#This Row],[In Stock Date] ]&lt;&gt;""),TEXT(Main[[#This Row],[In Stock Date]]-1, "M/d/yyyy"), TEXT("1/1/1990", "M/d/yyyy"))</f>
        <v>#VALUE!</v>
      </c>
    </row>
    <row r="3040" spans="54:54" ht="17.25" customHeight="1">
      <c r="BB3040" s="60" t="e">
        <f>IF(AND(isFlagged(Main[[#This Row],[Comments]], "AIS++"),Main[ [#This Row],[In Stock Date] ]&lt;&gt;""),TEXT(Main[[#This Row],[In Stock Date]]-1, "M/d/yyyy"), TEXT("1/1/1990", "M/d/yyyy"))</f>
        <v>#VALUE!</v>
      </c>
    </row>
    <row r="3041" spans="54:54" ht="17.25" customHeight="1">
      <c r="BB3041" s="60" t="e">
        <f>IF(AND(isFlagged(Main[[#This Row],[Comments]], "AIS++"),Main[ [#This Row],[In Stock Date] ]&lt;&gt;""),TEXT(Main[[#This Row],[In Stock Date]]-1, "M/d/yyyy"), TEXT("1/1/1990", "M/d/yyyy"))</f>
        <v>#VALUE!</v>
      </c>
    </row>
    <row r="3042" spans="54:54" ht="17.25" customHeight="1">
      <c r="BB3042" s="60" t="e">
        <f>IF(AND(isFlagged(Main[[#This Row],[Comments]], "AIS++"),Main[ [#This Row],[In Stock Date] ]&lt;&gt;""),TEXT(Main[[#This Row],[In Stock Date]]-1, "M/d/yyyy"), TEXT("1/1/1990", "M/d/yyyy"))</f>
        <v>#VALUE!</v>
      </c>
    </row>
    <row r="3043" spans="54:54" ht="17.25" customHeight="1">
      <c r="BB3043" s="60" t="e">
        <f>IF(AND(isFlagged(Main[[#This Row],[Comments]], "AIS++"),Main[ [#This Row],[In Stock Date] ]&lt;&gt;""),TEXT(Main[[#This Row],[In Stock Date]]-1, "M/d/yyyy"), TEXT("1/1/1990", "M/d/yyyy"))</f>
        <v>#VALUE!</v>
      </c>
    </row>
    <row r="3044" spans="54:54" ht="17.25" customHeight="1">
      <c r="BB3044" s="60" t="e">
        <f>IF(AND(isFlagged(Main[[#This Row],[Comments]], "AIS++"),Main[ [#This Row],[In Stock Date] ]&lt;&gt;""),TEXT(Main[[#This Row],[In Stock Date]]-1, "M/d/yyyy"), TEXT("1/1/1990", "M/d/yyyy"))</f>
        <v>#VALUE!</v>
      </c>
    </row>
    <row r="3045" spans="54:54" ht="17.25" customHeight="1">
      <c r="BB3045" s="60" t="e">
        <f>IF(AND(isFlagged(Main[[#This Row],[Comments]], "AIS++"),Main[ [#This Row],[In Stock Date] ]&lt;&gt;""),TEXT(Main[[#This Row],[In Stock Date]]-1, "M/d/yyyy"), TEXT("1/1/1990", "M/d/yyyy"))</f>
        <v>#VALUE!</v>
      </c>
    </row>
    <row r="3046" spans="54:54" ht="17.25" customHeight="1">
      <c r="BB3046" s="60" t="e">
        <f>IF(AND(isFlagged(Main[[#This Row],[Comments]], "AIS++"),Main[ [#This Row],[In Stock Date] ]&lt;&gt;""),TEXT(Main[[#This Row],[In Stock Date]]-1, "M/d/yyyy"), TEXT("1/1/1990", "M/d/yyyy"))</f>
        <v>#VALUE!</v>
      </c>
    </row>
    <row r="3047" spans="54:54" ht="17.25" customHeight="1">
      <c r="BB3047" s="60" t="e">
        <f>IF(AND(isFlagged(Main[[#This Row],[Comments]], "AIS++"),Main[ [#This Row],[In Stock Date] ]&lt;&gt;""),TEXT(Main[[#This Row],[In Stock Date]]-1, "M/d/yyyy"), TEXT("1/1/1990", "M/d/yyyy"))</f>
        <v>#VALUE!</v>
      </c>
    </row>
    <row r="3048" spans="54:54" ht="17.25" customHeight="1">
      <c r="BB3048" s="60" t="e">
        <f>IF(AND(isFlagged(Main[[#This Row],[Comments]], "AIS++"),Main[ [#This Row],[In Stock Date] ]&lt;&gt;""),TEXT(Main[[#This Row],[In Stock Date]]-1, "M/d/yyyy"), TEXT("1/1/1990", "M/d/yyyy"))</f>
        <v>#VALUE!</v>
      </c>
    </row>
    <row r="3049" spans="54:54" ht="17.25" customHeight="1">
      <c r="BB3049" s="60" t="e">
        <f>IF(AND(isFlagged(Main[[#This Row],[Comments]], "AIS++"),Main[ [#This Row],[In Stock Date] ]&lt;&gt;""),TEXT(Main[[#This Row],[In Stock Date]]-1, "M/d/yyyy"), TEXT("1/1/1990", "M/d/yyyy"))</f>
        <v>#VALUE!</v>
      </c>
    </row>
    <row r="3050" spans="54:54" ht="17.25" customHeight="1">
      <c r="BB3050" s="60" t="e">
        <f>IF(AND(isFlagged(Main[[#This Row],[Comments]], "AIS++"),Main[ [#This Row],[In Stock Date] ]&lt;&gt;""),TEXT(Main[[#This Row],[In Stock Date]]-1, "M/d/yyyy"), TEXT("1/1/1990", "M/d/yyyy"))</f>
        <v>#VALUE!</v>
      </c>
    </row>
    <row r="3051" spans="54:54" ht="17.25" customHeight="1">
      <c r="BB3051" s="60" t="e">
        <f>IF(AND(isFlagged(Main[[#This Row],[Comments]], "AIS++"),Main[ [#This Row],[In Stock Date] ]&lt;&gt;""),TEXT(Main[[#This Row],[In Stock Date]]-1, "M/d/yyyy"), TEXT("1/1/1990", "M/d/yyyy"))</f>
        <v>#VALUE!</v>
      </c>
    </row>
    <row r="3052" spans="54:54" ht="17.25" customHeight="1">
      <c r="BB3052" s="60" t="e">
        <f>IF(AND(isFlagged(Main[[#This Row],[Comments]], "AIS++"),Main[ [#This Row],[In Stock Date] ]&lt;&gt;""),TEXT(Main[[#This Row],[In Stock Date]]-1, "M/d/yyyy"), TEXT("1/1/1990", "M/d/yyyy"))</f>
        <v>#VALUE!</v>
      </c>
    </row>
    <row r="3053" spans="54:54" ht="17.25" customHeight="1">
      <c r="BB3053" s="60" t="e">
        <f>IF(AND(isFlagged(Main[[#This Row],[Comments]], "AIS++"),Main[ [#This Row],[In Stock Date] ]&lt;&gt;""),TEXT(Main[[#This Row],[In Stock Date]]-1, "M/d/yyyy"), TEXT("1/1/1990", "M/d/yyyy"))</f>
        <v>#VALUE!</v>
      </c>
    </row>
    <row r="3054" spans="54:54" ht="17.25" customHeight="1">
      <c r="BB3054" s="60" t="e">
        <f>IF(AND(isFlagged(Main[[#This Row],[Comments]], "AIS++"),Main[ [#This Row],[In Stock Date] ]&lt;&gt;""),TEXT(Main[[#This Row],[In Stock Date]]-1, "M/d/yyyy"), TEXT("1/1/1990", "M/d/yyyy"))</f>
        <v>#VALUE!</v>
      </c>
    </row>
    <row r="3055" spans="54:54" ht="17.25" customHeight="1">
      <c r="BB3055" s="60" t="e">
        <f>IF(AND(isFlagged(Main[[#This Row],[Comments]], "AIS++"),Main[ [#This Row],[In Stock Date] ]&lt;&gt;""),TEXT(Main[[#This Row],[In Stock Date]]-1, "M/d/yyyy"), TEXT("1/1/1990", "M/d/yyyy"))</f>
        <v>#VALUE!</v>
      </c>
    </row>
    <row r="3056" spans="54:54" ht="17.25" customHeight="1">
      <c r="BB3056" s="60" t="e">
        <f>IF(AND(isFlagged(Main[[#This Row],[Comments]], "AIS++"),Main[ [#This Row],[In Stock Date] ]&lt;&gt;""),TEXT(Main[[#This Row],[In Stock Date]]-1, "M/d/yyyy"), TEXT("1/1/1990", "M/d/yyyy"))</f>
        <v>#VALUE!</v>
      </c>
    </row>
    <row r="3057" spans="54:54" ht="17.25" customHeight="1">
      <c r="BB3057" s="60" t="e">
        <f>IF(AND(isFlagged(Main[[#This Row],[Comments]], "AIS++"),Main[ [#This Row],[In Stock Date] ]&lt;&gt;""),TEXT(Main[[#This Row],[In Stock Date]]-1, "M/d/yyyy"), TEXT("1/1/1990", "M/d/yyyy"))</f>
        <v>#VALUE!</v>
      </c>
    </row>
    <row r="3058" spans="54:54" ht="17.25" customHeight="1">
      <c r="BB3058" s="60" t="e">
        <f>IF(AND(isFlagged(Main[[#This Row],[Comments]], "AIS++"),Main[ [#This Row],[In Stock Date] ]&lt;&gt;""),TEXT(Main[[#This Row],[In Stock Date]]-1, "M/d/yyyy"), TEXT("1/1/1990", "M/d/yyyy"))</f>
        <v>#VALUE!</v>
      </c>
    </row>
    <row r="3059" spans="54:54" ht="17.25" customHeight="1">
      <c r="BB3059" s="60" t="e">
        <f>IF(AND(isFlagged(Main[[#This Row],[Comments]], "AIS++"),Main[ [#This Row],[In Stock Date] ]&lt;&gt;""),TEXT(Main[[#This Row],[In Stock Date]]-1, "M/d/yyyy"), TEXT("1/1/1990", "M/d/yyyy"))</f>
        <v>#VALUE!</v>
      </c>
    </row>
    <row r="3060" spans="54:54" ht="17.25" customHeight="1">
      <c r="BB3060" s="60" t="e">
        <f>IF(AND(isFlagged(Main[[#This Row],[Comments]], "AIS++"),Main[ [#This Row],[In Stock Date] ]&lt;&gt;""),TEXT(Main[[#This Row],[In Stock Date]]-1, "M/d/yyyy"), TEXT("1/1/1990", "M/d/yyyy"))</f>
        <v>#VALUE!</v>
      </c>
    </row>
    <row r="3061" spans="54:54" ht="17.25" customHeight="1">
      <c r="BB3061" s="60" t="e">
        <f>IF(AND(isFlagged(Main[[#This Row],[Comments]], "AIS++"),Main[ [#This Row],[In Stock Date] ]&lt;&gt;""),TEXT(Main[[#This Row],[In Stock Date]]-1, "M/d/yyyy"), TEXT("1/1/1990", "M/d/yyyy"))</f>
        <v>#VALUE!</v>
      </c>
    </row>
    <row r="3062" spans="54:54" ht="17.25" customHeight="1">
      <c r="BB3062" s="60" t="e">
        <f>IF(AND(isFlagged(Main[[#This Row],[Comments]], "AIS++"),Main[ [#This Row],[In Stock Date] ]&lt;&gt;""),TEXT(Main[[#This Row],[In Stock Date]]-1, "M/d/yyyy"), TEXT("1/1/1990", "M/d/yyyy"))</f>
        <v>#VALUE!</v>
      </c>
    </row>
    <row r="3063" spans="54:54" ht="17.25" customHeight="1">
      <c r="BB3063" s="60" t="e">
        <f>IF(AND(isFlagged(Main[[#This Row],[Comments]], "AIS++"),Main[ [#This Row],[In Stock Date] ]&lt;&gt;""),TEXT(Main[[#This Row],[In Stock Date]]-1, "M/d/yyyy"), TEXT("1/1/1990", "M/d/yyyy"))</f>
        <v>#VALUE!</v>
      </c>
    </row>
    <row r="3064" spans="54:54" ht="17.25" customHeight="1">
      <c r="BB3064" s="60" t="e">
        <f>IF(AND(isFlagged(Main[[#This Row],[Comments]], "AIS++"),Main[ [#This Row],[In Stock Date] ]&lt;&gt;""),TEXT(Main[[#This Row],[In Stock Date]]-1, "M/d/yyyy"), TEXT("1/1/1990", "M/d/yyyy"))</f>
        <v>#VALUE!</v>
      </c>
    </row>
    <row r="3065" spans="54:54" ht="17.25" customHeight="1">
      <c r="BB3065" s="60" t="e">
        <f>IF(AND(isFlagged(Main[[#This Row],[Comments]], "AIS++"),Main[ [#This Row],[In Stock Date] ]&lt;&gt;""),TEXT(Main[[#This Row],[In Stock Date]]-1, "M/d/yyyy"), TEXT("1/1/1990", "M/d/yyyy"))</f>
        <v>#VALUE!</v>
      </c>
    </row>
    <row r="3066" spans="54:54" ht="17.25" customHeight="1">
      <c r="BB3066" s="60" t="e">
        <f>IF(AND(isFlagged(Main[[#This Row],[Comments]], "AIS++"),Main[ [#This Row],[In Stock Date] ]&lt;&gt;""),TEXT(Main[[#This Row],[In Stock Date]]-1, "M/d/yyyy"), TEXT("1/1/1990", "M/d/yyyy"))</f>
        <v>#VALUE!</v>
      </c>
    </row>
    <row r="3067" spans="54:54" ht="17.25" customHeight="1">
      <c r="BB3067" s="60" t="e">
        <f>IF(AND(isFlagged(Main[[#This Row],[Comments]], "AIS++"),Main[ [#This Row],[In Stock Date] ]&lt;&gt;""),TEXT(Main[[#This Row],[In Stock Date]]-1, "M/d/yyyy"), TEXT("1/1/1990", "M/d/yyyy"))</f>
        <v>#VALUE!</v>
      </c>
    </row>
    <row r="3068" spans="54:54" ht="17.25" customHeight="1">
      <c r="BB3068" s="60" t="e">
        <f>IF(AND(isFlagged(Main[[#This Row],[Comments]], "AIS++"),Main[ [#This Row],[In Stock Date] ]&lt;&gt;""),TEXT(Main[[#This Row],[In Stock Date]]-1, "M/d/yyyy"), TEXT("1/1/1990", "M/d/yyyy"))</f>
        <v>#VALUE!</v>
      </c>
    </row>
    <row r="3069" spans="54:54" ht="17.25" customHeight="1">
      <c r="BB3069" s="60" t="e">
        <f>IF(AND(isFlagged(Main[[#This Row],[Comments]], "AIS++"),Main[ [#This Row],[In Stock Date] ]&lt;&gt;""),TEXT(Main[[#This Row],[In Stock Date]]-1, "M/d/yyyy"), TEXT("1/1/1990", "M/d/yyyy"))</f>
        <v>#VALUE!</v>
      </c>
    </row>
    <row r="3070" spans="54:54" ht="17.25" customHeight="1">
      <c r="BB3070" s="60" t="e">
        <f>IF(AND(isFlagged(Main[[#This Row],[Comments]], "AIS++"),Main[ [#This Row],[In Stock Date] ]&lt;&gt;""),TEXT(Main[[#This Row],[In Stock Date]]-1, "M/d/yyyy"), TEXT("1/1/1990", "M/d/yyyy"))</f>
        <v>#VALUE!</v>
      </c>
    </row>
    <row r="3071" spans="54:54" ht="17.25" customHeight="1">
      <c r="BB3071" s="60" t="e">
        <f>IF(AND(isFlagged(Main[[#This Row],[Comments]], "AIS++"),Main[ [#This Row],[In Stock Date] ]&lt;&gt;""),TEXT(Main[[#This Row],[In Stock Date]]-1, "M/d/yyyy"), TEXT("1/1/1990", "M/d/yyyy"))</f>
        <v>#VALUE!</v>
      </c>
    </row>
    <row r="3072" spans="54:54" ht="17.25" customHeight="1">
      <c r="BB3072" s="60" t="e">
        <f>IF(AND(isFlagged(Main[[#This Row],[Comments]], "AIS++"),Main[ [#This Row],[In Stock Date] ]&lt;&gt;""),TEXT(Main[[#This Row],[In Stock Date]]-1, "M/d/yyyy"), TEXT("1/1/1990", "M/d/yyyy"))</f>
        <v>#VALUE!</v>
      </c>
    </row>
    <row r="3073" spans="54:54" ht="17.25" customHeight="1">
      <c r="BB3073" s="60" t="e">
        <f>IF(AND(isFlagged(Main[[#This Row],[Comments]], "AIS++"),Main[ [#This Row],[In Stock Date] ]&lt;&gt;""),TEXT(Main[[#This Row],[In Stock Date]]-1, "M/d/yyyy"), TEXT("1/1/1990", "M/d/yyyy"))</f>
        <v>#VALUE!</v>
      </c>
    </row>
    <row r="3074" spans="54:54" ht="17.25" customHeight="1">
      <c r="BB3074" s="60" t="e">
        <f>IF(AND(isFlagged(Main[[#This Row],[Comments]], "AIS++"),Main[ [#This Row],[In Stock Date] ]&lt;&gt;""),TEXT(Main[[#This Row],[In Stock Date]]-1, "M/d/yyyy"), TEXT("1/1/1990", "M/d/yyyy"))</f>
        <v>#VALUE!</v>
      </c>
    </row>
    <row r="3075" spans="54:54" ht="17.25" customHeight="1">
      <c r="BB3075" s="60" t="e">
        <f>IF(AND(isFlagged(Main[[#This Row],[Comments]], "AIS++"),Main[ [#This Row],[In Stock Date] ]&lt;&gt;""),TEXT(Main[[#This Row],[In Stock Date]]-1, "M/d/yyyy"), TEXT("1/1/1990", "M/d/yyyy"))</f>
        <v>#VALUE!</v>
      </c>
    </row>
    <row r="3076" spans="54:54" ht="17.25" customHeight="1">
      <c r="BB3076" s="60" t="e">
        <f>IF(AND(isFlagged(Main[[#This Row],[Comments]], "AIS++"),Main[ [#This Row],[In Stock Date] ]&lt;&gt;""),TEXT(Main[[#This Row],[In Stock Date]]-1, "M/d/yyyy"), TEXT("1/1/1990", "M/d/yyyy"))</f>
        <v>#VALUE!</v>
      </c>
    </row>
    <row r="3077" spans="54:54" ht="17.25" customHeight="1">
      <c r="BB3077" s="60" t="e">
        <f>IF(AND(isFlagged(Main[[#This Row],[Comments]], "AIS++"),Main[ [#This Row],[In Stock Date] ]&lt;&gt;""),TEXT(Main[[#This Row],[In Stock Date]]-1, "M/d/yyyy"), TEXT("1/1/1990", "M/d/yyyy"))</f>
        <v>#VALUE!</v>
      </c>
    </row>
    <row r="3078" spans="54:54" ht="17.25" customHeight="1">
      <c r="BB3078" s="60" t="e">
        <f>IF(AND(isFlagged(Main[[#This Row],[Comments]], "AIS++"),Main[ [#This Row],[In Stock Date] ]&lt;&gt;""),TEXT(Main[[#This Row],[In Stock Date]]-1, "M/d/yyyy"), TEXT("1/1/1990", "M/d/yyyy"))</f>
        <v>#VALUE!</v>
      </c>
    </row>
    <row r="3079" spans="54:54" ht="17.25" customHeight="1">
      <c r="BB3079" s="60" t="e">
        <f>IF(AND(isFlagged(Main[[#This Row],[Comments]], "AIS++"),Main[ [#This Row],[In Stock Date] ]&lt;&gt;""),TEXT(Main[[#This Row],[In Stock Date]]-1, "M/d/yyyy"), TEXT("1/1/1990", "M/d/yyyy"))</f>
        <v>#VALUE!</v>
      </c>
    </row>
    <row r="3080" spans="54:54" ht="17.25" customHeight="1">
      <c r="BB3080" s="60" t="e">
        <f>IF(AND(isFlagged(Main[[#This Row],[Comments]], "AIS++"),Main[ [#This Row],[In Stock Date] ]&lt;&gt;""),TEXT(Main[[#This Row],[In Stock Date]]-1, "M/d/yyyy"), TEXT("1/1/1990", "M/d/yyyy"))</f>
        <v>#VALUE!</v>
      </c>
    </row>
    <row r="3081" spans="54:54" ht="17.25" customHeight="1">
      <c r="BB3081" s="60" t="e">
        <f>IF(AND(isFlagged(Main[[#This Row],[Comments]], "AIS++"),Main[ [#This Row],[In Stock Date] ]&lt;&gt;""),TEXT(Main[[#This Row],[In Stock Date]]-1, "M/d/yyyy"), TEXT("1/1/1990", "M/d/yyyy"))</f>
        <v>#VALUE!</v>
      </c>
    </row>
    <row r="3082" spans="54:54" ht="17.25" customHeight="1">
      <c r="BB3082" s="60" t="e">
        <f>IF(AND(isFlagged(Main[[#This Row],[Comments]], "AIS++"),Main[ [#This Row],[In Stock Date] ]&lt;&gt;""),TEXT(Main[[#This Row],[In Stock Date]]-1, "M/d/yyyy"), TEXT("1/1/1990", "M/d/yyyy"))</f>
        <v>#VALUE!</v>
      </c>
    </row>
    <row r="3083" spans="54:54" ht="17.25" customHeight="1">
      <c r="BB3083" s="60" t="e">
        <f>IF(AND(isFlagged(Main[[#This Row],[Comments]], "AIS++"),Main[ [#This Row],[In Stock Date] ]&lt;&gt;""),TEXT(Main[[#This Row],[In Stock Date]]-1, "M/d/yyyy"), TEXT("1/1/1990", "M/d/yyyy"))</f>
        <v>#VALUE!</v>
      </c>
    </row>
    <row r="3084" spans="54:54" ht="17.25" customHeight="1">
      <c r="BB3084" s="60" t="e">
        <f>IF(AND(isFlagged(Main[[#This Row],[Comments]], "AIS++"),Main[ [#This Row],[In Stock Date] ]&lt;&gt;""),TEXT(Main[[#This Row],[In Stock Date]]-1, "M/d/yyyy"), TEXT("1/1/1990", "M/d/yyyy"))</f>
        <v>#VALUE!</v>
      </c>
    </row>
    <row r="3085" spans="54:54" ht="17.25" customHeight="1">
      <c r="BB3085" s="60" t="e">
        <f>IF(AND(isFlagged(Main[[#This Row],[Comments]], "AIS++"),Main[ [#This Row],[In Stock Date] ]&lt;&gt;""),TEXT(Main[[#This Row],[In Stock Date]]-1, "M/d/yyyy"), TEXT("1/1/1990", "M/d/yyyy"))</f>
        <v>#VALUE!</v>
      </c>
    </row>
    <row r="3086" spans="54:54" ht="17.25" customHeight="1">
      <c r="BB3086" s="60" t="e">
        <f>IF(AND(isFlagged(Main[[#This Row],[Comments]], "AIS++"),Main[ [#This Row],[In Stock Date] ]&lt;&gt;""),TEXT(Main[[#This Row],[In Stock Date]]-1, "M/d/yyyy"), TEXT("1/1/1990", "M/d/yyyy"))</f>
        <v>#VALUE!</v>
      </c>
    </row>
    <row r="3087" spans="54:54" ht="17.25" customHeight="1">
      <c r="BB3087" s="60" t="e">
        <f>IF(AND(isFlagged(Main[[#This Row],[Comments]], "AIS++"),Main[ [#This Row],[In Stock Date] ]&lt;&gt;""),TEXT(Main[[#This Row],[In Stock Date]]-1, "M/d/yyyy"), TEXT("1/1/1990", "M/d/yyyy"))</f>
        <v>#VALUE!</v>
      </c>
    </row>
    <row r="3088" spans="54:54" ht="17.25" customHeight="1">
      <c r="BB3088" s="60" t="e">
        <f>IF(AND(isFlagged(Main[[#This Row],[Comments]], "AIS++"),Main[ [#This Row],[In Stock Date] ]&lt;&gt;""),TEXT(Main[[#This Row],[In Stock Date]]-1, "M/d/yyyy"), TEXT("1/1/1990", "M/d/yyyy"))</f>
        <v>#VALUE!</v>
      </c>
    </row>
    <row r="3089" spans="54:54" ht="17.25" customHeight="1">
      <c r="BB3089" s="60" t="e">
        <f>IF(AND(isFlagged(Main[[#This Row],[Comments]], "AIS++"),Main[ [#This Row],[In Stock Date] ]&lt;&gt;""),TEXT(Main[[#This Row],[In Stock Date]]-1, "M/d/yyyy"), TEXT("1/1/1990", "M/d/yyyy"))</f>
        <v>#VALUE!</v>
      </c>
    </row>
    <row r="3090" spans="54:54" ht="17.25" customHeight="1">
      <c r="BB3090" s="60" t="e">
        <f>IF(AND(isFlagged(Main[[#This Row],[Comments]], "AIS++"),Main[ [#This Row],[In Stock Date] ]&lt;&gt;""),TEXT(Main[[#This Row],[In Stock Date]]-1, "M/d/yyyy"), TEXT("1/1/1990", "M/d/yyyy"))</f>
        <v>#VALUE!</v>
      </c>
    </row>
    <row r="3091" spans="54:54" ht="17.25" customHeight="1">
      <c r="BB3091" s="60" t="e">
        <f>IF(AND(isFlagged(Main[[#This Row],[Comments]], "AIS++"),Main[ [#This Row],[In Stock Date] ]&lt;&gt;""),TEXT(Main[[#This Row],[In Stock Date]]-1, "M/d/yyyy"), TEXT("1/1/1990", "M/d/yyyy"))</f>
        <v>#VALUE!</v>
      </c>
    </row>
    <row r="3092" spans="54:54" ht="17.25" customHeight="1">
      <c r="BB3092" s="60" t="e">
        <f>IF(AND(isFlagged(Main[[#This Row],[Comments]], "AIS++"),Main[ [#This Row],[In Stock Date] ]&lt;&gt;""),TEXT(Main[[#This Row],[In Stock Date]]-1, "M/d/yyyy"), TEXT("1/1/1990", "M/d/yyyy"))</f>
        <v>#VALUE!</v>
      </c>
    </row>
    <row r="3093" spans="54:54" ht="17.25" customHeight="1">
      <c r="BB3093" s="60" t="e">
        <f>IF(AND(isFlagged(Main[[#This Row],[Comments]], "AIS++"),Main[ [#This Row],[In Stock Date] ]&lt;&gt;""),TEXT(Main[[#This Row],[In Stock Date]]-1, "M/d/yyyy"), TEXT("1/1/1990", "M/d/yyyy"))</f>
        <v>#VALUE!</v>
      </c>
    </row>
    <row r="3094" spans="54:54" ht="17.25" customHeight="1">
      <c r="BB3094" s="60" t="e">
        <f>IF(AND(isFlagged(Main[[#This Row],[Comments]], "AIS++"),Main[ [#This Row],[In Stock Date] ]&lt;&gt;""),TEXT(Main[[#This Row],[In Stock Date]]-1, "M/d/yyyy"), TEXT("1/1/1990", "M/d/yyyy"))</f>
        <v>#VALUE!</v>
      </c>
    </row>
    <row r="3095" spans="54:54" ht="17.25" customHeight="1">
      <c r="BB3095" s="60" t="e">
        <f>IF(AND(isFlagged(Main[[#This Row],[Comments]], "AIS++"),Main[ [#This Row],[In Stock Date] ]&lt;&gt;""),TEXT(Main[[#This Row],[In Stock Date]]-1, "M/d/yyyy"), TEXT("1/1/1990", "M/d/yyyy"))</f>
        <v>#VALUE!</v>
      </c>
    </row>
    <row r="3096" spans="54:54" ht="17.25" customHeight="1">
      <c r="BB3096" s="60" t="e">
        <f>IF(AND(isFlagged(Main[[#This Row],[Comments]], "AIS++"),Main[ [#This Row],[In Stock Date] ]&lt;&gt;""),TEXT(Main[[#This Row],[In Stock Date]]-1, "M/d/yyyy"), TEXT("1/1/1990", "M/d/yyyy"))</f>
        <v>#VALUE!</v>
      </c>
    </row>
    <row r="3097" spans="54:54" ht="17.25" customHeight="1">
      <c r="BB3097" s="60" t="e">
        <f>IF(AND(isFlagged(Main[[#This Row],[Comments]], "AIS++"),Main[ [#This Row],[In Stock Date] ]&lt;&gt;""),TEXT(Main[[#This Row],[In Stock Date]]-1, "M/d/yyyy"), TEXT("1/1/1990", "M/d/yyyy"))</f>
        <v>#VALUE!</v>
      </c>
    </row>
    <row r="3098" spans="54:54" ht="17.25" customHeight="1">
      <c r="BB3098" s="60" t="e">
        <f>IF(AND(isFlagged(Main[[#This Row],[Comments]], "AIS++"),Main[ [#This Row],[In Stock Date] ]&lt;&gt;""),TEXT(Main[[#This Row],[In Stock Date]]-1, "M/d/yyyy"), TEXT("1/1/1990", "M/d/yyyy"))</f>
        <v>#VALUE!</v>
      </c>
    </row>
    <row r="3099" spans="54:54" ht="17.25" customHeight="1">
      <c r="BB3099" s="60" t="e">
        <f>IF(AND(isFlagged(Main[[#This Row],[Comments]], "AIS++"),Main[ [#This Row],[In Stock Date] ]&lt;&gt;""),TEXT(Main[[#This Row],[In Stock Date]]-1, "M/d/yyyy"), TEXT("1/1/1990", "M/d/yyyy"))</f>
        <v>#VALUE!</v>
      </c>
    </row>
    <row r="3100" spans="54:54" ht="17.25" customHeight="1">
      <c r="BB3100" s="60" t="e">
        <f>IF(AND(isFlagged(Main[[#This Row],[Comments]], "AIS++"),Main[ [#This Row],[In Stock Date] ]&lt;&gt;""),TEXT(Main[[#This Row],[In Stock Date]]-1, "M/d/yyyy"), TEXT("1/1/1990", "M/d/yyyy"))</f>
        <v>#VALUE!</v>
      </c>
    </row>
    <row r="3101" spans="54:54" ht="17.25" customHeight="1">
      <c r="BB3101" s="60" t="e">
        <f>IF(AND(isFlagged(Main[[#This Row],[Comments]], "AIS++"),Main[ [#This Row],[In Stock Date] ]&lt;&gt;""),TEXT(Main[[#This Row],[In Stock Date]]-1, "M/d/yyyy"), TEXT("1/1/1990", "M/d/yyyy"))</f>
        <v>#VALUE!</v>
      </c>
    </row>
    <row r="3102" spans="54:54" ht="17.25" customHeight="1">
      <c r="BB3102" s="60" t="e">
        <f>IF(AND(isFlagged(Main[[#This Row],[Comments]], "AIS++"),Main[ [#This Row],[In Stock Date] ]&lt;&gt;""),TEXT(Main[[#This Row],[In Stock Date]]-1, "M/d/yyyy"), TEXT("1/1/1990", "M/d/yyyy"))</f>
        <v>#VALUE!</v>
      </c>
    </row>
    <row r="3103" spans="54:54" ht="17.25" customHeight="1">
      <c r="BB3103" s="60" t="e">
        <f>IF(AND(isFlagged(Main[[#This Row],[Comments]], "AIS++"),Main[ [#This Row],[In Stock Date] ]&lt;&gt;""),TEXT(Main[[#This Row],[In Stock Date]]-1, "M/d/yyyy"), TEXT("1/1/1990", "M/d/yyyy"))</f>
        <v>#VALUE!</v>
      </c>
    </row>
    <row r="3104" spans="54:54" ht="17.25" customHeight="1">
      <c r="BB3104" s="60" t="e">
        <f>IF(AND(isFlagged(Main[[#This Row],[Comments]], "AIS++"),Main[ [#This Row],[In Stock Date] ]&lt;&gt;""),TEXT(Main[[#This Row],[In Stock Date]]-1, "M/d/yyyy"), TEXT("1/1/1990", "M/d/yyyy"))</f>
        <v>#VALUE!</v>
      </c>
    </row>
    <row r="3105" spans="54:54" ht="17.25" customHeight="1">
      <c r="BB3105" s="60" t="e">
        <f>IF(AND(isFlagged(Main[[#This Row],[Comments]], "AIS++"),Main[ [#This Row],[In Stock Date] ]&lt;&gt;""),TEXT(Main[[#This Row],[In Stock Date]]-1, "M/d/yyyy"), TEXT("1/1/1990", "M/d/yyyy"))</f>
        <v>#VALUE!</v>
      </c>
    </row>
    <row r="3106" spans="54:54" ht="17.25" customHeight="1">
      <c r="BB3106" s="60" t="e">
        <f>IF(AND(isFlagged(Main[[#This Row],[Comments]], "AIS++"),Main[ [#This Row],[In Stock Date] ]&lt;&gt;""),TEXT(Main[[#This Row],[In Stock Date]]-1, "M/d/yyyy"), TEXT("1/1/1990", "M/d/yyyy"))</f>
        <v>#VALUE!</v>
      </c>
    </row>
    <row r="3107" spans="54:54" ht="17.25" customHeight="1">
      <c r="BB3107" s="60" t="e">
        <f>IF(AND(isFlagged(Main[[#This Row],[Comments]], "AIS++"),Main[ [#This Row],[In Stock Date] ]&lt;&gt;""),TEXT(Main[[#This Row],[In Stock Date]]-1, "M/d/yyyy"), TEXT("1/1/1990", "M/d/yyyy"))</f>
        <v>#VALUE!</v>
      </c>
    </row>
    <row r="3108" spans="54:54" ht="17.25" customHeight="1">
      <c r="BB3108" s="60" t="e">
        <f>IF(AND(isFlagged(Main[[#This Row],[Comments]], "AIS++"),Main[ [#This Row],[In Stock Date] ]&lt;&gt;""),TEXT(Main[[#This Row],[In Stock Date]]-1, "M/d/yyyy"), TEXT("1/1/1990", "M/d/yyyy"))</f>
        <v>#VALUE!</v>
      </c>
    </row>
    <row r="3109" spans="54:54" ht="17.25" customHeight="1">
      <c r="BB3109" s="60" t="e">
        <f>IF(AND(isFlagged(Main[[#This Row],[Comments]], "AIS++"),Main[ [#This Row],[In Stock Date] ]&lt;&gt;""),TEXT(Main[[#This Row],[In Stock Date]]-1, "M/d/yyyy"), TEXT("1/1/1990", "M/d/yyyy"))</f>
        <v>#VALUE!</v>
      </c>
    </row>
    <row r="3110" spans="54:54" ht="17.25" customHeight="1">
      <c r="BB3110" s="60" t="e">
        <f>IF(AND(isFlagged(Main[[#This Row],[Comments]], "AIS++"),Main[ [#This Row],[In Stock Date] ]&lt;&gt;""),TEXT(Main[[#This Row],[In Stock Date]]-1, "M/d/yyyy"), TEXT("1/1/1990", "M/d/yyyy"))</f>
        <v>#VALUE!</v>
      </c>
    </row>
    <row r="3111" spans="54:54" ht="17.25" customHeight="1">
      <c r="BB3111" s="60" t="e">
        <f>IF(AND(isFlagged(Main[[#This Row],[Comments]], "AIS++"),Main[ [#This Row],[In Stock Date] ]&lt;&gt;""),TEXT(Main[[#This Row],[In Stock Date]]-1, "M/d/yyyy"), TEXT("1/1/1990", "M/d/yyyy"))</f>
        <v>#VALUE!</v>
      </c>
    </row>
    <row r="3112" spans="54:54" ht="17.25" customHeight="1">
      <c r="BB3112" s="60" t="e">
        <f>IF(AND(isFlagged(Main[[#This Row],[Comments]], "AIS++"),Main[ [#This Row],[In Stock Date] ]&lt;&gt;""),TEXT(Main[[#This Row],[In Stock Date]]-1, "M/d/yyyy"), TEXT("1/1/1990", "M/d/yyyy"))</f>
        <v>#VALUE!</v>
      </c>
    </row>
    <row r="3113" spans="54:54" ht="17.25" customHeight="1">
      <c r="BB3113" s="60" t="e">
        <f>IF(AND(isFlagged(Main[[#This Row],[Comments]], "AIS++"),Main[ [#This Row],[In Stock Date] ]&lt;&gt;""),TEXT(Main[[#This Row],[In Stock Date]]-1, "M/d/yyyy"), TEXT("1/1/1990", "M/d/yyyy"))</f>
        <v>#VALUE!</v>
      </c>
    </row>
    <row r="3114" spans="54:54" ht="17.25" customHeight="1">
      <c r="BB3114" s="60" t="e">
        <f>IF(AND(isFlagged(Main[[#This Row],[Comments]], "AIS++"),Main[ [#This Row],[In Stock Date] ]&lt;&gt;""),TEXT(Main[[#This Row],[In Stock Date]]-1, "M/d/yyyy"), TEXT("1/1/1990", "M/d/yyyy"))</f>
        <v>#VALUE!</v>
      </c>
    </row>
    <row r="3115" spans="54:54" ht="17.25" customHeight="1">
      <c r="BB3115" s="60" t="e">
        <f>IF(AND(isFlagged(Main[[#This Row],[Comments]], "AIS++"),Main[ [#This Row],[In Stock Date] ]&lt;&gt;""),TEXT(Main[[#This Row],[In Stock Date]]-1, "M/d/yyyy"), TEXT("1/1/1990", "M/d/yyyy"))</f>
        <v>#VALUE!</v>
      </c>
    </row>
    <row r="3116" spans="54:54" ht="17.25" customHeight="1">
      <c r="BB3116" s="60" t="e">
        <f>IF(AND(isFlagged(Main[[#This Row],[Comments]], "AIS++"),Main[ [#This Row],[In Stock Date] ]&lt;&gt;""),TEXT(Main[[#This Row],[In Stock Date]]-1, "M/d/yyyy"), TEXT("1/1/1990", "M/d/yyyy"))</f>
        <v>#VALUE!</v>
      </c>
    </row>
    <row r="3117" spans="54:54" ht="17.25" customHeight="1">
      <c r="BB3117" s="60" t="e">
        <f>IF(AND(isFlagged(Main[[#This Row],[Comments]], "AIS++"),Main[ [#This Row],[In Stock Date] ]&lt;&gt;""),TEXT(Main[[#This Row],[In Stock Date]]-1, "M/d/yyyy"), TEXT("1/1/1990", "M/d/yyyy"))</f>
        <v>#VALUE!</v>
      </c>
    </row>
    <row r="3118" spans="54:54" ht="17.25" customHeight="1">
      <c r="BB3118" s="60" t="e">
        <f>IF(AND(isFlagged(Main[[#This Row],[Comments]], "AIS++"),Main[ [#This Row],[In Stock Date] ]&lt;&gt;""),TEXT(Main[[#This Row],[In Stock Date]]-1, "M/d/yyyy"), TEXT("1/1/1990", "M/d/yyyy"))</f>
        <v>#VALUE!</v>
      </c>
    </row>
    <row r="3119" spans="54:54" ht="17.25" customHeight="1">
      <c r="BB3119" s="60" t="e">
        <f>IF(AND(isFlagged(Main[[#This Row],[Comments]], "AIS++"),Main[ [#This Row],[In Stock Date] ]&lt;&gt;""),TEXT(Main[[#This Row],[In Stock Date]]-1, "M/d/yyyy"), TEXT("1/1/1990", "M/d/yyyy"))</f>
        <v>#VALUE!</v>
      </c>
    </row>
    <row r="3120" spans="54:54" ht="17.25" customHeight="1">
      <c r="BB3120" s="60" t="e">
        <f>IF(AND(isFlagged(Main[[#This Row],[Comments]], "AIS++"),Main[ [#This Row],[In Stock Date] ]&lt;&gt;""),TEXT(Main[[#This Row],[In Stock Date]]-1, "M/d/yyyy"), TEXT("1/1/1990", "M/d/yyyy"))</f>
        <v>#VALUE!</v>
      </c>
    </row>
    <row r="3121" spans="54:54" ht="17.25" customHeight="1">
      <c r="BB3121" s="60" t="e">
        <f>IF(AND(isFlagged(Main[[#This Row],[Comments]], "AIS++"),Main[ [#This Row],[In Stock Date] ]&lt;&gt;""),TEXT(Main[[#This Row],[In Stock Date]]-1, "M/d/yyyy"), TEXT("1/1/1990", "M/d/yyyy"))</f>
        <v>#VALUE!</v>
      </c>
    </row>
    <row r="3122" spans="54:54" ht="17.25" customHeight="1">
      <c r="BB3122" s="60" t="e">
        <f>IF(AND(isFlagged(Main[[#This Row],[Comments]], "AIS++"),Main[ [#This Row],[In Stock Date] ]&lt;&gt;""),TEXT(Main[[#This Row],[In Stock Date]]-1, "M/d/yyyy"), TEXT("1/1/1990", "M/d/yyyy"))</f>
        <v>#VALUE!</v>
      </c>
    </row>
    <row r="3123" spans="54:54" ht="17.25" customHeight="1">
      <c r="BB3123" s="60" t="e">
        <f>IF(AND(isFlagged(Main[[#This Row],[Comments]], "AIS++"),Main[ [#This Row],[In Stock Date] ]&lt;&gt;""),TEXT(Main[[#This Row],[In Stock Date]]-1, "M/d/yyyy"), TEXT("1/1/1990", "M/d/yyyy"))</f>
        <v>#VALUE!</v>
      </c>
    </row>
    <row r="3124" spans="54:54" ht="17.25" customHeight="1">
      <c r="BB3124" s="60" t="e">
        <f>IF(AND(isFlagged(Main[[#This Row],[Comments]], "AIS++"),Main[ [#This Row],[In Stock Date] ]&lt;&gt;""),TEXT(Main[[#This Row],[In Stock Date]]-1, "M/d/yyyy"), TEXT("1/1/1990", "M/d/yyyy"))</f>
        <v>#VALUE!</v>
      </c>
    </row>
    <row r="3125" spans="54:54" ht="17.25" customHeight="1">
      <c r="BB3125" s="60" t="e">
        <f>IF(AND(isFlagged(Main[[#This Row],[Comments]], "AIS++"),Main[ [#This Row],[In Stock Date] ]&lt;&gt;""),TEXT(Main[[#This Row],[In Stock Date]]-1, "M/d/yyyy"), TEXT("1/1/1990", "M/d/yyyy"))</f>
        <v>#VALUE!</v>
      </c>
    </row>
    <row r="3126" spans="54:54" ht="17.25" customHeight="1">
      <c r="BB3126" s="60" t="e">
        <f>IF(AND(isFlagged(Main[[#This Row],[Comments]], "AIS++"),Main[ [#This Row],[In Stock Date] ]&lt;&gt;""),TEXT(Main[[#This Row],[In Stock Date]]-1, "M/d/yyyy"), TEXT("1/1/1990", "M/d/yyyy"))</f>
        <v>#VALUE!</v>
      </c>
    </row>
    <row r="3127" spans="54:54" ht="17.25" customHeight="1">
      <c r="BB3127" s="60" t="e">
        <f>IF(AND(isFlagged(Main[[#This Row],[Comments]], "AIS++"),Main[ [#This Row],[In Stock Date] ]&lt;&gt;""),TEXT(Main[[#This Row],[In Stock Date]]-1, "M/d/yyyy"), TEXT("1/1/1990", "M/d/yyyy"))</f>
        <v>#VALUE!</v>
      </c>
    </row>
    <row r="3128" spans="54:54" ht="17.25" customHeight="1">
      <c r="BB3128" s="60" t="e">
        <f>IF(AND(isFlagged(Main[[#This Row],[Comments]], "AIS++"),Main[ [#This Row],[In Stock Date] ]&lt;&gt;""),TEXT(Main[[#This Row],[In Stock Date]]-1, "M/d/yyyy"), TEXT("1/1/1990", "M/d/yyyy"))</f>
        <v>#VALUE!</v>
      </c>
    </row>
    <row r="3129" spans="54:54" ht="17.25" customHeight="1">
      <c r="BB3129" s="60" t="e">
        <f>IF(AND(isFlagged(Main[[#This Row],[Comments]], "AIS++"),Main[ [#This Row],[In Stock Date] ]&lt;&gt;""),TEXT(Main[[#This Row],[In Stock Date]]-1, "M/d/yyyy"), TEXT("1/1/1990", "M/d/yyyy"))</f>
        <v>#VALUE!</v>
      </c>
    </row>
    <row r="3130" spans="54:54" ht="17.25" customHeight="1">
      <c r="BB3130" s="60" t="e">
        <f>IF(AND(isFlagged(Main[[#This Row],[Comments]], "AIS++"),Main[ [#This Row],[In Stock Date] ]&lt;&gt;""),TEXT(Main[[#This Row],[In Stock Date]]-1, "M/d/yyyy"), TEXT("1/1/1990", "M/d/yyyy"))</f>
        <v>#VALUE!</v>
      </c>
    </row>
    <row r="3131" spans="54:54" ht="17.25" customHeight="1">
      <c r="BB3131" s="60" t="e">
        <f>IF(AND(isFlagged(Main[[#This Row],[Comments]], "AIS++"),Main[ [#This Row],[In Stock Date] ]&lt;&gt;""),TEXT(Main[[#This Row],[In Stock Date]]-1, "M/d/yyyy"), TEXT("1/1/1990", "M/d/yyyy"))</f>
        <v>#VALUE!</v>
      </c>
    </row>
    <row r="3132" spans="54:54" ht="17.25" customHeight="1">
      <c r="BB3132" s="60" t="e">
        <f>IF(AND(isFlagged(Main[[#This Row],[Comments]], "AIS++"),Main[ [#This Row],[In Stock Date] ]&lt;&gt;""),TEXT(Main[[#This Row],[In Stock Date]]-1, "M/d/yyyy"), TEXT("1/1/1990", "M/d/yyyy"))</f>
        <v>#VALUE!</v>
      </c>
    </row>
    <row r="3133" spans="54:54" ht="17.25" customHeight="1">
      <c r="BB3133" s="60" t="e">
        <f>IF(AND(isFlagged(Main[[#This Row],[Comments]], "AIS++"),Main[ [#This Row],[In Stock Date] ]&lt;&gt;""),TEXT(Main[[#This Row],[In Stock Date]]-1, "M/d/yyyy"), TEXT("1/1/1990", "M/d/yyyy"))</f>
        <v>#VALUE!</v>
      </c>
    </row>
    <row r="3134" spans="54:54" ht="17.25" customHeight="1">
      <c r="BB3134" s="60" t="e">
        <f>IF(AND(isFlagged(Main[[#This Row],[Comments]], "AIS++"),Main[ [#This Row],[In Stock Date] ]&lt;&gt;""),TEXT(Main[[#This Row],[In Stock Date]]-1, "M/d/yyyy"), TEXT("1/1/1990", "M/d/yyyy"))</f>
        <v>#VALUE!</v>
      </c>
    </row>
    <row r="3135" spans="54:54" ht="17.25" customHeight="1">
      <c r="BB3135" s="60" t="e">
        <f>IF(AND(isFlagged(Main[[#This Row],[Comments]], "AIS++"),Main[ [#This Row],[In Stock Date] ]&lt;&gt;""),TEXT(Main[[#This Row],[In Stock Date]]-1, "M/d/yyyy"), TEXT("1/1/1990", "M/d/yyyy"))</f>
        <v>#VALUE!</v>
      </c>
    </row>
    <row r="3136" spans="54:54" ht="17.25" customHeight="1">
      <c r="BB3136" s="60" t="e">
        <f>IF(AND(isFlagged(Main[[#This Row],[Comments]], "AIS++"),Main[ [#This Row],[In Stock Date] ]&lt;&gt;""),TEXT(Main[[#This Row],[In Stock Date]]-1, "M/d/yyyy"), TEXT("1/1/1990", "M/d/yyyy"))</f>
        <v>#VALUE!</v>
      </c>
    </row>
    <row r="3137" spans="54:54" ht="17.25" customHeight="1">
      <c r="BB3137" s="60" t="e">
        <f>IF(AND(isFlagged(Main[[#This Row],[Comments]], "AIS++"),Main[ [#This Row],[In Stock Date] ]&lt;&gt;""),TEXT(Main[[#This Row],[In Stock Date]]-1, "M/d/yyyy"), TEXT("1/1/1990", "M/d/yyyy"))</f>
        <v>#VALUE!</v>
      </c>
    </row>
    <row r="3138" spans="54:54" ht="17.25" customHeight="1">
      <c r="BB3138" s="60" t="e">
        <f>IF(AND(isFlagged(Main[[#This Row],[Comments]], "AIS++"),Main[ [#This Row],[In Stock Date] ]&lt;&gt;""),TEXT(Main[[#This Row],[In Stock Date]]-1, "M/d/yyyy"), TEXT("1/1/1990", "M/d/yyyy"))</f>
        <v>#VALUE!</v>
      </c>
    </row>
    <row r="3139" spans="54:54" ht="17.25" customHeight="1">
      <c r="BB3139" s="60" t="e">
        <f>IF(AND(isFlagged(Main[[#This Row],[Comments]], "AIS++"),Main[ [#This Row],[In Stock Date] ]&lt;&gt;""),TEXT(Main[[#This Row],[In Stock Date]]-1, "M/d/yyyy"), TEXT("1/1/1990", "M/d/yyyy"))</f>
        <v>#VALUE!</v>
      </c>
    </row>
    <row r="3140" spans="54:54" ht="17.25" customHeight="1">
      <c r="BB3140" s="60" t="e">
        <f>IF(AND(isFlagged(Main[[#This Row],[Comments]], "AIS++"),Main[ [#This Row],[In Stock Date] ]&lt;&gt;""),TEXT(Main[[#This Row],[In Stock Date]]-1, "M/d/yyyy"), TEXT("1/1/1990", "M/d/yyyy"))</f>
        <v>#VALUE!</v>
      </c>
    </row>
    <row r="3141" spans="54:54" ht="17.25" customHeight="1">
      <c r="BB3141" s="60" t="e">
        <f>IF(AND(isFlagged(Main[[#This Row],[Comments]], "AIS++"),Main[ [#This Row],[In Stock Date] ]&lt;&gt;""),TEXT(Main[[#This Row],[In Stock Date]]-1, "M/d/yyyy"), TEXT("1/1/1990", "M/d/yyyy"))</f>
        <v>#VALUE!</v>
      </c>
    </row>
    <row r="3142" spans="54:54" ht="17.25" customHeight="1">
      <c r="BB3142" s="60" t="e">
        <f>IF(AND(isFlagged(Main[[#This Row],[Comments]], "AIS++"),Main[ [#This Row],[In Stock Date] ]&lt;&gt;""),TEXT(Main[[#This Row],[In Stock Date]]-1, "M/d/yyyy"), TEXT("1/1/1990", "M/d/yyyy"))</f>
        <v>#VALUE!</v>
      </c>
    </row>
    <row r="3143" spans="54:54" ht="17.25" customHeight="1">
      <c r="BB3143" s="60" t="e">
        <f>IF(AND(isFlagged(Main[[#This Row],[Comments]], "AIS++"),Main[ [#This Row],[In Stock Date] ]&lt;&gt;""),TEXT(Main[[#This Row],[In Stock Date]]-1, "M/d/yyyy"), TEXT("1/1/1990", "M/d/yyyy"))</f>
        <v>#VALUE!</v>
      </c>
    </row>
    <row r="3144" spans="54:54" ht="17.25" customHeight="1">
      <c r="BB3144" s="60" t="e">
        <f>IF(AND(isFlagged(Main[[#This Row],[Comments]], "AIS++"),Main[ [#This Row],[In Stock Date] ]&lt;&gt;""),TEXT(Main[[#This Row],[In Stock Date]]-1, "M/d/yyyy"), TEXT("1/1/1990", "M/d/yyyy"))</f>
        <v>#VALUE!</v>
      </c>
    </row>
    <row r="3145" spans="54:54" ht="17.25" customHeight="1">
      <c r="BB3145" s="60" t="e">
        <f>IF(AND(isFlagged(Main[[#This Row],[Comments]], "AIS++"),Main[ [#This Row],[In Stock Date] ]&lt;&gt;""),TEXT(Main[[#This Row],[In Stock Date]]-1, "M/d/yyyy"), TEXT("1/1/1990", "M/d/yyyy"))</f>
        <v>#VALUE!</v>
      </c>
    </row>
    <row r="3146" spans="54:54" ht="17.25" customHeight="1">
      <c r="BB3146" s="60" t="e">
        <f>IF(AND(isFlagged(Main[[#This Row],[Comments]], "AIS++"),Main[ [#This Row],[In Stock Date] ]&lt;&gt;""),TEXT(Main[[#This Row],[In Stock Date]]-1, "M/d/yyyy"), TEXT("1/1/1990", "M/d/yyyy"))</f>
        <v>#VALUE!</v>
      </c>
    </row>
    <row r="3147" spans="54:54" ht="17.25" customHeight="1">
      <c r="BB3147" s="60" t="e">
        <f>IF(AND(isFlagged(Main[[#This Row],[Comments]], "AIS++"),Main[ [#This Row],[In Stock Date] ]&lt;&gt;""),TEXT(Main[[#This Row],[In Stock Date]]-1, "M/d/yyyy"), TEXT("1/1/1990", "M/d/yyyy"))</f>
        <v>#VALUE!</v>
      </c>
    </row>
    <row r="3148" spans="54:54" ht="17.25" customHeight="1">
      <c r="BB3148" s="60" t="e">
        <f>IF(AND(isFlagged(Main[[#This Row],[Comments]], "AIS++"),Main[ [#This Row],[In Stock Date] ]&lt;&gt;""),TEXT(Main[[#This Row],[In Stock Date]]-1, "M/d/yyyy"), TEXT("1/1/1990", "M/d/yyyy"))</f>
        <v>#VALUE!</v>
      </c>
    </row>
    <row r="3149" spans="54:54" ht="17.25" customHeight="1">
      <c r="BB3149" s="60" t="e">
        <f>IF(AND(isFlagged(Main[[#This Row],[Comments]], "AIS++"),Main[ [#This Row],[In Stock Date] ]&lt;&gt;""),TEXT(Main[[#This Row],[In Stock Date]]-1, "M/d/yyyy"), TEXT("1/1/1990", "M/d/yyyy"))</f>
        <v>#VALUE!</v>
      </c>
    </row>
    <row r="3150" spans="54:54" ht="17.25" customHeight="1">
      <c r="BB3150" s="60" t="e">
        <f>IF(AND(isFlagged(Main[[#This Row],[Comments]], "AIS++"),Main[ [#This Row],[In Stock Date] ]&lt;&gt;""),TEXT(Main[[#This Row],[In Stock Date]]-1, "M/d/yyyy"), TEXT("1/1/1990", "M/d/yyyy"))</f>
        <v>#VALUE!</v>
      </c>
    </row>
    <row r="3151" spans="54:54" ht="17.25" customHeight="1">
      <c r="BB3151" s="60" t="e">
        <f>IF(AND(isFlagged(Main[[#This Row],[Comments]], "AIS++"),Main[ [#This Row],[In Stock Date] ]&lt;&gt;""),TEXT(Main[[#This Row],[In Stock Date]]-1, "M/d/yyyy"), TEXT("1/1/1990", "M/d/yyyy"))</f>
        <v>#VALUE!</v>
      </c>
    </row>
    <row r="3152" spans="54:54" ht="17.25" customHeight="1">
      <c r="BB3152" s="60" t="e">
        <f>IF(AND(isFlagged(Main[[#This Row],[Comments]], "AIS++"),Main[ [#This Row],[In Stock Date] ]&lt;&gt;""),TEXT(Main[[#This Row],[In Stock Date]]-1, "M/d/yyyy"), TEXT("1/1/1990", "M/d/yyyy"))</f>
        <v>#VALUE!</v>
      </c>
    </row>
    <row r="3153" spans="54:54" ht="17.25" customHeight="1">
      <c r="BB3153" s="60" t="e">
        <f>IF(AND(isFlagged(Main[[#This Row],[Comments]], "AIS++"),Main[ [#This Row],[In Stock Date] ]&lt;&gt;""),TEXT(Main[[#This Row],[In Stock Date]]-1, "M/d/yyyy"), TEXT("1/1/1990", "M/d/yyyy"))</f>
        <v>#VALUE!</v>
      </c>
    </row>
    <row r="3154" spans="54:54" ht="17.25" customHeight="1">
      <c r="BB3154" s="60" t="e">
        <f>IF(AND(isFlagged(Main[[#This Row],[Comments]], "AIS++"),Main[ [#This Row],[In Stock Date] ]&lt;&gt;""),TEXT(Main[[#This Row],[In Stock Date]]-1, "M/d/yyyy"), TEXT("1/1/1990", "M/d/yyyy"))</f>
        <v>#VALUE!</v>
      </c>
    </row>
    <row r="3155" spans="54:54" ht="17.25" customHeight="1">
      <c r="BB3155" s="60" t="e">
        <f>IF(AND(isFlagged(Main[[#This Row],[Comments]], "AIS++"),Main[ [#This Row],[In Stock Date] ]&lt;&gt;""),TEXT(Main[[#This Row],[In Stock Date]]-1, "M/d/yyyy"), TEXT("1/1/1990", "M/d/yyyy"))</f>
        <v>#VALUE!</v>
      </c>
    </row>
    <row r="3156" spans="54:54" ht="17.25" customHeight="1">
      <c r="BB3156" s="60" t="e">
        <f>IF(AND(isFlagged(Main[[#This Row],[Comments]], "AIS++"),Main[ [#This Row],[In Stock Date] ]&lt;&gt;""),TEXT(Main[[#This Row],[In Stock Date]]-1, "M/d/yyyy"), TEXT("1/1/1990", "M/d/yyyy"))</f>
        <v>#VALUE!</v>
      </c>
    </row>
    <row r="3157" spans="54:54" ht="17.25" customHeight="1">
      <c r="BB3157" s="60" t="e">
        <f>IF(AND(isFlagged(Main[[#This Row],[Comments]], "AIS++"),Main[ [#This Row],[In Stock Date] ]&lt;&gt;""),TEXT(Main[[#This Row],[In Stock Date]]-1, "M/d/yyyy"), TEXT("1/1/1990", "M/d/yyyy"))</f>
        <v>#VALUE!</v>
      </c>
    </row>
    <row r="3158" spans="54:54" ht="17.25" customHeight="1">
      <c r="BB3158" s="60" t="e">
        <f>IF(AND(isFlagged(Main[[#This Row],[Comments]], "AIS++"),Main[ [#This Row],[In Stock Date] ]&lt;&gt;""),TEXT(Main[[#This Row],[In Stock Date]]-1, "M/d/yyyy"), TEXT("1/1/1990", "M/d/yyyy"))</f>
        <v>#VALUE!</v>
      </c>
    </row>
    <row r="3159" spans="54:54" ht="17.25" customHeight="1">
      <c r="BB3159" s="60" t="e">
        <f>IF(AND(isFlagged(Main[[#This Row],[Comments]], "AIS++"),Main[ [#This Row],[In Stock Date] ]&lt;&gt;""),TEXT(Main[[#This Row],[In Stock Date]]-1, "M/d/yyyy"), TEXT("1/1/1990", "M/d/yyyy"))</f>
        <v>#VALUE!</v>
      </c>
    </row>
    <row r="3160" spans="54:54" ht="17.25" customHeight="1">
      <c r="BB3160" s="60" t="e">
        <f>IF(AND(isFlagged(Main[[#This Row],[Comments]], "AIS++"),Main[ [#This Row],[In Stock Date] ]&lt;&gt;""),TEXT(Main[[#This Row],[In Stock Date]]-1, "M/d/yyyy"), TEXT("1/1/1990", "M/d/yyyy"))</f>
        <v>#VALUE!</v>
      </c>
    </row>
    <row r="3161" spans="54:54" ht="17.25" customHeight="1">
      <c r="BB3161" s="60" t="e">
        <f>IF(AND(isFlagged(Main[[#This Row],[Comments]], "AIS++"),Main[ [#This Row],[In Stock Date] ]&lt;&gt;""),TEXT(Main[[#This Row],[In Stock Date]]-1, "M/d/yyyy"), TEXT("1/1/1990", "M/d/yyyy"))</f>
        <v>#VALUE!</v>
      </c>
    </row>
    <row r="3162" spans="54:54" ht="17.25" customHeight="1">
      <c r="BB3162" s="60" t="e">
        <f>IF(AND(isFlagged(Main[[#This Row],[Comments]], "AIS++"),Main[ [#This Row],[In Stock Date] ]&lt;&gt;""),TEXT(Main[[#This Row],[In Stock Date]]-1, "M/d/yyyy"), TEXT("1/1/1990", "M/d/yyyy"))</f>
        <v>#VALUE!</v>
      </c>
    </row>
    <row r="3163" spans="54:54" ht="17.25" customHeight="1">
      <c r="BB3163" s="60" t="e">
        <f>IF(AND(isFlagged(Main[[#This Row],[Comments]], "AIS++"),Main[ [#This Row],[In Stock Date] ]&lt;&gt;""),TEXT(Main[[#This Row],[In Stock Date]]-1, "M/d/yyyy"), TEXT("1/1/1990", "M/d/yyyy"))</f>
        <v>#VALUE!</v>
      </c>
    </row>
    <row r="3164" spans="54:54" ht="17.25" customHeight="1">
      <c r="BB3164" s="60" t="e">
        <f>IF(AND(isFlagged(Main[[#This Row],[Comments]], "AIS++"),Main[ [#This Row],[In Stock Date] ]&lt;&gt;""),TEXT(Main[[#This Row],[In Stock Date]]-1, "M/d/yyyy"), TEXT("1/1/1990", "M/d/yyyy"))</f>
        <v>#VALUE!</v>
      </c>
    </row>
    <row r="3165" spans="54:54" ht="17.25" customHeight="1">
      <c r="BB3165" s="60" t="e">
        <f>IF(AND(isFlagged(Main[[#This Row],[Comments]], "AIS++"),Main[ [#This Row],[In Stock Date] ]&lt;&gt;""),TEXT(Main[[#This Row],[In Stock Date]]-1, "M/d/yyyy"), TEXT("1/1/1990", "M/d/yyyy"))</f>
        <v>#VALUE!</v>
      </c>
    </row>
    <row r="3166" spans="54:54" ht="17.25" customHeight="1">
      <c r="BB3166" s="60" t="e">
        <f>IF(AND(isFlagged(Main[[#This Row],[Comments]], "AIS++"),Main[ [#This Row],[In Stock Date] ]&lt;&gt;""),TEXT(Main[[#This Row],[In Stock Date]]-1, "M/d/yyyy"), TEXT("1/1/1990", "M/d/yyyy"))</f>
        <v>#VALUE!</v>
      </c>
    </row>
    <row r="3167" spans="54:54" ht="17.25" customHeight="1">
      <c r="BB3167" s="60" t="e">
        <f>IF(AND(isFlagged(Main[[#This Row],[Comments]], "AIS++"),Main[ [#This Row],[In Stock Date] ]&lt;&gt;""),TEXT(Main[[#This Row],[In Stock Date]]-1, "M/d/yyyy"), TEXT("1/1/1990", "M/d/yyyy"))</f>
        <v>#VALUE!</v>
      </c>
    </row>
    <row r="3168" spans="54:54" ht="17.25" customHeight="1">
      <c r="BB3168" s="60" t="e">
        <f>IF(AND(isFlagged(Main[[#This Row],[Comments]], "AIS++"),Main[ [#This Row],[In Stock Date] ]&lt;&gt;""),TEXT(Main[[#This Row],[In Stock Date]]-1, "M/d/yyyy"), TEXT("1/1/1990", "M/d/yyyy"))</f>
        <v>#VALUE!</v>
      </c>
    </row>
    <row r="3169" spans="54:54" ht="17.25" customHeight="1">
      <c r="BB3169" s="60" t="e">
        <f>IF(AND(isFlagged(Main[[#This Row],[Comments]], "AIS++"),Main[ [#This Row],[In Stock Date] ]&lt;&gt;""),TEXT(Main[[#This Row],[In Stock Date]]-1, "M/d/yyyy"), TEXT("1/1/1990", "M/d/yyyy"))</f>
        <v>#VALUE!</v>
      </c>
    </row>
    <row r="3170" spans="54:54" ht="17.25" customHeight="1">
      <c r="BB3170" s="60" t="e">
        <f>IF(AND(isFlagged(Main[[#This Row],[Comments]], "AIS++"),Main[ [#This Row],[In Stock Date] ]&lt;&gt;""),TEXT(Main[[#This Row],[In Stock Date]]-1, "M/d/yyyy"), TEXT("1/1/1990", "M/d/yyyy"))</f>
        <v>#VALUE!</v>
      </c>
    </row>
    <row r="3171" spans="54:54" ht="17.25" customHeight="1">
      <c r="BB3171" s="60" t="e">
        <f>IF(AND(isFlagged(Main[[#This Row],[Comments]], "AIS++"),Main[ [#This Row],[In Stock Date] ]&lt;&gt;""),TEXT(Main[[#This Row],[In Stock Date]]-1, "M/d/yyyy"), TEXT("1/1/1990", "M/d/yyyy"))</f>
        <v>#VALUE!</v>
      </c>
    </row>
    <row r="3172" spans="54:54" ht="17.25" customHeight="1">
      <c r="BB3172" s="60" t="e">
        <f>IF(AND(isFlagged(Main[[#This Row],[Comments]], "AIS++"),Main[ [#This Row],[In Stock Date] ]&lt;&gt;""),TEXT(Main[[#This Row],[In Stock Date]]-1, "M/d/yyyy"), TEXT("1/1/1990", "M/d/yyyy"))</f>
        <v>#VALUE!</v>
      </c>
    </row>
    <row r="3173" spans="54:54" ht="17.25" customHeight="1">
      <c r="BB3173" s="60" t="e">
        <f>IF(AND(isFlagged(Main[[#This Row],[Comments]], "AIS++"),Main[ [#This Row],[In Stock Date] ]&lt;&gt;""),TEXT(Main[[#This Row],[In Stock Date]]-1, "M/d/yyyy"), TEXT("1/1/1990", "M/d/yyyy"))</f>
        <v>#VALUE!</v>
      </c>
    </row>
    <row r="3174" spans="54:54" ht="17.25" customHeight="1">
      <c r="BB3174" s="60" t="e">
        <f>IF(AND(isFlagged(Main[[#This Row],[Comments]], "AIS++"),Main[ [#This Row],[In Stock Date] ]&lt;&gt;""),TEXT(Main[[#This Row],[In Stock Date]]-1, "M/d/yyyy"), TEXT("1/1/1990", "M/d/yyyy"))</f>
        <v>#VALUE!</v>
      </c>
    </row>
    <row r="3175" spans="54:54" ht="17.25" customHeight="1">
      <c r="BB3175" s="60" t="e">
        <f>IF(AND(isFlagged(Main[[#This Row],[Comments]], "AIS++"),Main[ [#This Row],[In Stock Date] ]&lt;&gt;""),TEXT(Main[[#This Row],[In Stock Date]]-1, "M/d/yyyy"), TEXT("1/1/1990", "M/d/yyyy"))</f>
        <v>#VALUE!</v>
      </c>
    </row>
    <row r="3176" spans="54:54" ht="17.25" customHeight="1">
      <c r="BB3176" s="60" t="e">
        <f>IF(AND(isFlagged(Main[[#This Row],[Comments]], "AIS++"),Main[ [#This Row],[In Stock Date] ]&lt;&gt;""),TEXT(Main[[#This Row],[In Stock Date]]-1, "M/d/yyyy"), TEXT("1/1/1990", "M/d/yyyy"))</f>
        <v>#VALUE!</v>
      </c>
    </row>
    <row r="3177" spans="54:54" ht="17.25" customHeight="1">
      <c r="BB3177" s="60" t="e">
        <f>IF(AND(isFlagged(Main[[#This Row],[Comments]], "AIS++"),Main[ [#This Row],[In Stock Date] ]&lt;&gt;""),TEXT(Main[[#This Row],[In Stock Date]]-1, "M/d/yyyy"), TEXT("1/1/1990", "M/d/yyyy"))</f>
        <v>#VALUE!</v>
      </c>
    </row>
    <row r="3178" spans="54:54" ht="17.25" customHeight="1">
      <c r="BB3178" s="60" t="e">
        <f>IF(AND(isFlagged(Main[[#This Row],[Comments]], "AIS++"),Main[ [#This Row],[In Stock Date] ]&lt;&gt;""),TEXT(Main[[#This Row],[In Stock Date]]-1, "M/d/yyyy"), TEXT("1/1/1990", "M/d/yyyy"))</f>
        <v>#VALUE!</v>
      </c>
    </row>
    <row r="3179" spans="54:54" ht="17.25" customHeight="1">
      <c r="BB3179" s="60" t="e">
        <f>IF(AND(isFlagged(Main[[#This Row],[Comments]], "AIS++"),Main[ [#This Row],[In Stock Date] ]&lt;&gt;""),TEXT(Main[[#This Row],[In Stock Date]]-1, "M/d/yyyy"), TEXT("1/1/1990", "M/d/yyyy"))</f>
        <v>#VALUE!</v>
      </c>
    </row>
    <row r="3180" spans="54:54" ht="17.25" customHeight="1">
      <c r="BB3180" s="60" t="e">
        <f>IF(AND(isFlagged(Main[[#This Row],[Comments]], "AIS++"),Main[ [#This Row],[In Stock Date] ]&lt;&gt;""),TEXT(Main[[#This Row],[In Stock Date]]-1, "M/d/yyyy"), TEXT("1/1/1990", "M/d/yyyy"))</f>
        <v>#VALUE!</v>
      </c>
    </row>
    <row r="3181" spans="54:54" ht="17.25" customHeight="1">
      <c r="BB3181" s="60" t="e">
        <f>IF(AND(isFlagged(Main[[#This Row],[Comments]], "AIS++"),Main[ [#This Row],[In Stock Date] ]&lt;&gt;""),TEXT(Main[[#This Row],[In Stock Date]]-1, "M/d/yyyy"), TEXT("1/1/1990", "M/d/yyyy"))</f>
        <v>#VALUE!</v>
      </c>
    </row>
    <row r="3182" spans="54:54" ht="17.25" customHeight="1">
      <c r="BB3182" s="60" t="e">
        <f>IF(AND(isFlagged(Main[[#This Row],[Comments]], "AIS++"),Main[ [#This Row],[In Stock Date] ]&lt;&gt;""),TEXT(Main[[#This Row],[In Stock Date]]-1, "M/d/yyyy"), TEXT("1/1/1990", "M/d/yyyy"))</f>
        <v>#VALUE!</v>
      </c>
    </row>
    <row r="3183" spans="54:54" ht="17.25" customHeight="1">
      <c r="BB3183" s="60" t="e">
        <f>IF(AND(isFlagged(Main[[#This Row],[Comments]], "AIS++"),Main[ [#This Row],[In Stock Date] ]&lt;&gt;""),TEXT(Main[[#This Row],[In Stock Date]]-1, "M/d/yyyy"), TEXT("1/1/1990", "M/d/yyyy"))</f>
        <v>#VALUE!</v>
      </c>
    </row>
    <row r="3184" spans="54:54" ht="17.25" customHeight="1">
      <c r="BB3184" s="60" t="e">
        <f>IF(AND(isFlagged(Main[[#This Row],[Comments]], "AIS++"),Main[ [#This Row],[In Stock Date] ]&lt;&gt;""),TEXT(Main[[#This Row],[In Stock Date]]-1, "M/d/yyyy"), TEXT("1/1/1990", "M/d/yyyy"))</f>
        <v>#VALUE!</v>
      </c>
    </row>
    <row r="3185" spans="54:54" ht="17.25" customHeight="1">
      <c r="BB3185" s="60" t="e">
        <f>IF(AND(isFlagged(Main[[#This Row],[Comments]], "AIS++"),Main[ [#This Row],[In Stock Date] ]&lt;&gt;""),TEXT(Main[[#This Row],[In Stock Date]]-1, "M/d/yyyy"), TEXT("1/1/1990", "M/d/yyyy"))</f>
        <v>#VALUE!</v>
      </c>
    </row>
    <row r="3186" spans="54:54" ht="17.25" customHeight="1">
      <c r="BB3186" s="60" t="e">
        <f>IF(AND(isFlagged(Main[[#This Row],[Comments]], "AIS++"),Main[ [#This Row],[In Stock Date] ]&lt;&gt;""),TEXT(Main[[#This Row],[In Stock Date]]-1, "M/d/yyyy"), TEXT("1/1/1990", "M/d/yyyy"))</f>
        <v>#VALUE!</v>
      </c>
    </row>
    <row r="3187" spans="54:54" ht="17.25" customHeight="1">
      <c r="BB3187" s="60" t="e">
        <f>IF(AND(isFlagged(Main[[#This Row],[Comments]], "AIS++"),Main[ [#This Row],[In Stock Date] ]&lt;&gt;""),TEXT(Main[[#This Row],[In Stock Date]]-1, "M/d/yyyy"), TEXT("1/1/1990", "M/d/yyyy"))</f>
        <v>#VALUE!</v>
      </c>
    </row>
    <row r="3188" spans="54:54" ht="17.25" customHeight="1">
      <c r="BB3188" s="60" t="e">
        <f>IF(AND(isFlagged(Main[[#This Row],[Comments]], "AIS++"),Main[ [#This Row],[In Stock Date] ]&lt;&gt;""),TEXT(Main[[#This Row],[In Stock Date]]-1, "M/d/yyyy"), TEXT("1/1/1990", "M/d/yyyy"))</f>
        <v>#VALUE!</v>
      </c>
    </row>
    <row r="3189" spans="54:54" ht="17.25" customHeight="1">
      <c r="BB3189" s="60" t="e">
        <f>IF(AND(isFlagged(Main[[#This Row],[Comments]], "AIS++"),Main[ [#This Row],[In Stock Date] ]&lt;&gt;""),TEXT(Main[[#This Row],[In Stock Date]]-1, "M/d/yyyy"), TEXT("1/1/1990", "M/d/yyyy"))</f>
        <v>#VALUE!</v>
      </c>
    </row>
    <row r="3190" spans="54:54" ht="17.25" customHeight="1">
      <c r="BB3190" s="60" t="e">
        <f>IF(AND(isFlagged(Main[[#This Row],[Comments]], "AIS++"),Main[ [#This Row],[In Stock Date] ]&lt;&gt;""),TEXT(Main[[#This Row],[In Stock Date]]-1, "M/d/yyyy"), TEXT("1/1/1990", "M/d/yyyy"))</f>
        <v>#VALUE!</v>
      </c>
    </row>
    <row r="3191" spans="54:54" ht="17.25" customHeight="1">
      <c r="BB3191" s="60" t="e">
        <f>IF(AND(isFlagged(Main[[#This Row],[Comments]], "AIS++"),Main[ [#This Row],[In Stock Date] ]&lt;&gt;""),TEXT(Main[[#This Row],[In Stock Date]]-1, "M/d/yyyy"), TEXT("1/1/1990", "M/d/yyyy"))</f>
        <v>#VALUE!</v>
      </c>
    </row>
    <row r="3192" spans="54:54" ht="17.25" customHeight="1">
      <c r="BB3192" s="60" t="e">
        <f>IF(AND(isFlagged(Main[[#This Row],[Comments]], "AIS++"),Main[ [#This Row],[In Stock Date] ]&lt;&gt;""),TEXT(Main[[#This Row],[In Stock Date]]-1, "M/d/yyyy"), TEXT("1/1/1990", "M/d/yyyy"))</f>
        <v>#VALUE!</v>
      </c>
    </row>
    <row r="3193" spans="54:54" ht="17.25" customHeight="1">
      <c r="BB3193" s="60" t="e">
        <f>IF(AND(isFlagged(Main[[#This Row],[Comments]], "AIS++"),Main[ [#This Row],[In Stock Date] ]&lt;&gt;""),TEXT(Main[[#This Row],[In Stock Date]]-1, "M/d/yyyy"), TEXT("1/1/1990", "M/d/yyyy"))</f>
        <v>#VALUE!</v>
      </c>
    </row>
    <row r="3194" spans="54:54" ht="17.25" customHeight="1">
      <c r="BB3194" s="60" t="e">
        <f>IF(AND(isFlagged(Main[[#This Row],[Comments]], "AIS++"),Main[ [#This Row],[In Stock Date] ]&lt;&gt;""),TEXT(Main[[#This Row],[In Stock Date]]-1, "M/d/yyyy"), TEXT("1/1/1990", "M/d/yyyy"))</f>
        <v>#VALUE!</v>
      </c>
    </row>
    <row r="3195" spans="54:54" ht="17.25" customHeight="1">
      <c r="BB3195" s="60" t="e">
        <f>IF(AND(isFlagged(Main[[#This Row],[Comments]], "AIS++"),Main[ [#This Row],[In Stock Date] ]&lt;&gt;""),TEXT(Main[[#This Row],[In Stock Date]]-1, "M/d/yyyy"), TEXT("1/1/1990", "M/d/yyyy"))</f>
        <v>#VALUE!</v>
      </c>
    </row>
    <row r="3196" spans="54:54" ht="17.25" customHeight="1">
      <c r="BB3196" s="60" t="e">
        <f>IF(AND(isFlagged(Main[[#This Row],[Comments]], "AIS++"),Main[ [#This Row],[In Stock Date] ]&lt;&gt;""),TEXT(Main[[#This Row],[In Stock Date]]-1, "M/d/yyyy"), TEXT("1/1/1990", "M/d/yyyy"))</f>
        <v>#VALUE!</v>
      </c>
    </row>
    <row r="3197" spans="54:54" ht="17.25" customHeight="1">
      <c r="BB3197" s="60" t="e">
        <f>IF(AND(isFlagged(Main[[#This Row],[Comments]], "AIS++"),Main[ [#This Row],[In Stock Date] ]&lt;&gt;""),TEXT(Main[[#This Row],[In Stock Date]]-1, "M/d/yyyy"), TEXT("1/1/1990", "M/d/yyyy"))</f>
        <v>#VALUE!</v>
      </c>
    </row>
    <row r="3198" spans="54:54" ht="17.25" customHeight="1">
      <c r="BB3198" s="60" t="e">
        <f>IF(AND(isFlagged(Main[[#This Row],[Comments]], "AIS++"),Main[ [#This Row],[In Stock Date] ]&lt;&gt;""),TEXT(Main[[#This Row],[In Stock Date]]-1, "M/d/yyyy"), TEXT("1/1/1990", "M/d/yyyy"))</f>
        <v>#VALUE!</v>
      </c>
    </row>
    <row r="3199" spans="54:54" ht="17.25" customHeight="1">
      <c r="BB3199" s="60" t="e">
        <f>IF(AND(isFlagged(Main[[#This Row],[Comments]], "AIS++"),Main[ [#This Row],[In Stock Date] ]&lt;&gt;""),TEXT(Main[[#This Row],[In Stock Date]]-1, "M/d/yyyy"), TEXT("1/1/1990", "M/d/yyyy"))</f>
        <v>#VALUE!</v>
      </c>
    </row>
    <row r="3200" spans="54:54" ht="17.25" customHeight="1">
      <c r="BB3200" s="60" t="e">
        <f>IF(AND(isFlagged(Main[[#This Row],[Comments]], "AIS++"),Main[ [#This Row],[In Stock Date] ]&lt;&gt;""),TEXT(Main[[#This Row],[In Stock Date]]-1, "M/d/yyyy"), TEXT("1/1/1990", "M/d/yyyy"))</f>
        <v>#VALUE!</v>
      </c>
    </row>
    <row r="3201" spans="54:54" ht="17.25" customHeight="1">
      <c r="BB3201" s="60" t="e">
        <f>IF(AND(isFlagged(Main[[#This Row],[Comments]], "AIS++"),Main[ [#This Row],[In Stock Date] ]&lt;&gt;""),TEXT(Main[[#This Row],[In Stock Date]]-1, "M/d/yyyy"), TEXT("1/1/1990", "M/d/yyyy"))</f>
        <v>#VALUE!</v>
      </c>
    </row>
    <row r="3202" spans="54:54" ht="17.25" customHeight="1">
      <c r="BB3202" s="60" t="e">
        <f>IF(AND(isFlagged(Main[[#This Row],[Comments]], "AIS++"),Main[ [#This Row],[In Stock Date] ]&lt;&gt;""),TEXT(Main[[#This Row],[In Stock Date]]-1, "M/d/yyyy"), TEXT("1/1/1990", "M/d/yyyy"))</f>
        <v>#VALUE!</v>
      </c>
    </row>
    <row r="3203" spans="54:54" ht="17.25" customHeight="1">
      <c r="BB3203" s="60" t="e">
        <f>IF(AND(isFlagged(Main[[#This Row],[Comments]], "AIS++"),Main[ [#This Row],[In Stock Date] ]&lt;&gt;""),TEXT(Main[[#This Row],[In Stock Date]]-1, "M/d/yyyy"), TEXT("1/1/1990", "M/d/yyyy"))</f>
        <v>#VALUE!</v>
      </c>
    </row>
    <row r="3204" spans="54:54" ht="17.25" customHeight="1">
      <c r="BB3204" s="60" t="e">
        <f>IF(AND(isFlagged(Main[[#This Row],[Comments]], "AIS++"),Main[ [#This Row],[In Stock Date] ]&lt;&gt;""),TEXT(Main[[#This Row],[In Stock Date]]-1, "M/d/yyyy"), TEXT("1/1/1990", "M/d/yyyy"))</f>
        <v>#VALUE!</v>
      </c>
    </row>
    <row r="3205" spans="54:54" ht="17.25" customHeight="1">
      <c r="BB3205" s="60" t="e">
        <f>IF(AND(isFlagged(Main[[#This Row],[Comments]], "AIS++"),Main[ [#This Row],[In Stock Date] ]&lt;&gt;""),TEXT(Main[[#This Row],[In Stock Date]]-1, "M/d/yyyy"), TEXT("1/1/1990", "M/d/yyyy"))</f>
        <v>#VALUE!</v>
      </c>
    </row>
    <row r="3206" spans="54:54" ht="17.25" customHeight="1">
      <c r="BB3206" s="60" t="e">
        <f>IF(AND(isFlagged(Main[[#This Row],[Comments]], "AIS++"),Main[ [#This Row],[In Stock Date] ]&lt;&gt;""),TEXT(Main[[#This Row],[In Stock Date]]-1, "M/d/yyyy"), TEXT("1/1/1990", "M/d/yyyy"))</f>
        <v>#VALUE!</v>
      </c>
    </row>
    <row r="3207" spans="54:54" ht="17.25" customHeight="1">
      <c r="BB3207" s="60" t="e">
        <f>IF(AND(isFlagged(Main[[#This Row],[Comments]], "AIS++"),Main[ [#This Row],[In Stock Date] ]&lt;&gt;""),TEXT(Main[[#This Row],[In Stock Date]]-1, "M/d/yyyy"), TEXT("1/1/1990", "M/d/yyyy"))</f>
        <v>#VALUE!</v>
      </c>
    </row>
    <row r="3208" spans="54:54" ht="17.25" customHeight="1">
      <c r="BB3208" s="60" t="e">
        <f>IF(AND(isFlagged(Main[[#This Row],[Comments]], "AIS++"),Main[ [#This Row],[In Stock Date] ]&lt;&gt;""),TEXT(Main[[#This Row],[In Stock Date]]-1, "M/d/yyyy"), TEXT("1/1/1990", "M/d/yyyy"))</f>
        <v>#VALUE!</v>
      </c>
    </row>
    <row r="3209" spans="54:54" ht="17.25" customHeight="1">
      <c r="BB3209" s="60" t="e">
        <f>IF(AND(isFlagged(Main[[#This Row],[Comments]], "AIS++"),Main[ [#This Row],[In Stock Date] ]&lt;&gt;""),TEXT(Main[[#This Row],[In Stock Date]]-1, "M/d/yyyy"), TEXT("1/1/1990", "M/d/yyyy"))</f>
        <v>#VALUE!</v>
      </c>
    </row>
    <row r="3210" spans="54:54" ht="17.25" customHeight="1">
      <c r="BB3210" s="60" t="e">
        <f>IF(AND(isFlagged(Main[[#This Row],[Comments]], "AIS++"),Main[ [#This Row],[In Stock Date] ]&lt;&gt;""),TEXT(Main[[#This Row],[In Stock Date]]-1, "M/d/yyyy"), TEXT("1/1/1990", "M/d/yyyy"))</f>
        <v>#VALUE!</v>
      </c>
    </row>
    <row r="3211" spans="54:54" ht="17.25" customHeight="1">
      <c r="BB3211" s="60" t="e">
        <f>IF(AND(isFlagged(Main[[#This Row],[Comments]], "AIS++"),Main[ [#This Row],[In Stock Date] ]&lt;&gt;""),TEXT(Main[[#This Row],[In Stock Date]]-1, "M/d/yyyy"), TEXT("1/1/1990", "M/d/yyyy"))</f>
        <v>#VALUE!</v>
      </c>
    </row>
    <row r="3212" spans="54:54" ht="17.25" customHeight="1">
      <c r="BB3212" s="60" t="e">
        <f>IF(AND(isFlagged(Main[[#This Row],[Comments]], "AIS++"),Main[ [#This Row],[In Stock Date] ]&lt;&gt;""),TEXT(Main[[#This Row],[In Stock Date]]-1, "M/d/yyyy"), TEXT("1/1/1990", "M/d/yyyy"))</f>
        <v>#VALUE!</v>
      </c>
    </row>
    <row r="3213" spans="54:54" ht="17.25" customHeight="1">
      <c r="BB3213" s="60" t="e">
        <f>IF(AND(isFlagged(Main[[#This Row],[Comments]], "AIS++"),Main[ [#This Row],[In Stock Date] ]&lt;&gt;""),TEXT(Main[[#This Row],[In Stock Date]]-1, "M/d/yyyy"), TEXT("1/1/1990", "M/d/yyyy"))</f>
        <v>#VALUE!</v>
      </c>
    </row>
    <row r="3214" spans="54:54" ht="17.25" customHeight="1">
      <c r="BB3214" s="60" t="e">
        <f>IF(AND(isFlagged(Main[[#This Row],[Comments]], "AIS++"),Main[ [#This Row],[In Stock Date] ]&lt;&gt;""),TEXT(Main[[#This Row],[In Stock Date]]-1, "M/d/yyyy"), TEXT("1/1/1990", "M/d/yyyy"))</f>
        <v>#VALUE!</v>
      </c>
    </row>
    <row r="3215" spans="54:54" ht="17.25" customHeight="1">
      <c r="BB3215" s="60" t="e">
        <f>IF(AND(isFlagged(Main[[#This Row],[Comments]], "AIS++"),Main[ [#This Row],[In Stock Date] ]&lt;&gt;""),TEXT(Main[[#This Row],[In Stock Date]]-1, "M/d/yyyy"), TEXT("1/1/1990", "M/d/yyyy"))</f>
        <v>#VALUE!</v>
      </c>
    </row>
    <row r="3216" spans="54:54" ht="17.25" customHeight="1">
      <c r="BB3216" s="60" t="e">
        <f>IF(AND(isFlagged(Main[[#This Row],[Comments]], "AIS++"),Main[ [#This Row],[In Stock Date] ]&lt;&gt;""),TEXT(Main[[#This Row],[In Stock Date]]-1, "M/d/yyyy"), TEXT("1/1/1990", "M/d/yyyy"))</f>
        <v>#VALUE!</v>
      </c>
    </row>
    <row r="3217" spans="54:54" ht="17.25" customHeight="1">
      <c r="BB3217" s="60" t="e">
        <f>IF(AND(isFlagged(Main[[#This Row],[Comments]], "AIS++"),Main[ [#This Row],[In Stock Date] ]&lt;&gt;""),TEXT(Main[[#This Row],[In Stock Date]]-1, "M/d/yyyy"), TEXT("1/1/1990", "M/d/yyyy"))</f>
        <v>#VALUE!</v>
      </c>
    </row>
    <row r="3218" spans="54:54" ht="17.25" customHeight="1">
      <c r="BB3218" s="60" t="e">
        <f>IF(AND(isFlagged(Main[[#This Row],[Comments]], "AIS++"),Main[ [#This Row],[In Stock Date] ]&lt;&gt;""),TEXT(Main[[#This Row],[In Stock Date]]-1, "M/d/yyyy"), TEXT("1/1/1990", "M/d/yyyy"))</f>
        <v>#VALUE!</v>
      </c>
    </row>
    <row r="3219" spans="54:54" ht="17.25" customHeight="1">
      <c r="BB3219" s="60" t="e">
        <f>IF(AND(isFlagged(Main[[#This Row],[Comments]], "AIS++"),Main[ [#This Row],[In Stock Date] ]&lt;&gt;""),TEXT(Main[[#This Row],[In Stock Date]]-1, "M/d/yyyy"), TEXT("1/1/1990", "M/d/yyyy"))</f>
        <v>#VALUE!</v>
      </c>
    </row>
    <row r="3220" spans="54:54" ht="17.25" customHeight="1">
      <c r="BB3220" s="60" t="e">
        <f>IF(AND(isFlagged(Main[[#This Row],[Comments]], "AIS++"),Main[ [#This Row],[In Stock Date] ]&lt;&gt;""),TEXT(Main[[#This Row],[In Stock Date]]-1, "M/d/yyyy"), TEXT("1/1/1990", "M/d/yyyy"))</f>
        <v>#VALUE!</v>
      </c>
    </row>
    <row r="3221" spans="54:54" ht="17.25" customHeight="1">
      <c r="BB3221" s="60" t="e">
        <f>IF(AND(isFlagged(Main[[#This Row],[Comments]], "AIS++"),Main[ [#This Row],[In Stock Date] ]&lt;&gt;""),TEXT(Main[[#This Row],[In Stock Date]]-1, "M/d/yyyy"), TEXT("1/1/1990", "M/d/yyyy"))</f>
        <v>#VALUE!</v>
      </c>
    </row>
    <row r="3222" spans="54:54" ht="17.25" customHeight="1">
      <c r="BB3222" s="60" t="e">
        <f>IF(AND(isFlagged(Main[[#This Row],[Comments]], "AIS++"),Main[ [#This Row],[In Stock Date] ]&lt;&gt;""),TEXT(Main[[#This Row],[In Stock Date]]-1, "M/d/yyyy"), TEXT("1/1/1990", "M/d/yyyy"))</f>
        <v>#VALUE!</v>
      </c>
    </row>
    <row r="3223" spans="54:54" ht="17.25" customHeight="1">
      <c r="BB3223" s="60" t="e">
        <f>IF(AND(isFlagged(Main[[#This Row],[Comments]], "AIS++"),Main[ [#This Row],[In Stock Date] ]&lt;&gt;""),TEXT(Main[[#This Row],[In Stock Date]]-1, "M/d/yyyy"), TEXT("1/1/1990", "M/d/yyyy"))</f>
        <v>#VALUE!</v>
      </c>
    </row>
    <row r="3224" spans="54:54" ht="17.25" customHeight="1">
      <c r="BB3224" s="60" t="e">
        <f>IF(AND(isFlagged(Main[[#This Row],[Comments]], "AIS++"),Main[ [#This Row],[In Stock Date] ]&lt;&gt;""),TEXT(Main[[#This Row],[In Stock Date]]-1, "M/d/yyyy"), TEXT("1/1/1990", "M/d/yyyy"))</f>
        <v>#VALUE!</v>
      </c>
    </row>
    <row r="3225" spans="54:54" ht="17.25" customHeight="1">
      <c r="BB3225" s="60" t="e">
        <f>IF(AND(isFlagged(Main[[#This Row],[Comments]], "AIS++"),Main[ [#This Row],[In Stock Date] ]&lt;&gt;""),TEXT(Main[[#This Row],[In Stock Date]]-1, "M/d/yyyy"), TEXT("1/1/1990", "M/d/yyyy"))</f>
        <v>#VALUE!</v>
      </c>
    </row>
    <row r="3226" spans="54:54" ht="17.25" customHeight="1">
      <c r="BB3226" s="60" t="e">
        <f>IF(AND(isFlagged(Main[[#This Row],[Comments]], "AIS++"),Main[ [#This Row],[In Stock Date] ]&lt;&gt;""),TEXT(Main[[#This Row],[In Stock Date]]-1, "M/d/yyyy"), TEXT("1/1/1990", "M/d/yyyy"))</f>
        <v>#VALUE!</v>
      </c>
    </row>
    <row r="3227" spans="54:54" ht="17.25" customHeight="1">
      <c r="BB3227" s="60" t="e">
        <f>IF(AND(isFlagged(Main[[#This Row],[Comments]], "AIS++"),Main[ [#This Row],[In Stock Date] ]&lt;&gt;""),TEXT(Main[[#This Row],[In Stock Date]]-1, "M/d/yyyy"), TEXT("1/1/1990", "M/d/yyyy"))</f>
        <v>#VALUE!</v>
      </c>
    </row>
    <row r="3228" spans="54:54" ht="17.25" customHeight="1">
      <c r="BB3228" s="60" t="e">
        <f>IF(AND(isFlagged(Main[[#This Row],[Comments]], "AIS++"),Main[ [#This Row],[In Stock Date] ]&lt;&gt;""),TEXT(Main[[#This Row],[In Stock Date]]-1, "M/d/yyyy"), TEXT("1/1/1990", "M/d/yyyy"))</f>
        <v>#VALUE!</v>
      </c>
    </row>
    <row r="3229" spans="54:54" ht="17.25" customHeight="1">
      <c r="BB3229" s="60" t="e">
        <f>IF(AND(isFlagged(Main[[#This Row],[Comments]], "AIS++"),Main[ [#This Row],[In Stock Date] ]&lt;&gt;""),TEXT(Main[[#This Row],[In Stock Date]]-1, "M/d/yyyy"), TEXT("1/1/1990", "M/d/yyyy"))</f>
        <v>#VALUE!</v>
      </c>
    </row>
    <row r="3230" spans="54:54" ht="17.25" customHeight="1">
      <c r="BB3230" s="60" t="e">
        <f>IF(AND(isFlagged(Main[[#This Row],[Comments]], "AIS++"),Main[ [#This Row],[In Stock Date] ]&lt;&gt;""),TEXT(Main[[#This Row],[In Stock Date]]-1, "M/d/yyyy"), TEXT("1/1/1990", "M/d/yyyy"))</f>
        <v>#VALUE!</v>
      </c>
    </row>
    <row r="3231" spans="54:54" ht="17.25" customHeight="1">
      <c r="BB3231" s="60" t="e">
        <f>IF(AND(isFlagged(Main[[#This Row],[Comments]], "AIS++"),Main[ [#This Row],[In Stock Date] ]&lt;&gt;""),TEXT(Main[[#This Row],[In Stock Date]]-1, "M/d/yyyy"), TEXT("1/1/1990", "M/d/yyyy"))</f>
        <v>#VALUE!</v>
      </c>
    </row>
    <row r="3232" spans="54:54" ht="17.25" customHeight="1">
      <c r="BB3232" s="60" t="e">
        <f>IF(AND(isFlagged(Main[[#This Row],[Comments]], "AIS++"),Main[ [#This Row],[In Stock Date] ]&lt;&gt;""),TEXT(Main[[#This Row],[In Stock Date]]-1, "M/d/yyyy"), TEXT("1/1/1990", "M/d/yyyy"))</f>
        <v>#VALUE!</v>
      </c>
    </row>
    <row r="3233" spans="54:54" ht="17.25" customHeight="1">
      <c r="BB3233" s="60" t="e">
        <f>IF(AND(isFlagged(Main[[#This Row],[Comments]], "AIS++"),Main[ [#This Row],[In Stock Date] ]&lt;&gt;""),TEXT(Main[[#This Row],[In Stock Date]]-1, "M/d/yyyy"), TEXT("1/1/1990", "M/d/yyyy"))</f>
        <v>#VALUE!</v>
      </c>
    </row>
    <row r="3234" spans="54:54" ht="17.25" customHeight="1">
      <c r="BB3234" s="60" t="e">
        <f>IF(AND(isFlagged(Main[[#This Row],[Comments]], "AIS++"),Main[ [#This Row],[In Stock Date] ]&lt;&gt;""),TEXT(Main[[#This Row],[In Stock Date]]-1, "M/d/yyyy"), TEXT("1/1/1990", "M/d/yyyy"))</f>
        <v>#VALUE!</v>
      </c>
    </row>
    <row r="3235" spans="54:54" ht="17.25" customHeight="1">
      <c r="BB3235" s="60" t="e">
        <f>IF(AND(isFlagged(Main[[#This Row],[Comments]], "AIS++"),Main[ [#This Row],[In Stock Date] ]&lt;&gt;""),TEXT(Main[[#This Row],[In Stock Date]]-1, "M/d/yyyy"), TEXT("1/1/1990", "M/d/yyyy"))</f>
        <v>#VALUE!</v>
      </c>
    </row>
    <row r="3236" spans="54:54" ht="17.25" customHeight="1">
      <c r="BB3236" s="60" t="e">
        <f>IF(AND(isFlagged(Main[[#This Row],[Comments]], "AIS++"),Main[ [#This Row],[In Stock Date] ]&lt;&gt;""),TEXT(Main[[#This Row],[In Stock Date]]-1, "M/d/yyyy"), TEXT("1/1/1990", "M/d/yyyy"))</f>
        <v>#VALUE!</v>
      </c>
    </row>
    <row r="3237" spans="54:54" ht="17.25" customHeight="1">
      <c r="BB3237" s="60" t="e">
        <f>IF(AND(isFlagged(Main[[#This Row],[Comments]], "AIS++"),Main[ [#This Row],[In Stock Date] ]&lt;&gt;""),TEXT(Main[[#This Row],[In Stock Date]]-1, "M/d/yyyy"), TEXT("1/1/1990", "M/d/yyyy"))</f>
        <v>#VALUE!</v>
      </c>
    </row>
    <row r="3238" spans="54:54" ht="17.25" customHeight="1">
      <c r="BB3238" s="60" t="e">
        <f>IF(AND(isFlagged(Main[[#This Row],[Comments]], "AIS++"),Main[ [#This Row],[In Stock Date] ]&lt;&gt;""),TEXT(Main[[#This Row],[In Stock Date]]-1, "M/d/yyyy"), TEXT("1/1/1990", "M/d/yyyy"))</f>
        <v>#VALUE!</v>
      </c>
    </row>
    <row r="3239" spans="54:54" ht="17.25" customHeight="1">
      <c r="BB3239" s="60" t="e">
        <f>IF(AND(isFlagged(Main[[#This Row],[Comments]], "AIS++"),Main[ [#This Row],[In Stock Date] ]&lt;&gt;""),TEXT(Main[[#This Row],[In Stock Date]]-1, "M/d/yyyy"), TEXT("1/1/1990", "M/d/yyyy"))</f>
        <v>#VALUE!</v>
      </c>
    </row>
    <row r="3240" spans="54:54" ht="17.25" customHeight="1">
      <c r="BB3240" s="60" t="e">
        <f>IF(AND(isFlagged(Main[[#This Row],[Comments]], "AIS++"),Main[ [#This Row],[In Stock Date] ]&lt;&gt;""),TEXT(Main[[#This Row],[In Stock Date]]-1, "M/d/yyyy"), TEXT("1/1/1990", "M/d/yyyy"))</f>
        <v>#VALUE!</v>
      </c>
    </row>
    <row r="3241" spans="54:54" ht="17.25" customHeight="1">
      <c r="BB3241" s="60" t="e">
        <f>IF(AND(isFlagged(Main[[#This Row],[Comments]], "AIS++"),Main[ [#This Row],[In Stock Date] ]&lt;&gt;""),TEXT(Main[[#This Row],[In Stock Date]]-1, "M/d/yyyy"), TEXT("1/1/1990", "M/d/yyyy"))</f>
        <v>#VALUE!</v>
      </c>
    </row>
    <row r="3242" spans="54:54" ht="17.25" customHeight="1">
      <c r="BB3242" s="60" t="e">
        <f>IF(AND(isFlagged(Main[[#This Row],[Comments]], "AIS++"),Main[ [#This Row],[In Stock Date] ]&lt;&gt;""),TEXT(Main[[#This Row],[In Stock Date]]-1, "M/d/yyyy"), TEXT("1/1/1990", "M/d/yyyy"))</f>
        <v>#VALUE!</v>
      </c>
    </row>
    <row r="3243" spans="54:54" ht="17.25" customHeight="1">
      <c r="BB3243" s="60" t="e">
        <f>IF(AND(isFlagged(Main[[#This Row],[Comments]], "AIS++"),Main[ [#This Row],[In Stock Date] ]&lt;&gt;""),TEXT(Main[[#This Row],[In Stock Date]]-1, "M/d/yyyy"), TEXT("1/1/1990", "M/d/yyyy"))</f>
        <v>#VALUE!</v>
      </c>
    </row>
    <row r="3244" spans="54:54" ht="17.25" customHeight="1">
      <c r="BB3244" s="60" t="e">
        <f>IF(AND(isFlagged(Main[[#This Row],[Comments]], "AIS++"),Main[ [#This Row],[In Stock Date] ]&lt;&gt;""),TEXT(Main[[#This Row],[In Stock Date]]-1, "M/d/yyyy"), TEXT("1/1/1990", "M/d/yyyy"))</f>
        <v>#VALUE!</v>
      </c>
    </row>
    <row r="3245" spans="54:54" ht="17.25" customHeight="1">
      <c r="BB3245" s="60" t="e">
        <f>IF(AND(isFlagged(Main[[#This Row],[Comments]], "AIS++"),Main[ [#This Row],[In Stock Date] ]&lt;&gt;""),TEXT(Main[[#This Row],[In Stock Date]]-1, "M/d/yyyy"), TEXT("1/1/1990", "M/d/yyyy"))</f>
        <v>#VALUE!</v>
      </c>
    </row>
    <row r="3246" spans="54:54" ht="17.25" customHeight="1">
      <c r="BB3246" s="60" t="e">
        <f>IF(AND(isFlagged(Main[[#This Row],[Comments]], "AIS++"),Main[ [#This Row],[In Stock Date] ]&lt;&gt;""),TEXT(Main[[#This Row],[In Stock Date]]-1, "M/d/yyyy"), TEXT("1/1/1990", "M/d/yyyy"))</f>
        <v>#VALUE!</v>
      </c>
    </row>
    <row r="3247" spans="54:54" ht="17.25" customHeight="1">
      <c r="BB3247" s="60" t="e">
        <f>IF(AND(isFlagged(Main[[#This Row],[Comments]], "AIS++"),Main[ [#This Row],[In Stock Date] ]&lt;&gt;""),TEXT(Main[[#This Row],[In Stock Date]]-1, "M/d/yyyy"), TEXT("1/1/1990", "M/d/yyyy"))</f>
        <v>#VALUE!</v>
      </c>
    </row>
    <row r="3248" spans="54:54" ht="17.25" customHeight="1">
      <c r="BB3248" s="60" t="e">
        <f>IF(AND(isFlagged(Main[[#This Row],[Comments]], "AIS++"),Main[ [#This Row],[In Stock Date] ]&lt;&gt;""),TEXT(Main[[#This Row],[In Stock Date]]-1, "M/d/yyyy"), TEXT("1/1/1990", "M/d/yyyy"))</f>
        <v>#VALUE!</v>
      </c>
    </row>
    <row r="3249" spans="54:54" ht="17.25" customHeight="1">
      <c r="BB3249" s="60" t="e">
        <f>IF(AND(isFlagged(Main[[#This Row],[Comments]], "AIS++"),Main[ [#This Row],[In Stock Date] ]&lt;&gt;""),TEXT(Main[[#This Row],[In Stock Date]]-1, "M/d/yyyy"), TEXT("1/1/1990", "M/d/yyyy"))</f>
        <v>#VALUE!</v>
      </c>
    </row>
    <row r="3250" spans="54:54" ht="17.25" customHeight="1">
      <c r="BB3250" s="60" t="e">
        <f>IF(AND(isFlagged(Main[[#This Row],[Comments]], "AIS++"),Main[ [#This Row],[In Stock Date] ]&lt;&gt;""),TEXT(Main[[#This Row],[In Stock Date]]-1, "M/d/yyyy"), TEXT("1/1/1990", "M/d/yyyy"))</f>
        <v>#VALUE!</v>
      </c>
    </row>
    <row r="3251" spans="54:54" ht="17.25" customHeight="1">
      <c r="BB3251" s="60" t="e">
        <f>IF(AND(isFlagged(Main[[#This Row],[Comments]], "AIS++"),Main[ [#This Row],[In Stock Date] ]&lt;&gt;""),TEXT(Main[[#This Row],[In Stock Date]]-1, "M/d/yyyy"), TEXT("1/1/1990", "M/d/yyyy"))</f>
        <v>#VALUE!</v>
      </c>
    </row>
    <row r="3252" spans="54:54" ht="17.25" customHeight="1">
      <c r="BB3252" s="60" t="e">
        <f>IF(AND(isFlagged(Main[[#This Row],[Comments]], "AIS++"),Main[ [#This Row],[In Stock Date] ]&lt;&gt;""),TEXT(Main[[#This Row],[In Stock Date]]-1, "M/d/yyyy"), TEXT("1/1/1990", "M/d/yyyy"))</f>
        <v>#VALUE!</v>
      </c>
    </row>
    <row r="3253" spans="54:54" ht="17.25" customHeight="1">
      <c r="BB3253" s="60" t="e">
        <f>IF(AND(isFlagged(Main[[#This Row],[Comments]], "AIS++"),Main[ [#This Row],[In Stock Date] ]&lt;&gt;""),TEXT(Main[[#This Row],[In Stock Date]]-1, "M/d/yyyy"), TEXT("1/1/1990", "M/d/yyyy"))</f>
        <v>#VALUE!</v>
      </c>
    </row>
    <row r="3254" spans="54:54" ht="17.25" customHeight="1">
      <c r="BB3254" s="60" t="e">
        <f>IF(AND(isFlagged(Main[[#This Row],[Comments]], "AIS++"),Main[ [#This Row],[In Stock Date] ]&lt;&gt;""),TEXT(Main[[#This Row],[In Stock Date]]-1, "M/d/yyyy"), TEXT("1/1/1990", "M/d/yyyy"))</f>
        <v>#VALUE!</v>
      </c>
    </row>
    <row r="3255" spans="54:54" ht="17.25" customHeight="1">
      <c r="BB3255" s="60" t="e">
        <f>IF(AND(isFlagged(Main[[#This Row],[Comments]], "AIS++"),Main[ [#This Row],[In Stock Date] ]&lt;&gt;""),TEXT(Main[[#This Row],[In Stock Date]]-1, "M/d/yyyy"), TEXT("1/1/1990", "M/d/yyyy"))</f>
        <v>#VALUE!</v>
      </c>
    </row>
    <row r="3256" spans="54:54" ht="17.25" customHeight="1">
      <c r="BB3256" s="60" t="e">
        <f>IF(AND(isFlagged(Main[[#This Row],[Comments]], "AIS++"),Main[ [#This Row],[In Stock Date] ]&lt;&gt;""),TEXT(Main[[#This Row],[In Stock Date]]-1, "M/d/yyyy"), TEXT("1/1/1990", "M/d/yyyy"))</f>
        <v>#VALUE!</v>
      </c>
    </row>
    <row r="3257" spans="54:54" ht="17.25" customHeight="1">
      <c r="BB3257" s="60" t="e">
        <f>IF(AND(isFlagged(Main[[#This Row],[Comments]], "AIS++"),Main[ [#This Row],[In Stock Date] ]&lt;&gt;""),TEXT(Main[[#This Row],[In Stock Date]]-1, "M/d/yyyy"), TEXT("1/1/1990", "M/d/yyyy"))</f>
        <v>#VALUE!</v>
      </c>
    </row>
    <row r="3258" spans="54:54" ht="17.25" customHeight="1">
      <c r="BB3258" s="60" t="e">
        <f>IF(AND(isFlagged(Main[[#This Row],[Comments]], "AIS++"),Main[ [#This Row],[In Stock Date] ]&lt;&gt;""),TEXT(Main[[#This Row],[In Stock Date]]-1, "M/d/yyyy"), TEXT("1/1/1990", "M/d/yyyy"))</f>
        <v>#VALUE!</v>
      </c>
    </row>
    <row r="3259" spans="54:54" ht="17.25" customHeight="1">
      <c r="BB3259" s="60" t="e">
        <f>IF(AND(isFlagged(Main[[#This Row],[Comments]], "AIS++"),Main[ [#This Row],[In Stock Date] ]&lt;&gt;""),TEXT(Main[[#This Row],[In Stock Date]]-1, "M/d/yyyy"), TEXT("1/1/1990", "M/d/yyyy"))</f>
        <v>#VALUE!</v>
      </c>
    </row>
    <row r="3260" spans="54:54" ht="17.25" customHeight="1">
      <c r="BB3260" s="60" t="e">
        <f>IF(AND(isFlagged(Main[[#This Row],[Comments]], "AIS++"),Main[ [#This Row],[In Stock Date] ]&lt;&gt;""),TEXT(Main[[#This Row],[In Stock Date]]-1, "M/d/yyyy"), TEXT("1/1/1990", "M/d/yyyy"))</f>
        <v>#VALUE!</v>
      </c>
    </row>
    <row r="3261" spans="54:54" ht="17.25" customHeight="1">
      <c r="BB3261" s="60" t="e">
        <f>IF(AND(isFlagged(Main[[#This Row],[Comments]], "AIS++"),Main[ [#This Row],[In Stock Date] ]&lt;&gt;""),TEXT(Main[[#This Row],[In Stock Date]]-1, "M/d/yyyy"), TEXT("1/1/1990", "M/d/yyyy"))</f>
        <v>#VALUE!</v>
      </c>
    </row>
    <row r="3262" spans="54:54" ht="17.25" customHeight="1">
      <c r="BB3262" s="60" t="e">
        <f>IF(AND(isFlagged(Main[[#This Row],[Comments]], "AIS++"),Main[ [#This Row],[In Stock Date] ]&lt;&gt;""),TEXT(Main[[#This Row],[In Stock Date]]-1, "M/d/yyyy"), TEXT("1/1/1990", "M/d/yyyy"))</f>
        <v>#VALUE!</v>
      </c>
    </row>
    <row r="3263" spans="54:54" ht="17.25" customHeight="1">
      <c r="BB3263" s="60" t="e">
        <f>IF(AND(isFlagged(Main[[#This Row],[Comments]], "AIS++"),Main[ [#This Row],[In Stock Date] ]&lt;&gt;""),TEXT(Main[[#This Row],[In Stock Date]]-1, "M/d/yyyy"), TEXT("1/1/1990", "M/d/yyyy"))</f>
        <v>#VALUE!</v>
      </c>
    </row>
    <row r="3264" spans="54:54" ht="17.25" customHeight="1">
      <c r="BB3264" s="60" t="e">
        <f>IF(AND(isFlagged(Main[[#This Row],[Comments]], "AIS++"),Main[ [#This Row],[In Stock Date] ]&lt;&gt;""),TEXT(Main[[#This Row],[In Stock Date]]-1, "M/d/yyyy"), TEXT("1/1/1990", "M/d/yyyy"))</f>
        <v>#VALUE!</v>
      </c>
    </row>
    <row r="3265" spans="54:54" ht="17.25" customHeight="1">
      <c r="BB3265" s="60" t="e">
        <f>IF(AND(isFlagged(Main[[#This Row],[Comments]], "AIS++"),Main[ [#This Row],[In Stock Date] ]&lt;&gt;""),TEXT(Main[[#This Row],[In Stock Date]]-1, "M/d/yyyy"), TEXT("1/1/1990", "M/d/yyyy"))</f>
        <v>#VALUE!</v>
      </c>
    </row>
    <row r="3266" spans="54:54" ht="17.25" customHeight="1">
      <c r="BB3266" s="60" t="e">
        <f>IF(AND(isFlagged(Main[[#This Row],[Comments]], "AIS++"),Main[ [#This Row],[In Stock Date] ]&lt;&gt;""),TEXT(Main[[#This Row],[In Stock Date]]-1, "M/d/yyyy"), TEXT("1/1/1990", "M/d/yyyy"))</f>
        <v>#VALUE!</v>
      </c>
    </row>
    <row r="3267" spans="54:54" ht="17.25" customHeight="1">
      <c r="BB3267" s="60" t="e">
        <f>IF(AND(isFlagged(Main[[#This Row],[Comments]], "AIS++"),Main[ [#This Row],[In Stock Date] ]&lt;&gt;""),TEXT(Main[[#This Row],[In Stock Date]]-1, "M/d/yyyy"), TEXT("1/1/1990", "M/d/yyyy"))</f>
        <v>#VALUE!</v>
      </c>
    </row>
    <row r="3268" spans="54:54" ht="17.25" customHeight="1">
      <c r="BB3268" s="60" t="e">
        <f>IF(AND(isFlagged(Main[[#This Row],[Comments]], "AIS++"),Main[ [#This Row],[In Stock Date] ]&lt;&gt;""),TEXT(Main[[#This Row],[In Stock Date]]-1, "M/d/yyyy"), TEXT("1/1/1990", "M/d/yyyy"))</f>
        <v>#VALUE!</v>
      </c>
    </row>
    <row r="3269" spans="54:54" ht="17.25" customHeight="1">
      <c r="BB3269" s="60" t="e">
        <f>IF(AND(isFlagged(Main[[#This Row],[Comments]], "AIS++"),Main[ [#This Row],[In Stock Date] ]&lt;&gt;""),TEXT(Main[[#This Row],[In Stock Date]]-1, "M/d/yyyy"), TEXT("1/1/1990", "M/d/yyyy"))</f>
        <v>#VALUE!</v>
      </c>
    </row>
    <row r="3270" spans="54:54" ht="17.25" customHeight="1">
      <c r="BB3270" s="60" t="e">
        <f>IF(AND(isFlagged(Main[[#This Row],[Comments]], "AIS++"),Main[ [#This Row],[In Stock Date] ]&lt;&gt;""),TEXT(Main[[#This Row],[In Stock Date]]-1, "M/d/yyyy"), TEXT("1/1/1990", "M/d/yyyy"))</f>
        <v>#VALUE!</v>
      </c>
    </row>
    <row r="3271" spans="54:54" ht="17.25" customHeight="1">
      <c r="BB3271" s="60" t="e">
        <f>IF(AND(isFlagged(Main[[#This Row],[Comments]], "AIS++"),Main[ [#This Row],[In Stock Date] ]&lt;&gt;""),TEXT(Main[[#This Row],[In Stock Date]]-1, "M/d/yyyy"), TEXT("1/1/1990", "M/d/yyyy"))</f>
        <v>#VALUE!</v>
      </c>
    </row>
    <row r="3272" spans="54:54" ht="17.25" customHeight="1">
      <c r="BB3272" s="60" t="e">
        <f>IF(AND(isFlagged(Main[[#This Row],[Comments]], "AIS++"),Main[ [#This Row],[In Stock Date] ]&lt;&gt;""),TEXT(Main[[#This Row],[In Stock Date]]-1, "M/d/yyyy"), TEXT("1/1/1990", "M/d/yyyy"))</f>
        <v>#VALUE!</v>
      </c>
    </row>
    <row r="3273" spans="54:54" ht="17.25" customHeight="1">
      <c r="BB3273" s="60" t="e">
        <f>IF(AND(isFlagged(Main[[#This Row],[Comments]], "AIS++"),Main[ [#This Row],[In Stock Date] ]&lt;&gt;""),TEXT(Main[[#This Row],[In Stock Date]]-1, "M/d/yyyy"), TEXT("1/1/1990", "M/d/yyyy"))</f>
        <v>#VALUE!</v>
      </c>
    </row>
    <row r="3274" spans="54:54" ht="17.25" customHeight="1">
      <c r="BB3274" s="60" t="e">
        <f>IF(AND(isFlagged(Main[[#This Row],[Comments]], "AIS++"),Main[ [#This Row],[In Stock Date] ]&lt;&gt;""),TEXT(Main[[#This Row],[In Stock Date]]-1, "M/d/yyyy"), TEXT("1/1/1990", "M/d/yyyy"))</f>
        <v>#VALUE!</v>
      </c>
    </row>
    <row r="3275" spans="54:54" ht="17.25" customHeight="1">
      <c r="BB3275" s="60" t="e">
        <f>IF(AND(isFlagged(Main[[#This Row],[Comments]], "AIS++"),Main[ [#This Row],[In Stock Date] ]&lt;&gt;""),TEXT(Main[[#This Row],[In Stock Date]]-1, "M/d/yyyy"), TEXT("1/1/1990", "M/d/yyyy"))</f>
        <v>#VALUE!</v>
      </c>
    </row>
    <row r="3276" spans="54:54" ht="17.25" customHeight="1">
      <c r="BB3276" s="60" t="e">
        <f>IF(AND(isFlagged(Main[[#This Row],[Comments]], "AIS++"),Main[ [#This Row],[In Stock Date] ]&lt;&gt;""),TEXT(Main[[#This Row],[In Stock Date]]-1, "M/d/yyyy"), TEXT("1/1/1990", "M/d/yyyy"))</f>
        <v>#VALUE!</v>
      </c>
    </row>
    <row r="3277" spans="54:54" ht="17.25" customHeight="1">
      <c r="BB3277" s="60" t="e">
        <f>IF(AND(isFlagged(Main[[#This Row],[Comments]], "AIS++"),Main[ [#This Row],[In Stock Date] ]&lt;&gt;""),TEXT(Main[[#This Row],[In Stock Date]]-1, "M/d/yyyy"), TEXT("1/1/1990", "M/d/yyyy"))</f>
        <v>#VALUE!</v>
      </c>
    </row>
    <row r="3278" spans="54:54" ht="17.25" customHeight="1">
      <c r="BB3278" s="60" t="e">
        <f>IF(AND(isFlagged(Main[[#This Row],[Comments]], "AIS++"),Main[ [#This Row],[In Stock Date] ]&lt;&gt;""),TEXT(Main[[#This Row],[In Stock Date]]-1, "M/d/yyyy"), TEXT("1/1/1990", "M/d/yyyy"))</f>
        <v>#VALUE!</v>
      </c>
    </row>
    <row r="3279" spans="54:54" ht="17.25" customHeight="1">
      <c r="BB3279" s="60" t="e">
        <f>IF(AND(isFlagged(Main[[#This Row],[Comments]], "AIS++"),Main[ [#This Row],[In Stock Date] ]&lt;&gt;""),TEXT(Main[[#This Row],[In Stock Date]]-1, "M/d/yyyy"), TEXT("1/1/1990", "M/d/yyyy"))</f>
        <v>#VALUE!</v>
      </c>
    </row>
    <row r="3280" spans="54:54" ht="17.25" customHeight="1">
      <c r="BB3280" s="60" t="e">
        <f>IF(AND(isFlagged(Main[[#This Row],[Comments]], "AIS++"),Main[ [#This Row],[In Stock Date] ]&lt;&gt;""),TEXT(Main[[#This Row],[In Stock Date]]-1, "M/d/yyyy"), TEXT("1/1/1990", "M/d/yyyy"))</f>
        <v>#VALUE!</v>
      </c>
    </row>
    <row r="3281" spans="54:54" ht="17.25" customHeight="1">
      <c r="BB3281" s="60" t="e">
        <f>IF(AND(isFlagged(Main[[#This Row],[Comments]], "AIS++"),Main[ [#This Row],[In Stock Date] ]&lt;&gt;""),TEXT(Main[[#This Row],[In Stock Date]]-1, "M/d/yyyy"), TEXT("1/1/1990", "M/d/yyyy"))</f>
        <v>#VALUE!</v>
      </c>
    </row>
    <row r="3282" spans="54:54" ht="17.25" customHeight="1">
      <c r="BB3282" s="60" t="e">
        <f>IF(AND(isFlagged(Main[[#This Row],[Comments]], "AIS++"),Main[ [#This Row],[In Stock Date] ]&lt;&gt;""),TEXT(Main[[#This Row],[In Stock Date]]-1, "M/d/yyyy"), TEXT("1/1/1990", "M/d/yyyy"))</f>
        <v>#VALUE!</v>
      </c>
    </row>
    <row r="3283" spans="54:54" ht="17.25" customHeight="1">
      <c r="BB3283" s="60" t="e">
        <f>IF(AND(isFlagged(Main[[#This Row],[Comments]], "AIS++"),Main[ [#This Row],[In Stock Date] ]&lt;&gt;""),TEXT(Main[[#This Row],[In Stock Date]]-1, "M/d/yyyy"), TEXT("1/1/1990", "M/d/yyyy"))</f>
        <v>#VALUE!</v>
      </c>
    </row>
    <row r="3284" spans="54:54" ht="17.25" customHeight="1">
      <c r="BB3284" s="60" t="e">
        <f>IF(AND(isFlagged(Main[[#This Row],[Comments]], "AIS++"),Main[ [#This Row],[In Stock Date] ]&lt;&gt;""),TEXT(Main[[#This Row],[In Stock Date]]-1, "M/d/yyyy"), TEXT("1/1/1990", "M/d/yyyy"))</f>
        <v>#VALUE!</v>
      </c>
    </row>
    <row r="3285" spans="54:54" ht="17.25" customHeight="1">
      <c r="BB3285" s="60" t="e">
        <f>IF(AND(isFlagged(Main[[#This Row],[Comments]], "AIS++"),Main[ [#This Row],[In Stock Date] ]&lt;&gt;""),TEXT(Main[[#This Row],[In Stock Date]]-1, "M/d/yyyy"), TEXT("1/1/1990", "M/d/yyyy"))</f>
        <v>#VALUE!</v>
      </c>
    </row>
    <row r="3286" spans="54:54" ht="17.25" customHeight="1">
      <c r="BB3286" s="60" t="e">
        <f>IF(AND(isFlagged(Main[[#This Row],[Comments]], "AIS++"),Main[ [#This Row],[In Stock Date] ]&lt;&gt;""),TEXT(Main[[#This Row],[In Stock Date]]-1, "M/d/yyyy"), TEXT("1/1/1990", "M/d/yyyy"))</f>
        <v>#VALUE!</v>
      </c>
    </row>
    <row r="3287" spans="54:54" ht="17.25" customHeight="1">
      <c r="BB3287" s="60" t="e">
        <f>IF(AND(isFlagged(Main[[#This Row],[Comments]], "AIS++"),Main[ [#This Row],[In Stock Date] ]&lt;&gt;""),TEXT(Main[[#This Row],[In Stock Date]]-1, "M/d/yyyy"), TEXT("1/1/1990", "M/d/yyyy"))</f>
        <v>#VALUE!</v>
      </c>
    </row>
    <row r="3288" spans="54:54" ht="17.25" customHeight="1">
      <c r="BB3288" s="60" t="e">
        <f>IF(AND(isFlagged(Main[[#This Row],[Comments]], "AIS++"),Main[ [#This Row],[In Stock Date] ]&lt;&gt;""),TEXT(Main[[#This Row],[In Stock Date]]-1, "M/d/yyyy"), TEXT("1/1/1990", "M/d/yyyy"))</f>
        <v>#VALUE!</v>
      </c>
    </row>
    <row r="3289" spans="54:54" ht="17.25" customHeight="1">
      <c r="BB3289" s="60" t="e">
        <f>IF(AND(isFlagged(Main[[#This Row],[Comments]], "AIS++"),Main[ [#This Row],[In Stock Date] ]&lt;&gt;""),TEXT(Main[[#This Row],[In Stock Date]]-1, "M/d/yyyy"), TEXT("1/1/1990", "M/d/yyyy"))</f>
        <v>#VALUE!</v>
      </c>
    </row>
    <row r="3290" spans="54:54" ht="17.25" customHeight="1">
      <c r="BB3290" s="60" t="e">
        <f>IF(AND(isFlagged(Main[[#This Row],[Comments]], "AIS++"),Main[ [#This Row],[In Stock Date] ]&lt;&gt;""),TEXT(Main[[#This Row],[In Stock Date]]-1, "M/d/yyyy"), TEXT("1/1/1990", "M/d/yyyy"))</f>
        <v>#VALUE!</v>
      </c>
    </row>
    <row r="3291" spans="54:54" ht="17.25" customHeight="1">
      <c r="BB3291" s="60" t="e">
        <f>IF(AND(isFlagged(Main[[#This Row],[Comments]], "AIS++"),Main[ [#This Row],[In Stock Date] ]&lt;&gt;""),TEXT(Main[[#This Row],[In Stock Date]]-1, "M/d/yyyy"), TEXT("1/1/1990", "M/d/yyyy"))</f>
        <v>#VALUE!</v>
      </c>
    </row>
    <row r="3292" spans="54:54" ht="17.25" customHeight="1">
      <c r="BB3292" s="60" t="e">
        <f>IF(AND(isFlagged(Main[[#This Row],[Comments]], "AIS++"),Main[ [#This Row],[In Stock Date] ]&lt;&gt;""),TEXT(Main[[#This Row],[In Stock Date]]-1, "M/d/yyyy"), TEXT("1/1/1990", "M/d/yyyy"))</f>
        <v>#VALUE!</v>
      </c>
    </row>
    <row r="3293" spans="54:54" ht="17.25" customHeight="1">
      <c r="BB3293" s="60" t="e">
        <f>IF(AND(isFlagged(Main[[#This Row],[Comments]], "AIS++"),Main[ [#This Row],[In Stock Date] ]&lt;&gt;""),TEXT(Main[[#This Row],[In Stock Date]]-1, "M/d/yyyy"), TEXT("1/1/1990", "M/d/yyyy"))</f>
        <v>#VALUE!</v>
      </c>
    </row>
    <row r="3294" spans="54:54" ht="17.25" customHeight="1">
      <c r="BB3294" s="60" t="e">
        <f>IF(AND(isFlagged(Main[[#This Row],[Comments]], "AIS++"),Main[ [#This Row],[In Stock Date] ]&lt;&gt;""),TEXT(Main[[#This Row],[In Stock Date]]-1, "M/d/yyyy"), TEXT("1/1/1990", "M/d/yyyy"))</f>
        <v>#VALUE!</v>
      </c>
    </row>
    <row r="3295" spans="54:54" ht="17.25" customHeight="1">
      <c r="BB3295" s="60" t="e">
        <f>IF(AND(isFlagged(Main[[#This Row],[Comments]], "AIS++"),Main[ [#This Row],[In Stock Date] ]&lt;&gt;""),TEXT(Main[[#This Row],[In Stock Date]]-1, "M/d/yyyy"), TEXT("1/1/1990", "M/d/yyyy"))</f>
        <v>#VALUE!</v>
      </c>
    </row>
    <row r="3296" spans="54:54" ht="17.25" customHeight="1">
      <c r="BB3296" s="60" t="e">
        <f>IF(AND(isFlagged(Main[[#This Row],[Comments]], "AIS++"),Main[ [#This Row],[In Stock Date] ]&lt;&gt;""),TEXT(Main[[#This Row],[In Stock Date]]-1, "M/d/yyyy"), TEXT("1/1/1990", "M/d/yyyy"))</f>
        <v>#VALUE!</v>
      </c>
    </row>
    <row r="3297" spans="54:54" ht="17.25" customHeight="1">
      <c r="BB3297" s="60" t="e">
        <f>IF(AND(isFlagged(Main[[#This Row],[Comments]], "AIS++"),Main[ [#This Row],[In Stock Date] ]&lt;&gt;""),TEXT(Main[[#This Row],[In Stock Date]]-1, "M/d/yyyy"), TEXT("1/1/1990", "M/d/yyyy"))</f>
        <v>#VALUE!</v>
      </c>
    </row>
    <row r="3298" spans="54:54" ht="17.25" customHeight="1">
      <c r="BB3298" s="60" t="e">
        <f>IF(AND(isFlagged(Main[[#This Row],[Comments]], "AIS++"),Main[ [#This Row],[In Stock Date] ]&lt;&gt;""),TEXT(Main[[#This Row],[In Stock Date]]-1, "M/d/yyyy"), TEXT("1/1/1990", "M/d/yyyy"))</f>
        <v>#VALUE!</v>
      </c>
    </row>
    <row r="3299" spans="54:54" ht="17.25" customHeight="1">
      <c r="BB3299" s="60" t="e">
        <f>IF(AND(isFlagged(Main[[#This Row],[Comments]], "AIS++"),Main[ [#This Row],[In Stock Date] ]&lt;&gt;""),TEXT(Main[[#This Row],[In Stock Date]]-1, "M/d/yyyy"), TEXT("1/1/1990", "M/d/yyyy"))</f>
        <v>#VALUE!</v>
      </c>
    </row>
    <row r="3300" spans="54:54" ht="17.25" customHeight="1">
      <c r="BB3300" s="60" t="e">
        <f>IF(AND(isFlagged(Main[[#This Row],[Comments]], "AIS++"),Main[ [#This Row],[In Stock Date] ]&lt;&gt;""),TEXT(Main[[#This Row],[In Stock Date]]-1, "M/d/yyyy"), TEXT("1/1/1990", "M/d/yyyy"))</f>
        <v>#VALUE!</v>
      </c>
    </row>
    <row r="3301" spans="54:54" ht="17.25" customHeight="1">
      <c r="BB3301" s="60" t="e">
        <f>IF(AND(isFlagged(Main[[#This Row],[Comments]], "AIS++"),Main[ [#This Row],[In Stock Date] ]&lt;&gt;""),TEXT(Main[[#This Row],[In Stock Date]]-1, "M/d/yyyy"), TEXT("1/1/1990", "M/d/yyyy"))</f>
        <v>#VALUE!</v>
      </c>
    </row>
    <row r="3302" spans="54:54" ht="17.25" customHeight="1">
      <c r="BB3302" s="60" t="e">
        <f>IF(AND(isFlagged(Main[[#This Row],[Comments]], "AIS++"),Main[ [#This Row],[In Stock Date] ]&lt;&gt;""),TEXT(Main[[#This Row],[In Stock Date]]-1, "M/d/yyyy"), TEXT("1/1/1990", "M/d/yyyy"))</f>
        <v>#VALUE!</v>
      </c>
    </row>
    <row r="3303" spans="54:54" ht="17.25" customHeight="1">
      <c r="BB3303" s="60" t="e">
        <f>IF(AND(isFlagged(Main[[#This Row],[Comments]], "AIS++"),Main[ [#This Row],[In Stock Date] ]&lt;&gt;""),TEXT(Main[[#This Row],[In Stock Date]]-1, "M/d/yyyy"), TEXT("1/1/1990", "M/d/yyyy"))</f>
        <v>#VALUE!</v>
      </c>
    </row>
    <row r="3304" spans="54:54" ht="17.25" customHeight="1">
      <c r="BB3304" s="60" t="e">
        <f>IF(AND(isFlagged(Main[[#This Row],[Comments]], "AIS++"),Main[ [#This Row],[In Stock Date] ]&lt;&gt;""),TEXT(Main[[#This Row],[In Stock Date]]-1, "M/d/yyyy"), TEXT("1/1/1990", "M/d/yyyy"))</f>
        <v>#VALUE!</v>
      </c>
    </row>
    <row r="3305" spans="54:54" ht="17.25" customHeight="1">
      <c r="BB3305" s="60" t="e">
        <f>IF(AND(isFlagged(Main[[#This Row],[Comments]], "AIS++"),Main[ [#This Row],[In Stock Date] ]&lt;&gt;""),TEXT(Main[[#This Row],[In Stock Date]]-1, "M/d/yyyy"), TEXT("1/1/1990", "M/d/yyyy"))</f>
        <v>#VALUE!</v>
      </c>
    </row>
    <row r="3306" spans="54:54" ht="17.25" customHeight="1">
      <c r="BB3306" s="60" t="e">
        <f>IF(AND(isFlagged(Main[[#This Row],[Comments]], "AIS++"),Main[ [#This Row],[In Stock Date] ]&lt;&gt;""),TEXT(Main[[#This Row],[In Stock Date]]-1, "M/d/yyyy"), TEXT("1/1/1990", "M/d/yyyy"))</f>
        <v>#VALUE!</v>
      </c>
    </row>
    <row r="3307" spans="54:54" ht="17.25" customHeight="1">
      <c r="BB3307" s="60" t="e">
        <f>IF(AND(isFlagged(Main[[#This Row],[Comments]], "AIS++"),Main[ [#This Row],[In Stock Date] ]&lt;&gt;""),TEXT(Main[[#This Row],[In Stock Date]]-1, "M/d/yyyy"), TEXT("1/1/1990", "M/d/yyyy"))</f>
        <v>#VALUE!</v>
      </c>
    </row>
    <row r="3308" spans="54:54" ht="17.25" customHeight="1">
      <c r="BB3308" s="60" t="e">
        <f>IF(AND(isFlagged(Main[[#This Row],[Comments]], "AIS++"),Main[ [#This Row],[In Stock Date] ]&lt;&gt;""),TEXT(Main[[#This Row],[In Stock Date]]-1, "M/d/yyyy"), TEXT("1/1/1990", "M/d/yyyy"))</f>
        <v>#VALUE!</v>
      </c>
    </row>
    <row r="3309" spans="54:54" ht="17.25" customHeight="1">
      <c r="BB3309" s="60" t="e">
        <f>IF(AND(isFlagged(Main[[#This Row],[Comments]], "AIS++"),Main[ [#This Row],[In Stock Date] ]&lt;&gt;""),TEXT(Main[[#This Row],[In Stock Date]]-1, "M/d/yyyy"), TEXT("1/1/1990", "M/d/yyyy"))</f>
        <v>#VALUE!</v>
      </c>
    </row>
    <row r="3310" spans="54:54" ht="17.25" customHeight="1">
      <c r="BB3310" s="60" t="e">
        <f>IF(AND(isFlagged(Main[[#This Row],[Comments]], "AIS++"),Main[ [#This Row],[In Stock Date] ]&lt;&gt;""),TEXT(Main[[#This Row],[In Stock Date]]-1, "M/d/yyyy"), TEXT("1/1/1990", "M/d/yyyy"))</f>
        <v>#VALUE!</v>
      </c>
    </row>
    <row r="3311" spans="54:54" ht="17.25" customHeight="1">
      <c r="BB3311" s="60" t="e">
        <f>IF(AND(isFlagged(Main[[#This Row],[Comments]], "AIS++"),Main[ [#This Row],[In Stock Date] ]&lt;&gt;""),TEXT(Main[[#This Row],[In Stock Date]]-1, "M/d/yyyy"), TEXT("1/1/1990", "M/d/yyyy"))</f>
        <v>#VALUE!</v>
      </c>
    </row>
    <row r="3312" spans="54:54" ht="17.25" customHeight="1">
      <c r="BB3312" s="60" t="e">
        <f>IF(AND(isFlagged(Main[[#This Row],[Comments]], "AIS++"),Main[ [#This Row],[In Stock Date] ]&lt;&gt;""),TEXT(Main[[#This Row],[In Stock Date]]-1, "M/d/yyyy"), TEXT("1/1/1990", "M/d/yyyy"))</f>
        <v>#VALUE!</v>
      </c>
    </row>
    <row r="3313" spans="54:54" ht="17.25" customHeight="1">
      <c r="BB3313" s="60" t="e">
        <f>IF(AND(isFlagged(Main[[#This Row],[Comments]], "AIS++"),Main[ [#This Row],[In Stock Date] ]&lt;&gt;""),TEXT(Main[[#This Row],[In Stock Date]]-1, "M/d/yyyy"), TEXT("1/1/1990", "M/d/yyyy"))</f>
        <v>#VALUE!</v>
      </c>
    </row>
    <row r="3314" spans="54:54" ht="17.25" customHeight="1">
      <c r="BB3314" s="60" t="e">
        <f>IF(AND(isFlagged(Main[[#This Row],[Comments]], "AIS++"),Main[ [#This Row],[In Stock Date] ]&lt;&gt;""),TEXT(Main[[#This Row],[In Stock Date]]-1, "M/d/yyyy"), TEXT("1/1/1990", "M/d/yyyy"))</f>
        <v>#VALUE!</v>
      </c>
    </row>
    <row r="3315" spans="54:54" ht="17.25" customHeight="1">
      <c r="BB3315" s="60" t="e">
        <f>IF(AND(isFlagged(Main[[#This Row],[Comments]], "AIS++"),Main[ [#This Row],[In Stock Date] ]&lt;&gt;""),TEXT(Main[[#This Row],[In Stock Date]]-1, "M/d/yyyy"), TEXT("1/1/1990", "M/d/yyyy"))</f>
        <v>#VALUE!</v>
      </c>
    </row>
    <row r="3316" spans="54:54" ht="17.25" customHeight="1">
      <c r="BB3316" s="60" t="e">
        <f>IF(AND(isFlagged(Main[[#This Row],[Comments]], "AIS++"),Main[ [#This Row],[In Stock Date] ]&lt;&gt;""),TEXT(Main[[#This Row],[In Stock Date]]-1, "M/d/yyyy"), TEXT("1/1/1990", "M/d/yyyy"))</f>
        <v>#VALUE!</v>
      </c>
    </row>
    <row r="3317" spans="54:54" ht="17.25" customHeight="1">
      <c r="BB3317" s="60" t="e">
        <f>IF(AND(isFlagged(Main[[#This Row],[Comments]], "AIS++"),Main[ [#This Row],[In Stock Date] ]&lt;&gt;""),TEXT(Main[[#This Row],[In Stock Date]]-1, "M/d/yyyy"), TEXT("1/1/1990", "M/d/yyyy"))</f>
        <v>#VALUE!</v>
      </c>
    </row>
    <row r="3318" spans="54:54" ht="17.25" customHeight="1">
      <c r="BB3318" s="60" t="e">
        <f>IF(AND(isFlagged(Main[[#This Row],[Comments]], "AIS++"),Main[ [#This Row],[In Stock Date] ]&lt;&gt;""),TEXT(Main[[#This Row],[In Stock Date]]-1, "M/d/yyyy"), TEXT("1/1/1990", "M/d/yyyy"))</f>
        <v>#VALUE!</v>
      </c>
    </row>
    <row r="3319" spans="54:54" ht="17.25" customHeight="1">
      <c r="BB3319" s="60" t="e">
        <f>IF(AND(isFlagged(Main[[#This Row],[Comments]], "AIS++"),Main[ [#This Row],[In Stock Date] ]&lt;&gt;""),TEXT(Main[[#This Row],[In Stock Date]]-1, "M/d/yyyy"), TEXT("1/1/1990", "M/d/yyyy"))</f>
        <v>#VALUE!</v>
      </c>
    </row>
    <row r="3320" spans="54:54" ht="17.25" customHeight="1">
      <c r="BB3320" s="60" t="e">
        <f>IF(AND(isFlagged(Main[[#This Row],[Comments]], "AIS++"),Main[ [#This Row],[In Stock Date] ]&lt;&gt;""),TEXT(Main[[#This Row],[In Stock Date]]-1, "M/d/yyyy"), TEXT("1/1/1990", "M/d/yyyy"))</f>
        <v>#VALUE!</v>
      </c>
    </row>
    <row r="3321" spans="54:54" ht="17.25" customHeight="1">
      <c r="BB3321" s="60" t="e">
        <f>IF(AND(isFlagged(Main[[#This Row],[Comments]], "AIS++"),Main[ [#This Row],[In Stock Date] ]&lt;&gt;""),TEXT(Main[[#This Row],[In Stock Date]]-1, "M/d/yyyy"), TEXT("1/1/1990", "M/d/yyyy"))</f>
        <v>#VALUE!</v>
      </c>
    </row>
    <row r="3322" spans="54:54" ht="17.25" customHeight="1">
      <c r="BB3322" s="60" t="e">
        <f>IF(AND(isFlagged(Main[[#This Row],[Comments]], "AIS++"),Main[ [#This Row],[In Stock Date] ]&lt;&gt;""),TEXT(Main[[#This Row],[In Stock Date]]-1, "M/d/yyyy"), TEXT("1/1/1990", "M/d/yyyy"))</f>
        <v>#VALUE!</v>
      </c>
    </row>
    <row r="3323" spans="54:54" ht="17.25" customHeight="1">
      <c r="BB3323" s="60" t="e">
        <f>IF(AND(isFlagged(Main[[#This Row],[Comments]], "AIS++"),Main[ [#This Row],[In Stock Date] ]&lt;&gt;""),TEXT(Main[[#This Row],[In Stock Date]]-1, "M/d/yyyy"), TEXT("1/1/1990", "M/d/yyyy"))</f>
        <v>#VALUE!</v>
      </c>
    </row>
    <row r="3324" spans="54:54" ht="17.25" customHeight="1">
      <c r="BB3324" s="60" t="e">
        <f>IF(AND(isFlagged(Main[[#This Row],[Comments]], "AIS++"),Main[ [#This Row],[In Stock Date] ]&lt;&gt;""),TEXT(Main[[#This Row],[In Stock Date]]-1, "M/d/yyyy"), TEXT("1/1/1990", "M/d/yyyy"))</f>
        <v>#VALUE!</v>
      </c>
    </row>
    <row r="3325" spans="54:54" ht="17.25" customHeight="1">
      <c r="BB3325" s="60" t="e">
        <f>IF(AND(isFlagged(Main[[#This Row],[Comments]], "AIS++"),Main[ [#This Row],[In Stock Date] ]&lt;&gt;""),TEXT(Main[[#This Row],[In Stock Date]]-1, "M/d/yyyy"), TEXT("1/1/1990", "M/d/yyyy"))</f>
        <v>#VALUE!</v>
      </c>
    </row>
    <row r="3326" spans="54:54" ht="17.25" customHeight="1">
      <c r="BB3326" s="60" t="e">
        <f>IF(AND(isFlagged(Main[[#This Row],[Comments]], "AIS++"),Main[ [#This Row],[In Stock Date] ]&lt;&gt;""),TEXT(Main[[#This Row],[In Stock Date]]-1, "M/d/yyyy"), TEXT("1/1/1990", "M/d/yyyy"))</f>
        <v>#VALUE!</v>
      </c>
    </row>
    <row r="3327" spans="54:54" ht="17.25" customHeight="1">
      <c r="BB3327" s="60" t="e">
        <f>IF(AND(isFlagged(Main[[#This Row],[Comments]], "AIS++"),Main[ [#This Row],[In Stock Date] ]&lt;&gt;""),TEXT(Main[[#This Row],[In Stock Date]]-1, "M/d/yyyy"), TEXT("1/1/1990", "M/d/yyyy"))</f>
        <v>#VALUE!</v>
      </c>
    </row>
    <row r="3328" spans="54:54" ht="17.25" customHeight="1">
      <c r="BB3328" s="60" t="e">
        <f>IF(AND(isFlagged(Main[[#This Row],[Comments]], "AIS++"),Main[ [#This Row],[In Stock Date] ]&lt;&gt;""),TEXT(Main[[#This Row],[In Stock Date]]-1, "M/d/yyyy"), TEXT("1/1/1990", "M/d/yyyy"))</f>
        <v>#VALUE!</v>
      </c>
    </row>
    <row r="3329" spans="54:54" ht="17.25" customHeight="1">
      <c r="BB3329" s="60" t="e">
        <f>IF(AND(isFlagged(Main[[#This Row],[Comments]], "AIS++"),Main[ [#This Row],[In Stock Date] ]&lt;&gt;""),TEXT(Main[[#This Row],[In Stock Date]]-1, "M/d/yyyy"), TEXT("1/1/1990", "M/d/yyyy"))</f>
        <v>#VALUE!</v>
      </c>
    </row>
    <row r="3330" spans="54:54" ht="17.25" customHeight="1">
      <c r="BB3330" s="60" t="e">
        <f>IF(AND(isFlagged(Main[[#This Row],[Comments]], "AIS++"),Main[ [#This Row],[In Stock Date] ]&lt;&gt;""),TEXT(Main[[#This Row],[In Stock Date]]-1, "M/d/yyyy"), TEXT("1/1/1990", "M/d/yyyy"))</f>
        <v>#VALUE!</v>
      </c>
    </row>
    <row r="3331" spans="54:54" ht="17.25" customHeight="1">
      <c r="BB3331" s="60" t="e">
        <f>IF(AND(isFlagged(Main[[#This Row],[Comments]], "AIS++"),Main[ [#This Row],[In Stock Date] ]&lt;&gt;""),TEXT(Main[[#This Row],[In Stock Date]]-1, "M/d/yyyy"), TEXT("1/1/1990", "M/d/yyyy"))</f>
        <v>#VALUE!</v>
      </c>
    </row>
    <row r="3332" spans="54:54" ht="17.25" customHeight="1">
      <c r="BB3332" s="60" t="e">
        <f>IF(AND(isFlagged(Main[[#This Row],[Comments]], "AIS++"),Main[ [#This Row],[In Stock Date] ]&lt;&gt;""),TEXT(Main[[#This Row],[In Stock Date]]-1, "M/d/yyyy"), TEXT("1/1/1990", "M/d/yyyy"))</f>
        <v>#VALUE!</v>
      </c>
    </row>
    <row r="3333" spans="54:54" ht="17.25" customHeight="1">
      <c r="BB3333" s="60" t="e">
        <f>IF(AND(isFlagged(Main[[#This Row],[Comments]], "AIS++"),Main[ [#This Row],[In Stock Date] ]&lt;&gt;""),TEXT(Main[[#This Row],[In Stock Date]]-1, "M/d/yyyy"), TEXT("1/1/1990", "M/d/yyyy"))</f>
        <v>#VALUE!</v>
      </c>
    </row>
    <row r="3334" spans="54:54" ht="17.25" customHeight="1">
      <c r="BB3334" s="60" t="e">
        <f>IF(AND(isFlagged(Main[[#This Row],[Comments]], "AIS++"),Main[ [#This Row],[In Stock Date] ]&lt;&gt;""),TEXT(Main[[#This Row],[In Stock Date]]-1, "M/d/yyyy"), TEXT("1/1/1990", "M/d/yyyy"))</f>
        <v>#VALUE!</v>
      </c>
    </row>
    <row r="3335" spans="54:54" ht="17.25" customHeight="1">
      <c r="BB3335" s="60" t="e">
        <f>IF(AND(isFlagged(Main[[#This Row],[Comments]], "AIS++"),Main[ [#This Row],[In Stock Date] ]&lt;&gt;""),TEXT(Main[[#This Row],[In Stock Date]]-1, "M/d/yyyy"), TEXT("1/1/1990", "M/d/yyyy"))</f>
        <v>#VALUE!</v>
      </c>
    </row>
    <row r="3336" spans="54:54" ht="17.25" customHeight="1">
      <c r="BB3336" s="60" t="e">
        <f>IF(AND(isFlagged(Main[[#This Row],[Comments]], "AIS++"),Main[ [#This Row],[In Stock Date] ]&lt;&gt;""),TEXT(Main[[#This Row],[In Stock Date]]-1, "M/d/yyyy"), TEXT("1/1/1990", "M/d/yyyy"))</f>
        <v>#VALUE!</v>
      </c>
    </row>
    <row r="3337" spans="54:54" ht="17.25" customHeight="1">
      <c r="BB3337" s="60" t="e">
        <f>IF(AND(isFlagged(Main[[#This Row],[Comments]], "AIS++"),Main[ [#This Row],[In Stock Date] ]&lt;&gt;""),TEXT(Main[[#This Row],[In Stock Date]]-1, "M/d/yyyy"), TEXT("1/1/1990", "M/d/yyyy"))</f>
        <v>#VALUE!</v>
      </c>
    </row>
    <row r="3338" spans="54:54" ht="17.25" customHeight="1">
      <c r="BB3338" s="60" t="e">
        <f>IF(AND(isFlagged(Main[[#This Row],[Comments]], "AIS++"),Main[ [#This Row],[In Stock Date] ]&lt;&gt;""),TEXT(Main[[#This Row],[In Stock Date]]-1, "M/d/yyyy"), TEXT("1/1/1990", "M/d/yyyy"))</f>
        <v>#VALUE!</v>
      </c>
    </row>
    <row r="3339" spans="54:54" ht="17.25" customHeight="1">
      <c r="BB3339" s="60" t="e">
        <f>IF(AND(isFlagged(Main[[#This Row],[Comments]], "AIS++"),Main[ [#This Row],[In Stock Date] ]&lt;&gt;""),TEXT(Main[[#This Row],[In Stock Date]]-1, "M/d/yyyy"), TEXT("1/1/1990", "M/d/yyyy"))</f>
        <v>#VALUE!</v>
      </c>
    </row>
    <row r="3340" spans="54:54" ht="17.25" customHeight="1">
      <c r="BB3340" s="60" t="e">
        <f>IF(AND(isFlagged(Main[[#This Row],[Comments]], "AIS++"),Main[ [#This Row],[In Stock Date] ]&lt;&gt;""),TEXT(Main[[#This Row],[In Stock Date]]-1, "M/d/yyyy"), TEXT("1/1/1990", "M/d/yyyy"))</f>
        <v>#VALUE!</v>
      </c>
    </row>
    <row r="3341" spans="54:54" ht="17.25" customHeight="1">
      <c r="BB3341" s="60" t="e">
        <f>IF(AND(isFlagged(Main[[#This Row],[Comments]], "AIS++"),Main[ [#This Row],[In Stock Date] ]&lt;&gt;""),TEXT(Main[[#This Row],[In Stock Date]]-1, "M/d/yyyy"), TEXT("1/1/1990", "M/d/yyyy"))</f>
        <v>#VALUE!</v>
      </c>
    </row>
    <row r="3342" spans="54:54" ht="17.25" customHeight="1">
      <c r="BB3342" s="60" t="e">
        <f>IF(AND(isFlagged(Main[[#This Row],[Comments]], "AIS++"),Main[ [#This Row],[In Stock Date] ]&lt;&gt;""),TEXT(Main[[#This Row],[In Stock Date]]-1, "M/d/yyyy"), TEXT("1/1/1990", "M/d/yyyy"))</f>
        <v>#VALUE!</v>
      </c>
    </row>
    <row r="3343" spans="54:54" ht="17.25" customHeight="1">
      <c r="BB3343" s="60" t="e">
        <f>IF(AND(isFlagged(Main[[#This Row],[Comments]], "AIS++"),Main[ [#This Row],[In Stock Date] ]&lt;&gt;""),TEXT(Main[[#This Row],[In Stock Date]]-1, "M/d/yyyy"), TEXT("1/1/1990", "M/d/yyyy"))</f>
        <v>#VALUE!</v>
      </c>
    </row>
    <row r="3344" spans="54:54" ht="17.25" customHeight="1">
      <c r="BB3344" s="60" t="e">
        <f>IF(AND(isFlagged(Main[[#This Row],[Comments]], "AIS++"),Main[ [#This Row],[In Stock Date] ]&lt;&gt;""),TEXT(Main[[#This Row],[In Stock Date]]-1, "M/d/yyyy"), TEXT("1/1/1990", "M/d/yyyy"))</f>
        <v>#VALUE!</v>
      </c>
    </row>
    <row r="3345" spans="54:54" ht="17.25" customHeight="1">
      <c r="BB3345" s="60" t="e">
        <f>IF(AND(isFlagged(Main[[#This Row],[Comments]], "AIS++"),Main[ [#This Row],[In Stock Date] ]&lt;&gt;""),TEXT(Main[[#This Row],[In Stock Date]]-1, "M/d/yyyy"), TEXT("1/1/1990", "M/d/yyyy"))</f>
        <v>#VALUE!</v>
      </c>
    </row>
    <row r="3346" spans="54:54" ht="17.25" customHeight="1">
      <c r="BB3346" s="60" t="e">
        <f>IF(AND(isFlagged(Main[[#This Row],[Comments]], "AIS++"),Main[ [#This Row],[In Stock Date] ]&lt;&gt;""),TEXT(Main[[#This Row],[In Stock Date]]-1, "M/d/yyyy"), TEXT("1/1/1990", "M/d/yyyy"))</f>
        <v>#VALUE!</v>
      </c>
    </row>
    <row r="3347" spans="54:54" ht="17.25" customHeight="1">
      <c r="BB3347" s="60" t="e">
        <f>IF(AND(isFlagged(Main[[#This Row],[Comments]], "AIS++"),Main[ [#This Row],[In Stock Date] ]&lt;&gt;""),TEXT(Main[[#This Row],[In Stock Date]]-1, "M/d/yyyy"), TEXT("1/1/1990", "M/d/yyyy"))</f>
        <v>#VALUE!</v>
      </c>
    </row>
    <row r="3348" spans="54:54" ht="17.25" customHeight="1">
      <c r="BB3348" s="60" t="e">
        <f>IF(AND(isFlagged(Main[[#This Row],[Comments]], "AIS++"),Main[ [#This Row],[In Stock Date] ]&lt;&gt;""),TEXT(Main[[#This Row],[In Stock Date]]-1, "M/d/yyyy"), TEXT("1/1/1990", "M/d/yyyy"))</f>
        <v>#VALUE!</v>
      </c>
    </row>
    <row r="3349" spans="54:54" ht="17.25" customHeight="1">
      <c r="BB3349" s="60" t="e">
        <f>IF(AND(isFlagged(Main[[#This Row],[Comments]], "AIS++"),Main[ [#This Row],[In Stock Date] ]&lt;&gt;""),TEXT(Main[[#This Row],[In Stock Date]]-1, "M/d/yyyy"), TEXT("1/1/1990", "M/d/yyyy"))</f>
        <v>#VALUE!</v>
      </c>
    </row>
    <row r="3350" spans="54:54" ht="17.25" customHeight="1">
      <c r="BB3350" s="60" t="e">
        <f>IF(AND(isFlagged(Main[[#This Row],[Comments]], "AIS++"),Main[ [#This Row],[In Stock Date] ]&lt;&gt;""),TEXT(Main[[#This Row],[In Stock Date]]-1, "M/d/yyyy"), TEXT("1/1/1990", "M/d/yyyy"))</f>
        <v>#VALUE!</v>
      </c>
    </row>
    <row r="3351" spans="54:54" ht="17.25" customHeight="1">
      <c r="BB3351" s="60" t="e">
        <f>IF(AND(isFlagged(Main[[#This Row],[Comments]], "AIS++"),Main[ [#This Row],[In Stock Date] ]&lt;&gt;""),TEXT(Main[[#This Row],[In Stock Date]]-1, "M/d/yyyy"), TEXT("1/1/1990", "M/d/yyyy"))</f>
        <v>#VALUE!</v>
      </c>
    </row>
    <row r="3352" spans="54:54" ht="17.25" customHeight="1">
      <c r="BB3352" s="60" t="e">
        <f>IF(AND(isFlagged(Main[[#This Row],[Comments]], "AIS++"),Main[ [#This Row],[In Stock Date] ]&lt;&gt;""),TEXT(Main[[#This Row],[In Stock Date]]-1, "M/d/yyyy"), TEXT("1/1/1990", "M/d/yyyy"))</f>
        <v>#VALUE!</v>
      </c>
    </row>
    <row r="3353" spans="54:54" ht="17.25" customHeight="1">
      <c r="BB3353" s="60" t="e">
        <f>IF(AND(isFlagged(Main[[#This Row],[Comments]], "AIS++"),Main[ [#This Row],[In Stock Date] ]&lt;&gt;""),TEXT(Main[[#This Row],[In Stock Date]]-1, "M/d/yyyy"), TEXT("1/1/1990", "M/d/yyyy"))</f>
        <v>#VALUE!</v>
      </c>
    </row>
    <row r="3354" spans="54:54" ht="17.25" customHeight="1">
      <c r="BB3354" s="60" t="e">
        <f>IF(AND(isFlagged(Main[[#This Row],[Comments]], "AIS++"),Main[ [#This Row],[In Stock Date] ]&lt;&gt;""),TEXT(Main[[#This Row],[In Stock Date]]-1, "M/d/yyyy"), TEXT("1/1/1990", "M/d/yyyy"))</f>
        <v>#VALUE!</v>
      </c>
    </row>
    <row r="3355" spans="54:54" ht="17.25" customHeight="1">
      <c r="BB3355" s="60" t="e">
        <f>IF(AND(isFlagged(Main[[#This Row],[Comments]], "AIS++"),Main[ [#This Row],[In Stock Date] ]&lt;&gt;""),TEXT(Main[[#This Row],[In Stock Date]]-1, "M/d/yyyy"), TEXT("1/1/1990", "M/d/yyyy"))</f>
        <v>#VALUE!</v>
      </c>
    </row>
    <row r="3356" spans="54:54" ht="17.25" customHeight="1">
      <c r="BB3356" s="60" t="e">
        <f>IF(AND(isFlagged(Main[[#This Row],[Comments]], "AIS++"),Main[ [#This Row],[In Stock Date] ]&lt;&gt;""),TEXT(Main[[#This Row],[In Stock Date]]-1, "M/d/yyyy"), TEXT("1/1/1990", "M/d/yyyy"))</f>
        <v>#VALUE!</v>
      </c>
    </row>
    <row r="3357" spans="54:54" ht="17.25" customHeight="1">
      <c r="BB3357" s="60" t="e">
        <f>IF(AND(isFlagged(Main[[#This Row],[Comments]], "AIS++"),Main[ [#This Row],[In Stock Date] ]&lt;&gt;""),TEXT(Main[[#This Row],[In Stock Date]]-1, "M/d/yyyy"), TEXT("1/1/1990", "M/d/yyyy"))</f>
        <v>#VALUE!</v>
      </c>
    </row>
    <row r="3358" spans="54:54" ht="17.25" customHeight="1">
      <c r="BB3358" s="60" t="e">
        <f>IF(AND(isFlagged(Main[[#This Row],[Comments]], "AIS++"),Main[ [#This Row],[In Stock Date] ]&lt;&gt;""),TEXT(Main[[#This Row],[In Stock Date]]-1, "M/d/yyyy"), TEXT("1/1/1990", "M/d/yyyy"))</f>
        <v>#VALUE!</v>
      </c>
    </row>
    <row r="3359" spans="54:54" ht="17.25" customHeight="1">
      <c r="BB3359" s="60" t="e">
        <f>IF(AND(isFlagged(Main[[#This Row],[Comments]], "AIS++"),Main[ [#This Row],[In Stock Date] ]&lt;&gt;""),TEXT(Main[[#This Row],[In Stock Date]]-1, "M/d/yyyy"), TEXT("1/1/1990", "M/d/yyyy"))</f>
        <v>#VALUE!</v>
      </c>
    </row>
    <row r="3360" spans="54:54" ht="17.25" customHeight="1">
      <c r="BB3360" s="60" t="e">
        <f>IF(AND(isFlagged(Main[[#This Row],[Comments]], "AIS++"),Main[ [#This Row],[In Stock Date] ]&lt;&gt;""),TEXT(Main[[#This Row],[In Stock Date]]-1, "M/d/yyyy"), TEXT("1/1/1990", "M/d/yyyy"))</f>
        <v>#VALUE!</v>
      </c>
    </row>
    <row r="3361" spans="54:54" ht="17.25" customHeight="1">
      <c r="BB3361" s="60" t="e">
        <f>IF(AND(isFlagged(Main[[#This Row],[Comments]], "AIS++"),Main[ [#This Row],[In Stock Date] ]&lt;&gt;""),TEXT(Main[[#This Row],[In Stock Date]]-1, "M/d/yyyy"), TEXT("1/1/1990", "M/d/yyyy"))</f>
        <v>#VALUE!</v>
      </c>
    </row>
    <row r="3362" spans="54:54" ht="17.25" customHeight="1">
      <c r="BB3362" s="60" t="e">
        <f>IF(AND(isFlagged(Main[[#This Row],[Comments]], "AIS++"),Main[ [#This Row],[In Stock Date] ]&lt;&gt;""),TEXT(Main[[#This Row],[In Stock Date]]-1, "M/d/yyyy"), TEXT("1/1/1990", "M/d/yyyy"))</f>
        <v>#VALUE!</v>
      </c>
    </row>
    <row r="3363" spans="54:54" ht="17.25" customHeight="1">
      <c r="BB3363" s="60" t="e">
        <f>IF(AND(isFlagged(Main[[#This Row],[Comments]], "AIS++"),Main[ [#This Row],[In Stock Date] ]&lt;&gt;""),TEXT(Main[[#This Row],[In Stock Date]]-1, "M/d/yyyy"), TEXT("1/1/1990", "M/d/yyyy"))</f>
        <v>#VALUE!</v>
      </c>
    </row>
    <row r="3364" spans="54:54" ht="17.25" customHeight="1">
      <c r="BB3364" s="60" t="e">
        <f>IF(AND(isFlagged(Main[[#This Row],[Comments]], "AIS++"),Main[ [#This Row],[In Stock Date] ]&lt;&gt;""),TEXT(Main[[#This Row],[In Stock Date]]-1, "M/d/yyyy"), TEXT("1/1/1990", "M/d/yyyy"))</f>
        <v>#VALUE!</v>
      </c>
    </row>
    <row r="3365" spans="54:54" ht="17.25" customHeight="1">
      <c r="BB3365" s="60" t="e">
        <f>IF(AND(isFlagged(Main[[#This Row],[Comments]], "AIS++"),Main[ [#This Row],[In Stock Date] ]&lt;&gt;""),TEXT(Main[[#This Row],[In Stock Date]]-1, "M/d/yyyy"), TEXT("1/1/1990", "M/d/yyyy"))</f>
        <v>#VALUE!</v>
      </c>
    </row>
    <row r="3366" spans="54:54" ht="17.25" customHeight="1">
      <c r="BB3366" s="60" t="e">
        <f>IF(AND(isFlagged(Main[[#This Row],[Comments]], "AIS++"),Main[ [#This Row],[In Stock Date] ]&lt;&gt;""),TEXT(Main[[#This Row],[In Stock Date]]-1, "M/d/yyyy"), TEXT("1/1/1990", "M/d/yyyy"))</f>
        <v>#VALUE!</v>
      </c>
    </row>
    <row r="3367" spans="54:54" ht="17.25" customHeight="1">
      <c r="BB3367" s="60" t="e">
        <f>IF(AND(isFlagged(Main[[#This Row],[Comments]], "AIS++"),Main[ [#This Row],[In Stock Date] ]&lt;&gt;""),TEXT(Main[[#This Row],[In Stock Date]]-1, "M/d/yyyy"), TEXT("1/1/1990", "M/d/yyyy"))</f>
        <v>#VALUE!</v>
      </c>
    </row>
    <row r="3368" spans="54:54" ht="17.25" customHeight="1">
      <c r="BB3368" s="60" t="e">
        <f>IF(AND(isFlagged(Main[[#This Row],[Comments]], "AIS++"),Main[ [#This Row],[In Stock Date] ]&lt;&gt;""),TEXT(Main[[#This Row],[In Stock Date]]-1, "M/d/yyyy"), TEXT("1/1/1990", "M/d/yyyy"))</f>
        <v>#VALUE!</v>
      </c>
    </row>
    <row r="3369" spans="54:54" ht="17.25" customHeight="1">
      <c r="BB3369" s="60" t="e">
        <f>IF(AND(isFlagged(Main[[#This Row],[Comments]], "AIS++"),Main[ [#This Row],[In Stock Date] ]&lt;&gt;""),TEXT(Main[[#This Row],[In Stock Date]]-1, "M/d/yyyy"), TEXT("1/1/1990", "M/d/yyyy"))</f>
        <v>#VALUE!</v>
      </c>
    </row>
    <row r="3370" spans="54:54" ht="17.25" customHeight="1">
      <c r="BB3370" s="60" t="e">
        <f>IF(AND(isFlagged(Main[[#This Row],[Comments]], "AIS++"),Main[ [#This Row],[In Stock Date] ]&lt;&gt;""),TEXT(Main[[#This Row],[In Stock Date]]-1, "M/d/yyyy"), TEXT("1/1/1990", "M/d/yyyy"))</f>
        <v>#VALUE!</v>
      </c>
    </row>
    <row r="3371" spans="54:54" ht="17.25" customHeight="1">
      <c r="BB3371" s="60" t="e">
        <f>IF(AND(isFlagged(Main[[#This Row],[Comments]], "AIS++"),Main[ [#This Row],[In Stock Date] ]&lt;&gt;""),TEXT(Main[[#This Row],[In Stock Date]]-1, "M/d/yyyy"), TEXT("1/1/1990", "M/d/yyyy"))</f>
        <v>#VALUE!</v>
      </c>
    </row>
    <row r="3372" spans="54:54" ht="17.25" customHeight="1">
      <c r="BB3372" s="60" t="e">
        <f>IF(AND(isFlagged(Main[[#This Row],[Comments]], "AIS++"),Main[ [#This Row],[In Stock Date] ]&lt;&gt;""),TEXT(Main[[#This Row],[In Stock Date]]-1, "M/d/yyyy"), TEXT("1/1/1990", "M/d/yyyy"))</f>
        <v>#VALUE!</v>
      </c>
    </row>
    <row r="3373" spans="54:54" ht="17.25" customHeight="1">
      <c r="BB3373" s="60" t="e">
        <f>IF(AND(isFlagged(Main[[#This Row],[Comments]], "AIS++"),Main[ [#This Row],[In Stock Date] ]&lt;&gt;""),TEXT(Main[[#This Row],[In Stock Date]]-1, "M/d/yyyy"), TEXT("1/1/1990", "M/d/yyyy"))</f>
        <v>#VALUE!</v>
      </c>
    </row>
    <row r="3374" spans="54:54" ht="17.25" customHeight="1">
      <c r="BB3374" s="60" t="e">
        <f>IF(AND(isFlagged(Main[[#This Row],[Comments]], "AIS++"),Main[ [#This Row],[In Stock Date] ]&lt;&gt;""),TEXT(Main[[#This Row],[In Stock Date]]-1, "M/d/yyyy"), TEXT("1/1/1990", "M/d/yyyy"))</f>
        <v>#VALUE!</v>
      </c>
    </row>
    <row r="3375" spans="54:54" ht="17.25" customHeight="1">
      <c r="BB3375" s="60" t="e">
        <f>IF(AND(isFlagged(Main[[#This Row],[Comments]], "AIS++"),Main[ [#This Row],[In Stock Date] ]&lt;&gt;""),TEXT(Main[[#This Row],[In Stock Date]]-1, "M/d/yyyy"), TEXT("1/1/1990", "M/d/yyyy"))</f>
        <v>#VALUE!</v>
      </c>
    </row>
    <row r="3376" spans="54:54" ht="17.25" customHeight="1">
      <c r="BB3376" s="60" t="e">
        <f>IF(AND(isFlagged(Main[[#This Row],[Comments]], "AIS++"),Main[ [#This Row],[In Stock Date] ]&lt;&gt;""),TEXT(Main[[#This Row],[In Stock Date]]-1, "M/d/yyyy"), TEXT("1/1/1990", "M/d/yyyy"))</f>
        <v>#VALUE!</v>
      </c>
    </row>
    <row r="3377" spans="54:54" ht="17.25" customHeight="1">
      <c r="BB3377" s="60" t="e">
        <f>IF(AND(isFlagged(Main[[#This Row],[Comments]], "AIS++"),Main[ [#This Row],[In Stock Date] ]&lt;&gt;""),TEXT(Main[[#This Row],[In Stock Date]]-1, "M/d/yyyy"), TEXT("1/1/1990", "M/d/yyyy"))</f>
        <v>#VALUE!</v>
      </c>
    </row>
    <row r="3378" spans="54:54" ht="17.25" customHeight="1">
      <c r="BB3378" s="60" t="e">
        <f>IF(AND(isFlagged(Main[[#This Row],[Comments]], "AIS++"),Main[ [#This Row],[In Stock Date] ]&lt;&gt;""),TEXT(Main[[#This Row],[In Stock Date]]-1, "M/d/yyyy"), TEXT("1/1/1990", "M/d/yyyy"))</f>
        <v>#VALUE!</v>
      </c>
    </row>
    <row r="3379" spans="54:54" ht="17.25" customHeight="1">
      <c r="BB3379" s="60" t="e">
        <f>IF(AND(isFlagged(Main[[#This Row],[Comments]], "AIS++"),Main[ [#This Row],[In Stock Date] ]&lt;&gt;""),TEXT(Main[[#This Row],[In Stock Date]]-1, "M/d/yyyy"), TEXT("1/1/1990", "M/d/yyyy"))</f>
        <v>#VALUE!</v>
      </c>
    </row>
    <row r="3380" spans="54:54" ht="17.25" customHeight="1">
      <c r="BB3380" s="60" t="e">
        <f>IF(AND(isFlagged(Main[[#This Row],[Comments]], "AIS++"),Main[ [#This Row],[In Stock Date] ]&lt;&gt;""),TEXT(Main[[#This Row],[In Stock Date]]-1, "M/d/yyyy"), TEXT("1/1/1990", "M/d/yyyy"))</f>
        <v>#VALUE!</v>
      </c>
    </row>
    <row r="3381" spans="54:54" ht="17.25" customHeight="1">
      <c r="BB3381" s="60" t="e">
        <f>IF(AND(isFlagged(Main[[#This Row],[Comments]], "AIS++"),Main[ [#This Row],[In Stock Date] ]&lt;&gt;""),TEXT(Main[[#This Row],[In Stock Date]]-1, "M/d/yyyy"), TEXT("1/1/1990", "M/d/yyyy"))</f>
        <v>#VALUE!</v>
      </c>
    </row>
    <row r="3382" spans="54:54" ht="17.25" customHeight="1">
      <c r="BB3382" s="60" t="e">
        <f>IF(AND(isFlagged(Main[[#This Row],[Comments]], "AIS++"),Main[ [#This Row],[In Stock Date] ]&lt;&gt;""),TEXT(Main[[#This Row],[In Stock Date]]-1, "M/d/yyyy"), TEXT("1/1/1990", "M/d/yyyy"))</f>
        <v>#VALUE!</v>
      </c>
    </row>
    <row r="3383" spans="54:54" ht="17.25" customHeight="1">
      <c r="BB3383" s="60" t="e">
        <f>IF(AND(isFlagged(Main[[#This Row],[Comments]], "AIS++"),Main[ [#This Row],[In Stock Date] ]&lt;&gt;""),TEXT(Main[[#This Row],[In Stock Date]]-1, "M/d/yyyy"), TEXT("1/1/1990", "M/d/yyyy"))</f>
        <v>#VALUE!</v>
      </c>
    </row>
    <row r="3384" spans="54:54" ht="17.25" customHeight="1">
      <c r="BB3384" s="60" t="e">
        <f>IF(AND(isFlagged(Main[[#This Row],[Comments]], "AIS++"),Main[ [#This Row],[In Stock Date] ]&lt;&gt;""),TEXT(Main[[#This Row],[In Stock Date]]-1, "M/d/yyyy"), TEXT("1/1/1990", "M/d/yyyy"))</f>
        <v>#VALUE!</v>
      </c>
    </row>
    <row r="3385" spans="54:54" ht="17.25" customHeight="1">
      <c r="BB3385" s="60" t="e">
        <f>IF(AND(isFlagged(Main[[#This Row],[Comments]], "AIS++"),Main[ [#This Row],[In Stock Date] ]&lt;&gt;""),TEXT(Main[[#This Row],[In Stock Date]]-1, "M/d/yyyy"), TEXT("1/1/1990", "M/d/yyyy"))</f>
        <v>#VALUE!</v>
      </c>
    </row>
    <row r="3386" spans="54:54" ht="17.25" customHeight="1">
      <c r="BB3386" s="60" t="e">
        <f>IF(AND(isFlagged(Main[[#This Row],[Comments]], "AIS++"),Main[ [#This Row],[In Stock Date] ]&lt;&gt;""),TEXT(Main[[#This Row],[In Stock Date]]-1, "M/d/yyyy"), TEXT("1/1/1990", "M/d/yyyy"))</f>
        <v>#VALUE!</v>
      </c>
    </row>
    <row r="3387" spans="54:54" ht="17.25" customHeight="1">
      <c r="BB3387" s="60" t="e">
        <f>IF(AND(isFlagged(Main[[#This Row],[Comments]], "AIS++"),Main[ [#This Row],[In Stock Date] ]&lt;&gt;""),TEXT(Main[[#This Row],[In Stock Date]]-1, "M/d/yyyy"), TEXT("1/1/1990", "M/d/yyyy"))</f>
        <v>#VALUE!</v>
      </c>
    </row>
    <row r="3388" spans="54:54" ht="17.25" customHeight="1">
      <c r="BB3388" s="60" t="e">
        <f>IF(AND(isFlagged(Main[[#This Row],[Comments]], "AIS++"),Main[ [#This Row],[In Stock Date] ]&lt;&gt;""),TEXT(Main[[#This Row],[In Stock Date]]-1, "M/d/yyyy"), TEXT("1/1/1990", "M/d/yyyy"))</f>
        <v>#VALUE!</v>
      </c>
    </row>
    <row r="3389" spans="54:54" ht="17.25" customHeight="1">
      <c r="BB3389" s="60" t="e">
        <f>IF(AND(isFlagged(Main[[#This Row],[Comments]], "AIS++"),Main[ [#This Row],[In Stock Date] ]&lt;&gt;""),TEXT(Main[[#This Row],[In Stock Date]]-1, "M/d/yyyy"), TEXT("1/1/1990", "M/d/yyyy"))</f>
        <v>#VALUE!</v>
      </c>
    </row>
    <row r="3390" spans="54:54" ht="17.25" customHeight="1">
      <c r="BB3390" s="60" t="e">
        <f>IF(AND(isFlagged(Main[[#This Row],[Comments]], "AIS++"),Main[ [#This Row],[In Stock Date] ]&lt;&gt;""),TEXT(Main[[#This Row],[In Stock Date]]-1, "M/d/yyyy"), TEXT("1/1/1990", "M/d/yyyy"))</f>
        <v>#VALUE!</v>
      </c>
    </row>
    <row r="3391" spans="54:54" ht="17.25" customHeight="1">
      <c r="BB3391" s="60" t="e">
        <f>IF(AND(isFlagged(Main[[#This Row],[Comments]], "AIS++"),Main[ [#This Row],[In Stock Date] ]&lt;&gt;""),TEXT(Main[[#This Row],[In Stock Date]]-1, "M/d/yyyy"), TEXT("1/1/1990", "M/d/yyyy"))</f>
        <v>#VALUE!</v>
      </c>
    </row>
    <row r="3392" spans="54:54" ht="17.25" customHeight="1">
      <c r="BB3392" s="60" t="e">
        <f>IF(AND(isFlagged(Main[[#This Row],[Comments]], "AIS++"),Main[ [#This Row],[In Stock Date] ]&lt;&gt;""),TEXT(Main[[#This Row],[In Stock Date]]-1, "M/d/yyyy"), TEXT("1/1/1990", "M/d/yyyy"))</f>
        <v>#VALUE!</v>
      </c>
    </row>
    <row r="3393" spans="54:54" ht="17.25" customHeight="1">
      <c r="BB3393" s="60" t="e">
        <f>IF(AND(isFlagged(Main[[#This Row],[Comments]], "AIS++"),Main[ [#This Row],[In Stock Date] ]&lt;&gt;""),TEXT(Main[[#This Row],[In Stock Date]]-1, "M/d/yyyy"), TEXT("1/1/1990", "M/d/yyyy"))</f>
        <v>#VALUE!</v>
      </c>
    </row>
    <row r="3394" spans="54:54" ht="17.25" customHeight="1">
      <c r="BB3394" s="60" t="e">
        <f>IF(AND(isFlagged(Main[[#This Row],[Comments]], "AIS++"),Main[ [#This Row],[In Stock Date] ]&lt;&gt;""),TEXT(Main[[#This Row],[In Stock Date]]-1, "M/d/yyyy"), TEXT("1/1/1990", "M/d/yyyy"))</f>
        <v>#VALUE!</v>
      </c>
    </row>
    <row r="3395" spans="54:54" ht="17.25" customHeight="1">
      <c r="BB3395" s="60" t="e">
        <f>IF(AND(isFlagged(Main[[#This Row],[Comments]], "AIS++"),Main[ [#This Row],[In Stock Date] ]&lt;&gt;""),TEXT(Main[[#This Row],[In Stock Date]]-1, "M/d/yyyy"), TEXT("1/1/1990", "M/d/yyyy"))</f>
        <v>#VALUE!</v>
      </c>
    </row>
    <row r="3396" spans="54:54" ht="17.25" customHeight="1">
      <c r="BB3396" s="60" t="e">
        <f>IF(AND(isFlagged(Main[[#This Row],[Comments]], "AIS++"),Main[ [#This Row],[In Stock Date] ]&lt;&gt;""),TEXT(Main[[#This Row],[In Stock Date]]-1, "M/d/yyyy"), TEXT("1/1/1990", "M/d/yyyy"))</f>
        <v>#VALUE!</v>
      </c>
    </row>
    <row r="3397" spans="54:54" ht="17.25" customHeight="1">
      <c r="BB3397" s="60" t="e">
        <f>IF(AND(isFlagged(Main[[#This Row],[Comments]], "AIS++"),Main[ [#This Row],[In Stock Date] ]&lt;&gt;""),TEXT(Main[[#This Row],[In Stock Date]]-1, "M/d/yyyy"), TEXT("1/1/1990", "M/d/yyyy"))</f>
        <v>#VALUE!</v>
      </c>
    </row>
    <row r="3398" spans="54:54" ht="17.25" customHeight="1">
      <c r="BB3398" s="60" t="e">
        <f>IF(AND(isFlagged(Main[[#This Row],[Comments]], "AIS++"),Main[ [#This Row],[In Stock Date] ]&lt;&gt;""),TEXT(Main[[#This Row],[In Stock Date]]-1, "M/d/yyyy"), TEXT("1/1/1990", "M/d/yyyy"))</f>
        <v>#VALUE!</v>
      </c>
    </row>
    <row r="3399" spans="54:54" ht="17.25" customHeight="1">
      <c r="BB3399" s="60" t="e">
        <f>IF(AND(isFlagged(Main[[#This Row],[Comments]], "AIS++"),Main[ [#This Row],[In Stock Date] ]&lt;&gt;""),TEXT(Main[[#This Row],[In Stock Date]]-1, "M/d/yyyy"), TEXT("1/1/1990", "M/d/yyyy"))</f>
        <v>#VALUE!</v>
      </c>
    </row>
    <row r="3400" spans="54:54" ht="17.25" customHeight="1">
      <c r="BB3400" s="60" t="e">
        <f>IF(AND(isFlagged(Main[[#This Row],[Comments]], "AIS++"),Main[ [#This Row],[In Stock Date] ]&lt;&gt;""),TEXT(Main[[#This Row],[In Stock Date]]-1, "M/d/yyyy"), TEXT("1/1/1990", "M/d/yyyy"))</f>
        <v>#VALUE!</v>
      </c>
    </row>
    <row r="3401" spans="54:54" ht="17.25" customHeight="1">
      <c r="BB3401" s="60" t="e">
        <f>IF(AND(isFlagged(Main[[#This Row],[Comments]], "AIS++"),Main[ [#This Row],[In Stock Date] ]&lt;&gt;""),TEXT(Main[[#This Row],[In Stock Date]]-1, "M/d/yyyy"), TEXT("1/1/1990", "M/d/yyyy"))</f>
        <v>#VALUE!</v>
      </c>
    </row>
    <row r="3402" spans="54:54" ht="17.25" customHeight="1">
      <c r="BB3402" s="60" t="e">
        <f>IF(AND(isFlagged(Main[[#This Row],[Comments]], "AIS++"),Main[ [#This Row],[In Stock Date] ]&lt;&gt;""),TEXT(Main[[#This Row],[In Stock Date]]-1, "M/d/yyyy"), TEXT("1/1/1990", "M/d/yyyy"))</f>
        <v>#VALUE!</v>
      </c>
    </row>
    <row r="3403" spans="54:54" ht="17.25" customHeight="1">
      <c r="BB3403" s="60" t="e">
        <f>IF(AND(isFlagged(Main[[#This Row],[Comments]], "AIS++"),Main[ [#This Row],[In Stock Date] ]&lt;&gt;""),TEXT(Main[[#This Row],[In Stock Date]]-1, "M/d/yyyy"), TEXT("1/1/1990", "M/d/yyyy"))</f>
        <v>#VALUE!</v>
      </c>
    </row>
    <row r="3404" spans="54:54" ht="17.25" customHeight="1">
      <c r="BB3404" s="60" t="e">
        <f>IF(AND(isFlagged(Main[[#This Row],[Comments]], "AIS++"),Main[ [#This Row],[In Stock Date] ]&lt;&gt;""),TEXT(Main[[#This Row],[In Stock Date]]-1, "M/d/yyyy"), TEXT("1/1/1990", "M/d/yyyy"))</f>
        <v>#VALUE!</v>
      </c>
    </row>
    <row r="3405" spans="54:54" ht="17.25" customHeight="1">
      <c r="BB3405" s="60" t="e">
        <f>IF(AND(isFlagged(Main[[#This Row],[Comments]], "AIS++"),Main[ [#This Row],[In Stock Date] ]&lt;&gt;""),TEXT(Main[[#This Row],[In Stock Date]]-1, "M/d/yyyy"), TEXT("1/1/1990", "M/d/yyyy"))</f>
        <v>#VALUE!</v>
      </c>
    </row>
    <row r="3406" spans="54:54" ht="17.25" customHeight="1">
      <c r="BB3406" s="60" t="e">
        <f>IF(AND(isFlagged(Main[[#This Row],[Comments]], "AIS++"),Main[ [#This Row],[In Stock Date] ]&lt;&gt;""),TEXT(Main[[#This Row],[In Stock Date]]-1, "M/d/yyyy"), TEXT("1/1/1990", "M/d/yyyy"))</f>
        <v>#VALUE!</v>
      </c>
    </row>
    <row r="3407" spans="54:54" ht="17.25" customHeight="1">
      <c r="BB3407" s="60" t="e">
        <f>IF(AND(isFlagged(Main[[#This Row],[Comments]], "AIS++"),Main[ [#This Row],[In Stock Date] ]&lt;&gt;""),TEXT(Main[[#This Row],[In Stock Date]]-1, "M/d/yyyy"), TEXT("1/1/1990", "M/d/yyyy"))</f>
        <v>#VALUE!</v>
      </c>
    </row>
    <row r="3408" spans="54:54" ht="17.25" customHeight="1">
      <c r="BB3408" s="60" t="e">
        <f>IF(AND(isFlagged(Main[[#This Row],[Comments]], "AIS++"),Main[ [#This Row],[In Stock Date] ]&lt;&gt;""),TEXT(Main[[#This Row],[In Stock Date]]-1, "M/d/yyyy"), TEXT("1/1/1990", "M/d/yyyy"))</f>
        <v>#VALUE!</v>
      </c>
    </row>
    <row r="3409" spans="54:54" ht="17.25" customHeight="1">
      <c r="BB3409" s="60" t="e">
        <f>IF(AND(isFlagged(Main[[#This Row],[Comments]], "AIS++"),Main[ [#This Row],[In Stock Date] ]&lt;&gt;""),TEXT(Main[[#This Row],[In Stock Date]]-1, "M/d/yyyy"), TEXT("1/1/1990", "M/d/yyyy"))</f>
        <v>#VALUE!</v>
      </c>
    </row>
    <row r="3410" spans="54:54" ht="17.25" customHeight="1">
      <c r="BB3410" s="60" t="e">
        <f>IF(AND(isFlagged(Main[[#This Row],[Comments]], "AIS++"),Main[ [#This Row],[In Stock Date] ]&lt;&gt;""),TEXT(Main[[#This Row],[In Stock Date]]-1, "M/d/yyyy"), TEXT("1/1/1990", "M/d/yyyy"))</f>
        <v>#VALUE!</v>
      </c>
    </row>
    <row r="3411" spans="54:54" ht="17.25" customHeight="1">
      <c r="BB3411" s="60" t="e">
        <f>IF(AND(isFlagged(Main[[#This Row],[Comments]], "AIS++"),Main[ [#This Row],[In Stock Date] ]&lt;&gt;""),TEXT(Main[[#This Row],[In Stock Date]]-1, "M/d/yyyy"), TEXT("1/1/1990", "M/d/yyyy"))</f>
        <v>#VALUE!</v>
      </c>
    </row>
    <row r="3412" spans="54:54" ht="17.25" customHeight="1">
      <c r="BB3412" s="60" t="e">
        <f>IF(AND(isFlagged(Main[[#This Row],[Comments]], "AIS++"),Main[ [#This Row],[In Stock Date] ]&lt;&gt;""),TEXT(Main[[#This Row],[In Stock Date]]-1, "M/d/yyyy"), TEXT("1/1/1990", "M/d/yyyy"))</f>
        <v>#VALUE!</v>
      </c>
    </row>
    <row r="3413" spans="54:54" ht="17.25" customHeight="1">
      <c r="BB3413" s="60" t="e">
        <f>IF(AND(isFlagged(Main[[#This Row],[Comments]], "AIS++"),Main[ [#This Row],[In Stock Date] ]&lt;&gt;""),TEXT(Main[[#This Row],[In Stock Date]]-1, "M/d/yyyy"), TEXT("1/1/1990", "M/d/yyyy"))</f>
        <v>#VALUE!</v>
      </c>
    </row>
    <row r="3414" spans="54:54" ht="17.25" customHeight="1">
      <c r="BB3414" s="60" t="e">
        <f>IF(AND(isFlagged(Main[[#This Row],[Comments]], "AIS++"),Main[ [#This Row],[In Stock Date] ]&lt;&gt;""),TEXT(Main[[#This Row],[In Stock Date]]-1, "M/d/yyyy"), TEXT("1/1/1990", "M/d/yyyy"))</f>
        <v>#VALUE!</v>
      </c>
    </row>
    <row r="3415" spans="54:54" ht="17.25" customHeight="1">
      <c r="BB3415" s="60" t="e">
        <f>IF(AND(isFlagged(Main[[#This Row],[Comments]], "AIS++"),Main[ [#This Row],[In Stock Date] ]&lt;&gt;""),TEXT(Main[[#This Row],[In Stock Date]]-1, "M/d/yyyy"), TEXT("1/1/1990", "M/d/yyyy"))</f>
        <v>#VALUE!</v>
      </c>
    </row>
    <row r="3416" spans="54:54" ht="17.25" customHeight="1">
      <c r="BB3416" s="60" t="e">
        <f>IF(AND(isFlagged(Main[[#This Row],[Comments]], "AIS++"),Main[ [#This Row],[In Stock Date] ]&lt;&gt;""),TEXT(Main[[#This Row],[In Stock Date]]-1, "M/d/yyyy"), TEXT("1/1/1990", "M/d/yyyy"))</f>
        <v>#VALUE!</v>
      </c>
    </row>
    <row r="3417" spans="54:54" ht="17.25" customHeight="1">
      <c r="BB3417" s="60" t="e">
        <f>IF(AND(isFlagged(Main[[#This Row],[Comments]], "AIS++"),Main[ [#This Row],[In Stock Date] ]&lt;&gt;""),TEXT(Main[[#This Row],[In Stock Date]]-1, "M/d/yyyy"), TEXT("1/1/1990", "M/d/yyyy"))</f>
        <v>#VALUE!</v>
      </c>
    </row>
    <row r="3418" spans="54:54" ht="17.25" customHeight="1">
      <c r="BB3418" s="60" t="e">
        <f>IF(AND(isFlagged(Main[[#This Row],[Comments]], "AIS++"),Main[ [#This Row],[In Stock Date] ]&lt;&gt;""),TEXT(Main[[#This Row],[In Stock Date]]-1, "M/d/yyyy"), TEXT("1/1/1990", "M/d/yyyy"))</f>
        <v>#VALUE!</v>
      </c>
    </row>
    <row r="3419" spans="54:54" ht="17.25" customHeight="1">
      <c r="BB3419" s="60" t="e">
        <f>IF(AND(isFlagged(Main[[#This Row],[Comments]], "AIS++"),Main[ [#This Row],[In Stock Date] ]&lt;&gt;""),TEXT(Main[[#This Row],[In Stock Date]]-1, "M/d/yyyy"), TEXT("1/1/1990", "M/d/yyyy"))</f>
        <v>#VALUE!</v>
      </c>
    </row>
    <row r="3420" spans="54:54" ht="17.25" customHeight="1">
      <c r="BB3420" s="60" t="e">
        <f>IF(AND(isFlagged(Main[[#This Row],[Comments]], "AIS++"),Main[ [#This Row],[In Stock Date] ]&lt;&gt;""),TEXT(Main[[#This Row],[In Stock Date]]-1, "M/d/yyyy"), TEXT("1/1/1990", "M/d/yyyy"))</f>
        <v>#VALUE!</v>
      </c>
    </row>
    <row r="3421" spans="54:54" ht="17.25" customHeight="1">
      <c r="BB3421" s="60" t="e">
        <f>IF(AND(isFlagged(Main[[#This Row],[Comments]], "AIS++"),Main[ [#This Row],[In Stock Date] ]&lt;&gt;""),TEXT(Main[[#This Row],[In Stock Date]]-1, "M/d/yyyy"), TEXT("1/1/1990", "M/d/yyyy"))</f>
        <v>#VALUE!</v>
      </c>
    </row>
    <row r="3422" spans="54:54" ht="17.25" customHeight="1">
      <c r="BB3422" s="60" t="e">
        <f>IF(AND(isFlagged(Main[[#This Row],[Comments]], "AIS++"),Main[ [#This Row],[In Stock Date] ]&lt;&gt;""),TEXT(Main[[#This Row],[In Stock Date]]-1, "M/d/yyyy"), TEXT("1/1/1990", "M/d/yyyy"))</f>
        <v>#VALUE!</v>
      </c>
    </row>
    <row r="3423" spans="54:54" ht="17.25" customHeight="1">
      <c r="BB3423" s="60" t="e">
        <f>IF(AND(isFlagged(Main[[#This Row],[Comments]], "AIS++"),Main[ [#This Row],[In Stock Date] ]&lt;&gt;""),TEXT(Main[[#This Row],[In Stock Date]]-1, "M/d/yyyy"), TEXT("1/1/1990", "M/d/yyyy"))</f>
        <v>#VALUE!</v>
      </c>
    </row>
    <row r="3424" spans="54:54" ht="17.25" customHeight="1">
      <c r="BB3424" s="60" t="e">
        <f>IF(AND(isFlagged(Main[[#This Row],[Comments]], "AIS++"),Main[ [#This Row],[In Stock Date] ]&lt;&gt;""),TEXT(Main[[#This Row],[In Stock Date]]-1, "M/d/yyyy"), TEXT("1/1/1990", "M/d/yyyy"))</f>
        <v>#VALUE!</v>
      </c>
    </row>
    <row r="3425" spans="54:54" ht="17.25" customHeight="1">
      <c r="BB3425" s="60" t="e">
        <f>IF(AND(isFlagged(Main[[#This Row],[Comments]], "AIS++"),Main[ [#This Row],[In Stock Date] ]&lt;&gt;""),TEXT(Main[[#This Row],[In Stock Date]]-1, "M/d/yyyy"), TEXT("1/1/1990", "M/d/yyyy"))</f>
        <v>#VALUE!</v>
      </c>
    </row>
    <row r="3426" spans="54:54" ht="17.25" customHeight="1">
      <c r="BB3426" s="60" t="e">
        <f>IF(AND(isFlagged(Main[[#This Row],[Comments]], "AIS++"),Main[ [#This Row],[In Stock Date] ]&lt;&gt;""),TEXT(Main[[#This Row],[In Stock Date]]-1, "M/d/yyyy"), TEXT("1/1/1990", "M/d/yyyy"))</f>
        <v>#VALUE!</v>
      </c>
    </row>
    <row r="3427" spans="54:54" ht="17.25" customHeight="1">
      <c r="BB3427" s="60" t="e">
        <f>IF(AND(isFlagged(Main[[#This Row],[Comments]], "AIS++"),Main[ [#This Row],[In Stock Date] ]&lt;&gt;""),TEXT(Main[[#This Row],[In Stock Date]]-1, "M/d/yyyy"), TEXT("1/1/1990", "M/d/yyyy"))</f>
        <v>#VALUE!</v>
      </c>
    </row>
    <row r="3428" spans="54:54" ht="17.25" customHeight="1">
      <c r="BB3428" s="60" t="e">
        <f>IF(AND(isFlagged(Main[[#This Row],[Comments]], "AIS++"),Main[ [#This Row],[In Stock Date] ]&lt;&gt;""),TEXT(Main[[#This Row],[In Stock Date]]-1, "M/d/yyyy"), TEXT("1/1/1990", "M/d/yyyy"))</f>
        <v>#VALUE!</v>
      </c>
    </row>
    <row r="3429" spans="54:54" ht="17.25" customHeight="1">
      <c r="BB3429" s="60" t="e">
        <f>IF(AND(isFlagged(Main[[#This Row],[Comments]], "AIS++"),Main[ [#This Row],[In Stock Date] ]&lt;&gt;""),TEXT(Main[[#This Row],[In Stock Date]]-1, "M/d/yyyy"), TEXT("1/1/1990", "M/d/yyyy"))</f>
        <v>#VALUE!</v>
      </c>
    </row>
    <row r="3430" spans="54:54" ht="17.25" customHeight="1">
      <c r="BB3430" s="60" t="e">
        <f>IF(AND(isFlagged(Main[[#This Row],[Comments]], "AIS++"),Main[ [#This Row],[In Stock Date] ]&lt;&gt;""),TEXT(Main[[#This Row],[In Stock Date]]-1, "M/d/yyyy"), TEXT("1/1/1990", "M/d/yyyy"))</f>
        <v>#VALUE!</v>
      </c>
    </row>
    <row r="3431" spans="54:54" ht="17.25" customHeight="1">
      <c r="BB3431" s="60" t="e">
        <f>IF(AND(isFlagged(Main[[#This Row],[Comments]], "AIS++"),Main[ [#This Row],[In Stock Date] ]&lt;&gt;""),TEXT(Main[[#This Row],[In Stock Date]]-1, "M/d/yyyy"), TEXT("1/1/1990", "M/d/yyyy"))</f>
        <v>#VALUE!</v>
      </c>
    </row>
    <row r="3432" spans="54:54" ht="17.25" customHeight="1">
      <c r="BB3432" s="60" t="e">
        <f>IF(AND(isFlagged(Main[[#This Row],[Comments]], "AIS++"),Main[ [#This Row],[In Stock Date] ]&lt;&gt;""),TEXT(Main[[#This Row],[In Stock Date]]-1, "M/d/yyyy"), TEXT("1/1/1990", "M/d/yyyy"))</f>
        <v>#VALUE!</v>
      </c>
    </row>
    <row r="3433" spans="54:54" ht="17.25" customHeight="1">
      <c r="BB3433" s="60" t="e">
        <f>IF(AND(isFlagged(Main[[#This Row],[Comments]], "AIS++"),Main[ [#This Row],[In Stock Date] ]&lt;&gt;""),TEXT(Main[[#This Row],[In Stock Date]]-1, "M/d/yyyy"), TEXT("1/1/1990", "M/d/yyyy"))</f>
        <v>#VALUE!</v>
      </c>
    </row>
    <row r="3434" spans="54:54" ht="17.25" customHeight="1">
      <c r="BB3434" s="60" t="e">
        <f>IF(AND(isFlagged(Main[[#This Row],[Comments]], "AIS++"),Main[ [#This Row],[In Stock Date] ]&lt;&gt;""),TEXT(Main[[#This Row],[In Stock Date]]-1, "M/d/yyyy"), TEXT("1/1/1990", "M/d/yyyy"))</f>
        <v>#VALUE!</v>
      </c>
    </row>
    <row r="3435" spans="54:54" ht="17.25" customHeight="1">
      <c r="BB3435" s="60" t="e">
        <f>IF(AND(isFlagged(Main[[#This Row],[Comments]], "AIS++"),Main[ [#This Row],[In Stock Date] ]&lt;&gt;""),TEXT(Main[[#This Row],[In Stock Date]]-1, "M/d/yyyy"), TEXT("1/1/1990", "M/d/yyyy"))</f>
        <v>#VALUE!</v>
      </c>
    </row>
    <row r="3436" spans="54:54" ht="17.25" customHeight="1">
      <c r="BB3436" s="60" t="e">
        <f>IF(AND(isFlagged(Main[[#This Row],[Comments]], "AIS++"),Main[ [#This Row],[In Stock Date] ]&lt;&gt;""),TEXT(Main[[#This Row],[In Stock Date]]-1, "M/d/yyyy"), TEXT("1/1/1990", "M/d/yyyy"))</f>
        <v>#VALUE!</v>
      </c>
    </row>
    <row r="3437" spans="54:54" ht="17.25" customHeight="1">
      <c r="BB3437" s="60" t="e">
        <f>IF(AND(isFlagged(Main[[#This Row],[Comments]], "AIS++"),Main[ [#This Row],[In Stock Date] ]&lt;&gt;""),TEXT(Main[[#This Row],[In Stock Date]]-1, "M/d/yyyy"), TEXT("1/1/1990", "M/d/yyyy"))</f>
        <v>#VALUE!</v>
      </c>
    </row>
    <row r="3438" spans="54:54" ht="17.25" customHeight="1">
      <c r="BB3438" s="60" t="e">
        <f>IF(AND(isFlagged(Main[[#This Row],[Comments]], "AIS++"),Main[ [#This Row],[In Stock Date] ]&lt;&gt;""),TEXT(Main[[#This Row],[In Stock Date]]-1, "M/d/yyyy"), TEXT("1/1/1990", "M/d/yyyy"))</f>
        <v>#VALUE!</v>
      </c>
    </row>
    <row r="3439" spans="54:54" ht="17.25" customHeight="1">
      <c r="BB3439" s="60" t="e">
        <f>IF(AND(isFlagged(Main[[#This Row],[Comments]], "AIS++"),Main[ [#This Row],[In Stock Date] ]&lt;&gt;""),TEXT(Main[[#This Row],[In Stock Date]]-1, "M/d/yyyy"), TEXT("1/1/1990", "M/d/yyyy"))</f>
        <v>#VALUE!</v>
      </c>
    </row>
    <row r="3440" spans="54:54" ht="17.25" customHeight="1">
      <c r="BB3440" s="60" t="e">
        <f>IF(AND(isFlagged(Main[[#This Row],[Comments]], "AIS++"),Main[ [#This Row],[In Stock Date] ]&lt;&gt;""),TEXT(Main[[#This Row],[In Stock Date]]-1, "M/d/yyyy"), TEXT("1/1/1990", "M/d/yyyy"))</f>
        <v>#VALUE!</v>
      </c>
    </row>
    <row r="3441" spans="54:54" ht="17.25" customHeight="1">
      <c r="BB3441" s="60" t="e">
        <f>IF(AND(isFlagged(Main[[#This Row],[Comments]], "AIS++"),Main[ [#This Row],[In Stock Date] ]&lt;&gt;""),TEXT(Main[[#This Row],[In Stock Date]]-1, "M/d/yyyy"), TEXT("1/1/1990", "M/d/yyyy"))</f>
        <v>#VALUE!</v>
      </c>
    </row>
    <row r="3442" spans="54:54" ht="17.25" customHeight="1">
      <c r="BB3442" s="60" t="e">
        <f>IF(AND(isFlagged(Main[[#This Row],[Comments]], "AIS++"),Main[ [#This Row],[In Stock Date] ]&lt;&gt;""),TEXT(Main[[#This Row],[In Stock Date]]-1, "M/d/yyyy"), TEXT("1/1/1990", "M/d/yyyy"))</f>
        <v>#VALUE!</v>
      </c>
    </row>
    <row r="3443" spans="54:54" ht="17.25" customHeight="1">
      <c r="BB3443" s="60" t="e">
        <f>IF(AND(isFlagged(Main[[#This Row],[Comments]], "AIS++"),Main[ [#This Row],[In Stock Date] ]&lt;&gt;""),TEXT(Main[[#This Row],[In Stock Date]]-1, "M/d/yyyy"), TEXT("1/1/1990", "M/d/yyyy"))</f>
        <v>#VALUE!</v>
      </c>
    </row>
    <row r="3444" spans="54:54" ht="17.25" customHeight="1">
      <c r="BB3444" s="60" t="e">
        <f>IF(AND(isFlagged(Main[[#This Row],[Comments]], "AIS++"),Main[ [#This Row],[In Stock Date] ]&lt;&gt;""),TEXT(Main[[#This Row],[In Stock Date]]-1, "M/d/yyyy"), TEXT("1/1/1990", "M/d/yyyy"))</f>
        <v>#VALUE!</v>
      </c>
    </row>
    <row r="3445" spans="54:54" ht="17.25" customHeight="1">
      <c r="BB3445" s="60" t="e">
        <f>IF(AND(isFlagged(Main[[#This Row],[Comments]], "AIS++"),Main[ [#This Row],[In Stock Date] ]&lt;&gt;""),TEXT(Main[[#This Row],[In Stock Date]]-1, "M/d/yyyy"), TEXT("1/1/1990", "M/d/yyyy"))</f>
        <v>#VALUE!</v>
      </c>
    </row>
    <row r="3446" spans="54:54" ht="17.25" customHeight="1">
      <c r="BB3446" s="60" t="e">
        <f>IF(AND(isFlagged(Main[[#This Row],[Comments]], "AIS++"),Main[ [#This Row],[In Stock Date] ]&lt;&gt;""),TEXT(Main[[#This Row],[In Stock Date]]-1, "M/d/yyyy"), TEXT("1/1/1990", "M/d/yyyy"))</f>
        <v>#VALUE!</v>
      </c>
    </row>
    <row r="3447" spans="54:54" ht="17.25" customHeight="1">
      <c r="BB3447" s="60" t="e">
        <f>IF(AND(isFlagged(Main[[#This Row],[Comments]], "AIS++"),Main[ [#This Row],[In Stock Date] ]&lt;&gt;""),TEXT(Main[[#This Row],[In Stock Date]]-1, "M/d/yyyy"), TEXT("1/1/1990", "M/d/yyyy"))</f>
        <v>#VALUE!</v>
      </c>
    </row>
    <row r="3448" spans="54:54" ht="17.25" customHeight="1">
      <c r="BB3448" s="60" t="e">
        <f>IF(AND(isFlagged(Main[[#This Row],[Comments]], "AIS++"),Main[ [#This Row],[In Stock Date] ]&lt;&gt;""),TEXT(Main[[#This Row],[In Stock Date]]-1, "M/d/yyyy"), TEXT("1/1/1990", "M/d/yyyy"))</f>
        <v>#VALUE!</v>
      </c>
    </row>
    <row r="3449" spans="54:54" ht="17.25" customHeight="1">
      <c r="BB3449" s="60" t="e">
        <f>IF(AND(isFlagged(Main[[#This Row],[Comments]], "AIS++"),Main[ [#This Row],[In Stock Date] ]&lt;&gt;""),TEXT(Main[[#This Row],[In Stock Date]]-1, "M/d/yyyy"), TEXT("1/1/1990", "M/d/yyyy"))</f>
        <v>#VALUE!</v>
      </c>
    </row>
    <row r="3450" spans="54:54" ht="17.25" customHeight="1">
      <c r="BB3450" s="60" t="e">
        <f>IF(AND(isFlagged(Main[[#This Row],[Comments]], "AIS++"),Main[ [#This Row],[In Stock Date] ]&lt;&gt;""),TEXT(Main[[#This Row],[In Stock Date]]-1, "M/d/yyyy"), TEXT("1/1/1990", "M/d/yyyy"))</f>
        <v>#VALUE!</v>
      </c>
    </row>
    <row r="3451" spans="54:54" ht="17.25" customHeight="1">
      <c r="BB3451" s="60" t="e">
        <f>IF(AND(isFlagged(Main[[#This Row],[Comments]], "AIS++"),Main[ [#This Row],[In Stock Date] ]&lt;&gt;""),TEXT(Main[[#This Row],[In Stock Date]]-1, "M/d/yyyy"), TEXT("1/1/1990", "M/d/yyyy"))</f>
        <v>#VALUE!</v>
      </c>
    </row>
    <row r="3452" spans="54:54" ht="17.25" customHeight="1">
      <c r="BB3452" s="60" t="e">
        <f>IF(AND(isFlagged(Main[[#This Row],[Comments]], "AIS++"),Main[ [#This Row],[In Stock Date] ]&lt;&gt;""),TEXT(Main[[#This Row],[In Stock Date]]-1, "M/d/yyyy"), TEXT("1/1/1990", "M/d/yyyy"))</f>
        <v>#VALUE!</v>
      </c>
    </row>
    <row r="3453" spans="54:54" ht="17.25" customHeight="1">
      <c r="BB3453" s="60" t="e">
        <f>IF(AND(isFlagged(Main[[#This Row],[Comments]], "AIS++"),Main[ [#This Row],[In Stock Date] ]&lt;&gt;""),TEXT(Main[[#This Row],[In Stock Date]]-1, "M/d/yyyy"), TEXT("1/1/1990", "M/d/yyyy"))</f>
        <v>#VALUE!</v>
      </c>
    </row>
    <row r="3454" spans="54:54" ht="17.25" customHeight="1">
      <c r="BB3454" s="60" t="e">
        <f>IF(AND(isFlagged(Main[[#This Row],[Comments]], "AIS++"),Main[ [#This Row],[In Stock Date] ]&lt;&gt;""),TEXT(Main[[#This Row],[In Stock Date]]-1, "M/d/yyyy"), TEXT("1/1/1990", "M/d/yyyy"))</f>
        <v>#VALUE!</v>
      </c>
    </row>
    <row r="3455" spans="54:54" ht="17.25" customHeight="1">
      <c r="BB3455" s="60" t="e">
        <f>IF(AND(isFlagged(Main[[#This Row],[Comments]], "AIS++"),Main[ [#This Row],[In Stock Date] ]&lt;&gt;""),TEXT(Main[[#This Row],[In Stock Date]]-1, "M/d/yyyy"), TEXT("1/1/1990", "M/d/yyyy"))</f>
        <v>#VALUE!</v>
      </c>
    </row>
    <row r="3456" spans="54:54" ht="17.25" customHeight="1">
      <c r="BB3456" s="60" t="e">
        <f>IF(AND(isFlagged(Main[[#This Row],[Comments]], "AIS++"),Main[ [#This Row],[In Stock Date] ]&lt;&gt;""),TEXT(Main[[#This Row],[In Stock Date]]-1, "M/d/yyyy"), TEXT("1/1/1990", "M/d/yyyy"))</f>
        <v>#VALUE!</v>
      </c>
    </row>
    <row r="3457" spans="54:54" ht="17.25" customHeight="1">
      <c r="BB3457" s="60" t="e">
        <f>IF(AND(isFlagged(Main[[#This Row],[Comments]], "AIS++"),Main[ [#This Row],[In Stock Date] ]&lt;&gt;""),TEXT(Main[[#This Row],[In Stock Date]]-1, "M/d/yyyy"), TEXT("1/1/1990", "M/d/yyyy"))</f>
        <v>#VALUE!</v>
      </c>
    </row>
    <row r="3458" spans="54:54" ht="17.25" customHeight="1">
      <c r="BB3458" s="60" t="e">
        <f>IF(AND(isFlagged(Main[[#This Row],[Comments]], "AIS++"),Main[ [#This Row],[In Stock Date] ]&lt;&gt;""),TEXT(Main[[#This Row],[In Stock Date]]-1, "M/d/yyyy"), TEXT("1/1/1990", "M/d/yyyy"))</f>
        <v>#VALUE!</v>
      </c>
    </row>
    <row r="3459" spans="54:54" ht="17.25" customHeight="1">
      <c r="BB3459" s="60" t="e">
        <f>IF(AND(isFlagged(Main[[#This Row],[Comments]], "AIS++"),Main[ [#This Row],[In Stock Date] ]&lt;&gt;""),TEXT(Main[[#This Row],[In Stock Date]]-1, "M/d/yyyy"), TEXT("1/1/1990", "M/d/yyyy"))</f>
        <v>#VALUE!</v>
      </c>
    </row>
    <row r="3460" spans="54:54" ht="17.25" customHeight="1">
      <c r="BB3460" s="60" t="e">
        <f>IF(AND(isFlagged(Main[[#This Row],[Comments]], "AIS++"),Main[ [#This Row],[In Stock Date] ]&lt;&gt;""),TEXT(Main[[#This Row],[In Stock Date]]-1, "M/d/yyyy"), TEXT("1/1/1990", "M/d/yyyy"))</f>
        <v>#VALUE!</v>
      </c>
    </row>
    <row r="3461" spans="54:54" ht="17.25" customHeight="1">
      <c r="BB3461" s="60" t="e">
        <f>IF(AND(isFlagged(Main[[#This Row],[Comments]], "AIS++"),Main[ [#This Row],[In Stock Date] ]&lt;&gt;""),TEXT(Main[[#This Row],[In Stock Date]]-1, "M/d/yyyy"), TEXT("1/1/1990", "M/d/yyyy"))</f>
        <v>#VALUE!</v>
      </c>
    </row>
    <row r="3462" spans="54:54" ht="17.25" customHeight="1">
      <c r="BB3462" s="60" t="e">
        <f>IF(AND(isFlagged(Main[[#This Row],[Comments]], "AIS++"),Main[ [#This Row],[In Stock Date] ]&lt;&gt;""),TEXT(Main[[#This Row],[In Stock Date]]-1, "M/d/yyyy"), TEXT("1/1/1990", "M/d/yyyy"))</f>
        <v>#VALUE!</v>
      </c>
    </row>
    <row r="3463" spans="54:54" ht="17.25" customHeight="1">
      <c r="BB3463" s="60" t="e">
        <f>IF(AND(isFlagged(Main[[#This Row],[Comments]], "AIS++"),Main[ [#This Row],[In Stock Date] ]&lt;&gt;""),TEXT(Main[[#This Row],[In Stock Date]]-1, "M/d/yyyy"), TEXT("1/1/1990", "M/d/yyyy"))</f>
        <v>#VALUE!</v>
      </c>
    </row>
    <row r="3464" spans="54:54" ht="17.25" customHeight="1">
      <c r="BB3464" s="60" t="e">
        <f>IF(AND(isFlagged(Main[[#This Row],[Comments]], "AIS++"),Main[ [#This Row],[In Stock Date] ]&lt;&gt;""),TEXT(Main[[#This Row],[In Stock Date]]-1, "M/d/yyyy"), TEXT("1/1/1990", "M/d/yyyy"))</f>
        <v>#VALUE!</v>
      </c>
    </row>
    <row r="3465" spans="54:54" ht="17.25" customHeight="1">
      <c r="BB3465" s="60" t="e">
        <f>IF(AND(isFlagged(Main[[#This Row],[Comments]], "AIS++"),Main[ [#This Row],[In Stock Date] ]&lt;&gt;""),TEXT(Main[[#This Row],[In Stock Date]]-1, "M/d/yyyy"), TEXT("1/1/1990", "M/d/yyyy"))</f>
        <v>#VALUE!</v>
      </c>
    </row>
    <row r="3466" spans="54:54" ht="17.25" customHeight="1">
      <c r="BB3466" s="60" t="e">
        <f>IF(AND(isFlagged(Main[[#This Row],[Comments]], "AIS++"),Main[ [#This Row],[In Stock Date] ]&lt;&gt;""),TEXT(Main[[#This Row],[In Stock Date]]-1, "M/d/yyyy"), TEXT("1/1/1990", "M/d/yyyy"))</f>
        <v>#VALUE!</v>
      </c>
    </row>
    <row r="3467" spans="54:54" ht="17.25" customHeight="1">
      <c r="BB3467" s="60" t="e">
        <f>IF(AND(isFlagged(Main[[#This Row],[Comments]], "AIS++"),Main[ [#This Row],[In Stock Date] ]&lt;&gt;""),TEXT(Main[[#This Row],[In Stock Date]]-1, "M/d/yyyy"), TEXT("1/1/1990", "M/d/yyyy"))</f>
        <v>#VALUE!</v>
      </c>
    </row>
    <row r="3468" spans="54:54" ht="17.25" customHeight="1">
      <c r="BB3468" s="60" t="e">
        <f>IF(AND(isFlagged(Main[[#This Row],[Comments]], "AIS++"),Main[ [#This Row],[In Stock Date] ]&lt;&gt;""),TEXT(Main[[#This Row],[In Stock Date]]-1, "M/d/yyyy"), TEXT("1/1/1990", "M/d/yyyy"))</f>
        <v>#VALUE!</v>
      </c>
    </row>
    <row r="3469" spans="54:54" ht="17.25" customHeight="1">
      <c r="BB3469" s="60" t="e">
        <f>IF(AND(isFlagged(Main[[#This Row],[Comments]], "AIS++"),Main[ [#This Row],[In Stock Date] ]&lt;&gt;""),TEXT(Main[[#This Row],[In Stock Date]]-1, "M/d/yyyy"), TEXT("1/1/1990", "M/d/yyyy"))</f>
        <v>#VALUE!</v>
      </c>
    </row>
    <row r="3470" spans="54:54" ht="17.25" customHeight="1">
      <c r="BB3470" s="60" t="e">
        <f>IF(AND(isFlagged(Main[[#This Row],[Comments]], "AIS++"),Main[ [#This Row],[In Stock Date] ]&lt;&gt;""),TEXT(Main[[#This Row],[In Stock Date]]-1, "M/d/yyyy"), TEXT("1/1/1990", "M/d/yyyy"))</f>
        <v>#VALUE!</v>
      </c>
    </row>
    <row r="3471" spans="54:54" ht="17.25" customHeight="1">
      <c r="BB3471" s="60" t="e">
        <f>IF(AND(isFlagged(Main[[#This Row],[Comments]], "AIS++"),Main[ [#This Row],[In Stock Date] ]&lt;&gt;""),TEXT(Main[[#This Row],[In Stock Date]]-1, "M/d/yyyy"), TEXT("1/1/1990", "M/d/yyyy"))</f>
        <v>#VALUE!</v>
      </c>
    </row>
    <row r="3472" spans="54:54" ht="17.25" customHeight="1">
      <c r="BB3472" s="60" t="e">
        <f>IF(AND(isFlagged(Main[[#This Row],[Comments]], "AIS++"),Main[ [#This Row],[In Stock Date] ]&lt;&gt;""),TEXT(Main[[#This Row],[In Stock Date]]-1, "M/d/yyyy"), TEXT("1/1/1990", "M/d/yyyy"))</f>
        <v>#VALUE!</v>
      </c>
    </row>
    <row r="3473" spans="54:54" ht="17.25" customHeight="1">
      <c r="BB3473" s="60" t="e">
        <f>IF(AND(isFlagged(Main[[#This Row],[Comments]], "AIS++"),Main[ [#This Row],[In Stock Date] ]&lt;&gt;""),TEXT(Main[[#This Row],[In Stock Date]]-1, "M/d/yyyy"), TEXT("1/1/1990", "M/d/yyyy"))</f>
        <v>#VALUE!</v>
      </c>
    </row>
    <row r="3474" spans="54:54" ht="17.25" customHeight="1">
      <c r="BB3474" s="60" t="e">
        <f>IF(AND(isFlagged(Main[[#This Row],[Comments]], "AIS++"),Main[ [#This Row],[In Stock Date] ]&lt;&gt;""),TEXT(Main[[#This Row],[In Stock Date]]-1, "M/d/yyyy"), TEXT("1/1/1990", "M/d/yyyy"))</f>
        <v>#VALUE!</v>
      </c>
    </row>
    <row r="3475" spans="54:54" ht="17.25" customHeight="1">
      <c r="BB3475" s="60" t="e">
        <f>IF(AND(isFlagged(Main[[#This Row],[Comments]], "AIS++"),Main[ [#This Row],[In Stock Date] ]&lt;&gt;""),TEXT(Main[[#This Row],[In Stock Date]]-1, "M/d/yyyy"), TEXT("1/1/1990", "M/d/yyyy"))</f>
        <v>#VALUE!</v>
      </c>
    </row>
    <row r="3476" spans="54:54" ht="17.25" customHeight="1">
      <c r="BB3476" s="60" t="e">
        <f>IF(AND(isFlagged(Main[[#This Row],[Comments]], "AIS++"),Main[ [#This Row],[In Stock Date] ]&lt;&gt;""),TEXT(Main[[#This Row],[In Stock Date]]-1, "M/d/yyyy"), TEXT("1/1/1990", "M/d/yyyy"))</f>
        <v>#VALUE!</v>
      </c>
    </row>
    <row r="3477" spans="54:54" ht="17.25" customHeight="1">
      <c r="BB3477" s="60" t="e">
        <f>IF(AND(isFlagged(Main[[#This Row],[Comments]], "AIS++"),Main[ [#This Row],[In Stock Date] ]&lt;&gt;""),TEXT(Main[[#This Row],[In Stock Date]]-1, "M/d/yyyy"), TEXT("1/1/1990", "M/d/yyyy"))</f>
        <v>#VALUE!</v>
      </c>
    </row>
    <row r="3478" spans="54:54" ht="17.25" customHeight="1">
      <c r="BB3478" s="60" t="e">
        <f>IF(AND(isFlagged(Main[[#This Row],[Comments]], "AIS++"),Main[ [#This Row],[In Stock Date] ]&lt;&gt;""),TEXT(Main[[#This Row],[In Stock Date]]-1, "M/d/yyyy"), TEXT("1/1/1990", "M/d/yyyy"))</f>
        <v>#VALUE!</v>
      </c>
    </row>
    <row r="3479" spans="54:54" ht="17.25" customHeight="1">
      <c r="BB3479" s="60" t="e">
        <f>IF(AND(isFlagged(Main[[#This Row],[Comments]], "AIS++"),Main[ [#This Row],[In Stock Date] ]&lt;&gt;""),TEXT(Main[[#This Row],[In Stock Date]]-1, "M/d/yyyy"), TEXT("1/1/1990", "M/d/yyyy"))</f>
        <v>#VALUE!</v>
      </c>
    </row>
    <row r="3480" spans="54:54" ht="17.25" customHeight="1">
      <c r="BB3480" s="60" t="e">
        <f>IF(AND(isFlagged(Main[[#This Row],[Comments]], "AIS++"),Main[ [#This Row],[In Stock Date] ]&lt;&gt;""),TEXT(Main[[#This Row],[In Stock Date]]-1, "M/d/yyyy"), TEXT("1/1/1990", "M/d/yyyy"))</f>
        <v>#VALUE!</v>
      </c>
    </row>
    <row r="3481" spans="54:54" ht="17.25" customHeight="1">
      <c r="BB3481" s="60" t="e">
        <f>IF(AND(isFlagged(Main[[#This Row],[Comments]], "AIS++"),Main[ [#This Row],[In Stock Date] ]&lt;&gt;""),TEXT(Main[[#This Row],[In Stock Date]]-1, "M/d/yyyy"), TEXT("1/1/1990", "M/d/yyyy"))</f>
        <v>#VALUE!</v>
      </c>
    </row>
    <row r="3482" spans="54:54" ht="17.25" customHeight="1">
      <c r="BB3482" s="60" t="e">
        <f>IF(AND(isFlagged(Main[[#This Row],[Comments]], "AIS++"),Main[ [#This Row],[In Stock Date] ]&lt;&gt;""),TEXT(Main[[#This Row],[In Stock Date]]-1, "M/d/yyyy"), TEXT("1/1/1990", "M/d/yyyy"))</f>
        <v>#VALUE!</v>
      </c>
    </row>
    <row r="3483" spans="54:54" ht="17.25" customHeight="1">
      <c r="BB3483" s="60" t="e">
        <f>IF(AND(isFlagged(Main[[#This Row],[Comments]], "AIS++"),Main[ [#This Row],[In Stock Date] ]&lt;&gt;""),TEXT(Main[[#This Row],[In Stock Date]]-1, "M/d/yyyy"), TEXT("1/1/1990", "M/d/yyyy"))</f>
        <v>#VALUE!</v>
      </c>
    </row>
    <row r="3484" spans="54:54" ht="17.25" customHeight="1">
      <c r="BB3484" s="60" t="e">
        <f>IF(AND(isFlagged(Main[[#This Row],[Comments]], "AIS++"),Main[ [#This Row],[In Stock Date] ]&lt;&gt;""),TEXT(Main[[#This Row],[In Stock Date]]-1, "M/d/yyyy"), TEXT("1/1/1990", "M/d/yyyy"))</f>
        <v>#VALUE!</v>
      </c>
    </row>
    <row r="3485" spans="54:54" ht="17.25" customHeight="1">
      <c r="BB3485" s="60" t="e">
        <f>IF(AND(isFlagged(Main[[#This Row],[Comments]], "AIS++"),Main[ [#This Row],[In Stock Date] ]&lt;&gt;""),TEXT(Main[[#This Row],[In Stock Date]]-1, "M/d/yyyy"), TEXT("1/1/1990", "M/d/yyyy"))</f>
        <v>#VALUE!</v>
      </c>
    </row>
    <row r="3486" spans="54:54" ht="17.25" customHeight="1">
      <c r="BB3486" s="60" t="e">
        <f>IF(AND(isFlagged(Main[[#This Row],[Comments]], "AIS++"),Main[ [#This Row],[In Stock Date] ]&lt;&gt;""),TEXT(Main[[#This Row],[In Stock Date]]-1, "M/d/yyyy"), TEXT("1/1/1990", "M/d/yyyy"))</f>
        <v>#VALUE!</v>
      </c>
    </row>
    <row r="3487" spans="54:54" ht="17.25" customHeight="1">
      <c r="BB3487" s="60" t="e">
        <f>IF(AND(isFlagged(Main[[#This Row],[Comments]], "AIS++"),Main[ [#This Row],[In Stock Date] ]&lt;&gt;""),TEXT(Main[[#This Row],[In Stock Date]]-1, "M/d/yyyy"), TEXT("1/1/1990", "M/d/yyyy"))</f>
        <v>#VALUE!</v>
      </c>
    </row>
    <row r="3488" spans="54:54" ht="17.25" customHeight="1">
      <c r="BB3488" s="60" t="e">
        <f>IF(AND(isFlagged(Main[[#This Row],[Comments]], "AIS++"),Main[ [#This Row],[In Stock Date] ]&lt;&gt;""),TEXT(Main[[#This Row],[In Stock Date]]-1, "M/d/yyyy"), TEXT("1/1/1990", "M/d/yyyy"))</f>
        <v>#VALUE!</v>
      </c>
    </row>
    <row r="3489" spans="54:54" ht="17.25" customHeight="1">
      <c r="BB3489" s="60" t="e">
        <f>IF(AND(isFlagged(Main[[#This Row],[Comments]], "AIS++"),Main[ [#This Row],[In Stock Date] ]&lt;&gt;""),TEXT(Main[[#This Row],[In Stock Date]]-1, "M/d/yyyy"), TEXT("1/1/1990", "M/d/yyyy"))</f>
        <v>#VALUE!</v>
      </c>
    </row>
    <row r="3490" spans="54:54" ht="17.25" customHeight="1">
      <c r="BB3490" s="60" t="e">
        <f>IF(AND(isFlagged(Main[[#This Row],[Comments]], "AIS++"),Main[ [#This Row],[In Stock Date] ]&lt;&gt;""),TEXT(Main[[#This Row],[In Stock Date]]-1, "M/d/yyyy"), TEXT("1/1/1990", "M/d/yyyy"))</f>
        <v>#VALUE!</v>
      </c>
    </row>
    <row r="3491" spans="54:54" ht="17.25" customHeight="1">
      <c r="BB3491" s="60" t="e">
        <f>IF(AND(isFlagged(Main[[#This Row],[Comments]], "AIS++"),Main[ [#This Row],[In Stock Date] ]&lt;&gt;""),TEXT(Main[[#This Row],[In Stock Date]]-1, "M/d/yyyy"), TEXT("1/1/1990", "M/d/yyyy"))</f>
        <v>#VALUE!</v>
      </c>
    </row>
    <row r="3492" spans="54:54" ht="17.25" customHeight="1">
      <c r="BB3492" s="60" t="e">
        <f>IF(AND(isFlagged(Main[[#This Row],[Comments]], "AIS++"),Main[ [#This Row],[In Stock Date] ]&lt;&gt;""),TEXT(Main[[#This Row],[In Stock Date]]-1, "M/d/yyyy"), TEXT("1/1/1990", "M/d/yyyy"))</f>
        <v>#VALUE!</v>
      </c>
    </row>
    <row r="3493" spans="54:54" ht="17.25" customHeight="1">
      <c r="BB3493" s="60" t="e">
        <f>IF(AND(isFlagged(Main[[#This Row],[Comments]], "AIS++"),Main[ [#This Row],[In Stock Date] ]&lt;&gt;""),TEXT(Main[[#This Row],[In Stock Date]]-1, "M/d/yyyy"), TEXT("1/1/1990", "M/d/yyyy"))</f>
        <v>#VALUE!</v>
      </c>
    </row>
    <row r="3494" spans="54:54" ht="17.25" customHeight="1">
      <c r="BB3494" s="60" t="e">
        <f>IF(AND(isFlagged(Main[[#This Row],[Comments]], "AIS++"),Main[ [#This Row],[In Stock Date] ]&lt;&gt;""),TEXT(Main[[#This Row],[In Stock Date]]-1, "M/d/yyyy"), TEXT("1/1/1990", "M/d/yyyy"))</f>
        <v>#VALUE!</v>
      </c>
    </row>
    <row r="3495" spans="54:54" ht="17.25" customHeight="1">
      <c r="BB3495" s="60" t="e">
        <f>IF(AND(isFlagged(Main[[#This Row],[Comments]], "AIS++"),Main[ [#This Row],[In Stock Date] ]&lt;&gt;""),TEXT(Main[[#This Row],[In Stock Date]]-1, "M/d/yyyy"), TEXT("1/1/1990", "M/d/yyyy"))</f>
        <v>#VALUE!</v>
      </c>
    </row>
    <row r="3496" spans="54:54" ht="17.25" customHeight="1">
      <c r="BB3496" s="60" t="e">
        <f>IF(AND(isFlagged(Main[[#This Row],[Comments]], "AIS++"),Main[ [#This Row],[In Stock Date] ]&lt;&gt;""),TEXT(Main[[#This Row],[In Stock Date]]-1, "M/d/yyyy"), TEXT("1/1/1990", "M/d/yyyy"))</f>
        <v>#VALUE!</v>
      </c>
    </row>
    <row r="3497" spans="54:54" ht="17.25" customHeight="1">
      <c r="BB3497" s="60" t="e">
        <f>IF(AND(isFlagged(Main[[#This Row],[Comments]], "AIS++"),Main[ [#This Row],[In Stock Date] ]&lt;&gt;""),TEXT(Main[[#This Row],[In Stock Date]]-1, "M/d/yyyy"), TEXT("1/1/1990", "M/d/yyyy"))</f>
        <v>#VALUE!</v>
      </c>
    </row>
    <row r="3498" spans="54:54" ht="17.25" customHeight="1">
      <c r="BB3498" s="60" t="e">
        <f>IF(AND(isFlagged(Main[[#This Row],[Comments]], "AIS++"),Main[ [#This Row],[In Stock Date] ]&lt;&gt;""),TEXT(Main[[#This Row],[In Stock Date]]-1, "M/d/yyyy"), TEXT("1/1/1990", "M/d/yyyy"))</f>
        <v>#VALUE!</v>
      </c>
    </row>
    <row r="3499" spans="54:54" ht="17.25" customHeight="1">
      <c r="BB3499" s="60" t="e">
        <f>IF(AND(isFlagged(Main[[#This Row],[Comments]], "AIS++"),Main[ [#This Row],[In Stock Date] ]&lt;&gt;""),TEXT(Main[[#This Row],[In Stock Date]]-1, "M/d/yyyy"), TEXT("1/1/1990", "M/d/yyyy"))</f>
        <v>#VALUE!</v>
      </c>
    </row>
    <row r="3500" spans="54:54" ht="17.25" customHeight="1">
      <c r="BB3500" s="60" t="e">
        <f>IF(AND(isFlagged(Main[[#This Row],[Comments]], "AIS++"),Main[ [#This Row],[In Stock Date] ]&lt;&gt;""),TEXT(Main[[#This Row],[In Stock Date]]-1, "M/d/yyyy"), TEXT("1/1/1990", "M/d/yyyy"))</f>
        <v>#VALUE!</v>
      </c>
    </row>
    <row r="3501" spans="54:54" ht="17.25" customHeight="1">
      <c r="BB3501" s="60" t="e">
        <f>IF(AND(isFlagged(Main[[#This Row],[Comments]], "AIS++"),Main[ [#This Row],[In Stock Date] ]&lt;&gt;""),TEXT(Main[[#This Row],[In Stock Date]]-1, "M/d/yyyy"), TEXT("1/1/1990", "M/d/yyyy"))</f>
        <v>#VALUE!</v>
      </c>
    </row>
    <row r="3502" spans="54:54" ht="17.25" customHeight="1">
      <c r="BB3502" s="60" t="e">
        <f>IF(AND(isFlagged(Main[[#This Row],[Comments]], "AIS++"),Main[ [#This Row],[In Stock Date] ]&lt;&gt;""),TEXT(Main[[#This Row],[In Stock Date]]-1, "M/d/yyyy"), TEXT("1/1/1990", "M/d/yyyy"))</f>
        <v>#VALUE!</v>
      </c>
    </row>
    <row r="3503" spans="54:54" ht="17.25" customHeight="1">
      <c r="BB3503" s="60" t="e">
        <f>IF(AND(isFlagged(Main[[#This Row],[Comments]], "AIS++"),Main[ [#This Row],[In Stock Date] ]&lt;&gt;""),TEXT(Main[[#This Row],[In Stock Date]]-1, "M/d/yyyy"), TEXT("1/1/1990", "M/d/yyyy"))</f>
        <v>#VALUE!</v>
      </c>
    </row>
    <row r="3504" spans="54:54" ht="17.25" customHeight="1">
      <c r="BB3504" s="60" t="e">
        <f>IF(AND(isFlagged(Main[[#This Row],[Comments]], "AIS++"),Main[ [#This Row],[In Stock Date] ]&lt;&gt;""),TEXT(Main[[#This Row],[In Stock Date]]-1, "M/d/yyyy"), TEXT("1/1/1990", "M/d/yyyy"))</f>
        <v>#VALUE!</v>
      </c>
    </row>
    <row r="3505" spans="54:54" ht="17.25" customHeight="1">
      <c r="BB3505" s="60" t="e">
        <f>IF(AND(isFlagged(Main[[#This Row],[Comments]], "AIS++"),Main[ [#This Row],[In Stock Date] ]&lt;&gt;""),TEXT(Main[[#This Row],[In Stock Date]]-1, "M/d/yyyy"), TEXT("1/1/1990", "M/d/yyyy"))</f>
        <v>#VALUE!</v>
      </c>
    </row>
    <row r="3506" spans="54:54" ht="17.25" customHeight="1">
      <c r="BB3506" s="60" t="e">
        <f>IF(AND(isFlagged(Main[[#This Row],[Comments]], "AIS++"),Main[ [#This Row],[In Stock Date] ]&lt;&gt;""),TEXT(Main[[#This Row],[In Stock Date]]-1, "M/d/yyyy"), TEXT("1/1/1990", "M/d/yyyy"))</f>
        <v>#VALUE!</v>
      </c>
    </row>
    <row r="3507" spans="54:54" ht="17.25" customHeight="1">
      <c r="BB3507" s="60" t="e">
        <f>IF(AND(isFlagged(Main[[#This Row],[Comments]], "AIS++"),Main[ [#This Row],[In Stock Date] ]&lt;&gt;""),TEXT(Main[[#This Row],[In Stock Date]]-1, "M/d/yyyy"), TEXT("1/1/1990", "M/d/yyyy"))</f>
        <v>#VALUE!</v>
      </c>
    </row>
    <row r="3508" spans="54:54" ht="17.25" customHeight="1">
      <c r="BB3508" s="60" t="e">
        <f>IF(AND(isFlagged(Main[[#This Row],[Comments]], "AIS++"),Main[ [#This Row],[In Stock Date] ]&lt;&gt;""),TEXT(Main[[#This Row],[In Stock Date]]-1, "M/d/yyyy"), TEXT("1/1/1990", "M/d/yyyy"))</f>
        <v>#VALUE!</v>
      </c>
    </row>
    <row r="3509" spans="54:54" ht="17.25" customHeight="1">
      <c r="BB3509" s="60" t="e">
        <f>IF(AND(isFlagged(Main[[#This Row],[Comments]], "AIS++"),Main[ [#This Row],[In Stock Date] ]&lt;&gt;""),TEXT(Main[[#This Row],[In Stock Date]]-1, "M/d/yyyy"), TEXT("1/1/1990", "M/d/yyyy"))</f>
        <v>#VALUE!</v>
      </c>
    </row>
    <row r="3510" spans="54:54" ht="17.25" customHeight="1">
      <c r="BB3510" s="60" t="e">
        <f>IF(AND(isFlagged(Main[[#This Row],[Comments]], "AIS++"),Main[ [#This Row],[In Stock Date] ]&lt;&gt;""),TEXT(Main[[#This Row],[In Stock Date]]-1, "M/d/yyyy"), TEXT("1/1/1990", "M/d/yyyy"))</f>
        <v>#VALUE!</v>
      </c>
    </row>
    <row r="3511" spans="54:54" ht="17.25" customHeight="1">
      <c r="BB3511" s="60" t="e">
        <f>IF(AND(isFlagged(Main[[#This Row],[Comments]], "AIS++"),Main[ [#This Row],[In Stock Date] ]&lt;&gt;""),TEXT(Main[[#This Row],[In Stock Date]]-1, "M/d/yyyy"), TEXT("1/1/1990", "M/d/yyyy"))</f>
        <v>#VALUE!</v>
      </c>
    </row>
    <row r="3512" spans="54:54" ht="17.25" customHeight="1">
      <c r="BB3512" s="60" t="e">
        <f>IF(AND(isFlagged(Main[[#This Row],[Comments]], "AIS++"),Main[ [#This Row],[In Stock Date] ]&lt;&gt;""),TEXT(Main[[#This Row],[In Stock Date]]-1, "M/d/yyyy"), TEXT("1/1/1990", "M/d/yyyy"))</f>
        <v>#VALUE!</v>
      </c>
    </row>
    <row r="3513" spans="54:54" ht="17.25" customHeight="1">
      <c r="BB3513" s="60" t="e">
        <f>IF(AND(isFlagged(Main[[#This Row],[Comments]], "AIS++"),Main[ [#This Row],[In Stock Date] ]&lt;&gt;""),TEXT(Main[[#This Row],[In Stock Date]]-1, "M/d/yyyy"), TEXT("1/1/1990", "M/d/yyyy"))</f>
        <v>#VALUE!</v>
      </c>
    </row>
    <row r="3514" spans="54:54" ht="17.25" customHeight="1">
      <c r="BB3514" s="60" t="e">
        <f>IF(AND(isFlagged(Main[[#This Row],[Comments]], "AIS++"),Main[ [#This Row],[In Stock Date] ]&lt;&gt;""),TEXT(Main[[#This Row],[In Stock Date]]-1, "M/d/yyyy"), TEXT("1/1/1990", "M/d/yyyy"))</f>
        <v>#VALUE!</v>
      </c>
    </row>
    <row r="3515" spans="54:54" ht="17.25" customHeight="1">
      <c r="BB3515" s="60" t="e">
        <f>IF(AND(isFlagged(Main[[#This Row],[Comments]], "AIS++"),Main[ [#This Row],[In Stock Date] ]&lt;&gt;""),TEXT(Main[[#This Row],[In Stock Date]]-1, "M/d/yyyy"), TEXT("1/1/1990", "M/d/yyyy"))</f>
        <v>#VALUE!</v>
      </c>
    </row>
    <row r="3516" spans="54:54" ht="17.25" customHeight="1">
      <c r="BB3516" s="60" t="e">
        <f>IF(AND(isFlagged(Main[[#This Row],[Comments]], "AIS++"),Main[ [#This Row],[In Stock Date] ]&lt;&gt;""),TEXT(Main[[#This Row],[In Stock Date]]-1, "M/d/yyyy"), TEXT("1/1/1990", "M/d/yyyy"))</f>
        <v>#VALUE!</v>
      </c>
    </row>
    <row r="3517" spans="54:54" ht="17.25" customHeight="1">
      <c r="BB3517" s="60" t="e">
        <f>IF(AND(isFlagged(Main[[#This Row],[Comments]], "AIS++"),Main[ [#This Row],[In Stock Date] ]&lt;&gt;""),TEXT(Main[[#This Row],[In Stock Date]]-1, "M/d/yyyy"), TEXT("1/1/1990", "M/d/yyyy"))</f>
        <v>#VALUE!</v>
      </c>
    </row>
    <row r="3518" spans="54:54" ht="17.25" customHeight="1">
      <c r="BB3518" s="60" t="e">
        <f>IF(AND(isFlagged(Main[[#This Row],[Comments]], "AIS++"),Main[ [#This Row],[In Stock Date] ]&lt;&gt;""),TEXT(Main[[#This Row],[In Stock Date]]-1, "M/d/yyyy"), TEXT("1/1/1990", "M/d/yyyy"))</f>
        <v>#VALUE!</v>
      </c>
    </row>
    <row r="3519" spans="54:54" ht="17.25" customHeight="1">
      <c r="BB3519" s="60" t="e">
        <f>IF(AND(isFlagged(Main[[#This Row],[Comments]], "AIS++"),Main[ [#This Row],[In Stock Date] ]&lt;&gt;""),TEXT(Main[[#This Row],[In Stock Date]]-1, "M/d/yyyy"), TEXT("1/1/1990", "M/d/yyyy"))</f>
        <v>#VALUE!</v>
      </c>
    </row>
    <row r="3520" spans="54:54" ht="17.25" customHeight="1">
      <c r="BB3520" s="60" t="e">
        <f>IF(AND(isFlagged(Main[[#This Row],[Comments]], "AIS++"),Main[ [#This Row],[In Stock Date] ]&lt;&gt;""),TEXT(Main[[#This Row],[In Stock Date]]-1, "M/d/yyyy"), TEXT("1/1/1990", "M/d/yyyy"))</f>
        <v>#VALUE!</v>
      </c>
    </row>
    <row r="3521" spans="54:54" ht="17.25" customHeight="1">
      <c r="BB3521" s="60" t="e">
        <f>IF(AND(isFlagged(Main[[#This Row],[Comments]], "AIS++"),Main[ [#This Row],[In Stock Date] ]&lt;&gt;""),TEXT(Main[[#This Row],[In Stock Date]]-1, "M/d/yyyy"), TEXT("1/1/1990", "M/d/yyyy"))</f>
        <v>#VALUE!</v>
      </c>
    </row>
    <row r="3522" spans="54:54" ht="17.25" customHeight="1">
      <c r="BB3522" s="60" t="e">
        <f>IF(AND(isFlagged(Main[[#This Row],[Comments]], "AIS++"),Main[ [#This Row],[In Stock Date] ]&lt;&gt;""),TEXT(Main[[#This Row],[In Stock Date]]-1, "M/d/yyyy"), TEXT("1/1/1990", "M/d/yyyy"))</f>
        <v>#VALUE!</v>
      </c>
    </row>
    <row r="3523" spans="54:54" ht="17.25" customHeight="1">
      <c r="BB3523" s="60" t="e">
        <f>IF(AND(isFlagged(Main[[#This Row],[Comments]], "AIS++"),Main[ [#This Row],[In Stock Date] ]&lt;&gt;""),TEXT(Main[[#This Row],[In Stock Date]]-1, "M/d/yyyy"), TEXT("1/1/1990", "M/d/yyyy"))</f>
        <v>#VALUE!</v>
      </c>
    </row>
    <row r="3524" spans="54:54" ht="17.25" customHeight="1">
      <c r="BB3524" s="60" t="e">
        <f>IF(AND(isFlagged(Main[[#This Row],[Comments]], "AIS++"),Main[ [#This Row],[In Stock Date] ]&lt;&gt;""),TEXT(Main[[#This Row],[In Stock Date]]-1, "M/d/yyyy"), TEXT("1/1/1990", "M/d/yyyy"))</f>
        <v>#VALUE!</v>
      </c>
    </row>
    <row r="3525" spans="54:54" ht="17.25" customHeight="1">
      <c r="BB3525" s="60" t="e">
        <f>IF(AND(isFlagged(Main[[#This Row],[Comments]], "AIS++"),Main[ [#This Row],[In Stock Date] ]&lt;&gt;""),TEXT(Main[[#This Row],[In Stock Date]]-1, "M/d/yyyy"), TEXT("1/1/1990", "M/d/yyyy"))</f>
        <v>#VALUE!</v>
      </c>
    </row>
    <row r="3526" spans="54:54" ht="17.25" customHeight="1">
      <c r="BB3526" s="60" t="e">
        <f>IF(AND(isFlagged(Main[[#This Row],[Comments]], "AIS++"),Main[ [#This Row],[In Stock Date] ]&lt;&gt;""),TEXT(Main[[#This Row],[In Stock Date]]-1, "M/d/yyyy"), TEXT("1/1/1990", "M/d/yyyy"))</f>
        <v>#VALUE!</v>
      </c>
    </row>
    <row r="3527" spans="54:54" ht="17.25" customHeight="1">
      <c r="BB3527" s="60" t="e">
        <f>IF(AND(isFlagged(Main[[#This Row],[Comments]], "AIS++"),Main[ [#This Row],[In Stock Date] ]&lt;&gt;""),TEXT(Main[[#This Row],[In Stock Date]]-1, "M/d/yyyy"), TEXT("1/1/1990", "M/d/yyyy"))</f>
        <v>#VALUE!</v>
      </c>
    </row>
    <row r="3528" spans="54:54" ht="17.25" customHeight="1">
      <c r="BB3528" s="60" t="e">
        <f>IF(AND(isFlagged(Main[[#This Row],[Comments]], "AIS++"),Main[ [#This Row],[In Stock Date] ]&lt;&gt;""),TEXT(Main[[#This Row],[In Stock Date]]-1, "M/d/yyyy"), TEXT("1/1/1990", "M/d/yyyy"))</f>
        <v>#VALUE!</v>
      </c>
    </row>
    <row r="3529" spans="54:54" ht="17.25" customHeight="1">
      <c r="BB3529" s="60" t="e">
        <f>IF(AND(isFlagged(Main[[#This Row],[Comments]], "AIS++"),Main[ [#This Row],[In Stock Date] ]&lt;&gt;""),TEXT(Main[[#This Row],[In Stock Date]]-1, "M/d/yyyy"), TEXT("1/1/1990", "M/d/yyyy"))</f>
        <v>#VALUE!</v>
      </c>
    </row>
    <row r="3530" spans="54:54" ht="17.25" customHeight="1">
      <c r="BB3530" s="60" t="e">
        <f>IF(AND(isFlagged(Main[[#This Row],[Comments]], "AIS++"),Main[ [#This Row],[In Stock Date] ]&lt;&gt;""),TEXT(Main[[#This Row],[In Stock Date]]-1, "M/d/yyyy"), TEXT("1/1/1990", "M/d/yyyy"))</f>
        <v>#VALUE!</v>
      </c>
    </row>
    <row r="3531" spans="54:54" ht="17.25" customHeight="1">
      <c r="BB3531" s="60" t="e">
        <f>IF(AND(isFlagged(Main[[#This Row],[Comments]], "AIS++"),Main[ [#This Row],[In Stock Date] ]&lt;&gt;""),TEXT(Main[[#This Row],[In Stock Date]]-1, "M/d/yyyy"), TEXT("1/1/1990", "M/d/yyyy"))</f>
        <v>#VALUE!</v>
      </c>
    </row>
    <row r="3532" spans="54:54" ht="17.25" customHeight="1">
      <c r="BB3532" s="60" t="e">
        <f>IF(AND(isFlagged(Main[[#This Row],[Comments]], "AIS++"),Main[ [#This Row],[In Stock Date] ]&lt;&gt;""),TEXT(Main[[#This Row],[In Stock Date]]-1, "M/d/yyyy"), TEXT("1/1/1990", "M/d/yyyy"))</f>
        <v>#VALUE!</v>
      </c>
    </row>
    <row r="3533" spans="54:54" ht="17.25" customHeight="1">
      <c r="BB3533" s="60" t="e">
        <f>IF(AND(isFlagged(Main[[#This Row],[Comments]], "AIS++"),Main[ [#This Row],[In Stock Date] ]&lt;&gt;""),TEXT(Main[[#This Row],[In Stock Date]]-1, "M/d/yyyy"), TEXT("1/1/1990", "M/d/yyyy"))</f>
        <v>#VALUE!</v>
      </c>
    </row>
    <row r="3534" spans="54:54" ht="17.25" customHeight="1">
      <c r="BB3534" s="60" t="e">
        <f>IF(AND(isFlagged(Main[[#This Row],[Comments]], "AIS++"),Main[ [#This Row],[In Stock Date] ]&lt;&gt;""),TEXT(Main[[#This Row],[In Stock Date]]-1, "M/d/yyyy"), TEXT("1/1/1990", "M/d/yyyy"))</f>
        <v>#VALUE!</v>
      </c>
    </row>
    <row r="3535" spans="54:54" ht="17.25" customHeight="1">
      <c r="BB3535" s="60" t="e">
        <f>IF(AND(isFlagged(Main[[#This Row],[Comments]], "AIS++"),Main[ [#This Row],[In Stock Date] ]&lt;&gt;""),TEXT(Main[[#This Row],[In Stock Date]]-1, "M/d/yyyy"), TEXT("1/1/1990", "M/d/yyyy"))</f>
        <v>#VALUE!</v>
      </c>
    </row>
    <row r="3536" spans="54:54" ht="17.25" customHeight="1">
      <c r="BB3536" s="60" t="e">
        <f>IF(AND(isFlagged(Main[[#This Row],[Comments]], "AIS++"),Main[ [#This Row],[In Stock Date] ]&lt;&gt;""),TEXT(Main[[#This Row],[In Stock Date]]-1, "M/d/yyyy"), TEXT("1/1/1990", "M/d/yyyy"))</f>
        <v>#VALUE!</v>
      </c>
    </row>
    <row r="3537" spans="54:54" ht="17.25" customHeight="1">
      <c r="BB3537" s="60" t="e">
        <f>IF(AND(isFlagged(Main[[#This Row],[Comments]], "AIS++"),Main[ [#This Row],[In Stock Date] ]&lt;&gt;""),TEXT(Main[[#This Row],[In Stock Date]]-1, "M/d/yyyy"), TEXT("1/1/1990", "M/d/yyyy"))</f>
        <v>#VALUE!</v>
      </c>
    </row>
    <row r="3538" spans="54:54" ht="17.25" customHeight="1">
      <c r="BB3538" s="60" t="e">
        <f>IF(AND(isFlagged(Main[[#This Row],[Comments]], "AIS++"),Main[ [#This Row],[In Stock Date] ]&lt;&gt;""),TEXT(Main[[#This Row],[In Stock Date]]-1, "M/d/yyyy"), TEXT("1/1/1990", "M/d/yyyy"))</f>
        <v>#VALUE!</v>
      </c>
    </row>
    <row r="3539" spans="54:54" ht="17.25" customHeight="1">
      <c r="BB3539" s="60" t="e">
        <f>IF(AND(isFlagged(Main[[#This Row],[Comments]], "AIS++"),Main[ [#This Row],[In Stock Date] ]&lt;&gt;""),TEXT(Main[[#This Row],[In Stock Date]]-1, "M/d/yyyy"), TEXT("1/1/1990", "M/d/yyyy"))</f>
        <v>#VALUE!</v>
      </c>
    </row>
    <row r="3540" spans="54:54" ht="17.25" customHeight="1">
      <c r="BB3540" s="60" t="e">
        <f>IF(AND(isFlagged(Main[[#This Row],[Comments]], "AIS++"),Main[ [#This Row],[In Stock Date] ]&lt;&gt;""),TEXT(Main[[#This Row],[In Stock Date]]-1, "M/d/yyyy"), TEXT("1/1/1990", "M/d/yyyy"))</f>
        <v>#VALUE!</v>
      </c>
    </row>
    <row r="3541" spans="54:54" ht="17.25" customHeight="1">
      <c r="BB3541" s="60" t="e">
        <f>IF(AND(isFlagged(Main[[#This Row],[Comments]], "AIS++"),Main[ [#This Row],[In Stock Date] ]&lt;&gt;""),TEXT(Main[[#This Row],[In Stock Date]]-1, "M/d/yyyy"), TEXT("1/1/1990", "M/d/yyyy"))</f>
        <v>#VALUE!</v>
      </c>
    </row>
    <row r="3542" spans="54:54" ht="17.25" customHeight="1">
      <c r="BB3542" s="60" t="e">
        <f>IF(AND(isFlagged(Main[[#This Row],[Comments]], "AIS++"),Main[ [#This Row],[In Stock Date] ]&lt;&gt;""),TEXT(Main[[#This Row],[In Stock Date]]-1, "M/d/yyyy"), TEXT("1/1/1990", "M/d/yyyy"))</f>
        <v>#VALUE!</v>
      </c>
    </row>
    <row r="3543" spans="54:54" ht="17.25" customHeight="1">
      <c r="BB3543" s="60" t="e">
        <f>IF(AND(isFlagged(Main[[#This Row],[Comments]], "AIS++"),Main[ [#This Row],[In Stock Date] ]&lt;&gt;""),TEXT(Main[[#This Row],[In Stock Date]]-1, "M/d/yyyy"), TEXT("1/1/1990", "M/d/yyyy"))</f>
        <v>#VALUE!</v>
      </c>
    </row>
    <row r="3544" spans="54:54" ht="17.25" customHeight="1">
      <c r="BB3544" s="60" t="e">
        <f>IF(AND(isFlagged(Main[[#This Row],[Comments]], "AIS++"),Main[ [#This Row],[In Stock Date] ]&lt;&gt;""),TEXT(Main[[#This Row],[In Stock Date]]-1, "M/d/yyyy"), TEXT("1/1/1990", "M/d/yyyy"))</f>
        <v>#VALUE!</v>
      </c>
    </row>
    <row r="3545" spans="54:54" ht="17.25" customHeight="1">
      <c r="BB3545" s="60" t="e">
        <f>IF(AND(isFlagged(Main[[#This Row],[Comments]], "AIS++"),Main[ [#This Row],[In Stock Date] ]&lt;&gt;""),TEXT(Main[[#This Row],[In Stock Date]]-1, "M/d/yyyy"), TEXT("1/1/1990", "M/d/yyyy"))</f>
        <v>#VALUE!</v>
      </c>
    </row>
    <row r="3546" spans="54:54" ht="17.25" customHeight="1">
      <c r="BB3546" s="60" t="e">
        <f>IF(AND(isFlagged(Main[[#This Row],[Comments]], "AIS++"),Main[ [#This Row],[In Stock Date] ]&lt;&gt;""),TEXT(Main[[#This Row],[In Stock Date]]-1, "M/d/yyyy"), TEXT("1/1/1990", "M/d/yyyy"))</f>
        <v>#VALUE!</v>
      </c>
    </row>
    <row r="3547" spans="54:54" ht="17.25" customHeight="1">
      <c r="BB3547" s="60" t="e">
        <f>IF(AND(isFlagged(Main[[#This Row],[Comments]], "AIS++"),Main[ [#This Row],[In Stock Date] ]&lt;&gt;""),TEXT(Main[[#This Row],[In Stock Date]]-1, "M/d/yyyy"), TEXT("1/1/1990", "M/d/yyyy"))</f>
        <v>#VALUE!</v>
      </c>
    </row>
    <row r="3548" spans="54:54" ht="17.25" customHeight="1">
      <c r="BB3548" s="60" t="e">
        <f>IF(AND(isFlagged(Main[[#This Row],[Comments]], "AIS++"),Main[ [#This Row],[In Stock Date] ]&lt;&gt;""),TEXT(Main[[#This Row],[In Stock Date]]-1, "M/d/yyyy"), TEXT("1/1/1990", "M/d/yyyy"))</f>
        <v>#VALUE!</v>
      </c>
    </row>
    <row r="3549" spans="54:54" ht="17.25" customHeight="1">
      <c r="BB3549" s="60" t="e">
        <f>IF(AND(isFlagged(Main[[#This Row],[Comments]], "AIS++"),Main[ [#This Row],[In Stock Date] ]&lt;&gt;""),TEXT(Main[[#This Row],[In Stock Date]]-1, "M/d/yyyy"), TEXT("1/1/1990", "M/d/yyyy"))</f>
        <v>#VALUE!</v>
      </c>
    </row>
    <row r="3550" spans="54:54" ht="17.25" customHeight="1">
      <c r="BB3550" s="60" t="e">
        <f>IF(AND(isFlagged(Main[[#This Row],[Comments]], "AIS++"),Main[ [#This Row],[In Stock Date] ]&lt;&gt;""),TEXT(Main[[#This Row],[In Stock Date]]-1, "M/d/yyyy"), TEXT("1/1/1990", "M/d/yyyy"))</f>
        <v>#VALUE!</v>
      </c>
    </row>
    <row r="3551" spans="54:54" ht="17.25" customHeight="1">
      <c r="BB3551" s="60" t="e">
        <f>IF(AND(isFlagged(Main[[#This Row],[Comments]], "AIS++"),Main[ [#This Row],[In Stock Date] ]&lt;&gt;""),TEXT(Main[[#This Row],[In Stock Date]]-1, "M/d/yyyy"), TEXT("1/1/1990", "M/d/yyyy"))</f>
        <v>#VALUE!</v>
      </c>
    </row>
    <row r="3552" spans="54:54" ht="17.25" customHeight="1">
      <c r="BB3552" s="60" t="e">
        <f>IF(AND(isFlagged(Main[[#This Row],[Comments]], "AIS++"),Main[ [#This Row],[In Stock Date] ]&lt;&gt;""),TEXT(Main[[#This Row],[In Stock Date]]-1, "M/d/yyyy"), TEXT("1/1/1990", "M/d/yyyy"))</f>
        <v>#VALUE!</v>
      </c>
    </row>
    <row r="3553" spans="54:54" ht="17.25" customHeight="1">
      <c r="BB3553" s="60" t="e">
        <f>IF(AND(isFlagged(Main[[#This Row],[Comments]], "AIS++"),Main[ [#This Row],[In Stock Date] ]&lt;&gt;""),TEXT(Main[[#This Row],[In Stock Date]]-1, "M/d/yyyy"), TEXT("1/1/1990", "M/d/yyyy"))</f>
        <v>#VALUE!</v>
      </c>
    </row>
    <row r="3554" spans="54:54" ht="17.25" customHeight="1">
      <c r="BB3554" s="60" t="e">
        <f>IF(AND(isFlagged(Main[[#This Row],[Comments]], "AIS++"),Main[ [#This Row],[In Stock Date] ]&lt;&gt;""),TEXT(Main[[#This Row],[In Stock Date]]-1, "M/d/yyyy"), TEXT("1/1/1990", "M/d/yyyy"))</f>
        <v>#VALUE!</v>
      </c>
    </row>
    <row r="3555" spans="54:54" ht="17.25" customHeight="1">
      <c r="BB3555" s="60" t="e">
        <f>IF(AND(isFlagged(Main[[#This Row],[Comments]], "AIS++"),Main[ [#This Row],[In Stock Date] ]&lt;&gt;""),TEXT(Main[[#This Row],[In Stock Date]]-1, "M/d/yyyy"), TEXT("1/1/1990", "M/d/yyyy"))</f>
        <v>#VALUE!</v>
      </c>
    </row>
    <row r="3556" spans="54:54" ht="17.25" customHeight="1">
      <c r="BB3556" s="60" t="e">
        <f>IF(AND(isFlagged(Main[[#This Row],[Comments]], "AIS++"),Main[ [#This Row],[In Stock Date] ]&lt;&gt;""),TEXT(Main[[#This Row],[In Stock Date]]-1, "M/d/yyyy"), TEXT("1/1/1990", "M/d/yyyy"))</f>
        <v>#VALUE!</v>
      </c>
    </row>
    <row r="3557" spans="54:54" ht="17.25" customHeight="1">
      <c r="BB3557" s="60" t="e">
        <f>IF(AND(isFlagged(Main[[#This Row],[Comments]], "AIS++"),Main[ [#This Row],[In Stock Date] ]&lt;&gt;""),TEXT(Main[[#This Row],[In Stock Date]]-1, "M/d/yyyy"), TEXT("1/1/1990", "M/d/yyyy"))</f>
        <v>#VALUE!</v>
      </c>
    </row>
    <row r="3558" spans="54:54" ht="17.25" customHeight="1">
      <c r="BB3558" s="60" t="e">
        <f>IF(AND(isFlagged(Main[[#This Row],[Comments]], "AIS++"),Main[ [#This Row],[In Stock Date] ]&lt;&gt;""),TEXT(Main[[#This Row],[In Stock Date]]-1, "M/d/yyyy"), TEXT("1/1/1990", "M/d/yyyy"))</f>
        <v>#VALUE!</v>
      </c>
    </row>
    <row r="3559" spans="54:54" ht="17.25" customHeight="1">
      <c r="BB3559" s="60" t="e">
        <f>IF(AND(isFlagged(Main[[#This Row],[Comments]], "AIS++"),Main[ [#This Row],[In Stock Date] ]&lt;&gt;""),TEXT(Main[[#This Row],[In Stock Date]]-1, "M/d/yyyy"), TEXT("1/1/1990", "M/d/yyyy"))</f>
        <v>#VALUE!</v>
      </c>
    </row>
    <row r="3560" spans="54:54" ht="17.25" customHeight="1">
      <c r="BB3560" s="60" t="e">
        <f>IF(AND(isFlagged(Main[[#This Row],[Comments]], "AIS++"),Main[ [#This Row],[In Stock Date] ]&lt;&gt;""),TEXT(Main[[#This Row],[In Stock Date]]-1, "M/d/yyyy"), TEXT("1/1/1990", "M/d/yyyy"))</f>
        <v>#VALUE!</v>
      </c>
    </row>
    <row r="3561" spans="54:54" ht="17.25" customHeight="1">
      <c r="BB3561" s="60" t="e">
        <f>IF(AND(isFlagged(Main[[#This Row],[Comments]], "AIS++"),Main[ [#This Row],[In Stock Date] ]&lt;&gt;""),TEXT(Main[[#This Row],[In Stock Date]]-1, "M/d/yyyy"), TEXT("1/1/1990", "M/d/yyyy"))</f>
        <v>#VALUE!</v>
      </c>
    </row>
    <row r="3562" spans="54:54" ht="17.25" customHeight="1">
      <c r="BB3562" s="60" t="e">
        <f>IF(AND(isFlagged(Main[[#This Row],[Comments]], "AIS++"),Main[ [#This Row],[In Stock Date] ]&lt;&gt;""),TEXT(Main[[#This Row],[In Stock Date]]-1, "M/d/yyyy"), TEXT("1/1/1990", "M/d/yyyy"))</f>
        <v>#VALUE!</v>
      </c>
    </row>
    <row r="3563" spans="54:54" ht="17.25" customHeight="1">
      <c r="BB3563" s="60" t="e">
        <f>IF(AND(isFlagged(Main[[#This Row],[Comments]], "AIS++"),Main[ [#This Row],[In Stock Date] ]&lt;&gt;""),TEXT(Main[[#This Row],[In Stock Date]]-1, "M/d/yyyy"), TEXT("1/1/1990", "M/d/yyyy"))</f>
        <v>#VALUE!</v>
      </c>
    </row>
    <row r="3564" spans="54:54" ht="17.25" customHeight="1">
      <c r="BB3564" s="60" t="e">
        <f>IF(AND(isFlagged(Main[[#This Row],[Comments]], "AIS++"),Main[ [#This Row],[In Stock Date] ]&lt;&gt;""),TEXT(Main[[#This Row],[In Stock Date]]-1, "M/d/yyyy"), TEXT("1/1/1990", "M/d/yyyy"))</f>
        <v>#VALUE!</v>
      </c>
    </row>
    <row r="3565" spans="54:54" ht="17.25" customHeight="1">
      <c r="BB3565" s="60" t="e">
        <f>IF(AND(isFlagged(Main[[#This Row],[Comments]], "AIS++"),Main[ [#This Row],[In Stock Date] ]&lt;&gt;""),TEXT(Main[[#This Row],[In Stock Date]]-1, "M/d/yyyy"), TEXT("1/1/1990", "M/d/yyyy"))</f>
        <v>#VALUE!</v>
      </c>
    </row>
    <row r="3566" spans="54:54" ht="17.25" customHeight="1">
      <c r="BB3566" s="60" t="e">
        <f>IF(AND(isFlagged(Main[[#This Row],[Comments]], "AIS++"),Main[ [#This Row],[In Stock Date] ]&lt;&gt;""),TEXT(Main[[#This Row],[In Stock Date]]-1, "M/d/yyyy"), TEXT("1/1/1990", "M/d/yyyy"))</f>
        <v>#VALUE!</v>
      </c>
    </row>
    <row r="3567" spans="54:54" ht="17.25" customHeight="1">
      <c r="BB3567" s="60" t="e">
        <f>IF(AND(isFlagged(Main[[#This Row],[Comments]], "AIS++"),Main[ [#This Row],[In Stock Date] ]&lt;&gt;""),TEXT(Main[[#This Row],[In Stock Date]]-1, "M/d/yyyy"), TEXT("1/1/1990", "M/d/yyyy"))</f>
        <v>#VALUE!</v>
      </c>
    </row>
    <row r="3568" spans="54:54" ht="17.25" customHeight="1">
      <c r="BB3568" s="60" t="e">
        <f>IF(AND(isFlagged(Main[[#This Row],[Comments]], "AIS++"),Main[ [#This Row],[In Stock Date] ]&lt;&gt;""),TEXT(Main[[#This Row],[In Stock Date]]-1, "M/d/yyyy"), TEXT("1/1/1990", "M/d/yyyy"))</f>
        <v>#VALUE!</v>
      </c>
    </row>
    <row r="3569" spans="54:54" ht="17.25" customHeight="1">
      <c r="BB3569" s="60" t="e">
        <f>IF(AND(isFlagged(Main[[#This Row],[Comments]], "AIS++"),Main[ [#This Row],[In Stock Date] ]&lt;&gt;""),TEXT(Main[[#This Row],[In Stock Date]]-1, "M/d/yyyy"), TEXT("1/1/1990", "M/d/yyyy"))</f>
        <v>#VALUE!</v>
      </c>
    </row>
    <row r="3570" spans="54:54" ht="17.25" customHeight="1">
      <c r="BB3570" s="60" t="e">
        <f>IF(AND(isFlagged(Main[[#This Row],[Comments]], "AIS++"),Main[ [#This Row],[In Stock Date] ]&lt;&gt;""),TEXT(Main[[#This Row],[In Stock Date]]-1, "M/d/yyyy"), TEXT("1/1/1990", "M/d/yyyy"))</f>
        <v>#VALUE!</v>
      </c>
    </row>
    <row r="3571" spans="54:54" ht="17.25" customHeight="1">
      <c r="BB3571" s="60" t="e">
        <f>IF(AND(isFlagged(Main[[#This Row],[Comments]], "AIS++"),Main[ [#This Row],[In Stock Date] ]&lt;&gt;""),TEXT(Main[[#This Row],[In Stock Date]]-1, "M/d/yyyy"), TEXT("1/1/1990", "M/d/yyyy"))</f>
        <v>#VALUE!</v>
      </c>
    </row>
    <row r="3572" spans="54:54" ht="17.25" customHeight="1">
      <c r="BB3572" s="60" t="e">
        <f>IF(AND(isFlagged(Main[[#This Row],[Comments]], "AIS++"),Main[ [#This Row],[In Stock Date] ]&lt;&gt;""),TEXT(Main[[#This Row],[In Stock Date]]-1, "M/d/yyyy"), TEXT("1/1/1990", "M/d/yyyy"))</f>
        <v>#VALUE!</v>
      </c>
    </row>
    <row r="3573" spans="54:54" ht="17.25" customHeight="1">
      <c r="BB3573" s="60" t="e">
        <f>IF(AND(isFlagged(Main[[#This Row],[Comments]], "AIS++"),Main[ [#This Row],[In Stock Date] ]&lt;&gt;""),TEXT(Main[[#This Row],[In Stock Date]]-1, "M/d/yyyy"), TEXT("1/1/1990", "M/d/yyyy"))</f>
        <v>#VALUE!</v>
      </c>
    </row>
    <row r="3574" spans="54:54" ht="17.25" customHeight="1">
      <c r="BB3574" s="60" t="e">
        <f>IF(AND(isFlagged(Main[[#This Row],[Comments]], "AIS++"),Main[ [#This Row],[In Stock Date] ]&lt;&gt;""),TEXT(Main[[#This Row],[In Stock Date]]-1, "M/d/yyyy"), TEXT("1/1/1990", "M/d/yyyy"))</f>
        <v>#VALUE!</v>
      </c>
    </row>
    <row r="3575" spans="54:54" ht="17.25" customHeight="1">
      <c r="BB3575" s="60" t="e">
        <f>IF(AND(isFlagged(Main[[#This Row],[Comments]], "AIS++"),Main[ [#This Row],[In Stock Date] ]&lt;&gt;""),TEXT(Main[[#This Row],[In Stock Date]]-1, "M/d/yyyy"), TEXT("1/1/1990", "M/d/yyyy"))</f>
        <v>#VALUE!</v>
      </c>
    </row>
    <row r="3576" spans="54:54" ht="17.25" customHeight="1">
      <c r="BB3576" s="60" t="e">
        <f>IF(AND(isFlagged(Main[[#This Row],[Comments]], "AIS++"),Main[ [#This Row],[In Stock Date] ]&lt;&gt;""),TEXT(Main[[#This Row],[In Stock Date]]-1, "M/d/yyyy"), TEXT("1/1/1990", "M/d/yyyy"))</f>
        <v>#VALUE!</v>
      </c>
    </row>
    <row r="3577" spans="54:54" ht="17.25" customHeight="1">
      <c r="BB3577" s="60" t="e">
        <f>IF(AND(isFlagged(Main[[#This Row],[Comments]], "AIS++"),Main[ [#This Row],[In Stock Date] ]&lt;&gt;""),TEXT(Main[[#This Row],[In Stock Date]]-1, "M/d/yyyy"), TEXT("1/1/1990", "M/d/yyyy"))</f>
        <v>#VALUE!</v>
      </c>
    </row>
    <row r="3578" spans="54:54" ht="17.25" customHeight="1">
      <c r="BB3578" s="60" t="e">
        <f>IF(AND(isFlagged(Main[[#This Row],[Comments]], "AIS++"),Main[ [#This Row],[In Stock Date] ]&lt;&gt;""),TEXT(Main[[#This Row],[In Stock Date]]-1, "M/d/yyyy"), TEXT("1/1/1990", "M/d/yyyy"))</f>
        <v>#VALUE!</v>
      </c>
    </row>
    <row r="3579" spans="54:54" ht="17.25" customHeight="1">
      <c r="BB3579" s="60" t="e">
        <f>IF(AND(isFlagged(Main[[#This Row],[Comments]], "AIS++"),Main[ [#This Row],[In Stock Date] ]&lt;&gt;""),TEXT(Main[[#This Row],[In Stock Date]]-1, "M/d/yyyy"), TEXT("1/1/1990", "M/d/yyyy"))</f>
        <v>#VALUE!</v>
      </c>
    </row>
    <row r="3580" spans="54:54" ht="17.25" customHeight="1">
      <c r="BB3580" s="60" t="e">
        <f>IF(AND(isFlagged(Main[[#This Row],[Comments]], "AIS++"),Main[ [#This Row],[In Stock Date] ]&lt;&gt;""),TEXT(Main[[#This Row],[In Stock Date]]-1, "M/d/yyyy"), TEXT("1/1/1990", "M/d/yyyy"))</f>
        <v>#VALUE!</v>
      </c>
    </row>
    <row r="3581" spans="54:54" ht="17.25" customHeight="1">
      <c r="BB3581" s="60" t="e">
        <f>IF(AND(isFlagged(Main[[#This Row],[Comments]], "AIS++"),Main[ [#This Row],[In Stock Date] ]&lt;&gt;""),TEXT(Main[[#This Row],[In Stock Date]]-1, "M/d/yyyy"), TEXT("1/1/1990", "M/d/yyyy"))</f>
        <v>#VALUE!</v>
      </c>
    </row>
    <row r="3582" spans="54:54" ht="17.25" customHeight="1">
      <c r="BB3582" s="60" t="e">
        <f>IF(AND(isFlagged(Main[[#This Row],[Comments]], "AIS++"),Main[ [#This Row],[In Stock Date] ]&lt;&gt;""),TEXT(Main[[#This Row],[In Stock Date]]-1, "M/d/yyyy"), TEXT("1/1/1990", "M/d/yyyy"))</f>
        <v>#VALUE!</v>
      </c>
    </row>
    <row r="3583" spans="54:54" ht="17.25" customHeight="1">
      <c r="BB3583" s="60" t="e">
        <f>IF(AND(isFlagged(Main[[#This Row],[Comments]], "AIS++"),Main[ [#This Row],[In Stock Date] ]&lt;&gt;""),TEXT(Main[[#This Row],[In Stock Date]]-1, "M/d/yyyy"), TEXT("1/1/1990", "M/d/yyyy"))</f>
        <v>#VALUE!</v>
      </c>
    </row>
    <row r="3584" spans="54:54" ht="17.25" customHeight="1">
      <c r="BB3584" s="60" t="e">
        <f>IF(AND(isFlagged(Main[[#This Row],[Comments]], "AIS++"),Main[ [#This Row],[In Stock Date] ]&lt;&gt;""),TEXT(Main[[#This Row],[In Stock Date]]-1, "M/d/yyyy"), TEXT("1/1/1990", "M/d/yyyy"))</f>
        <v>#VALUE!</v>
      </c>
    </row>
    <row r="3585" spans="54:54" ht="17.25" customHeight="1">
      <c r="BB3585" s="60" t="e">
        <f>IF(AND(isFlagged(Main[[#This Row],[Comments]], "AIS++"),Main[ [#This Row],[In Stock Date] ]&lt;&gt;""),TEXT(Main[[#This Row],[In Stock Date]]-1, "M/d/yyyy"), TEXT("1/1/1990", "M/d/yyyy"))</f>
        <v>#VALUE!</v>
      </c>
    </row>
    <row r="3586" spans="54:54" ht="17.25" customHeight="1">
      <c r="BB3586" s="60" t="e">
        <f>IF(AND(isFlagged(Main[[#This Row],[Comments]], "AIS++"),Main[ [#This Row],[In Stock Date] ]&lt;&gt;""),TEXT(Main[[#This Row],[In Stock Date]]-1, "M/d/yyyy"), TEXT("1/1/1990", "M/d/yyyy"))</f>
        <v>#VALUE!</v>
      </c>
    </row>
    <row r="3587" spans="54:54" ht="17.25" customHeight="1">
      <c r="BB3587" s="60" t="e">
        <f>IF(AND(isFlagged(Main[[#This Row],[Comments]], "AIS++"),Main[ [#This Row],[In Stock Date] ]&lt;&gt;""),TEXT(Main[[#This Row],[In Stock Date]]-1, "M/d/yyyy"), TEXT("1/1/1990", "M/d/yyyy"))</f>
        <v>#VALUE!</v>
      </c>
    </row>
    <row r="3588" spans="54:54" ht="17.25" customHeight="1">
      <c r="BB3588" s="60" t="e">
        <f>IF(AND(isFlagged(Main[[#This Row],[Comments]], "AIS++"),Main[ [#This Row],[In Stock Date] ]&lt;&gt;""),TEXT(Main[[#This Row],[In Stock Date]]-1, "M/d/yyyy"), TEXT("1/1/1990", "M/d/yyyy"))</f>
        <v>#VALUE!</v>
      </c>
    </row>
    <row r="3589" spans="54:54" ht="17.25" customHeight="1">
      <c r="BB3589" s="60" t="e">
        <f>IF(AND(isFlagged(Main[[#This Row],[Comments]], "AIS++"),Main[ [#This Row],[In Stock Date] ]&lt;&gt;""),TEXT(Main[[#This Row],[In Stock Date]]-1, "M/d/yyyy"), TEXT("1/1/1990", "M/d/yyyy"))</f>
        <v>#VALUE!</v>
      </c>
    </row>
    <row r="3590" spans="54:54" ht="17.25" customHeight="1">
      <c r="BB3590" s="60" t="e">
        <f>IF(AND(isFlagged(Main[[#This Row],[Comments]], "AIS++"),Main[ [#This Row],[In Stock Date] ]&lt;&gt;""),TEXT(Main[[#This Row],[In Stock Date]]-1, "M/d/yyyy"), TEXT("1/1/1990", "M/d/yyyy"))</f>
        <v>#VALUE!</v>
      </c>
    </row>
    <row r="3591" spans="54:54" ht="17.25" customHeight="1">
      <c r="BB3591" s="60" t="e">
        <f>IF(AND(isFlagged(Main[[#This Row],[Comments]], "AIS++"),Main[ [#This Row],[In Stock Date] ]&lt;&gt;""),TEXT(Main[[#This Row],[In Stock Date]]-1, "M/d/yyyy"), TEXT("1/1/1990", "M/d/yyyy"))</f>
        <v>#VALUE!</v>
      </c>
    </row>
    <row r="3592" spans="54:54" ht="17.25" customHeight="1">
      <c r="BB3592" s="60" t="e">
        <f>IF(AND(isFlagged(Main[[#This Row],[Comments]], "AIS++"),Main[ [#This Row],[In Stock Date] ]&lt;&gt;""),TEXT(Main[[#This Row],[In Stock Date]]-1, "M/d/yyyy"), TEXT("1/1/1990", "M/d/yyyy"))</f>
        <v>#VALUE!</v>
      </c>
    </row>
    <row r="3593" spans="54:54" ht="17.25" customHeight="1">
      <c r="BB3593" s="60" t="e">
        <f>IF(AND(isFlagged(Main[[#This Row],[Comments]], "AIS++"),Main[ [#This Row],[In Stock Date] ]&lt;&gt;""),TEXT(Main[[#This Row],[In Stock Date]]-1, "M/d/yyyy"), TEXT("1/1/1990", "M/d/yyyy"))</f>
        <v>#VALUE!</v>
      </c>
    </row>
    <row r="3594" spans="54:54" ht="17.25" customHeight="1">
      <c r="BB3594" s="60" t="e">
        <f>IF(AND(isFlagged(Main[[#This Row],[Comments]], "AIS++"),Main[ [#This Row],[In Stock Date] ]&lt;&gt;""),TEXT(Main[[#This Row],[In Stock Date]]-1, "M/d/yyyy"), TEXT("1/1/1990", "M/d/yyyy"))</f>
        <v>#VALUE!</v>
      </c>
    </row>
    <row r="3595" spans="54:54" ht="17.25" customHeight="1">
      <c r="BB3595" s="60" t="e">
        <f>IF(AND(isFlagged(Main[[#This Row],[Comments]], "AIS++"),Main[ [#This Row],[In Stock Date] ]&lt;&gt;""),TEXT(Main[[#This Row],[In Stock Date]]-1, "M/d/yyyy"), TEXT("1/1/1990", "M/d/yyyy"))</f>
        <v>#VALUE!</v>
      </c>
    </row>
    <row r="3596" spans="54:54" ht="17.25" customHeight="1">
      <c r="BB3596" s="60" t="e">
        <f>IF(AND(isFlagged(Main[[#This Row],[Comments]], "AIS++"),Main[ [#This Row],[In Stock Date] ]&lt;&gt;""),TEXT(Main[[#This Row],[In Stock Date]]-1, "M/d/yyyy"), TEXT("1/1/1990", "M/d/yyyy"))</f>
        <v>#VALUE!</v>
      </c>
    </row>
    <row r="3597" spans="54:54" ht="17.25" customHeight="1">
      <c r="BB3597" s="60" t="e">
        <f>IF(AND(isFlagged(Main[[#This Row],[Comments]], "AIS++"),Main[ [#This Row],[In Stock Date] ]&lt;&gt;""),TEXT(Main[[#This Row],[In Stock Date]]-1, "M/d/yyyy"), TEXT("1/1/1990", "M/d/yyyy"))</f>
        <v>#VALUE!</v>
      </c>
    </row>
    <row r="3598" spans="54:54" ht="17.25" customHeight="1">
      <c r="BB3598" s="60" t="e">
        <f>IF(AND(isFlagged(Main[[#This Row],[Comments]], "AIS++"),Main[ [#This Row],[In Stock Date] ]&lt;&gt;""),TEXT(Main[[#This Row],[In Stock Date]]-1, "M/d/yyyy"), TEXT("1/1/1990", "M/d/yyyy"))</f>
        <v>#VALUE!</v>
      </c>
    </row>
    <row r="3599" spans="54:54" ht="17.25" customHeight="1">
      <c r="BB3599" s="60" t="e">
        <f>IF(AND(isFlagged(Main[[#This Row],[Comments]], "AIS++"),Main[ [#This Row],[In Stock Date] ]&lt;&gt;""),TEXT(Main[[#This Row],[In Stock Date]]-1, "M/d/yyyy"), TEXT("1/1/1990", "M/d/yyyy"))</f>
        <v>#VALUE!</v>
      </c>
    </row>
    <row r="3600" spans="54:54" ht="17.25" customHeight="1">
      <c r="BB3600" s="60" t="e">
        <f>IF(AND(isFlagged(Main[[#This Row],[Comments]], "AIS++"),Main[ [#This Row],[In Stock Date] ]&lt;&gt;""),TEXT(Main[[#This Row],[In Stock Date]]-1, "M/d/yyyy"), TEXT("1/1/1990", "M/d/yyyy"))</f>
        <v>#VALUE!</v>
      </c>
    </row>
    <row r="3601" spans="54:54" ht="17.25" customHeight="1">
      <c r="BB3601" s="60" t="e">
        <f>IF(AND(isFlagged(Main[[#This Row],[Comments]], "AIS++"),Main[ [#This Row],[In Stock Date] ]&lt;&gt;""),TEXT(Main[[#This Row],[In Stock Date]]-1, "M/d/yyyy"), TEXT("1/1/1990", "M/d/yyyy"))</f>
        <v>#VALUE!</v>
      </c>
    </row>
    <row r="3602" spans="54:54" ht="17.25" customHeight="1">
      <c r="BB3602" s="60" t="e">
        <f>IF(AND(isFlagged(Main[[#This Row],[Comments]], "AIS++"),Main[ [#This Row],[In Stock Date] ]&lt;&gt;""),TEXT(Main[[#This Row],[In Stock Date]]-1, "M/d/yyyy"), TEXT("1/1/1990", "M/d/yyyy"))</f>
        <v>#VALUE!</v>
      </c>
    </row>
    <row r="3603" spans="54:54" ht="17.25" customHeight="1">
      <c r="BB3603" s="60" t="e">
        <f>IF(AND(isFlagged(Main[[#This Row],[Comments]], "AIS++"),Main[ [#This Row],[In Stock Date] ]&lt;&gt;""),TEXT(Main[[#This Row],[In Stock Date]]-1, "M/d/yyyy"), TEXT("1/1/1990", "M/d/yyyy"))</f>
        <v>#VALUE!</v>
      </c>
    </row>
    <row r="3604" spans="54:54" ht="17.25" customHeight="1">
      <c r="BB3604" s="60" t="e">
        <f>IF(AND(isFlagged(Main[[#This Row],[Comments]], "AIS++"),Main[ [#This Row],[In Stock Date] ]&lt;&gt;""),TEXT(Main[[#This Row],[In Stock Date]]-1, "M/d/yyyy"), TEXT("1/1/1990", "M/d/yyyy"))</f>
        <v>#VALUE!</v>
      </c>
    </row>
    <row r="3605" spans="54:54" ht="17.25" customHeight="1">
      <c r="BB3605" s="60" t="e">
        <f>IF(AND(isFlagged(Main[[#This Row],[Comments]], "AIS++"),Main[ [#This Row],[In Stock Date] ]&lt;&gt;""),TEXT(Main[[#This Row],[In Stock Date]]-1, "M/d/yyyy"), TEXT("1/1/1990", "M/d/yyyy"))</f>
        <v>#VALUE!</v>
      </c>
    </row>
    <row r="3606" spans="54:54" ht="17.25" customHeight="1">
      <c r="BB3606" s="60" t="e">
        <f>IF(AND(isFlagged(Main[[#This Row],[Comments]], "AIS++"),Main[ [#This Row],[In Stock Date] ]&lt;&gt;""),TEXT(Main[[#This Row],[In Stock Date]]-1, "M/d/yyyy"), TEXT("1/1/1990", "M/d/yyyy"))</f>
        <v>#VALUE!</v>
      </c>
    </row>
    <row r="3607" spans="54:54" ht="17.25" customHeight="1">
      <c r="BB3607" s="60" t="e">
        <f>IF(AND(isFlagged(Main[[#This Row],[Comments]], "AIS++"),Main[ [#This Row],[In Stock Date] ]&lt;&gt;""),TEXT(Main[[#This Row],[In Stock Date]]-1, "M/d/yyyy"), TEXT("1/1/1990", "M/d/yyyy"))</f>
        <v>#VALUE!</v>
      </c>
    </row>
    <row r="3608" spans="54:54" ht="17.25" customHeight="1">
      <c r="BB3608" s="60" t="e">
        <f>IF(AND(isFlagged(Main[[#This Row],[Comments]], "AIS++"),Main[ [#This Row],[In Stock Date] ]&lt;&gt;""),TEXT(Main[[#This Row],[In Stock Date]]-1, "M/d/yyyy"), TEXT("1/1/1990", "M/d/yyyy"))</f>
        <v>#VALUE!</v>
      </c>
    </row>
    <row r="3609" spans="54:54" ht="17.25" customHeight="1">
      <c r="BB3609" s="60" t="e">
        <f>IF(AND(isFlagged(Main[[#This Row],[Comments]], "AIS++"),Main[ [#This Row],[In Stock Date] ]&lt;&gt;""),TEXT(Main[[#This Row],[In Stock Date]]-1, "M/d/yyyy"), TEXT("1/1/1990", "M/d/yyyy"))</f>
        <v>#VALUE!</v>
      </c>
    </row>
    <row r="3610" spans="54:54" ht="17.25" customHeight="1">
      <c r="BB3610" s="60" t="e">
        <f>IF(AND(isFlagged(Main[[#This Row],[Comments]], "AIS++"),Main[ [#This Row],[In Stock Date] ]&lt;&gt;""),TEXT(Main[[#This Row],[In Stock Date]]-1, "M/d/yyyy"), TEXT("1/1/1990", "M/d/yyyy"))</f>
        <v>#VALUE!</v>
      </c>
    </row>
    <row r="3611" spans="54:54" ht="17.25" customHeight="1">
      <c r="BB3611" s="60" t="e">
        <f>IF(AND(isFlagged(Main[[#This Row],[Comments]], "AIS++"),Main[ [#This Row],[In Stock Date] ]&lt;&gt;""),TEXT(Main[[#This Row],[In Stock Date]]-1, "M/d/yyyy"), TEXT("1/1/1990", "M/d/yyyy"))</f>
        <v>#VALUE!</v>
      </c>
    </row>
    <row r="3612" spans="54:54" ht="17.25" customHeight="1">
      <c r="BB3612" s="60" t="e">
        <f>IF(AND(isFlagged(Main[[#This Row],[Comments]], "AIS++"),Main[ [#This Row],[In Stock Date] ]&lt;&gt;""),TEXT(Main[[#This Row],[In Stock Date]]-1, "M/d/yyyy"), TEXT("1/1/1990", "M/d/yyyy"))</f>
        <v>#VALUE!</v>
      </c>
    </row>
    <row r="3613" spans="54:54" ht="17.25" customHeight="1">
      <c r="BB3613" s="60" t="e">
        <f>IF(AND(isFlagged(Main[[#This Row],[Comments]], "AIS++"),Main[ [#This Row],[In Stock Date] ]&lt;&gt;""),TEXT(Main[[#This Row],[In Stock Date]]-1, "M/d/yyyy"), TEXT("1/1/1990", "M/d/yyyy"))</f>
        <v>#VALUE!</v>
      </c>
    </row>
    <row r="3614" spans="54:54" ht="17.25" customHeight="1">
      <c r="BB3614" s="60" t="e">
        <f>IF(AND(isFlagged(Main[[#This Row],[Comments]], "AIS++"),Main[ [#This Row],[In Stock Date] ]&lt;&gt;""),TEXT(Main[[#This Row],[In Stock Date]]-1, "M/d/yyyy"), TEXT("1/1/1990", "M/d/yyyy"))</f>
        <v>#VALUE!</v>
      </c>
    </row>
    <row r="3615" spans="54:54" ht="17.25" customHeight="1">
      <c r="BB3615" s="60" t="e">
        <f>IF(AND(isFlagged(Main[[#This Row],[Comments]], "AIS++"),Main[ [#This Row],[In Stock Date] ]&lt;&gt;""),TEXT(Main[[#This Row],[In Stock Date]]-1, "M/d/yyyy"), TEXT("1/1/1990", "M/d/yyyy"))</f>
        <v>#VALUE!</v>
      </c>
    </row>
    <row r="3616" spans="54:54" ht="17.25" customHeight="1">
      <c r="BB3616" s="60" t="e">
        <f>IF(AND(isFlagged(Main[[#This Row],[Comments]], "AIS++"),Main[ [#This Row],[In Stock Date] ]&lt;&gt;""),TEXT(Main[[#This Row],[In Stock Date]]-1, "M/d/yyyy"), TEXT("1/1/1990", "M/d/yyyy"))</f>
        <v>#VALUE!</v>
      </c>
    </row>
    <row r="3617" spans="54:54" ht="17.25" customHeight="1">
      <c r="BB3617" s="60" t="e">
        <f>IF(AND(isFlagged(Main[[#This Row],[Comments]], "AIS++"),Main[ [#This Row],[In Stock Date] ]&lt;&gt;""),TEXT(Main[[#This Row],[In Stock Date]]-1, "M/d/yyyy"), TEXT("1/1/1990", "M/d/yyyy"))</f>
        <v>#VALUE!</v>
      </c>
    </row>
    <row r="3618" spans="54:54" ht="17.25" customHeight="1">
      <c r="BB3618" s="60" t="e">
        <f>IF(AND(isFlagged(Main[[#This Row],[Comments]], "AIS++"),Main[ [#This Row],[In Stock Date] ]&lt;&gt;""),TEXT(Main[[#This Row],[In Stock Date]]-1, "M/d/yyyy"), TEXT("1/1/1990", "M/d/yyyy"))</f>
        <v>#VALUE!</v>
      </c>
    </row>
    <row r="3619" spans="54:54" ht="17.25" customHeight="1">
      <c r="BB3619" s="60" t="e">
        <f>IF(AND(isFlagged(Main[[#This Row],[Comments]], "AIS++"),Main[ [#This Row],[In Stock Date] ]&lt;&gt;""),TEXT(Main[[#This Row],[In Stock Date]]-1, "M/d/yyyy"), TEXT("1/1/1990", "M/d/yyyy"))</f>
        <v>#VALUE!</v>
      </c>
    </row>
    <row r="3620" spans="54:54" ht="17.25" customHeight="1">
      <c r="BB3620" s="60" t="e">
        <f>IF(AND(isFlagged(Main[[#This Row],[Comments]], "AIS++"),Main[ [#This Row],[In Stock Date] ]&lt;&gt;""),TEXT(Main[[#This Row],[In Stock Date]]-1, "M/d/yyyy"), TEXT("1/1/1990", "M/d/yyyy"))</f>
        <v>#VALUE!</v>
      </c>
    </row>
    <row r="3621" spans="54:54" ht="17.25" customHeight="1">
      <c r="BB3621" s="60" t="e">
        <f>IF(AND(isFlagged(Main[[#This Row],[Comments]], "AIS++"),Main[ [#This Row],[In Stock Date] ]&lt;&gt;""),TEXT(Main[[#This Row],[In Stock Date]]-1, "M/d/yyyy"), TEXT("1/1/1990", "M/d/yyyy"))</f>
        <v>#VALUE!</v>
      </c>
    </row>
    <row r="3622" spans="54:54" ht="17.25" customHeight="1">
      <c r="BB3622" s="60" t="e">
        <f>IF(AND(isFlagged(Main[[#This Row],[Comments]], "AIS++"),Main[ [#This Row],[In Stock Date] ]&lt;&gt;""),TEXT(Main[[#This Row],[In Stock Date]]-1, "M/d/yyyy"), TEXT("1/1/1990", "M/d/yyyy"))</f>
        <v>#VALUE!</v>
      </c>
    </row>
    <row r="3623" spans="54:54" ht="17.25" customHeight="1">
      <c r="BB3623" s="60" t="e">
        <f>IF(AND(isFlagged(Main[[#This Row],[Comments]], "AIS++"),Main[ [#This Row],[In Stock Date] ]&lt;&gt;""),TEXT(Main[[#This Row],[In Stock Date]]-1, "M/d/yyyy"), TEXT("1/1/1990", "M/d/yyyy"))</f>
        <v>#VALUE!</v>
      </c>
    </row>
    <row r="3624" spans="54:54" ht="17.25" customHeight="1">
      <c r="BB3624" s="60" t="e">
        <f>IF(AND(isFlagged(Main[[#This Row],[Comments]], "AIS++"),Main[ [#This Row],[In Stock Date] ]&lt;&gt;""),TEXT(Main[[#This Row],[In Stock Date]]-1, "M/d/yyyy"), TEXT("1/1/1990", "M/d/yyyy"))</f>
        <v>#VALUE!</v>
      </c>
    </row>
    <row r="3625" spans="54:54" ht="17.25" customHeight="1">
      <c r="BB3625" s="60" t="e">
        <f>IF(AND(isFlagged(Main[[#This Row],[Comments]], "AIS++"),Main[ [#This Row],[In Stock Date] ]&lt;&gt;""),TEXT(Main[[#This Row],[In Stock Date]]-1, "M/d/yyyy"), TEXT("1/1/1990", "M/d/yyyy"))</f>
        <v>#VALUE!</v>
      </c>
    </row>
    <row r="3626" spans="54:54" ht="17.25" customHeight="1">
      <c r="BB3626" s="60" t="e">
        <f>IF(AND(isFlagged(Main[[#This Row],[Comments]], "AIS++"),Main[ [#This Row],[In Stock Date] ]&lt;&gt;""),TEXT(Main[[#This Row],[In Stock Date]]-1, "M/d/yyyy"), TEXT("1/1/1990", "M/d/yyyy"))</f>
        <v>#VALUE!</v>
      </c>
    </row>
    <row r="3627" spans="54:54" ht="17.25" customHeight="1">
      <c r="BB3627" s="60" t="e">
        <f>IF(AND(isFlagged(Main[[#This Row],[Comments]], "AIS++"),Main[ [#This Row],[In Stock Date] ]&lt;&gt;""),TEXT(Main[[#This Row],[In Stock Date]]-1, "M/d/yyyy"), TEXT("1/1/1990", "M/d/yyyy"))</f>
        <v>#VALUE!</v>
      </c>
    </row>
    <row r="3628" spans="54:54" ht="17.25" customHeight="1">
      <c r="BB3628" s="60" t="e">
        <f>IF(AND(isFlagged(Main[[#This Row],[Comments]], "AIS++"),Main[ [#This Row],[In Stock Date] ]&lt;&gt;""),TEXT(Main[[#This Row],[In Stock Date]]-1, "M/d/yyyy"), TEXT("1/1/1990", "M/d/yyyy"))</f>
        <v>#VALUE!</v>
      </c>
    </row>
    <row r="3629" spans="54:54" ht="17.25" customHeight="1">
      <c r="BB3629" s="60" t="e">
        <f>IF(AND(isFlagged(Main[[#This Row],[Comments]], "AIS++"),Main[ [#This Row],[In Stock Date] ]&lt;&gt;""),TEXT(Main[[#This Row],[In Stock Date]]-1, "M/d/yyyy"), TEXT("1/1/1990", "M/d/yyyy"))</f>
        <v>#VALUE!</v>
      </c>
    </row>
    <row r="3630" spans="54:54" ht="17.25" customHeight="1">
      <c r="BB3630" s="60" t="e">
        <f>IF(AND(isFlagged(Main[[#This Row],[Comments]], "AIS++"),Main[ [#This Row],[In Stock Date] ]&lt;&gt;""),TEXT(Main[[#This Row],[In Stock Date]]-1, "M/d/yyyy"), TEXT("1/1/1990", "M/d/yyyy"))</f>
        <v>#VALUE!</v>
      </c>
    </row>
    <row r="3631" spans="54:54" ht="17.25" customHeight="1">
      <c r="BB3631" s="60" t="e">
        <f>IF(AND(isFlagged(Main[[#This Row],[Comments]], "AIS++"),Main[ [#This Row],[In Stock Date] ]&lt;&gt;""),TEXT(Main[[#This Row],[In Stock Date]]-1, "M/d/yyyy"), TEXT("1/1/1990", "M/d/yyyy"))</f>
        <v>#VALUE!</v>
      </c>
    </row>
    <row r="3632" spans="54:54" ht="17.25" customHeight="1">
      <c r="BB3632" s="60" t="e">
        <f>IF(AND(isFlagged(Main[[#This Row],[Comments]], "AIS++"),Main[ [#This Row],[In Stock Date] ]&lt;&gt;""),TEXT(Main[[#This Row],[In Stock Date]]-1, "M/d/yyyy"), TEXT("1/1/1990", "M/d/yyyy"))</f>
        <v>#VALUE!</v>
      </c>
    </row>
    <row r="3633" spans="54:54" ht="17.25" customHeight="1">
      <c r="BB3633" s="60" t="e">
        <f>IF(AND(isFlagged(Main[[#This Row],[Comments]], "AIS++"),Main[ [#This Row],[In Stock Date] ]&lt;&gt;""),TEXT(Main[[#This Row],[In Stock Date]]-1, "M/d/yyyy"), TEXT("1/1/1990", "M/d/yyyy"))</f>
        <v>#VALUE!</v>
      </c>
    </row>
    <row r="3634" spans="54:54" ht="17.25" customHeight="1">
      <c r="BB3634" s="60" t="e">
        <f>IF(AND(isFlagged(Main[[#This Row],[Comments]], "AIS++"),Main[ [#This Row],[In Stock Date] ]&lt;&gt;""),TEXT(Main[[#This Row],[In Stock Date]]-1, "M/d/yyyy"), TEXT("1/1/1990", "M/d/yyyy"))</f>
        <v>#VALUE!</v>
      </c>
    </row>
    <row r="3635" spans="54:54" ht="17.25" customHeight="1">
      <c r="BB3635" s="60" t="e">
        <f>IF(AND(isFlagged(Main[[#This Row],[Comments]], "AIS++"),Main[ [#This Row],[In Stock Date] ]&lt;&gt;""),TEXT(Main[[#This Row],[In Stock Date]]-1, "M/d/yyyy"), TEXT("1/1/1990", "M/d/yyyy"))</f>
        <v>#VALUE!</v>
      </c>
    </row>
    <row r="3636" spans="54:54" ht="17.25" customHeight="1">
      <c r="BB3636" s="60" t="e">
        <f>IF(AND(isFlagged(Main[[#This Row],[Comments]], "AIS++"),Main[ [#This Row],[In Stock Date] ]&lt;&gt;""),TEXT(Main[[#This Row],[In Stock Date]]-1, "M/d/yyyy"), TEXT("1/1/1990", "M/d/yyyy"))</f>
        <v>#VALUE!</v>
      </c>
    </row>
    <row r="3637" spans="54:54" ht="17.25" customHeight="1">
      <c r="BB3637" s="60" t="e">
        <f>IF(AND(isFlagged(Main[[#This Row],[Comments]], "AIS++"),Main[ [#This Row],[In Stock Date] ]&lt;&gt;""),TEXT(Main[[#This Row],[In Stock Date]]-1, "M/d/yyyy"), TEXT("1/1/1990", "M/d/yyyy"))</f>
        <v>#VALUE!</v>
      </c>
    </row>
    <row r="3638" spans="54:54" ht="17.25" customHeight="1">
      <c r="BB3638" s="60" t="e">
        <f>IF(AND(isFlagged(Main[[#This Row],[Comments]], "AIS++"),Main[ [#This Row],[In Stock Date] ]&lt;&gt;""),TEXT(Main[[#This Row],[In Stock Date]]-1, "M/d/yyyy"), TEXT("1/1/1990", "M/d/yyyy"))</f>
        <v>#VALUE!</v>
      </c>
    </row>
    <row r="3639" spans="54:54" ht="17.25" customHeight="1">
      <c r="BB3639" s="60" t="e">
        <f>IF(AND(isFlagged(Main[[#This Row],[Comments]], "AIS++"),Main[ [#This Row],[In Stock Date] ]&lt;&gt;""),TEXT(Main[[#This Row],[In Stock Date]]-1, "M/d/yyyy"), TEXT("1/1/1990", "M/d/yyyy"))</f>
        <v>#VALUE!</v>
      </c>
    </row>
    <row r="3640" spans="54:54" ht="17.25" customHeight="1">
      <c r="BB3640" s="60" t="e">
        <f>IF(AND(isFlagged(Main[[#This Row],[Comments]], "AIS++"),Main[ [#This Row],[In Stock Date] ]&lt;&gt;""),TEXT(Main[[#This Row],[In Stock Date]]-1, "M/d/yyyy"), TEXT("1/1/1990", "M/d/yyyy"))</f>
        <v>#VALUE!</v>
      </c>
    </row>
    <row r="3641" spans="54:54" ht="17.25" customHeight="1">
      <c r="BB3641" s="60" t="e">
        <f>IF(AND(isFlagged(Main[[#This Row],[Comments]], "AIS++"),Main[ [#This Row],[In Stock Date] ]&lt;&gt;""),TEXT(Main[[#This Row],[In Stock Date]]-1, "M/d/yyyy"), TEXT("1/1/1990", "M/d/yyyy"))</f>
        <v>#VALUE!</v>
      </c>
    </row>
    <row r="3642" spans="54:54" ht="17.25" customHeight="1">
      <c r="BB3642" s="60" t="e">
        <f>IF(AND(isFlagged(Main[[#This Row],[Comments]], "AIS++"),Main[ [#This Row],[In Stock Date] ]&lt;&gt;""),TEXT(Main[[#This Row],[In Stock Date]]-1, "M/d/yyyy"), TEXT("1/1/1990", "M/d/yyyy"))</f>
        <v>#VALUE!</v>
      </c>
    </row>
    <row r="3643" spans="54:54" ht="17.25" customHeight="1">
      <c r="BB3643" s="60" t="e">
        <f>IF(AND(isFlagged(Main[[#This Row],[Comments]], "AIS++"),Main[ [#This Row],[In Stock Date] ]&lt;&gt;""),TEXT(Main[[#This Row],[In Stock Date]]-1, "M/d/yyyy"), TEXT("1/1/1990", "M/d/yyyy"))</f>
        <v>#VALUE!</v>
      </c>
    </row>
    <row r="3644" spans="54:54" ht="17.25" customHeight="1">
      <c r="BB3644" s="60" t="e">
        <f>IF(AND(isFlagged(Main[[#This Row],[Comments]], "AIS++"),Main[ [#This Row],[In Stock Date] ]&lt;&gt;""),TEXT(Main[[#This Row],[In Stock Date]]-1, "M/d/yyyy"), TEXT("1/1/1990", "M/d/yyyy"))</f>
        <v>#VALUE!</v>
      </c>
    </row>
    <row r="3645" spans="54:54" ht="17.25" customHeight="1">
      <c r="BB3645" s="60" t="e">
        <f>IF(AND(isFlagged(Main[[#This Row],[Comments]], "AIS++"),Main[ [#This Row],[In Stock Date] ]&lt;&gt;""),TEXT(Main[[#This Row],[In Stock Date]]-1, "M/d/yyyy"), TEXT("1/1/1990", "M/d/yyyy"))</f>
        <v>#VALUE!</v>
      </c>
    </row>
    <row r="3646" spans="54:54" ht="17.25" customHeight="1">
      <c r="BB3646" s="60" t="e">
        <f>IF(AND(isFlagged(Main[[#This Row],[Comments]], "AIS++"),Main[ [#This Row],[In Stock Date] ]&lt;&gt;""),TEXT(Main[[#This Row],[In Stock Date]]-1, "M/d/yyyy"), TEXT("1/1/1990", "M/d/yyyy"))</f>
        <v>#VALUE!</v>
      </c>
    </row>
    <row r="3647" spans="54:54" ht="17.25" customHeight="1">
      <c r="BB3647" s="60" t="e">
        <f>IF(AND(isFlagged(Main[[#This Row],[Comments]], "AIS++"),Main[ [#This Row],[In Stock Date] ]&lt;&gt;""),TEXT(Main[[#This Row],[In Stock Date]]-1, "M/d/yyyy"), TEXT("1/1/1990", "M/d/yyyy"))</f>
        <v>#VALUE!</v>
      </c>
    </row>
    <row r="3648" spans="54:54" ht="17.25" customHeight="1">
      <c r="BB3648" s="60" t="e">
        <f>IF(AND(isFlagged(Main[[#This Row],[Comments]], "AIS++"),Main[ [#This Row],[In Stock Date] ]&lt;&gt;""),TEXT(Main[[#This Row],[In Stock Date]]-1, "M/d/yyyy"), TEXT("1/1/1990", "M/d/yyyy"))</f>
        <v>#VALUE!</v>
      </c>
    </row>
    <row r="3649" spans="54:54" ht="17.25" customHeight="1">
      <c r="BB3649" s="60" t="e">
        <f>IF(AND(isFlagged(Main[[#This Row],[Comments]], "AIS++"),Main[ [#This Row],[In Stock Date] ]&lt;&gt;""),TEXT(Main[[#This Row],[In Stock Date]]-1, "M/d/yyyy"), TEXT("1/1/1990", "M/d/yyyy"))</f>
        <v>#VALUE!</v>
      </c>
    </row>
    <row r="3650" spans="54:54" ht="17.25" customHeight="1">
      <c r="BB3650" s="60" t="e">
        <f>IF(AND(isFlagged(Main[[#This Row],[Comments]], "AIS++"),Main[ [#This Row],[In Stock Date] ]&lt;&gt;""),TEXT(Main[[#This Row],[In Stock Date]]-1, "M/d/yyyy"), TEXT("1/1/1990", "M/d/yyyy"))</f>
        <v>#VALUE!</v>
      </c>
    </row>
    <row r="3651" spans="54:54" ht="17.25" customHeight="1">
      <c r="BB3651" s="60" t="e">
        <f>IF(AND(isFlagged(Main[[#This Row],[Comments]], "AIS++"),Main[ [#This Row],[In Stock Date] ]&lt;&gt;""),TEXT(Main[[#This Row],[In Stock Date]]-1, "M/d/yyyy"), TEXT("1/1/1990", "M/d/yyyy"))</f>
        <v>#VALUE!</v>
      </c>
    </row>
    <row r="3652" spans="54:54" ht="17.25" customHeight="1">
      <c r="BB3652" s="60" t="e">
        <f>IF(AND(isFlagged(Main[[#This Row],[Comments]], "AIS++"),Main[ [#This Row],[In Stock Date] ]&lt;&gt;""),TEXT(Main[[#This Row],[In Stock Date]]-1, "M/d/yyyy"), TEXT("1/1/1990", "M/d/yyyy"))</f>
        <v>#VALUE!</v>
      </c>
    </row>
    <row r="3653" spans="54:54" ht="17.25" customHeight="1">
      <c r="BB3653" s="60" t="e">
        <f>IF(AND(isFlagged(Main[[#This Row],[Comments]], "AIS++"),Main[ [#This Row],[In Stock Date] ]&lt;&gt;""),TEXT(Main[[#This Row],[In Stock Date]]-1, "M/d/yyyy"), TEXT("1/1/1990", "M/d/yyyy"))</f>
        <v>#VALUE!</v>
      </c>
    </row>
    <row r="3654" spans="54:54" ht="17.25" customHeight="1">
      <c r="BB3654" s="60" t="e">
        <f>IF(AND(isFlagged(Main[[#This Row],[Comments]], "AIS++"),Main[ [#This Row],[In Stock Date] ]&lt;&gt;""),TEXT(Main[[#This Row],[In Stock Date]]-1, "M/d/yyyy"), TEXT("1/1/1990", "M/d/yyyy"))</f>
        <v>#VALUE!</v>
      </c>
    </row>
    <row r="3655" spans="54:54" ht="17.25" customHeight="1">
      <c r="BB3655" s="60" t="e">
        <f>IF(AND(isFlagged(Main[[#This Row],[Comments]], "AIS++"),Main[ [#This Row],[In Stock Date] ]&lt;&gt;""),TEXT(Main[[#This Row],[In Stock Date]]-1, "M/d/yyyy"), TEXT("1/1/1990", "M/d/yyyy"))</f>
        <v>#VALUE!</v>
      </c>
    </row>
    <row r="3656" spans="54:54" ht="17.25" customHeight="1">
      <c r="BB3656" s="60" t="e">
        <f>IF(AND(isFlagged(Main[[#This Row],[Comments]], "AIS++"),Main[ [#This Row],[In Stock Date] ]&lt;&gt;""),TEXT(Main[[#This Row],[In Stock Date]]-1, "M/d/yyyy"), TEXT("1/1/1990", "M/d/yyyy"))</f>
        <v>#VALUE!</v>
      </c>
    </row>
    <row r="3657" spans="54:54" ht="17.25" customHeight="1">
      <c r="BB3657" s="60" t="e">
        <f>IF(AND(isFlagged(Main[[#This Row],[Comments]], "AIS++"),Main[ [#This Row],[In Stock Date] ]&lt;&gt;""),TEXT(Main[[#This Row],[In Stock Date]]-1, "M/d/yyyy"), TEXT("1/1/1990", "M/d/yyyy"))</f>
        <v>#VALUE!</v>
      </c>
    </row>
    <row r="3658" spans="54:54" ht="17.25" customHeight="1">
      <c r="BB3658" s="60" t="e">
        <f>IF(AND(isFlagged(Main[[#This Row],[Comments]], "AIS++"),Main[ [#This Row],[In Stock Date] ]&lt;&gt;""),TEXT(Main[[#This Row],[In Stock Date]]-1, "M/d/yyyy"), TEXT("1/1/1990", "M/d/yyyy"))</f>
        <v>#VALUE!</v>
      </c>
    </row>
    <row r="3659" spans="54:54" ht="17.25" customHeight="1">
      <c r="BB3659" s="60" t="e">
        <f>IF(AND(isFlagged(Main[[#This Row],[Comments]], "AIS++"),Main[ [#This Row],[In Stock Date] ]&lt;&gt;""),TEXT(Main[[#This Row],[In Stock Date]]-1, "M/d/yyyy"), TEXT("1/1/1990", "M/d/yyyy"))</f>
        <v>#VALUE!</v>
      </c>
    </row>
    <row r="3660" spans="54:54" ht="17.25" customHeight="1">
      <c r="BB3660" s="60" t="e">
        <f>IF(AND(isFlagged(Main[[#This Row],[Comments]], "AIS++"),Main[ [#This Row],[In Stock Date] ]&lt;&gt;""),TEXT(Main[[#This Row],[In Stock Date]]-1, "M/d/yyyy"), TEXT("1/1/1990", "M/d/yyyy"))</f>
        <v>#VALUE!</v>
      </c>
    </row>
    <row r="3661" spans="54:54" ht="17.25" customHeight="1">
      <c r="BB3661" s="60" t="e">
        <f>IF(AND(isFlagged(Main[[#This Row],[Comments]], "AIS++"),Main[ [#This Row],[In Stock Date] ]&lt;&gt;""),TEXT(Main[[#This Row],[In Stock Date]]-1, "M/d/yyyy"), TEXT("1/1/1990", "M/d/yyyy"))</f>
        <v>#VALUE!</v>
      </c>
    </row>
    <row r="3662" spans="54:54" ht="17.25" customHeight="1">
      <c r="BB3662" s="60" t="e">
        <f>IF(AND(isFlagged(Main[[#This Row],[Comments]], "AIS++"),Main[ [#This Row],[In Stock Date] ]&lt;&gt;""),TEXT(Main[[#This Row],[In Stock Date]]-1, "M/d/yyyy"), TEXT("1/1/1990", "M/d/yyyy"))</f>
        <v>#VALUE!</v>
      </c>
    </row>
    <row r="3663" spans="54:54" ht="17.25" customHeight="1">
      <c r="BB3663" s="60" t="e">
        <f>IF(AND(isFlagged(Main[[#This Row],[Comments]], "AIS++"),Main[ [#This Row],[In Stock Date] ]&lt;&gt;""),TEXT(Main[[#This Row],[In Stock Date]]-1, "M/d/yyyy"), TEXT("1/1/1990", "M/d/yyyy"))</f>
        <v>#VALUE!</v>
      </c>
    </row>
    <row r="3664" spans="54:54" ht="17.25" customHeight="1">
      <c r="BB3664" s="60" t="e">
        <f>IF(AND(isFlagged(Main[[#This Row],[Comments]], "AIS++"),Main[ [#This Row],[In Stock Date] ]&lt;&gt;""),TEXT(Main[[#This Row],[In Stock Date]]-1, "M/d/yyyy"), TEXT("1/1/1990", "M/d/yyyy"))</f>
        <v>#VALUE!</v>
      </c>
    </row>
    <row r="3665" spans="54:54" ht="17.25" customHeight="1">
      <c r="BB3665" s="60" t="e">
        <f>IF(AND(isFlagged(Main[[#This Row],[Comments]], "AIS++"),Main[ [#This Row],[In Stock Date] ]&lt;&gt;""),TEXT(Main[[#This Row],[In Stock Date]]-1, "M/d/yyyy"), TEXT("1/1/1990", "M/d/yyyy"))</f>
        <v>#VALUE!</v>
      </c>
    </row>
    <row r="3666" spans="54:54" ht="17.25" customHeight="1">
      <c r="BB3666" s="60" t="e">
        <f>IF(AND(isFlagged(Main[[#This Row],[Comments]], "AIS++"),Main[ [#This Row],[In Stock Date] ]&lt;&gt;""),TEXT(Main[[#This Row],[In Stock Date]]-1, "M/d/yyyy"), TEXT("1/1/1990", "M/d/yyyy"))</f>
        <v>#VALUE!</v>
      </c>
    </row>
    <row r="3667" spans="54:54" ht="17.25" customHeight="1">
      <c r="BB3667" s="60" t="e">
        <f>IF(AND(isFlagged(Main[[#This Row],[Comments]], "AIS++"),Main[ [#This Row],[In Stock Date] ]&lt;&gt;""),TEXT(Main[[#This Row],[In Stock Date]]-1, "M/d/yyyy"), TEXT("1/1/1990", "M/d/yyyy"))</f>
        <v>#VALUE!</v>
      </c>
    </row>
    <row r="3668" spans="54:54" ht="17.25" customHeight="1">
      <c r="BB3668" s="60" t="e">
        <f>IF(AND(isFlagged(Main[[#This Row],[Comments]], "AIS++"),Main[ [#This Row],[In Stock Date] ]&lt;&gt;""),TEXT(Main[[#This Row],[In Stock Date]]-1, "M/d/yyyy"), TEXT("1/1/1990", "M/d/yyyy"))</f>
        <v>#VALUE!</v>
      </c>
    </row>
    <row r="3669" spans="54:54" ht="17.25" customHeight="1">
      <c r="BB3669" s="60" t="e">
        <f>IF(AND(isFlagged(Main[[#This Row],[Comments]], "AIS++"),Main[ [#This Row],[In Stock Date] ]&lt;&gt;""),TEXT(Main[[#This Row],[In Stock Date]]-1, "M/d/yyyy"), TEXT("1/1/1990", "M/d/yyyy"))</f>
        <v>#VALUE!</v>
      </c>
    </row>
    <row r="3670" spans="54:54" ht="17.25" customHeight="1">
      <c r="BB3670" s="60" t="e">
        <f>IF(AND(isFlagged(Main[[#This Row],[Comments]], "AIS++"),Main[ [#This Row],[In Stock Date] ]&lt;&gt;""),TEXT(Main[[#This Row],[In Stock Date]]-1, "M/d/yyyy"), TEXT("1/1/1990", "M/d/yyyy"))</f>
        <v>#VALUE!</v>
      </c>
    </row>
    <row r="3671" spans="54:54" ht="17.25" customHeight="1">
      <c r="BB3671" s="60" t="e">
        <f>IF(AND(isFlagged(Main[[#This Row],[Comments]], "AIS++"),Main[ [#This Row],[In Stock Date] ]&lt;&gt;""),TEXT(Main[[#This Row],[In Stock Date]]-1, "M/d/yyyy"), TEXT("1/1/1990", "M/d/yyyy"))</f>
        <v>#VALUE!</v>
      </c>
    </row>
    <row r="3672" spans="54:54" ht="17.25" customHeight="1">
      <c r="BB3672" s="60" t="e">
        <f>IF(AND(isFlagged(Main[[#This Row],[Comments]], "AIS++"),Main[ [#This Row],[In Stock Date] ]&lt;&gt;""),TEXT(Main[[#This Row],[In Stock Date]]-1, "M/d/yyyy"), TEXT("1/1/1990", "M/d/yyyy"))</f>
        <v>#VALUE!</v>
      </c>
    </row>
    <row r="3673" spans="54:54" ht="17.25" customHeight="1">
      <c r="BB3673" s="60" t="e">
        <f>IF(AND(isFlagged(Main[[#This Row],[Comments]], "AIS++"),Main[ [#This Row],[In Stock Date] ]&lt;&gt;""),TEXT(Main[[#This Row],[In Stock Date]]-1, "M/d/yyyy"), TEXT("1/1/1990", "M/d/yyyy"))</f>
        <v>#VALUE!</v>
      </c>
    </row>
    <row r="3674" spans="54:54" ht="17.25" customHeight="1">
      <c r="BB3674" s="60" t="e">
        <f>IF(AND(isFlagged(Main[[#This Row],[Comments]], "AIS++"),Main[ [#This Row],[In Stock Date] ]&lt;&gt;""),TEXT(Main[[#This Row],[In Stock Date]]-1, "M/d/yyyy"), TEXT("1/1/1990", "M/d/yyyy"))</f>
        <v>#VALUE!</v>
      </c>
    </row>
    <row r="3675" spans="54:54" ht="17.25" customHeight="1">
      <c r="BB3675" s="60" t="e">
        <f>IF(AND(isFlagged(Main[[#This Row],[Comments]], "AIS++"),Main[ [#This Row],[In Stock Date] ]&lt;&gt;""),TEXT(Main[[#This Row],[In Stock Date]]-1, "M/d/yyyy"), TEXT("1/1/1990", "M/d/yyyy"))</f>
        <v>#VALUE!</v>
      </c>
    </row>
    <row r="3676" spans="54:54" ht="17.25" customHeight="1">
      <c r="BB3676" s="60" t="e">
        <f>IF(AND(isFlagged(Main[[#This Row],[Comments]], "AIS++"),Main[ [#This Row],[In Stock Date] ]&lt;&gt;""),TEXT(Main[[#This Row],[In Stock Date]]-1, "M/d/yyyy"), TEXT("1/1/1990", "M/d/yyyy"))</f>
        <v>#VALUE!</v>
      </c>
    </row>
    <row r="3677" spans="54:54" ht="17.25" customHeight="1">
      <c r="BB3677" s="60" t="e">
        <f>IF(AND(isFlagged(Main[[#This Row],[Comments]], "AIS++"),Main[ [#This Row],[In Stock Date] ]&lt;&gt;""),TEXT(Main[[#This Row],[In Stock Date]]-1, "M/d/yyyy"), TEXT("1/1/1990", "M/d/yyyy"))</f>
        <v>#VALUE!</v>
      </c>
    </row>
    <row r="3678" spans="54:54" ht="17.25" customHeight="1">
      <c r="BB3678" s="60" t="e">
        <f>IF(AND(isFlagged(Main[[#This Row],[Comments]], "AIS++"),Main[ [#This Row],[In Stock Date] ]&lt;&gt;""),TEXT(Main[[#This Row],[In Stock Date]]-1, "M/d/yyyy"), TEXT("1/1/1990", "M/d/yyyy"))</f>
        <v>#VALUE!</v>
      </c>
    </row>
    <row r="3679" spans="54:54" ht="17.25" customHeight="1">
      <c r="BB3679" s="60" t="e">
        <f>IF(AND(isFlagged(Main[[#This Row],[Comments]], "AIS++"),Main[ [#This Row],[In Stock Date] ]&lt;&gt;""),TEXT(Main[[#This Row],[In Stock Date]]-1, "M/d/yyyy"), TEXT("1/1/1990", "M/d/yyyy"))</f>
        <v>#VALUE!</v>
      </c>
    </row>
    <row r="3680" spans="54:54" ht="17.25" customHeight="1">
      <c r="BB3680" s="60" t="e">
        <f>IF(AND(isFlagged(Main[[#This Row],[Comments]], "AIS++"),Main[ [#This Row],[In Stock Date] ]&lt;&gt;""),TEXT(Main[[#This Row],[In Stock Date]]-1, "M/d/yyyy"), TEXT("1/1/1990", "M/d/yyyy"))</f>
        <v>#VALUE!</v>
      </c>
    </row>
    <row r="3681" spans="54:54" ht="17.25" customHeight="1">
      <c r="BB3681" s="60" t="e">
        <f>IF(AND(isFlagged(Main[[#This Row],[Comments]], "AIS++"),Main[ [#This Row],[In Stock Date] ]&lt;&gt;""),TEXT(Main[[#This Row],[In Stock Date]]-1, "M/d/yyyy"), TEXT("1/1/1990", "M/d/yyyy"))</f>
        <v>#VALUE!</v>
      </c>
    </row>
    <row r="3682" spans="54:54" ht="17.25" customHeight="1">
      <c r="BB3682" s="60" t="e">
        <f>IF(AND(isFlagged(Main[[#This Row],[Comments]], "AIS++"),Main[ [#This Row],[In Stock Date] ]&lt;&gt;""),TEXT(Main[[#This Row],[In Stock Date]]-1, "M/d/yyyy"), TEXT("1/1/1990", "M/d/yyyy"))</f>
        <v>#VALUE!</v>
      </c>
    </row>
    <row r="3683" spans="54:54" ht="17.25" customHeight="1">
      <c r="BB3683" s="60" t="e">
        <f>IF(AND(isFlagged(Main[[#This Row],[Comments]], "AIS++"),Main[ [#This Row],[In Stock Date] ]&lt;&gt;""),TEXT(Main[[#This Row],[In Stock Date]]-1, "M/d/yyyy"), TEXT("1/1/1990", "M/d/yyyy"))</f>
        <v>#VALUE!</v>
      </c>
    </row>
    <row r="3684" spans="54:54" ht="17.25" customHeight="1">
      <c r="BB3684" s="60" t="e">
        <f>IF(AND(isFlagged(Main[[#This Row],[Comments]], "AIS++"),Main[ [#This Row],[In Stock Date] ]&lt;&gt;""),TEXT(Main[[#This Row],[In Stock Date]]-1, "M/d/yyyy"), TEXT("1/1/1990", "M/d/yyyy"))</f>
        <v>#VALUE!</v>
      </c>
    </row>
    <row r="3685" spans="54:54" ht="17.25" customHeight="1">
      <c r="BB3685" s="60" t="e">
        <f>IF(AND(isFlagged(Main[[#This Row],[Comments]], "AIS++"),Main[ [#This Row],[In Stock Date] ]&lt;&gt;""),TEXT(Main[[#This Row],[In Stock Date]]-1, "M/d/yyyy"), TEXT("1/1/1990", "M/d/yyyy"))</f>
        <v>#VALUE!</v>
      </c>
    </row>
    <row r="3686" spans="54:54" ht="17.25" customHeight="1">
      <c r="BB3686" s="60" t="e">
        <f>IF(AND(isFlagged(Main[[#This Row],[Comments]], "AIS++"),Main[ [#This Row],[In Stock Date] ]&lt;&gt;""),TEXT(Main[[#This Row],[In Stock Date]]-1, "M/d/yyyy"), TEXT("1/1/1990", "M/d/yyyy"))</f>
        <v>#VALUE!</v>
      </c>
    </row>
    <row r="3687" spans="54:54" ht="17.25" customHeight="1">
      <c r="BB3687" s="60" t="e">
        <f>IF(AND(isFlagged(Main[[#This Row],[Comments]], "AIS++"),Main[ [#This Row],[In Stock Date] ]&lt;&gt;""),TEXT(Main[[#This Row],[In Stock Date]]-1, "M/d/yyyy"), TEXT("1/1/1990", "M/d/yyyy"))</f>
        <v>#VALUE!</v>
      </c>
    </row>
    <row r="3688" spans="54:54" ht="17.25" customHeight="1">
      <c r="BB3688" s="60" t="e">
        <f>IF(AND(isFlagged(Main[[#This Row],[Comments]], "AIS++"),Main[ [#This Row],[In Stock Date] ]&lt;&gt;""),TEXT(Main[[#This Row],[In Stock Date]]-1, "M/d/yyyy"), TEXT("1/1/1990", "M/d/yyyy"))</f>
        <v>#VALUE!</v>
      </c>
    </row>
    <row r="3689" spans="54:54" ht="17.25" customHeight="1">
      <c r="BB3689" s="60" t="e">
        <f>IF(AND(isFlagged(Main[[#This Row],[Comments]], "AIS++"),Main[ [#This Row],[In Stock Date] ]&lt;&gt;""),TEXT(Main[[#This Row],[In Stock Date]]-1, "M/d/yyyy"), TEXT("1/1/1990", "M/d/yyyy"))</f>
        <v>#VALUE!</v>
      </c>
    </row>
    <row r="3690" spans="54:54" ht="17.25" customHeight="1">
      <c r="BB3690" s="60" t="e">
        <f>IF(AND(isFlagged(Main[[#This Row],[Comments]], "AIS++"),Main[ [#This Row],[In Stock Date] ]&lt;&gt;""),TEXT(Main[[#This Row],[In Stock Date]]-1, "M/d/yyyy"), TEXT("1/1/1990", "M/d/yyyy"))</f>
        <v>#VALUE!</v>
      </c>
    </row>
    <row r="3691" spans="54:54" ht="17.25" customHeight="1">
      <c r="BB3691" s="60" t="e">
        <f>IF(AND(isFlagged(Main[[#This Row],[Comments]], "AIS++"),Main[ [#This Row],[In Stock Date] ]&lt;&gt;""),TEXT(Main[[#This Row],[In Stock Date]]-1, "M/d/yyyy"), TEXT("1/1/1990", "M/d/yyyy"))</f>
        <v>#VALUE!</v>
      </c>
    </row>
    <row r="3692" spans="54:54" ht="17.25" customHeight="1">
      <c r="BB3692" s="60" t="e">
        <f>IF(AND(isFlagged(Main[[#This Row],[Comments]], "AIS++"),Main[ [#This Row],[In Stock Date] ]&lt;&gt;""),TEXT(Main[[#This Row],[In Stock Date]]-1, "M/d/yyyy"), TEXT("1/1/1990", "M/d/yyyy"))</f>
        <v>#VALUE!</v>
      </c>
    </row>
    <row r="3693" spans="54:54" ht="17.25" customHeight="1">
      <c r="BB3693" s="60" t="e">
        <f>IF(AND(isFlagged(Main[[#This Row],[Comments]], "AIS++"),Main[ [#This Row],[In Stock Date] ]&lt;&gt;""),TEXT(Main[[#This Row],[In Stock Date]]-1, "M/d/yyyy"), TEXT("1/1/1990", "M/d/yyyy"))</f>
        <v>#VALUE!</v>
      </c>
    </row>
    <row r="3694" spans="54:54" ht="17.25" customHeight="1">
      <c r="BB3694" s="60" t="e">
        <f>IF(AND(isFlagged(Main[[#This Row],[Comments]], "AIS++"),Main[ [#This Row],[In Stock Date] ]&lt;&gt;""),TEXT(Main[[#This Row],[In Stock Date]]-1, "M/d/yyyy"), TEXT("1/1/1990", "M/d/yyyy"))</f>
        <v>#VALUE!</v>
      </c>
    </row>
    <row r="3695" spans="54:54" ht="17.25" customHeight="1">
      <c r="BB3695" s="60" t="e">
        <f>IF(AND(isFlagged(Main[[#This Row],[Comments]], "AIS++"),Main[ [#This Row],[In Stock Date] ]&lt;&gt;""),TEXT(Main[[#This Row],[In Stock Date]]-1, "M/d/yyyy"), TEXT("1/1/1990", "M/d/yyyy"))</f>
        <v>#VALUE!</v>
      </c>
    </row>
    <row r="3696" spans="54:54" ht="17.25" customHeight="1">
      <c r="BB3696" s="60" t="e">
        <f>IF(AND(isFlagged(Main[[#This Row],[Comments]], "AIS++"),Main[ [#This Row],[In Stock Date] ]&lt;&gt;""),TEXT(Main[[#This Row],[In Stock Date]]-1, "M/d/yyyy"), TEXT("1/1/1990", "M/d/yyyy"))</f>
        <v>#VALUE!</v>
      </c>
    </row>
    <row r="3697" spans="54:54" ht="17.25" customHeight="1">
      <c r="BB3697" s="60" t="e">
        <f>IF(AND(isFlagged(Main[[#This Row],[Comments]], "AIS++"),Main[ [#This Row],[In Stock Date] ]&lt;&gt;""),TEXT(Main[[#This Row],[In Stock Date]]-1, "M/d/yyyy"), TEXT("1/1/1990", "M/d/yyyy"))</f>
        <v>#VALUE!</v>
      </c>
    </row>
    <row r="3698" spans="54:54" ht="17.25" customHeight="1">
      <c r="BB3698" s="60" t="e">
        <f>IF(AND(isFlagged(Main[[#This Row],[Comments]], "AIS++"),Main[ [#This Row],[In Stock Date] ]&lt;&gt;""),TEXT(Main[[#This Row],[In Stock Date]]-1, "M/d/yyyy"), TEXT("1/1/1990", "M/d/yyyy"))</f>
        <v>#VALUE!</v>
      </c>
    </row>
    <row r="3699" spans="54:54" ht="17.25" customHeight="1">
      <c r="BB3699" s="60" t="e">
        <f>IF(AND(isFlagged(Main[[#This Row],[Comments]], "AIS++"),Main[ [#This Row],[In Stock Date] ]&lt;&gt;""),TEXT(Main[[#This Row],[In Stock Date]]-1, "M/d/yyyy"), TEXT("1/1/1990", "M/d/yyyy"))</f>
        <v>#VALUE!</v>
      </c>
    </row>
    <row r="3700" spans="54:54" ht="17.25" customHeight="1">
      <c r="BB3700" s="60" t="e">
        <f>IF(AND(isFlagged(Main[[#This Row],[Comments]], "AIS++"),Main[ [#This Row],[In Stock Date] ]&lt;&gt;""),TEXT(Main[[#This Row],[In Stock Date]]-1, "M/d/yyyy"), TEXT("1/1/1990", "M/d/yyyy"))</f>
        <v>#VALUE!</v>
      </c>
    </row>
    <row r="3701" spans="54:54" ht="17.25" customHeight="1">
      <c r="BB3701" s="60" t="e">
        <f>IF(AND(isFlagged(Main[[#This Row],[Comments]], "AIS++"),Main[ [#This Row],[In Stock Date] ]&lt;&gt;""),TEXT(Main[[#This Row],[In Stock Date]]-1, "M/d/yyyy"), TEXT("1/1/1990", "M/d/yyyy"))</f>
        <v>#VALUE!</v>
      </c>
    </row>
    <row r="3702" spans="54:54" ht="17.25" customHeight="1">
      <c r="BB3702" s="60" t="e">
        <f>IF(AND(isFlagged(Main[[#This Row],[Comments]], "AIS++"),Main[ [#This Row],[In Stock Date] ]&lt;&gt;""),TEXT(Main[[#This Row],[In Stock Date]]-1, "M/d/yyyy"), TEXT("1/1/1990", "M/d/yyyy"))</f>
        <v>#VALUE!</v>
      </c>
    </row>
    <row r="3703" spans="54:54" ht="17.25" customHeight="1">
      <c r="BB3703" s="60" t="e">
        <f>IF(AND(isFlagged(Main[[#This Row],[Comments]], "AIS++"),Main[ [#This Row],[In Stock Date] ]&lt;&gt;""),TEXT(Main[[#This Row],[In Stock Date]]-1, "M/d/yyyy"), TEXT("1/1/1990", "M/d/yyyy"))</f>
        <v>#VALUE!</v>
      </c>
    </row>
    <row r="3704" spans="54:54" ht="17.25" customHeight="1">
      <c r="BB3704" s="60" t="e">
        <f>IF(AND(isFlagged(Main[[#This Row],[Comments]], "AIS++"),Main[ [#This Row],[In Stock Date] ]&lt;&gt;""),TEXT(Main[[#This Row],[In Stock Date]]-1, "M/d/yyyy"), TEXT("1/1/1990", "M/d/yyyy"))</f>
        <v>#VALUE!</v>
      </c>
    </row>
    <row r="3705" spans="54:54" ht="17.25" customHeight="1">
      <c r="BB3705" s="60" t="e">
        <f>IF(AND(isFlagged(Main[[#This Row],[Comments]], "AIS++"),Main[ [#This Row],[In Stock Date] ]&lt;&gt;""),TEXT(Main[[#This Row],[In Stock Date]]-1, "M/d/yyyy"), TEXT("1/1/1990", "M/d/yyyy"))</f>
        <v>#VALUE!</v>
      </c>
    </row>
    <row r="3706" spans="54:54" ht="17.25" customHeight="1">
      <c r="BB3706" s="60" t="e">
        <f>IF(AND(isFlagged(Main[[#This Row],[Comments]], "AIS++"),Main[ [#This Row],[In Stock Date] ]&lt;&gt;""),TEXT(Main[[#This Row],[In Stock Date]]-1, "M/d/yyyy"), TEXT("1/1/1990", "M/d/yyyy"))</f>
        <v>#VALUE!</v>
      </c>
    </row>
    <row r="3707" spans="54:54" ht="17.25" customHeight="1">
      <c r="BB3707" s="60" t="e">
        <f>IF(AND(isFlagged(Main[[#This Row],[Comments]], "AIS++"),Main[ [#This Row],[In Stock Date] ]&lt;&gt;""),TEXT(Main[[#This Row],[In Stock Date]]-1, "M/d/yyyy"), TEXT("1/1/1990", "M/d/yyyy"))</f>
        <v>#VALUE!</v>
      </c>
    </row>
    <row r="3708" spans="54:54" ht="17.25" customHeight="1">
      <c r="BB3708" s="60" t="e">
        <f>IF(AND(isFlagged(Main[[#This Row],[Comments]], "AIS++"),Main[ [#This Row],[In Stock Date] ]&lt;&gt;""),TEXT(Main[[#This Row],[In Stock Date]]-1, "M/d/yyyy"), TEXT("1/1/1990", "M/d/yyyy"))</f>
        <v>#VALUE!</v>
      </c>
    </row>
    <row r="3709" spans="54:54" ht="17.25" customHeight="1">
      <c r="BB3709" s="60" t="e">
        <f>IF(AND(isFlagged(Main[[#This Row],[Comments]], "AIS++"),Main[ [#This Row],[In Stock Date] ]&lt;&gt;""),TEXT(Main[[#This Row],[In Stock Date]]-1, "M/d/yyyy"), TEXT("1/1/1990", "M/d/yyyy"))</f>
        <v>#VALUE!</v>
      </c>
    </row>
    <row r="3710" spans="54:54" ht="17.25" customHeight="1">
      <c r="BB3710" s="60" t="e">
        <f>IF(AND(isFlagged(Main[[#This Row],[Comments]], "AIS++"),Main[ [#This Row],[In Stock Date] ]&lt;&gt;""),TEXT(Main[[#This Row],[In Stock Date]]-1, "M/d/yyyy"), TEXT("1/1/1990", "M/d/yyyy"))</f>
        <v>#VALUE!</v>
      </c>
    </row>
    <row r="3711" spans="54:54" ht="17.25" customHeight="1">
      <c r="BB3711" s="60" t="e">
        <f>IF(AND(isFlagged(Main[[#This Row],[Comments]], "AIS++"),Main[ [#This Row],[In Stock Date] ]&lt;&gt;""),TEXT(Main[[#This Row],[In Stock Date]]-1, "M/d/yyyy"), TEXT("1/1/1990", "M/d/yyyy"))</f>
        <v>#VALUE!</v>
      </c>
    </row>
    <row r="3712" spans="54:54" ht="17.25" customHeight="1">
      <c r="BB3712" s="60" t="e">
        <f>IF(AND(isFlagged(Main[[#This Row],[Comments]], "AIS++"),Main[ [#This Row],[In Stock Date] ]&lt;&gt;""),TEXT(Main[[#This Row],[In Stock Date]]-1, "M/d/yyyy"), TEXT("1/1/1990", "M/d/yyyy"))</f>
        <v>#VALUE!</v>
      </c>
    </row>
    <row r="3713" spans="54:54" ht="17.25" customHeight="1">
      <c r="BB3713" s="60" t="e">
        <f>IF(AND(isFlagged(Main[[#This Row],[Comments]], "AIS++"),Main[ [#This Row],[In Stock Date] ]&lt;&gt;""),TEXT(Main[[#This Row],[In Stock Date]]-1, "M/d/yyyy"), TEXT("1/1/1990", "M/d/yyyy"))</f>
        <v>#VALUE!</v>
      </c>
    </row>
    <row r="3714" spans="54:54" ht="17.25" customHeight="1">
      <c r="BB3714" s="60" t="e">
        <f>IF(AND(isFlagged(Main[[#This Row],[Comments]], "AIS++"),Main[ [#This Row],[In Stock Date] ]&lt;&gt;""),TEXT(Main[[#This Row],[In Stock Date]]-1, "M/d/yyyy"), TEXT("1/1/1990", "M/d/yyyy"))</f>
        <v>#VALUE!</v>
      </c>
    </row>
    <row r="3715" spans="54:54" ht="17.25" customHeight="1">
      <c r="BB3715" s="60" t="e">
        <f>IF(AND(isFlagged(Main[[#This Row],[Comments]], "AIS++"),Main[ [#This Row],[In Stock Date] ]&lt;&gt;""),TEXT(Main[[#This Row],[In Stock Date]]-1, "M/d/yyyy"), TEXT("1/1/1990", "M/d/yyyy"))</f>
        <v>#VALUE!</v>
      </c>
    </row>
    <row r="3716" spans="54:54" ht="17.25" customHeight="1">
      <c r="BB3716" s="60" t="e">
        <f>IF(AND(isFlagged(Main[[#This Row],[Comments]], "AIS++"),Main[ [#This Row],[In Stock Date] ]&lt;&gt;""),TEXT(Main[[#This Row],[In Stock Date]]-1, "M/d/yyyy"), TEXT("1/1/1990", "M/d/yyyy"))</f>
        <v>#VALUE!</v>
      </c>
    </row>
    <row r="3717" spans="54:54" ht="17.25" customHeight="1">
      <c r="BB3717" s="60" t="e">
        <f>IF(AND(isFlagged(Main[[#This Row],[Comments]], "AIS++"),Main[ [#This Row],[In Stock Date] ]&lt;&gt;""),TEXT(Main[[#This Row],[In Stock Date]]-1, "M/d/yyyy"), TEXT("1/1/1990", "M/d/yyyy"))</f>
        <v>#VALUE!</v>
      </c>
    </row>
    <row r="3718" spans="54:54" ht="17.25" customHeight="1">
      <c r="BB3718" s="60" t="e">
        <f>IF(AND(isFlagged(Main[[#This Row],[Comments]], "AIS++"),Main[ [#This Row],[In Stock Date] ]&lt;&gt;""),TEXT(Main[[#This Row],[In Stock Date]]-1, "M/d/yyyy"), TEXT("1/1/1990", "M/d/yyyy"))</f>
        <v>#VALUE!</v>
      </c>
    </row>
    <row r="3719" spans="54:54" ht="17.25" customHeight="1">
      <c r="BB3719" s="60" t="e">
        <f>IF(AND(isFlagged(Main[[#This Row],[Comments]], "AIS++"),Main[ [#This Row],[In Stock Date] ]&lt;&gt;""),TEXT(Main[[#This Row],[In Stock Date]]-1, "M/d/yyyy"), TEXT("1/1/1990", "M/d/yyyy"))</f>
        <v>#VALUE!</v>
      </c>
    </row>
    <row r="3720" spans="54:54" ht="17.25" customHeight="1">
      <c r="BB3720" s="60" t="e">
        <f>IF(AND(isFlagged(Main[[#This Row],[Comments]], "AIS++"),Main[ [#This Row],[In Stock Date] ]&lt;&gt;""),TEXT(Main[[#This Row],[In Stock Date]]-1, "M/d/yyyy"), TEXT("1/1/1990", "M/d/yyyy"))</f>
        <v>#VALUE!</v>
      </c>
    </row>
    <row r="3721" spans="54:54" ht="17.25" customHeight="1">
      <c r="BB3721" s="60" t="e">
        <f>IF(AND(isFlagged(Main[[#This Row],[Comments]], "AIS++"),Main[ [#This Row],[In Stock Date] ]&lt;&gt;""),TEXT(Main[[#This Row],[In Stock Date]]-1, "M/d/yyyy"), TEXT("1/1/1990", "M/d/yyyy"))</f>
        <v>#VALUE!</v>
      </c>
    </row>
    <row r="3722" spans="54:54" ht="17.25" customHeight="1">
      <c r="BB3722" s="60" t="e">
        <f>IF(AND(isFlagged(Main[[#This Row],[Comments]], "AIS++"),Main[ [#This Row],[In Stock Date] ]&lt;&gt;""),TEXT(Main[[#This Row],[In Stock Date]]-1, "M/d/yyyy"), TEXT("1/1/1990", "M/d/yyyy"))</f>
        <v>#VALUE!</v>
      </c>
    </row>
    <row r="3723" spans="54:54" ht="17.25" customHeight="1">
      <c r="BB3723" s="60" t="e">
        <f>IF(AND(isFlagged(Main[[#This Row],[Comments]], "AIS++"),Main[ [#This Row],[In Stock Date] ]&lt;&gt;""),TEXT(Main[[#This Row],[In Stock Date]]-1, "M/d/yyyy"), TEXT("1/1/1990", "M/d/yyyy"))</f>
        <v>#VALUE!</v>
      </c>
    </row>
    <row r="3724" spans="54:54" ht="17.25" customHeight="1">
      <c r="BB3724" s="60" t="e">
        <f>IF(AND(isFlagged(Main[[#This Row],[Comments]], "AIS++"),Main[ [#This Row],[In Stock Date] ]&lt;&gt;""),TEXT(Main[[#This Row],[In Stock Date]]-1, "M/d/yyyy"), TEXT("1/1/1990", "M/d/yyyy"))</f>
        <v>#VALUE!</v>
      </c>
    </row>
    <row r="3725" spans="54:54" ht="17.25" customHeight="1">
      <c r="BB3725" s="60" t="e">
        <f>IF(AND(isFlagged(Main[[#This Row],[Comments]], "AIS++"),Main[ [#This Row],[In Stock Date] ]&lt;&gt;""),TEXT(Main[[#This Row],[In Stock Date]]-1, "M/d/yyyy"), TEXT("1/1/1990", "M/d/yyyy"))</f>
        <v>#VALUE!</v>
      </c>
    </row>
    <row r="3726" spans="54:54" ht="17.25" customHeight="1">
      <c r="BB3726" s="60" t="e">
        <f>IF(AND(isFlagged(Main[[#This Row],[Comments]], "AIS++"),Main[ [#This Row],[In Stock Date] ]&lt;&gt;""),TEXT(Main[[#This Row],[In Stock Date]]-1, "M/d/yyyy"), TEXT("1/1/1990", "M/d/yyyy"))</f>
        <v>#VALUE!</v>
      </c>
    </row>
    <row r="3727" spans="54:54" ht="17.25" customHeight="1">
      <c r="BB3727" s="60" t="e">
        <f>IF(AND(isFlagged(Main[[#This Row],[Comments]], "AIS++"),Main[ [#This Row],[In Stock Date] ]&lt;&gt;""),TEXT(Main[[#This Row],[In Stock Date]]-1, "M/d/yyyy"), TEXT("1/1/1990", "M/d/yyyy"))</f>
        <v>#VALUE!</v>
      </c>
    </row>
    <row r="3728" spans="54:54" ht="17.25" customHeight="1">
      <c r="BB3728" s="60" t="e">
        <f>IF(AND(isFlagged(Main[[#This Row],[Comments]], "AIS++"),Main[ [#This Row],[In Stock Date] ]&lt;&gt;""),TEXT(Main[[#This Row],[In Stock Date]]-1, "M/d/yyyy"), TEXT("1/1/1990", "M/d/yyyy"))</f>
        <v>#VALUE!</v>
      </c>
    </row>
    <row r="3729" spans="54:54" ht="17.25" customHeight="1">
      <c r="BB3729" s="60" t="e">
        <f>IF(AND(isFlagged(Main[[#This Row],[Comments]], "AIS++"),Main[ [#This Row],[In Stock Date] ]&lt;&gt;""),TEXT(Main[[#This Row],[In Stock Date]]-1, "M/d/yyyy"), TEXT("1/1/1990", "M/d/yyyy"))</f>
        <v>#VALUE!</v>
      </c>
    </row>
    <row r="3730" spans="54:54" ht="17.25" customHeight="1">
      <c r="BB3730" s="60" t="e">
        <f>IF(AND(isFlagged(Main[[#This Row],[Comments]], "AIS++"),Main[ [#This Row],[In Stock Date] ]&lt;&gt;""),TEXT(Main[[#This Row],[In Stock Date]]-1, "M/d/yyyy"), TEXT("1/1/1990", "M/d/yyyy"))</f>
        <v>#VALUE!</v>
      </c>
    </row>
    <row r="3731" spans="54:54" ht="17.25" customHeight="1">
      <c r="BB3731" s="60" t="e">
        <f>IF(AND(isFlagged(Main[[#This Row],[Comments]], "AIS++"),Main[ [#This Row],[In Stock Date] ]&lt;&gt;""),TEXT(Main[[#This Row],[In Stock Date]]-1, "M/d/yyyy"), TEXT("1/1/1990", "M/d/yyyy"))</f>
        <v>#VALUE!</v>
      </c>
    </row>
    <row r="3732" spans="54:54" ht="17.25" customHeight="1">
      <c r="BB3732" s="60" t="e">
        <f>IF(AND(isFlagged(Main[[#This Row],[Comments]], "AIS++"),Main[ [#This Row],[In Stock Date] ]&lt;&gt;""),TEXT(Main[[#This Row],[In Stock Date]]-1, "M/d/yyyy"), TEXT("1/1/1990", "M/d/yyyy"))</f>
        <v>#VALUE!</v>
      </c>
    </row>
    <row r="3733" spans="54:54" ht="17.25" customHeight="1">
      <c r="BB3733" s="60" t="e">
        <f>IF(AND(isFlagged(Main[[#This Row],[Comments]], "AIS++"),Main[ [#This Row],[In Stock Date] ]&lt;&gt;""),TEXT(Main[[#This Row],[In Stock Date]]-1, "M/d/yyyy"), TEXT("1/1/1990", "M/d/yyyy"))</f>
        <v>#VALUE!</v>
      </c>
    </row>
    <row r="3734" spans="54:54" ht="17.25" customHeight="1">
      <c r="BB3734" s="60" t="e">
        <f>IF(AND(isFlagged(Main[[#This Row],[Comments]], "AIS++"),Main[ [#This Row],[In Stock Date] ]&lt;&gt;""),TEXT(Main[[#This Row],[In Stock Date]]-1, "M/d/yyyy"), TEXT("1/1/1990", "M/d/yyyy"))</f>
        <v>#VALUE!</v>
      </c>
    </row>
    <row r="3735" spans="54:54" ht="17.25" customHeight="1">
      <c r="BB3735" s="60" t="e">
        <f>IF(AND(isFlagged(Main[[#This Row],[Comments]], "AIS++"),Main[ [#This Row],[In Stock Date] ]&lt;&gt;""),TEXT(Main[[#This Row],[In Stock Date]]-1, "M/d/yyyy"), TEXT("1/1/1990", "M/d/yyyy"))</f>
        <v>#VALUE!</v>
      </c>
    </row>
    <row r="3736" spans="54:54" ht="17.25" customHeight="1">
      <c r="BB3736" s="60" t="e">
        <f>IF(AND(isFlagged(Main[[#This Row],[Comments]], "AIS++"),Main[ [#This Row],[In Stock Date] ]&lt;&gt;""),TEXT(Main[[#This Row],[In Stock Date]]-1, "M/d/yyyy"), TEXT("1/1/1990", "M/d/yyyy"))</f>
        <v>#VALUE!</v>
      </c>
    </row>
    <row r="3737" spans="54:54" ht="17.25" customHeight="1">
      <c r="BB3737" s="60" t="e">
        <f>IF(AND(isFlagged(Main[[#This Row],[Comments]], "AIS++"),Main[ [#This Row],[In Stock Date] ]&lt;&gt;""),TEXT(Main[[#This Row],[In Stock Date]]-1, "M/d/yyyy"), TEXT("1/1/1990", "M/d/yyyy"))</f>
        <v>#VALUE!</v>
      </c>
    </row>
    <row r="3738" spans="54:54" ht="17.25" customHeight="1">
      <c r="BB3738" s="60" t="e">
        <f>IF(AND(isFlagged(Main[[#This Row],[Comments]], "AIS++"),Main[ [#This Row],[In Stock Date] ]&lt;&gt;""),TEXT(Main[[#This Row],[In Stock Date]]-1, "M/d/yyyy"), TEXT("1/1/1990", "M/d/yyyy"))</f>
        <v>#VALUE!</v>
      </c>
    </row>
    <row r="3739" spans="54:54" ht="17.25" customHeight="1">
      <c r="BB3739" s="60" t="e">
        <f>IF(AND(isFlagged(Main[[#This Row],[Comments]], "AIS++"),Main[ [#This Row],[In Stock Date] ]&lt;&gt;""),TEXT(Main[[#This Row],[In Stock Date]]-1, "M/d/yyyy"), TEXT("1/1/1990", "M/d/yyyy"))</f>
        <v>#VALUE!</v>
      </c>
    </row>
    <row r="3740" spans="54:54" ht="17.25" customHeight="1">
      <c r="BB3740" s="60" t="e">
        <f>IF(AND(isFlagged(Main[[#This Row],[Comments]], "AIS++"),Main[ [#This Row],[In Stock Date] ]&lt;&gt;""),TEXT(Main[[#This Row],[In Stock Date]]-1, "M/d/yyyy"), TEXT("1/1/1990", "M/d/yyyy"))</f>
        <v>#VALUE!</v>
      </c>
    </row>
    <row r="3741" spans="54:54" ht="17.25" customHeight="1">
      <c r="BB3741" s="60" t="e">
        <f>IF(AND(isFlagged(Main[[#This Row],[Comments]], "AIS++"),Main[ [#This Row],[In Stock Date] ]&lt;&gt;""),TEXT(Main[[#This Row],[In Stock Date]]-1, "M/d/yyyy"), TEXT("1/1/1990", "M/d/yyyy"))</f>
        <v>#VALUE!</v>
      </c>
    </row>
    <row r="3742" spans="54:54" ht="17.25" customHeight="1">
      <c r="BB3742" s="60" t="e">
        <f>IF(AND(isFlagged(Main[[#This Row],[Comments]], "AIS++"),Main[ [#This Row],[In Stock Date] ]&lt;&gt;""),TEXT(Main[[#This Row],[In Stock Date]]-1, "M/d/yyyy"), TEXT("1/1/1990", "M/d/yyyy"))</f>
        <v>#VALUE!</v>
      </c>
    </row>
    <row r="3743" spans="54:54" ht="17.25" customHeight="1">
      <c r="BB3743" s="60" t="e">
        <f>IF(AND(isFlagged(Main[[#This Row],[Comments]], "AIS++"),Main[ [#This Row],[In Stock Date] ]&lt;&gt;""),TEXT(Main[[#This Row],[In Stock Date]]-1, "M/d/yyyy"), TEXT("1/1/1990", "M/d/yyyy"))</f>
        <v>#VALUE!</v>
      </c>
    </row>
    <row r="3744" spans="54:54" ht="17.25" customHeight="1">
      <c r="BB3744" s="60" t="e">
        <f>IF(AND(isFlagged(Main[[#This Row],[Comments]], "AIS++"),Main[ [#This Row],[In Stock Date] ]&lt;&gt;""),TEXT(Main[[#This Row],[In Stock Date]]-1, "M/d/yyyy"), TEXT("1/1/1990", "M/d/yyyy"))</f>
        <v>#VALUE!</v>
      </c>
    </row>
    <row r="3745" spans="54:54" ht="17.25" customHeight="1">
      <c r="BB3745" s="60" t="e">
        <f>IF(AND(isFlagged(Main[[#This Row],[Comments]], "AIS++"),Main[ [#This Row],[In Stock Date] ]&lt;&gt;""),TEXT(Main[[#This Row],[In Stock Date]]-1, "M/d/yyyy"), TEXT("1/1/1990", "M/d/yyyy"))</f>
        <v>#VALUE!</v>
      </c>
    </row>
    <row r="3746" spans="54:54" ht="17.25" customHeight="1">
      <c r="BB3746" s="60" t="e">
        <f>IF(AND(isFlagged(Main[[#This Row],[Comments]], "AIS++"),Main[ [#This Row],[In Stock Date] ]&lt;&gt;""),TEXT(Main[[#This Row],[In Stock Date]]-1, "M/d/yyyy"), TEXT("1/1/1990", "M/d/yyyy"))</f>
        <v>#VALUE!</v>
      </c>
    </row>
    <row r="3747" spans="54:54" ht="17.25" customHeight="1">
      <c r="BB3747" s="60" t="e">
        <f>IF(AND(isFlagged(Main[[#This Row],[Comments]], "AIS++"),Main[ [#This Row],[In Stock Date] ]&lt;&gt;""),TEXT(Main[[#This Row],[In Stock Date]]-1, "M/d/yyyy"), TEXT("1/1/1990", "M/d/yyyy"))</f>
        <v>#VALUE!</v>
      </c>
    </row>
    <row r="3748" spans="54:54" ht="17.25" customHeight="1">
      <c r="BB3748" s="60" t="e">
        <f>IF(AND(isFlagged(Main[[#This Row],[Comments]], "AIS++"),Main[ [#This Row],[In Stock Date] ]&lt;&gt;""),TEXT(Main[[#This Row],[In Stock Date]]-1, "M/d/yyyy"), TEXT("1/1/1990", "M/d/yyyy"))</f>
        <v>#VALUE!</v>
      </c>
    </row>
    <row r="3749" spans="54:54" ht="17.25" customHeight="1">
      <c r="BB3749" s="60" t="e">
        <f>IF(AND(isFlagged(Main[[#This Row],[Comments]], "AIS++"),Main[ [#This Row],[In Stock Date] ]&lt;&gt;""),TEXT(Main[[#This Row],[In Stock Date]]-1, "M/d/yyyy"), TEXT("1/1/1990", "M/d/yyyy"))</f>
        <v>#VALUE!</v>
      </c>
    </row>
    <row r="3750" spans="54:54" ht="17.25" customHeight="1">
      <c r="BB3750" s="60" t="e">
        <f>IF(AND(isFlagged(Main[[#This Row],[Comments]], "AIS++"),Main[ [#This Row],[In Stock Date] ]&lt;&gt;""),TEXT(Main[[#This Row],[In Stock Date]]-1, "M/d/yyyy"), TEXT("1/1/1990", "M/d/yyyy"))</f>
        <v>#VALUE!</v>
      </c>
    </row>
    <row r="3751" spans="54:54" ht="17.25" customHeight="1">
      <c r="BB3751" s="60" t="e">
        <f>IF(AND(isFlagged(Main[[#This Row],[Comments]], "AIS++"),Main[ [#This Row],[In Stock Date] ]&lt;&gt;""),TEXT(Main[[#This Row],[In Stock Date]]-1, "M/d/yyyy"), TEXT("1/1/1990", "M/d/yyyy"))</f>
        <v>#VALUE!</v>
      </c>
    </row>
    <row r="3752" spans="54:54" ht="17.25" customHeight="1">
      <c r="BB3752" s="60" t="e">
        <f>IF(AND(isFlagged(Main[[#This Row],[Comments]], "AIS++"),Main[ [#This Row],[In Stock Date] ]&lt;&gt;""),TEXT(Main[[#This Row],[In Stock Date]]-1, "M/d/yyyy"), TEXT("1/1/1990", "M/d/yyyy"))</f>
        <v>#VALUE!</v>
      </c>
    </row>
    <row r="3753" spans="54:54" ht="17.25" customHeight="1">
      <c r="BB3753" s="60" t="e">
        <f>IF(AND(isFlagged(Main[[#This Row],[Comments]], "AIS++"),Main[ [#This Row],[In Stock Date] ]&lt;&gt;""),TEXT(Main[[#This Row],[In Stock Date]]-1, "M/d/yyyy"), TEXT("1/1/1990", "M/d/yyyy"))</f>
        <v>#VALUE!</v>
      </c>
    </row>
    <row r="3754" spans="54:54" ht="17.25" customHeight="1">
      <c r="BB3754" s="60" t="e">
        <f>IF(AND(isFlagged(Main[[#This Row],[Comments]], "AIS++"),Main[ [#This Row],[In Stock Date] ]&lt;&gt;""),TEXT(Main[[#This Row],[In Stock Date]]-1, "M/d/yyyy"), TEXT("1/1/1990", "M/d/yyyy"))</f>
        <v>#VALUE!</v>
      </c>
    </row>
    <row r="3755" spans="54:54" ht="17.25" customHeight="1">
      <c r="BB3755" s="60" t="e">
        <f>IF(AND(isFlagged(Main[[#This Row],[Comments]], "AIS++"),Main[ [#This Row],[In Stock Date] ]&lt;&gt;""),TEXT(Main[[#This Row],[In Stock Date]]-1, "M/d/yyyy"), TEXT("1/1/1990", "M/d/yyyy"))</f>
        <v>#VALUE!</v>
      </c>
    </row>
    <row r="3756" spans="54:54" ht="17.25" customHeight="1">
      <c r="BB3756" s="60" t="e">
        <f>IF(AND(isFlagged(Main[[#This Row],[Comments]], "AIS++"),Main[ [#This Row],[In Stock Date] ]&lt;&gt;""),TEXT(Main[[#This Row],[In Stock Date]]-1, "M/d/yyyy"), TEXT("1/1/1990", "M/d/yyyy"))</f>
        <v>#VALUE!</v>
      </c>
    </row>
    <row r="3757" spans="54:54" ht="17.25" customHeight="1">
      <c r="BB3757" s="60" t="e">
        <f>IF(AND(isFlagged(Main[[#This Row],[Comments]], "AIS++"),Main[ [#This Row],[In Stock Date] ]&lt;&gt;""),TEXT(Main[[#This Row],[In Stock Date]]-1, "M/d/yyyy"), TEXT("1/1/1990", "M/d/yyyy"))</f>
        <v>#VALUE!</v>
      </c>
    </row>
    <row r="3758" spans="54:54" ht="17.25" customHeight="1">
      <c r="BB3758" s="60" t="e">
        <f>IF(AND(isFlagged(Main[[#This Row],[Comments]], "AIS++"),Main[ [#This Row],[In Stock Date] ]&lt;&gt;""),TEXT(Main[[#This Row],[In Stock Date]]-1, "M/d/yyyy"), TEXT("1/1/1990", "M/d/yyyy"))</f>
        <v>#VALUE!</v>
      </c>
    </row>
    <row r="3759" spans="54:54" ht="17.25" customHeight="1">
      <c r="BB3759" s="60" t="e">
        <f>IF(AND(isFlagged(Main[[#This Row],[Comments]], "AIS++"),Main[ [#This Row],[In Stock Date] ]&lt;&gt;""),TEXT(Main[[#This Row],[In Stock Date]]-1, "M/d/yyyy"), TEXT("1/1/1990", "M/d/yyyy"))</f>
        <v>#VALUE!</v>
      </c>
    </row>
    <row r="3760" spans="54:54" ht="17.25" customHeight="1">
      <c r="BB3760" s="60" t="e">
        <f>IF(AND(isFlagged(Main[[#This Row],[Comments]], "AIS++"),Main[ [#This Row],[In Stock Date] ]&lt;&gt;""),TEXT(Main[[#This Row],[In Stock Date]]-1, "M/d/yyyy"), TEXT("1/1/1990", "M/d/yyyy"))</f>
        <v>#VALUE!</v>
      </c>
    </row>
    <row r="3761" spans="54:54" ht="17.25" customHeight="1">
      <c r="BB3761" s="60" t="e">
        <f>IF(AND(isFlagged(Main[[#This Row],[Comments]], "AIS++"),Main[ [#This Row],[In Stock Date] ]&lt;&gt;""),TEXT(Main[[#This Row],[In Stock Date]]-1, "M/d/yyyy"), TEXT("1/1/1990", "M/d/yyyy"))</f>
        <v>#VALUE!</v>
      </c>
    </row>
    <row r="3762" spans="54:54" ht="17.25" customHeight="1">
      <c r="BB3762" s="60" t="e">
        <f>IF(AND(isFlagged(Main[[#This Row],[Comments]], "AIS++"),Main[ [#This Row],[In Stock Date] ]&lt;&gt;""),TEXT(Main[[#This Row],[In Stock Date]]-1, "M/d/yyyy"), TEXT("1/1/1990", "M/d/yyyy"))</f>
        <v>#VALUE!</v>
      </c>
    </row>
    <row r="3763" spans="54:54" ht="17.25" customHeight="1">
      <c r="BB3763" s="60" t="e">
        <f>IF(AND(isFlagged(Main[[#This Row],[Comments]], "AIS++"),Main[ [#This Row],[In Stock Date] ]&lt;&gt;""),TEXT(Main[[#This Row],[In Stock Date]]-1, "M/d/yyyy"), TEXT("1/1/1990", "M/d/yyyy"))</f>
        <v>#VALUE!</v>
      </c>
    </row>
    <row r="3764" spans="54:54" ht="17.25" customHeight="1">
      <c r="BB3764" s="60" t="e">
        <f>IF(AND(isFlagged(Main[[#This Row],[Comments]], "AIS++"),Main[ [#This Row],[In Stock Date] ]&lt;&gt;""),TEXT(Main[[#This Row],[In Stock Date]]-1, "M/d/yyyy"), TEXT("1/1/1990", "M/d/yyyy"))</f>
        <v>#VALUE!</v>
      </c>
    </row>
    <row r="3765" spans="54:54" ht="17.25" customHeight="1">
      <c r="BB3765" s="60" t="e">
        <f>IF(AND(isFlagged(Main[[#This Row],[Comments]], "AIS++"),Main[ [#This Row],[In Stock Date] ]&lt;&gt;""),TEXT(Main[[#This Row],[In Stock Date]]-1, "M/d/yyyy"), TEXT("1/1/1990", "M/d/yyyy"))</f>
        <v>#VALUE!</v>
      </c>
    </row>
    <row r="3766" spans="54:54" ht="17.25" customHeight="1">
      <c r="BB3766" s="60" t="e">
        <f>IF(AND(isFlagged(Main[[#This Row],[Comments]], "AIS++"),Main[ [#This Row],[In Stock Date] ]&lt;&gt;""),TEXT(Main[[#This Row],[In Stock Date]]-1, "M/d/yyyy"), TEXT("1/1/1990", "M/d/yyyy"))</f>
        <v>#VALUE!</v>
      </c>
    </row>
    <row r="3767" spans="54:54" ht="17.25" customHeight="1">
      <c r="BB3767" s="60" t="e">
        <f>IF(AND(isFlagged(Main[[#This Row],[Comments]], "AIS++"),Main[ [#This Row],[In Stock Date] ]&lt;&gt;""),TEXT(Main[[#This Row],[In Stock Date]]-1, "M/d/yyyy"), TEXT("1/1/1990", "M/d/yyyy"))</f>
        <v>#VALUE!</v>
      </c>
    </row>
    <row r="3768" spans="54:54" ht="17.25" customHeight="1">
      <c r="BB3768" s="60" t="e">
        <f>IF(AND(isFlagged(Main[[#This Row],[Comments]], "AIS++"),Main[ [#This Row],[In Stock Date] ]&lt;&gt;""),TEXT(Main[[#This Row],[In Stock Date]]-1, "M/d/yyyy"), TEXT("1/1/1990", "M/d/yyyy"))</f>
        <v>#VALUE!</v>
      </c>
    </row>
    <row r="3769" spans="54:54" ht="17.25" customHeight="1">
      <c r="BB3769" s="60" t="e">
        <f>IF(AND(isFlagged(Main[[#This Row],[Comments]], "AIS++"),Main[ [#This Row],[In Stock Date] ]&lt;&gt;""),TEXT(Main[[#This Row],[In Stock Date]]-1, "M/d/yyyy"), TEXT("1/1/1990", "M/d/yyyy"))</f>
        <v>#VALUE!</v>
      </c>
    </row>
    <row r="3770" spans="54:54" ht="17.25" customHeight="1">
      <c r="BB3770" s="60" t="e">
        <f>IF(AND(isFlagged(Main[[#This Row],[Comments]], "AIS++"),Main[ [#This Row],[In Stock Date] ]&lt;&gt;""),TEXT(Main[[#This Row],[In Stock Date]]-1, "M/d/yyyy"), TEXT("1/1/1990", "M/d/yyyy"))</f>
        <v>#VALUE!</v>
      </c>
    </row>
    <row r="3771" spans="54:54" ht="17.25" customHeight="1">
      <c r="BB3771" s="60" t="e">
        <f>IF(AND(isFlagged(Main[[#This Row],[Comments]], "AIS++"),Main[ [#This Row],[In Stock Date] ]&lt;&gt;""),TEXT(Main[[#This Row],[In Stock Date]]-1, "M/d/yyyy"), TEXT("1/1/1990", "M/d/yyyy"))</f>
        <v>#VALUE!</v>
      </c>
    </row>
    <row r="3772" spans="54:54" ht="17.25" customHeight="1">
      <c r="BB3772" s="60" t="e">
        <f>IF(AND(isFlagged(Main[[#This Row],[Comments]], "AIS++"),Main[ [#This Row],[In Stock Date] ]&lt;&gt;""),TEXT(Main[[#This Row],[In Stock Date]]-1, "M/d/yyyy"), TEXT("1/1/1990", "M/d/yyyy"))</f>
        <v>#VALUE!</v>
      </c>
    </row>
    <row r="3773" spans="54:54" ht="17.25" customHeight="1">
      <c r="BB3773" s="60" t="e">
        <f>IF(AND(isFlagged(Main[[#This Row],[Comments]], "AIS++"),Main[ [#This Row],[In Stock Date] ]&lt;&gt;""),TEXT(Main[[#This Row],[In Stock Date]]-1, "M/d/yyyy"), TEXT("1/1/1990", "M/d/yyyy"))</f>
        <v>#VALUE!</v>
      </c>
    </row>
    <row r="3774" spans="54:54" ht="17.25" customHeight="1">
      <c r="BB3774" s="60" t="e">
        <f>IF(AND(isFlagged(Main[[#This Row],[Comments]], "AIS++"),Main[ [#This Row],[In Stock Date] ]&lt;&gt;""),TEXT(Main[[#This Row],[In Stock Date]]-1, "M/d/yyyy"), TEXT("1/1/1990", "M/d/yyyy"))</f>
        <v>#VALUE!</v>
      </c>
    </row>
    <row r="3775" spans="54:54" ht="17.25" customHeight="1">
      <c r="BB3775" s="60" t="e">
        <f>IF(AND(isFlagged(Main[[#This Row],[Comments]], "AIS++"),Main[ [#This Row],[In Stock Date] ]&lt;&gt;""),TEXT(Main[[#This Row],[In Stock Date]]-1, "M/d/yyyy"), TEXT("1/1/1990", "M/d/yyyy"))</f>
        <v>#VALUE!</v>
      </c>
    </row>
    <row r="3776" spans="54:54" ht="17.25" customHeight="1">
      <c r="BB3776" s="60" t="e">
        <f>IF(AND(isFlagged(Main[[#This Row],[Comments]], "AIS++"),Main[ [#This Row],[In Stock Date] ]&lt;&gt;""),TEXT(Main[[#This Row],[In Stock Date]]-1, "M/d/yyyy"), TEXT("1/1/1990", "M/d/yyyy"))</f>
        <v>#VALUE!</v>
      </c>
    </row>
    <row r="3777" spans="54:54" ht="17.25" customHeight="1">
      <c r="BB3777" s="60" t="e">
        <f>IF(AND(isFlagged(Main[[#This Row],[Comments]], "AIS++"),Main[ [#This Row],[In Stock Date] ]&lt;&gt;""),TEXT(Main[[#This Row],[In Stock Date]]-1, "M/d/yyyy"), TEXT("1/1/1990", "M/d/yyyy"))</f>
        <v>#VALUE!</v>
      </c>
    </row>
    <row r="3778" spans="54:54" ht="17.25" customHeight="1">
      <c r="BB3778" s="60" t="e">
        <f>IF(AND(isFlagged(Main[[#This Row],[Comments]], "AIS++"),Main[ [#This Row],[In Stock Date] ]&lt;&gt;""),TEXT(Main[[#This Row],[In Stock Date]]-1, "M/d/yyyy"), TEXT("1/1/1990", "M/d/yyyy"))</f>
        <v>#VALUE!</v>
      </c>
    </row>
    <row r="3779" spans="54:54" ht="17.25" customHeight="1">
      <c r="BB3779" s="60" t="e">
        <f>IF(AND(isFlagged(Main[[#This Row],[Comments]], "AIS++"),Main[ [#This Row],[In Stock Date] ]&lt;&gt;""),TEXT(Main[[#This Row],[In Stock Date]]-1, "M/d/yyyy"), TEXT("1/1/1990", "M/d/yyyy"))</f>
        <v>#VALUE!</v>
      </c>
    </row>
    <row r="3780" spans="54:54" ht="17.25" customHeight="1">
      <c r="BB3780" s="60" t="e">
        <f>IF(AND(isFlagged(Main[[#This Row],[Comments]], "AIS++"),Main[ [#This Row],[In Stock Date] ]&lt;&gt;""),TEXT(Main[[#This Row],[In Stock Date]]-1, "M/d/yyyy"), TEXT("1/1/1990", "M/d/yyyy"))</f>
        <v>#VALUE!</v>
      </c>
    </row>
    <row r="3781" spans="54:54" ht="17.25" customHeight="1">
      <c r="BB3781" s="60" t="e">
        <f>IF(AND(isFlagged(Main[[#This Row],[Comments]], "AIS++"),Main[ [#This Row],[In Stock Date] ]&lt;&gt;""),TEXT(Main[[#This Row],[In Stock Date]]-1, "M/d/yyyy"), TEXT("1/1/1990", "M/d/yyyy"))</f>
        <v>#VALUE!</v>
      </c>
    </row>
    <row r="3782" spans="54:54" ht="17.25" customHeight="1">
      <c r="BB3782" s="60" t="e">
        <f>IF(AND(isFlagged(Main[[#This Row],[Comments]], "AIS++"),Main[ [#This Row],[In Stock Date] ]&lt;&gt;""),TEXT(Main[[#This Row],[In Stock Date]]-1, "M/d/yyyy"), TEXT("1/1/1990", "M/d/yyyy"))</f>
        <v>#VALUE!</v>
      </c>
    </row>
    <row r="3783" spans="54:54" ht="17.25" customHeight="1">
      <c r="BB3783" s="60" t="e">
        <f>IF(AND(isFlagged(Main[[#This Row],[Comments]], "AIS++"),Main[ [#This Row],[In Stock Date] ]&lt;&gt;""),TEXT(Main[[#This Row],[In Stock Date]]-1, "M/d/yyyy"), TEXT("1/1/1990", "M/d/yyyy"))</f>
        <v>#VALUE!</v>
      </c>
    </row>
    <row r="3784" spans="54:54" ht="17.25" customHeight="1">
      <c r="BB3784" s="60" t="e">
        <f>IF(AND(isFlagged(Main[[#This Row],[Comments]], "AIS++"),Main[ [#This Row],[In Stock Date] ]&lt;&gt;""),TEXT(Main[[#This Row],[In Stock Date]]-1, "M/d/yyyy"), TEXT("1/1/1990", "M/d/yyyy"))</f>
        <v>#VALUE!</v>
      </c>
    </row>
    <row r="3785" spans="54:54" ht="17.25" customHeight="1">
      <c r="BB3785" s="60" t="e">
        <f>IF(AND(isFlagged(Main[[#This Row],[Comments]], "AIS++"),Main[ [#This Row],[In Stock Date] ]&lt;&gt;""),TEXT(Main[[#This Row],[In Stock Date]]-1, "M/d/yyyy"), TEXT("1/1/1990", "M/d/yyyy"))</f>
        <v>#VALUE!</v>
      </c>
    </row>
    <row r="3786" spans="54:54" ht="17.25" customHeight="1">
      <c r="BB3786" s="60" t="e">
        <f>IF(AND(isFlagged(Main[[#This Row],[Comments]], "AIS++"),Main[ [#This Row],[In Stock Date] ]&lt;&gt;""),TEXT(Main[[#This Row],[In Stock Date]]-1, "M/d/yyyy"), TEXT("1/1/1990", "M/d/yyyy"))</f>
        <v>#VALUE!</v>
      </c>
    </row>
    <row r="3787" spans="54:54" ht="17.25" customHeight="1">
      <c r="BB3787" s="60" t="e">
        <f>IF(AND(isFlagged(Main[[#This Row],[Comments]], "AIS++"),Main[ [#This Row],[In Stock Date] ]&lt;&gt;""),TEXT(Main[[#This Row],[In Stock Date]]-1, "M/d/yyyy"), TEXT("1/1/1990", "M/d/yyyy"))</f>
        <v>#VALUE!</v>
      </c>
    </row>
    <row r="3788" spans="54:54" ht="17.25" customHeight="1">
      <c r="BB3788" s="60" t="e">
        <f>IF(AND(isFlagged(Main[[#This Row],[Comments]], "AIS++"),Main[ [#This Row],[In Stock Date] ]&lt;&gt;""),TEXT(Main[[#This Row],[In Stock Date]]-1, "M/d/yyyy"), TEXT("1/1/1990", "M/d/yyyy"))</f>
        <v>#VALUE!</v>
      </c>
    </row>
    <row r="3789" spans="54:54" ht="17.25" customHeight="1">
      <c r="BB3789" s="60" t="e">
        <f>IF(AND(isFlagged(Main[[#This Row],[Comments]], "AIS++"),Main[ [#This Row],[In Stock Date] ]&lt;&gt;""),TEXT(Main[[#This Row],[In Stock Date]]-1, "M/d/yyyy"), TEXT("1/1/1990", "M/d/yyyy"))</f>
        <v>#VALUE!</v>
      </c>
    </row>
    <row r="3790" spans="54:54" ht="17.25" customHeight="1">
      <c r="BB3790" s="60" t="e">
        <f>IF(AND(isFlagged(Main[[#This Row],[Comments]], "AIS++"),Main[ [#This Row],[In Stock Date] ]&lt;&gt;""),TEXT(Main[[#This Row],[In Stock Date]]-1, "M/d/yyyy"), TEXT("1/1/1990", "M/d/yyyy"))</f>
        <v>#VALUE!</v>
      </c>
    </row>
    <row r="3791" spans="54:54" ht="17.25" customHeight="1">
      <c r="BB3791" s="60" t="e">
        <f>IF(AND(isFlagged(Main[[#This Row],[Comments]], "AIS++"),Main[ [#This Row],[In Stock Date] ]&lt;&gt;""),TEXT(Main[[#This Row],[In Stock Date]]-1, "M/d/yyyy"), TEXT("1/1/1990", "M/d/yyyy"))</f>
        <v>#VALUE!</v>
      </c>
    </row>
    <row r="3792" spans="54:54" ht="17.25" customHeight="1">
      <c r="BB3792" s="60" t="e">
        <f>IF(AND(isFlagged(Main[[#This Row],[Comments]], "AIS++"),Main[ [#This Row],[In Stock Date] ]&lt;&gt;""),TEXT(Main[[#This Row],[In Stock Date]]-1, "M/d/yyyy"), TEXT("1/1/1990", "M/d/yyyy"))</f>
        <v>#VALUE!</v>
      </c>
    </row>
    <row r="3793" spans="54:54" ht="17.25" customHeight="1">
      <c r="BB3793" s="60" t="e">
        <f>IF(AND(isFlagged(Main[[#This Row],[Comments]], "AIS++"),Main[ [#This Row],[In Stock Date] ]&lt;&gt;""),TEXT(Main[[#This Row],[In Stock Date]]-1, "M/d/yyyy"), TEXT("1/1/1990", "M/d/yyyy"))</f>
        <v>#VALUE!</v>
      </c>
    </row>
    <row r="3794" spans="54:54" ht="17.25" customHeight="1">
      <c r="BB3794" s="60" t="e">
        <f>IF(AND(isFlagged(Main[[#This Row],[Comments]], "AIS++"),Main[ [#This Row],[In Stock Date] ]&lt;&gt;""),TEXT(Main[[#This Row],[In Stock Date]]-1, "M/d/yyyy"), TEXT("1/1/1990", "M/d/yyyy"))</f>
        <v>#VALUE!</v>
      </c>
    </row>
    <row r="3795" spans="54:54" ht="17.25" customHeight="1">
      <c r="BB3795" s="60" t="e">
        <f>IF(AND(isFlagged(Main[[#This Row],[Comments]], "AIS++"),Main[ [#This Row],[In Stock Date] ]&lt;&gt;""),TEXT(Main[[#This Row],[In Stock Date]]-1, "M/d/yyyy"), TEXT("1/1/1990", "M/d/yyyy"))</f>
        <v>#VALUE!</v>
      </c>
    </row>
    <row r="3796" spans="54:54" ht="17.25" customHeight="1">
      <c r="BB3796" s="60" t="e">
        <f>IF(AND(isFlagged(Main[[#This Row],[Comments]], "AIS++"),Main[ [#This Row],[In Stock Date] ]&lt;&gt;""),TEXT(Main[[#This Row],[In Stock Date]]-1, "M/d/yyyy"), TEXT("1/1/1990", "M/d/yyyy"))</f>
        <v>#VALUE!</v>
      </c>
    </row>
    <row r="3797" spans="54:54" ht="17.25" customHeight="1">
      <c r="BB3797" s="60" t="e">
        <f>IF(AND(isFlagged(Main[[#This Row],[Comments]], "AIS++"),Main[ [#This Row],[In Stock Date] ]&lt;&gt;""),TEXT(Main[[#This Row],[In Stock Date]]-1, "M/d/yyyy"), TEXT("1/1/1990", "M/d/yyyy"))</f>
        <v>#VALUE!</v>
      </c>
    </row>
    <row r="3798" spans="54:54" ht="17.25" customHeight="1">
      <c r="BB3798" s="60" t="e">
        <f>IF(AND(isFlagged(Main[[#This Row],[Comments]], "AIS++"),Main[ [#This Row],[In Stock Date] ]&lt;&gt;""),TEXT(Main[[#This Row],[In Stock Date]]-1, "M/d/yyyy"), TEXT("1/1/1990", "M/d/yyyy"))</f>
        <v>#VALUE!</v>
      </c>
    </row>
    <row r="3799" spans="54:54" ht="17.25" customHeight="1">
      <c r="BB3799" s="60" t="e">
        <f>IF(AND(isFlagged(Main[[#This Row],[Comments]], "AIS++"),Main[ [#This Row],[In Stock Date] ]&lt;&gt;""),TEXT(Main[[#This Row],[In Stock Date]]-1, "M/d/yyyy"), TEXT("1/1/1990", "M/d/yyyy"))</f>
        <v>#VALUE!</v>
      </c>
    </row>
    <row r="3800" spans="54:54" ht="17.25" customHeight="1">
      <c r="BB3800" s="60" t="e">
        <f>IF(AND(isFlagged(Main[[#This Row],[Comments]], "AIS++"),Main[ [#This Row],[In Stock Date] ]&lt;&gt;""),TEXT(Main[[#This Row],[In Stock Date]]-1, "M/d/yyyy"), TEXT("1/1/1990", "M/d/yyyy"))</f>
        <v>#VALUE!</v>
      </c>
    </row>
    <row r="3801" spans="54:54" ht="17.25" customHeight="1">
      <c r="BB3801" s="60" t="e">
        <f>IF(AND(isFlagged(Main[[#This Row],[Comments]], "AIS++"),Main[ [#This Row],[In Stock Date] ]&lt;&gt;""),TEXT(Main[[#This Row],[In Stock Date]]-1, "M/d/yyyy"), TEXT("1/1/1990", "M/d/yyyy"))</f>
        <v>#VALUE!</v>
      </c>
    </row>
    <row r="3802" spans="54:54" ht="17.25" customHeight="1">
      <c r="BB3802" s="60" t="e">
        <f>IF(AND(isFlagged(Main[[#This Row],[Comments]], "AIS++"),Main[ [#This Row],[In Stock Date] ]&lt;&gt;""),TEXT(Main[[#This Row],[In Stock Date]]-1, "M/d/yyyy"), TEXT("1/1/1990", "M/d/yyyy"))</f>
        <v>#VALUE!</v>
      </c>
    </row>
    <row r="3803" spans="54:54" ht="17.25" customHeight="1">
      <c r="BB3803" s="60" t="e">
        <f>IF(AND(isFlagged(Main[[#This Row],[Comments]], "AIS++"),Main[ [#This Row],[In Stock Date] ]&lt;&gt;""),TEXT(Main[[#This Row],[In Stock Date]]-1, "M/d/yyyy"), TEXT("1/1/1990", "M/d/yyyy"))</f>
        <v>#VALUE!</v>
      </c>
    </row>
    <row r="3804" spans="54:54" ht="17.25" customHeight="1">
      <c r="BB3804" s="60" t="e">
        <f>IF(AND(isFlagged(Main[[#This Row],[Comments]], "AIS++"),Main[ [#This Row],[In Stock Date] ]&lt;&gt;""),TEXT(Main[[#This Row],[In Stock Date]]-1, "M/d/yyyy"), TEXT("1/1/1990", "M/d/yyyy"))</f>
        <v>#VALUE!</v>
      </c>
    </row>
    <row r="3805" spans="54:54" ht="17.25" customHeight="1">
      <c r="BB3805" s="60" t="e">
        <f>IF(AND(isFlagged(Main[[#This Row],[Comments]], "AIS++"),Main[ [#This Row],[In Stock Date] ]&lt;&gt;""),TEXT(Main[[#This Row],[In Stock Date]]-1, "M/d/yyyy"), TEXT("1/1/1990", "M/d/yyyy"))</f>
        <v>#VALUE!</v>
      </c>
    </row>
    <row r="3806" spans="54:54" ht="17.25" customHeight="1">
      <c r="BB3806" s="60" t="e">
        <f>IF(AND(isFlagged(Main[[#This Row],[Comments]], "AIS++"),Main[ [#This Row],[In Stock Date] ]&lt;&gt;""),TEXT(Main[[#This Row],[In Stock Date]]-1, "M/d/yyyy"), TEXT("1/1/1990", "M/d/yyyy"))</f>
        <v>#VALUE!</v>
      </c>
    </row>
    <row r="3807" spans="54:54" ht="17.25" customHeight="1">
      <c r="BB3807" s="60" t="e">
        <f>IF(AND(isFlagged(Main[[#This Row],[Comments]], "AIS++"),Main[ [#This Row],[In Stock Date] ]&lt;&gt;""),TEXT(Main[[#This Row],[In Stock Date]]-1, "M/d/yyyy"), TEXT("1/1/1990", "M/d/yyyy"))</f>
        <v>#VALUE!</v>
      </c>
    </row>
    <row r="3808" spans="54:54" ht="17.25" customHeight="1">
      <c r="BB3808" s="60" t="e">
        <f>IF(AND(isFlagged(Main[[#This Row],[Comments]], "AIS++"),Main[ [#This Row],[In Stock Date] ]&lt;&gt;""),TEXT(Main[[#This Row],[In Stock Date]]-1, "M/d/yyyy"), TEXT("1/1/1990", "M/d/yyyy"))</f>
        <v>#VALUE!</v>
      </c>
    </row>
    <row r="3809" spans="54:54" ht="17.25" customHeight="1">
      <c r="BB3809" s="60" t="e">
        <f>IF(AND(isFlagged(Main[[#This Row],[Comments]], "AIS++"),Main[ [#This Row],[In Stock Date] ]&lt;&gt;""),TEXT(Main[[#This Row],[In Stock Date]]-1, "M/d/yyyy"), TEXT("1/1/1990", "M/d/yyyy"))</f>
        <v>#VALUE!</v>
      </c>
    </row>
    <row r="3810" spans="54:54" ht="17.25" customHeight="1">
      <c r="BB3810" s="60" t="e">
        <f>IF(AND(isFlagged(Main[[#This Row],[Comments]], "AIS++"),Main[ [#This Row],[In Stock Date] ]&lt;&gt;""),TEXT(Main[[#This Row],[In Stock Date]]-1, "M/d/yyyy"), TEXT("1/1/1990", "M/d/yyyy"))</f>
        <v>#VALUE!</v>
      </c>
    </row>
    <row r="3811" spans="54:54" ht="17.25" customHeight="1">
      <c r="BB3811" s="60" t="e">
        <f>IF(AND(isFlagged(Main[[#This Row],[Comments]], "AIS++"),Main[ [#This Row],[In Stock Date] ]&lt;&gt;""),TEXT(Main[[#This Row],[In Stock Date]]-1, "M/d/yyyy"), TEXT("1/1/1990", "M/d/yyyy"))</f>
        <v>#VALUE!</v>
      </c>
    </row>
    <row r="3812" spans="54:54" ht="17.25" customHeight="1">
      <c r="BB3812" s="60" t="e">
        <f>IF(AND(isFlagged(Main[[#This Row],[Comments]], "AIS++"),Main[ [#This Row],[In Stock Date] ]&lt;&gt;""),TEXT(Main[[#This Row],[In Stock Date]]-1, "M/d/yyyy"), TEXT("1/1/1990", "M/d/yyyy"))</f>
        <v>#VALUE!</v>
      </c>
    </row>
    <row r="3813" spans="54:54" ht="17.25" customHeight="1">
      <c r="BB3813" s="60" t="e">
        <f>IF(AND(isFlagged(Main[[#This Row],[Comments]], "AIS++"),Main[ [#This Row],[In Stock Date] ]&lt;&gt;""),TEXT(Main[[#This Row],[In Stock Date]]-1, "M/d/yyyy"), TEXT("1/1/1990", "M/d/yyyy"))</f>
        <v>#VALUE!</v>
      </c>
    </row>
    <row r="3814" spans="54:54" ht="17.25" customHeight="1">
      <c r="BB3814" s="60" t="e">
        <f>IF(AND(isFlagged(Main[[#This Row],[Comments]], "AIS++"),Main[ [#This Row],[In Stock Date] ]&lt;&gt;""),TEXT(Main[[#This Row],[In Stock Date]]-1, "M/d/yyyy"), TEXT("1/1/1990", "M/d/yyyy"))</f>
        <v>#VALUE!</v>
      </c>
    </row>
    <row r="3815" spans="54:54" ht="17.25" customHeight="1">
      <c r="BB3815" s="60" t="e">
        <f>IF(AND(isFlagged(Main[[#This Row],[Comments]], "AIS++"),Main[ [#This Row],[In Stock Date] ]&lt;&gt;""),TEXT(Main[[#This Row],[In Stock Date]]-1, "M/d/yyyy"), TEXT("1/1/1990", "M/d/yyyy"))</f>
        <v>#VALUE!</v>
      </c>
    </row>
    <row r="3816" spans="54:54" ht="17.25" customHeight="1">
      <c r="BB3816" s="60" t="e">
        <f>IF(AND(isFlagged(Main[[#This Row],[Comments]], "AIS++"),Main[ [#This Row],[In Stock Date] ]&lt;&gt;""),TEXT(Main[[#This Row],[In Stock Date]]-1, "M/d/yyyy"), TEXT("1/1/1990", "M/d/yyyy"))</f>
        <v>#VALUE!</v>
      </c>
    </row>
    <row r="3817" spans="54:54" ht="17.25" customHeight="1">
      <c r="BB3817" s="60" t="e">
        <f>IF(AND(isFlagged(Main[[#This Row],[Comments]], "AIS++"),Main[ [#This Row],[In Stock Date] ]&lt;&gt;""),TEXT(Main[[#This Row],[In Stock Date]]-1, "M/d/yyyy"), TEXT("1/1/1990", "M/d/yyyy"))</f>
        <v>#VALUE!</v>
      </c>
    </row>
    <row r="3818" spans="54:54" ht="17.25" customHeight="1">
      <c r="BB3818" s="60" t="e">
        <f>IF(AND(isFlagged(Main[[#This Row],[Comments]], "AIS++"),Main[ [#This Row],[In Stock Date] ]&lt;&gt;""),TEXT(Main[[#This Row],[In Stock Date]]-1, "M/d/yyyy"), TEXT("1/1/1990", "M/d/yyyy"))</f>
        <v>#VALUE!</v>
      </c>
    </row>
    <row r="3819" spans="54:54" ht="17.25" customHeight="1">
      <c r="BB3819" s="60" t="e">
        <f>IF(AND(isFlagged(Main[[#This Row],[Comments]], "AIS++"),Main[ [#This Row],[In Stock Date] ]&lt;&gt;""),TEXT(Main[[#This Row],[In Stock Date]]-1, "M/d/yyyy"), TEXT("1/1/1990", "M/d/yyyy"))</f>
        <v>#VALUE!</v>
      </c>
    </row>
    <row r="3820" spans="54:54" ht="17.25" customHeight="1">
      <c r="BB3820" s="60" t="e">
        <f>IF(AND(isFlagged(Main[[#This Row],[Comments]], "AIS++"),Main[ [#This Row],[In Stock Date] ]&lt;&gt;""),TEXT(Main[[#This Row],[In Stock Date]]-1, "M/d/yyyy"), TEXT("1/1/1990", "M/d/yyyy"))</f>
        <v>#VALUE!</v>
      </c>
    </row>
    <row r="3821" spans="54:54" ht="17.25" customHeight="1">
      <c r="BB3821" s="60" t="e">
        <f>IF(AND(isFlagged(Main[[#This Row],[Comments]], "AIS++"),Main[ [#This Row],[In Stock Date] ]&lt;&gt;""),TEXT(Main[[#This Row],[In Stock Date]]-1, "M/d/yyyy"), TEXT("1/1/1990", "M/d/yyyy"))</f>
        <v>#VALUE!</v>
      </c>
    </row>
    <row r="3822" spans="54:54" ht="17.25" customHeight="1">
      <c r="BB3822" s="60" t="e">
        <f>IF(AND(isFlagged(Main[[#This Row],[Comments]], "AIS++"),Main[ [#This Row],[In Stock Date] ]&lt;&gt;""),TEXT(Main[[#This Row],[In Stock Date]]-1, "M/d/yyyy"), TEXT("1/1/1990", "M/d/yyyy"))</f>
        <v>#VALUE!</v>
      </c>
    </row>
    <row r="3823" spans="54:54" ht="17.25" customHeight="1">
      <c r="BB3823" s="60" t="e">
        <f>IF(AND(isFlagged(Main[[#This Row],[Comments]], "AIS++"),Main[ [#This Row],[In Stock Date] ]&lt;&gt;""),TEXT(Main[[#This Row],[In Stock Date]]-1, "M/d/yyyy"), TEXT("1/1/1990", "M/d/yyyy"))</f>
        <v>#VALUE!</v>
      </c>
    </row>
    <row r="3824" spans="54:54" ht="17.25" customHeight="1">
      <c r="BB3824" s="60" t="e">
        <f>IF(AND(isFlagged(Main[[#This Row],[Comments]], "AIS++"),Main[ [#This Row],[In Stock Date] ]&lt;&gt;""),TEXT(Main[[#This Row],[In Stock Date]]-1, "M/d/yyyy"), TEXT("1/1/1990", "M/d/yyyy"))</f>
        <v>#VALUE!</v>
      </c>
    </row>
    <row r="3825" spans="54:54" ht="17.25" customHeight="1">
      <c r="BB3825" s="60" t="e">
        <f>IF(AND(isFlagged(Main[[#This Row],[Comments]], "AIS++"),Main[ [#This Row],[In Stock Date] ]&lt;&gt;""),TEXT(Main[[#This Row],[In Stock Date]]-1, "M/d/yyyy"), TEXT("1/1/1990", "M/d/yyyy"))</f>
        <v>#VALUE!</v>
      </c>
    </row>
    <row r="3826" spans="54:54" ht="17.25" customHeight="1">
      <c r="BB3826" s="60" t="e">
        <f>IF(AND(isFlagged(Main[[#This Row],[Comments]], "AIS++"),Main[ [#This Row],[In Stock Date] ]&lt;&gt;""),TEXT(Main[[#This Row],[In Stock Date]]-1, "M/d/yyyy"), TEXT("1/1/1990", "M/d/yyyy"))</f>
        <v>#VALUE!</v>
      </c>
    </row>
    <row r="3827" spans="54:54" ht="17.25" customHeight="1">
      <c r="BB3827" s="60" t="e">
        <f>IF(AND(isFlagged(Main[[#This Row],[Comments]], "AIS++"),Main[ [#This Row],[In Stock Date] ]&lt;&gt;""),TEXT(Main[[#This Row],[In Stock Date]]-1, "M/d/yyyy"), TEXT("1/1/1990", "M/d/yyyy"))</f>
        <v>#VALUE!</v>
      </c>
    </row>
    <row r="3828" spans="54:54" ht="17.25" customHeight="1">
      <c r="BB3828" s="60" t="e">
        <f>IF(AND(isFlagged(Main[[#This Row],[Comments]], "AIS++"),Main[ [#This Row],[In Stock Date] ]&lt;&gt;""),TEXT(Main[[#This Row],[In Stock Date]]-1, "M/d/yyyy"), TEXT("1/1/1990", "M/d/yyyy"))</f>
        <v>#VALUE!</v>
      </c>
    </row>
    <row r="3829" spans="54:54" ht="17.25" customHeight="1">
      <c r="BB3829" s="60" t="e">
        <f>IF(AND(isFlagged(Main[[#This Row],[Comments]], "AIS++"),Main[ [#This Row],[In Stock Date] ]&lt;&gt;""),TEXT(Main[[#This Row],[In Stock Date]]-1, "M/d/yyyy"), TEXT("1/1/1990", "M/d/yyyy"))</f>
        <v>#VALUE!</v>
      </c>
    </row>
    <row r="3830" spans="54:54" ht="17.25" customHeight="1">
      <c r="BB3830" s="60" t="e">
        <f>IF(AND(isFlagged(Main[[#This Row],[Comments]], "AIS++"),Main[ [#This Row],[In Stock Date] ]&lt;&gt;""),TEXT(Main[[#This Row],[In Stock Date]]-1, "M/d/yyyy"), TEXT("1/1/1990", "M/d/yyyy"))</f>
        <v>#VALUE!</v>
      </c>
    </row>
    <row r="3831" spans="54:54" ht="17.25" customHeight="1">
      <c r="BB3831" s="60" t="e">
        <f>IF(AND(isFlagged(Main[[#This Row],[Comments]], "AIS++"),Main[ [#This Row],[In Stock Date] ]&lt;&gt;""),TEXT(Main[[#This Row],[In Stock Date]]-1, "M/d/yyyy"), TEXT("1/1/1990", "M/d/yyyy"))</f>
        <v>#VALUE!</v>
      </c>
    </row>
    <row r="3832" spans="54:54" ht="17.25" customHeight="1">
      <c r="BB3832" s="60" t="e">
        <f>IF(AND(isFlagged(Main[[#This Row],[Comments]], "AIS++"),Main[ [#This Row],[In Stock Date] ]&lt;&gt;""),TEXT(Main[[#This Row],[In Stock Date]]-1, "M/d/yyyy"), TEXT("1/1/1990", "M/d/yyyy"))</f>
        <v>#VALUE!</v>
      </c>
    </row>
    <row r="3833" spans="54:54" ht="17.25" customHeight="1">
      <c r="BB3833" s="60" t="e">
        <f>IF(AND(isFlagged(Main[[#This Row],[Comments]], "AIS++"),Main[ [#This Row],[In Stock Date] ]&lt;&gt;""),TEXT(Main[[#This Row],[In Stock Date]]-1, "M/d/yyyy"), TEXT("1/1/1990", "M/d/yyyy"))</f>
        <v>#VALUE!</v>
      </c>
    </row>
    <row r="3834" spans="54:54" ht="17.25" customHeight="1">
      <c r="BB3834" s="60" t="e">
        <f>IF(AND(isFlagged(Main[[#This Row],[Comments]], "AIS++"),Main[ [#This Row],[In Stock Date] ]&lt;&gt;""),TEXT(Main[[#This Row],[In Stock Date]]-1, "M/d/yyyy"), TEXT("1/1/1990", "M/d/yyyy"))</f>
        <v>#VALUE!</v>
      </c>
    </row>
    <row r="3835" spans="54:54" ht="17.25" customHeight="1">
      <c r="BB3835" s="60" t="e">
        <f>IF(AND(isFlagged(Main[[#This Row],[Comments]], "AIS++"),Main[ [#This Row],[In Stock Date] ]&lt;&gt;""),TEXT(Main[[#This Row],[In Stock Date]]-1, "M/d/yyyy"), TEXT("1/1/1990", "M/d/yyyy"))</f>
        <v>#VALUE!</v>
      </c>
    </row>
    <row r="3836" spans="54:54" ht="17.25" customHeight="1">
      <c r="BB3836" s="60" t="e">
        <f>IF(AND(isFlagged(Main[[#This Row],[Comments]], "AIS++"),Main[ [#This Row],[In Stock Date] ]&lt;&gt;""),TEXT(Main[[#This Row],[In Stock Date]]-1, "M/d/yyyy"), TEXT("1/1/1990", "M/d/yyyy"))</f>
        <v>#VALUE!</v>
      </c>
    </row>
    <row r="3837" spans="54:54" ht="17.25" customHeight="1">
      <c r="BB3837" s="60" t="e">
        <f>IF(AND(isFlagged(Main[[#This Row],[Comments]], "AIS++"),Main[ [#This Row],[In Stock Date] ]&lt;&gt;""),TEXT(Main[[#This Row],[In Stock Date]]-1, "M/d/yyyy"), TEXT("1/1/1990", "M/d/yyyy"))</f>
        <v>#VALUE!</v>
      </c>
    </row>
    <row r="3838" spans="54:54" ht="17.25" customHeight="1">
      <c r="BB3838" s="60" t="e">
        <f>IF(AND(isFlagged(Main[[#This Row],[Comments]], "AIS++"),Main[ [#This Row],[In Stock Date] ]&lt;&gt;""),TEXT(Main[[#This Row],[In Stock Date]]-1, "M/d/yyyy"), TEXT("1/1/1990", "M/d/yyyy"))</f>
        <v>#VALUE!</v>
      </c>
    </row>
    <row r="3839" spans="54:54" ht="17.25" customHeight="1">
      <c r="BB3839" s="60" t="e">
        <f>IF(AND(isFlagged(Main[[#This Row],[Comments]], "AIS++"),Main[ [#This Row],[In Stock Date] ]&lt;&gt;""),TEXT(Main[[#This Row],[In Stock Date]]-1, "M/d/yyyy"), TEXT("1/1/1990", "M/d/yyyy"))</f>
        <v>#VALUE!</v>
      </c>
    </row>
    <row r="3840" spans="54:54" ht="17.25" customHeight="1">
      <c r="BB3840" s="60" t="e">
        <f>IF(AND(isFlagged(Main[[#This Row],[Comments]], "AIS++"),Main[ [#This Row],[In Stock Date] ]&lt;&gt;""),TEXT(Main[[#This Row],[In Stock Date]]-1, "M/d/yyyy"), TEXT("1/1/1990", "M/d/yyyy"))</f>
        <v>#VALUE!</v>
      </c>
    </row>
    <row r="3841" spans="54:54" ht="17.25" customHeight="1">
      <c r="BB3841" s="60" t="e">
        <f>IF(AND(isFlagged(Main[[#This Row],[Comments]], "AIS++"),Main[ [#This Row],[In Stock Date] ]&lt;&gt;""),TEXT(Main[[#This Row],[In Stock Date]]-1, "M/d/yyyy"), TEXT("1/1/1990", "M/d/yyyy"))</f>
        <v>#VALUE!</v>
      </c>
    </row>
    <row r="3842" spans="54:54" ht="17.25" customHeight="1">
      <c r="BB3842" s="60" t="e">
        <f>IF(AND(isFlagged(Main[[#This Row],[Comments]], "AIS++"),Main[ [#This Row],[In Stock Date] ]&lt;&gt;""),TEXT(Main[[#This Row],[In Stock Date]]-1, "M/d/yyyy"), TEXT("1/1/1990", "M/d/yyyy"))</f>
        <v>#VALUE!</v>
      </c>
    </row>
    <row r="3843" spans="54:54" ht="17.25" customHeight="1">
      <c r="BB3843" s="60" t="e">
        <f>IF(AND(isFlagged(Main[[#This Row],[Comments]], "AIS++"),Main[ [#This Row],[In Stock Date] ]&lt;&gt;""),TEXT(Main[[#This Row],[In Stock Date]]-1, "M/d/yyyy"), TEXT("1/1/1990", "M/d/yyyy"))</f>
        <v>#VALUE!</v>
      </c>
    </row>
    <row r="3844" spans="54:54" ht="17.25" customHeight="1">
      <c r="BB3844" s="60" t="e">
        <f>IF(AND(isFlagged(Main[[#This Row],[Comments]], "AIS++"),Main[ [#This Row],[In Stock Date] ]&lt;&gt;""),TEXT(Main[[#This Row],[In Stock Date]]-1, "M/d/yyyy"), TEXT("1/1/1990", "M/d/yyyy"))</f>
        <v>#VALUE!</v>
      </c>
    </row>
    <row r="3845" spans="54:54" ht="17.25" customHeight="1">
      <c r="BB3845" s="60" t="e">
        <f>IF(AND(isFlagged(Main[[#This Row],[Comments]], "AIS++"),Main[ [#This Row],[In Stock Date] ]&lt;&gt;""),TEXT(Main[[#This Row],[In Stock Date]]-1, "M/d/yyyy"), TEXT("1/1/1990", "M/d/yyyy"))</f>
        <v>#VALUE!</v>
      </c>
    </row>
    <row r="3846" spans="54:54" ht="17.25" customHeight="1">
      <c r="BB3846" s="60" t="e">
        <f>IF(AND(isFlagged(Main[[#This Row],[Comments]], "AIS++"),Main[ [#This Row],[In Stock Date] ]&lt;&gt;""),TEXT(Main[[#This Row],[In Stock Date]]-1, "M/d/yyyy"), TEXT("1/1/1990", "M/d/yyyy"))</f>
        <v>#VALUE!</v>
      </c>
    </row>
    <row r="3847" spans="54:54" ht="17.25" customHeight="1">
      <c r="BB3847" s="60" t="e">
        <f>IF(AND(isFlagged(Main[[#This Row],[Comments]], "AIS++"),Main[ [#This Row],[In Stock Date] ]&lt;&gt;""),TEXT(Main[[#This Row],[In Stock Date]]-1, "M/d/yyyy"), TEXT("1/1/1990", "M/d/yyyy"))</f>
        <v>#VALUE!</v>
      </c>
    </row>
    <row r="3848" spans="54:54" ht="17.25" customHeight="1">
      <c r="BB3848" s="60" t="e">
        <f>IF(AND(isFlagged(Main[[#This Row],[Comments]], "AIS++"),Main[ [#This Row],[In Stock Date] ]&lt;&gt;""),TEXT(Main[[#This Row],[In Stock Date]]-1, "M/d/yyyy"), TEXT("1/1/1990", "M/d/yyyy"))</f>
        <v>#VALUE!</v>
      </c>
    </row>
    <row r="3849" spans="54:54" ht="17.25" customHeight="1">
      <c r="BB3849" s="60" t="e">
        <f>IF(AND(isFlagged(Main[[#This Row],[Comments]], "AIS++"),Main[ [#This Row],[In Stock Date] ]&lt;&gt;""),TEXT(Main[[#This Row],[In Stock Date]]-1, "M/d/yyyy"), TEXT("1/1/1990", "M/d/yyyy"))</f>
        <v>#VALUE!</v>
      </c>
    </row>
    <row r="3850" spans="54:54" ht="17.25" customHeight="1">
      <c r="BB3850" s="60" t="e">
        <f>IF(AND(isFlagged(Main[[#This Row],[Comments]], "AIS++"),Main[ [#This Row],[In Stock Date] ]&lt;&gt;""),TEXT(Main[[#This Row],[In Stock Date]]-1, "M/d/yyyy"), TEXT("1/1/1990", "M/d/yyyy"))</f>
        <v>#VALUE!</v>
      </c>
    </row>
    <row r="3851" spans="54:54" ht="17.25" customHeight="1">
      <c r="BB3851" s="60" t="e">
        <f>IF(AND(isFlagged(Main[[#This Row],[Comments]], "AIS++"),Main[ [#This Row],[In Stock Date] ]&lt;&gt;""),TEXT(Main[[#This Row],[In Stock Date]]-1, "M/d/yyyy"), TEXT("1/1/1990", "M/d/yyyy"))</f>
        <v>#VALUE!</v>
      </c>
    </row>
    <row r="3852" spans="54:54" ht="17.25" customHeight="1">
      <c r="BB3852" s="60" t="e">
        <f>IF(AND(isFlagged(Main[[#This Row],[Comments]], "AIS++"),Main[ [#This Row],[In Stock Date] ]&lt;&gt;""),TEXT(Main[[#This Row],[In Stock Date]]-1, "M/d/yyyy"), TEXT("1/1/1990", "M/d/yyyy"))</f>
        <v>#VALUE!</v>
      </c>
    </row>
    <row r="3853" spans="54:54" ht="17.25" customHeight="1">
      <c r="BB3853" s="60" t="e">
        <f>IF(AND(isFlagged(Main[[#This Row],[Comments]], "AIS++"),Main[ [#This Row],[In Stock Date] ]&lt;&gt;""),TEXT(Main[[#This Row],[In Stock Date]]-1, "M/d/yyyy"), TEXT("1/1/1990", "M/d/yyyy"))</f>
        <v>#VALUE!</v>
      </c>
    </row>
    <row r="3854" spans="54:54" ht="17.25" customHeight="1">
      <c r="BB3854" s="60" t="e">
        <f>IF(AND(isFlagged(Main[[#This Row],[Comments]], "AIS++"),Main[ [#This Row],[In Stock Date] ]&lt;&gt;""),TEXT(Main[[#This Row],[In Stock Date]]-1, "M/d/yyyy"), TEXT("1/1/1990", "M/d/yyyy"))</f>
        <v>#VALUE!</v>
      </c>
    </row>
    <row r="3855" spans="54:54" ht="17.25" customHeight="1">
      <c r="BB3855" s="60" t="e">
        <f>IF(AND(isFlagged(Main[[#This Row],[Comments]], "AIS++"),Main[ [#This Row],[In Stock Date] ]&lt;&gt;""),TEXT(Main[[#This Row],[In Stock Date]]-1, "M/d/yyyy"), TEXT("1/1/1990", "M/d/yyyy"))</f>
        <v>#VALUE!</v>
      </c>
    </row>
    <row r="3856" spans="54:54" ht="17.25" customHeight="1">
      <c r="BB3856" s="60" t="e">
        <f>IF(AND(isFlagged(Main[[#This Row],[Comments]], "AIS++"),Main[ [#This Row],[In Stock Date] ]&lt;&gt;""),TEXT(Main[[#This Row],[In Stock Date]]-1, "M/d/yyyy"), TEXT("1/1/1990", "M/d/yyyy"))</f>
        <v>#VALUE!</v>
      </c>
    </row>
    <row r="3857" spans="54:54" ht="17.25" customHeight="1">
      <c r="BB3857" s="60" t="e">
        <f>IF(AND(isFlagged(Main[[#This Row],[Comments]], "AIS++"),Main[ [#This Row],[In Stock Date] ]&lt;&gt;""),TEXT(Main[[#This Row],[In Stock Date]]-1, "M/d/yyyy"), TEXT("1/1/1990", "M/d/yyyy"))</f>
        <v>#VALUE!</v>
      </c>
    </row>
    <row r="3858" spans="54:54" ht="17.25" customHeight="1">
      <c r="BB3858" s="60" t="e">
        <f>IF(AND(isFlagged(Main[[#This Row],[Comments]], "AIS++"),Main[ [#This Row],[In Stock Date] ]&lt;&gt;""),TEXT(Main[[#This Row],[In Stock Date]]-1, "M/d/yyyy"), TEXT("1/1/1990", "M/d/yyyy"))</f>
        <v>#VALUE!</v>
      </c>
    </row>
    <row r="3859" spans="54:54" ht="17.25" customHeight="1">
      <c r="BB3859" s="60" t="e">
        <f>IF(AND(isFlagged(Main[[#This Row],[Comments]], "AIS++"),Main[ [#This Row],[In Stock Date] ]&lt;&gt;""),TEXT(Main[[#This Row],[In Stock Date]]-1, "M/d/yyyy"), TEXT("1/1/1990", "M/d/yyyy"))</f>
        <v>#VALUE!</v>
      </c>
    </row>
    <row r="3860" spans="54:54" ht="17.25" customHeight="1">
      <c r="BB3860" s="60" t="e">
        <f>IF(AND(isFlagged(Main[[#This Row],[Comments]], "AIS++"),Main[ [#This Row],[In Stock Date] ]&lt;&gt;""),TEXT(Main[[#This Row],[In Stock Date]]-1, "M/d/yyyy"), TEXT("1/1/1990", "M/d/yyyy"))</f>
        <v>#VALUE!</v>
      </c>
    </row>
    <row r="3861" spans="54:54" ht="17.25" customHeight="1">
      <c r="BB3861" s="60" t="e">
        <f>IF(AND(isFlagged(Main[[#This Row],[Comments]], "AIS++"),Main[ [#This Row],[In Stock Date] ]&lt;&gt;""),TEXT(Main[[#This Row],[In Stock Date]]-1, "M/d/yyyy"), TEXT("1/1/1990", "M/d/yyyy"))</f>
        <v>#VALUE!</v>
      </c>
    </row>
    <row r="3862" spans="54:54" ht="17.25" customHeight="1">
      <c r="BB3862" s="60" t="e">
        <f>IF(AND(isFlagged(Main[[#This Row],[Comments]], "AIS++"),Main[ [#This Row],[In Stock Date] ]&lt;&gt;""),TEXT(Main[[#This Row],[In Stock Date]]-1, "M/d/yyyy"), TEXT("1/1/1990", "M/d/yyyy"))</f>
        <v>#VALUE!</v>
      </c>
    </row>
    <row r="3863" spans="54:54" ht="17.25" customHeight="1">
      <c r="BB3863" s="60" t="e">
        <f>IF(AND(isFlagged(Main[[#This Row],[Comments]], "AIS++"),Main[ [#This Row],[In Stock Date] ]&lt;&gt;""),TEXT(Main[[#This Row],[In Stock Date]]-1, "M/d/yyyy"), TEXT("1/1/1990", "M/d/yyyy"))</f>
        <v>#VALUE!</v>
      </c>
    </row>
    <row r="3864" spans="54:54" ht="17.25" customHeight="1">
      <c r="BB3864" s="60" t="e">
        <f>IF(AND(isFlagged(Main[[#This Row],[Comments]], "AIS++"),Main[ [#This Row],[In Stock Date] ]&lt;&gt;""),TEXT(Main[[#This Row],[In Stock Date]]-1, "M/d/yyyy"), TEXT("1/1/1990", "M/d/yyyy"))</f>
        <v>#VALUE!</v>
      </c>
    </row>
    <row r="3865" spans="54:54" ht="17.25" customHeight="1">
      <c r="BB3865" s="60" t="e">
        <f>IF(AND(isFlagged(Main[[#This Row],[Comments]], "AIS++"),Main[ [#This Row],[In Stock Date] ]&lt;&gt;""),TEXT(Main[[#This Row],[In Stock Date]]-1, "M/d/yyyy"), TEXT("1/1/1990", "M/d/yyyy"))</f>
        <v>#VALUE!</v>
      </c>
    </row>
    <row r="3866" spans="54:54" ht="17.25" customHeight="1">
      <c r="BB3866" s="60" t="e">
        <f>IF(AND(isFlagged(Main[[#This Row],[Comments]], "AIS++"),Main[ [#This Row],[In Stock Date] ]&lt;&gt;""),TEXT(Main[[#This Row],[In Stock Date]]-1, "M/d/yyyy"), TEXT("1/1/1990", "M/d/yyyy"))</f>
        <v>#VALUE!</v>
      </c>
    </row>
    <row r="3867" spans="54:54" ht="17.25" customHeight="1">
      <c r="BB3867" s="60" t="e">
        <f>IF(AND(isFlagged(Main[[#This Row],[Comments]], "AIS++"),Main[ [#This Row],[In Stock Date] ]&lt;&gt;""),TEXT(Main[[#This Row],[In Stock Date]]-1, "M/d/yyyy"), TEXT("1/1/1990", "M/d/yyyy"))</f>
        <v>#VALUE!</v>
      </c>
    </row>
    <row r="3868" spans="54:54" ht="17.25" customHeight="1">
      <c r="BB3868" s="60" t="e">
        <f>IF(AND(isFlagged(Main[[#This Row],[Comments]], "AIS++"),Main[ [#This Row],[In Stock Date] ]&lt;&gt;""),TEXT(Main[[#This Row],[In Stock Date]]-1, "M/d/yyyy"), TEXT("1/1/1990", "M/d/yyyy"))</f>
        <v>#VALUE!</v>
      </c>
    </row>
    <row r="3869" spans="54:54" ht="17.25" customHeight="1">
      <c r="BB3869" s="60" t="e">
        <f>IF(AND(isFlagged(Main[[#This Row],[Comments]], "AIS++"),Main[ [#This Row],[In Stock Date] ]&lt;&gt;""),TEXT(Main[[#This Row],[In Stock Date]]-1, "M/d/yyyy"), TEXT("1/1/1990", "M/d/yyyy"))</f>
        <v>#VALUE!</v>
      </c>
    </row>
    <row r="3870" spans="54:54" ht="17.25" customHeight="1">
      <c r="BB3870" s="60" t="e">
        <f>IF(AND(isFlagged(Main[[#This Row],[Comments]], "AIS++"),Main[ [#This Row],[In Stock Date] ]&lt;&gt;""),TEXT(Main[[#This Row],[In Stock Date]]-1, "M/d/yyyy"), TEXT("1/1/1990", "M/d/yyyy"))</f>
        <v>#VALUE!</v>
      </c>
    </row>
    <row r="3871" spans="54:54" ht="17.25" customHeight="1">
      <c r="BB3871" s="60" t="e">
        <f>IF(AND(isFlagged(Main[[#This Row],[Comments]], "AIS++"),Main[ [#This Row],[In Stock Date] ]&lt;&gt;""),TEXT(Main[[#This Row],[In Stock Date]]-1, "M/d/yyyy"), TEXT("1/1/1990", "M/d/yyyy"))</f>
        <v>#VALUE!</v>
      </c>
    </row>
    <row r="3872" spans="54:54" ht="17.25" customHeight="1">
      <c r="BB3872" s="60" t="e">
        <f>IF(AND(isFlagged(Main[[#This Row],[Comments]], "AIS++"),Main[ [#This Row],[In Stock Date] ]&lt;&gt;""),TEXT(Main[[#This Row],[In Stock Date]]-1, "M/d/yyyy"), TEXT("1/1/1990", "M/d/yyyy"))</f>
        <v>#VALUE!</v>
      </c>
    </row>
    <row r="3873" spans="54:54" ht="17.25" customHeight="1">
      <c r="BB3873" s="60" t="e">
        <f>IF(AND(isFlagged(Main[[#This Row],[Comments]], "AIS++"),Main[ [#This Row],[In Stock Date] ]&lt;&gt;""),TEXT(Main[[#This Row],[In Stock Date]]-1, "M/d/yyyy"), TEXT("1/1/1990", "M/d/yyyy"))</f>
        <v>#VALUE!</v>
      </c>
    </row>
    <row r="3874" spans="54:54" ht="17.25" customHeight="1">
      <c r="BB3874" s="60" t="e">
        <f>IF(AND(isFlagged(Main[[#This Row],[Comments]], "AIS++"),Main[ [#This Row],[In Stock Date] ]&lt;&gt;""),TEXT(Main[[#This Row],[In Stock Date]]-1, "M/d/yyyy"), TEXT("1/1/1990", "M/d/yyyy"))</f>
        <v>#VALUE!</v>
      </c>
    </row>
    <row r="3875" spans="54:54" ht="17.25" customHeight="1">
      <c r="BB3875" s="60" t="e">
        <f>IF(AND(isFlagged(Main[[#This Row],[Comments]], "AIS++"),Main[ [#This Row],[In Stock Date] ]&lt;&gt;""),TEXT(Main[[#This Row],[In Stock Date]]-1, "M/d/yyyy"), TEXT("1/1/1990", "M/d/yyyy"))</f>
        <v>#VALUE!</v>
      </c>
    </row>
    <row r="3876" spans="54:54" ht="17.25" customHeight="1">
      <c r="BB3876" s="60" t="e">
        <f>IF(AND(isFlagged(Main[[#This Row],[Comments]], "AIS++"),Main[ [#This Row],[In Stock Date] ]&lt;&gt;""),TEXT(Main[[#This Row],[In Stock Date]]-1, "M/d/yyyy"), TEXT("1/1/1990", "M/d/yyyy"))</f>
        <v>#VALUE!</v>
      </c>
    </row>
    <row r="3877" spans="54:54" ht="17.25" customHeight="1">
      <c r="BB3877" s="60" t="e">
        <f>IF(AND(isFlagged(Main[[#This Row],[Comments]], "AIS++"),Main[ [#This Row],[In Stock Date] ]&lt;&gt;""),TEXT(Main[[#This Row],[In Stock Date]]-1, "M/d/yyyy"), TEXT("1/1/1990", "M/d/yyyy"))</f>
        <v>#VALUE!</v>
      </c>
    </row>
    <row r="3878" spans="54:54" ht="17.25" customHeight="1">
      <c r="BB3878" s="60" t="e">
        <f>IF(AND(isFlagged(Main[[#This Row],[Comments]], "AIS++"),Main[ [#This Row],[In Stock Date] ]&lt;&gt;""),TEXT(Main[[#This Row],[In Stock Date]]-1, "M/d/yyyy"), TEXT("1/1/1990", "M/d/yyyy"))</f>
        <v>#VALUE!</v>
      </c>
    </row>
    <row r="3879" spans="54:54" ht="17.25" customHeight="1">
      <c r="BB3879" s="60" t="e">
        <f>IF(AND(isFlagged(Main[[#This Row],[Comments]], "AIS++"),Main[ [#This Row],[In Stock Date] ]&lt;&gt;""),TEXT(Main[[#This Row],[In Stock Date]]-1, "M/d/yyyy"), TEXT("1/1/1990", "M/d/yyyy"))</f>
        <v>#VALUE!</v>
      </c>
    </row>
    <row r="3880" spans="54:54" ht="17.25" customHeight="1">
      <c r="BB3880" s="60" t="e">
        <f>IF(AND(isFlagged(Main[[#This Row],[Comments]], "AIS++"),Main[ [#This Row],[In Stock Date] ]&lt;&gt;""),TEXT(Main[[#This Row],[In Stock Date]]-1, "M/d/yyyy"), TEXT("1/1/1990", "M/d/yyyy"))</f>
        <v>#VALUE!</v>
      </c>
    </row>
    <row r="3881" spans="54:54" ht="17.25" customHeight="1">
      <c r="BB3881" s="60" t="e">
        <f>IF(AND(isFlagged(Main[[#This Row],[Comments]], "AIS++"),Main[ [#This Row],[In Stock Date] ]&lt;&gt;""),TEXT(Main[[#This Row],[In Stock Date]]-1, "M/d/yyyy"), TEXT("1/1/1990", "M/d/yyyy"))</f>
        <v>#VALUE!</v>
      </c>
    </row>
    <row r="3882" spans="54:54" ht="17.25" customHeight="1">
      <c r="BB3882" s="60" t="e">
        <f>IF(AND(isFlagged(Main[[#This Row],[Comments]], "AIS++"),Main[ [#This Row],[In Stock Date] ]&lt;&gt;""),TEXT(Main[[#This Row],[In Stock Date]]-1, "M/d/yyyy"), TEXT("1/1/1990", "M/d/yyyy"))</f>
        <v>#VALUE!</v>
      </c>
    </row>
    <row r="3883" spans="54:54" ht="17.25" customHeight="1">
      <c r="BB3883" s="60" t="e">
        <f>IF(AND(isFlagged(Main[[#This Row],[Comments]], "AIS++"),Main[ [#This Row],[In Stock Date] ]&lt;&gt;""),TEXT(Main[[#This Row],[In Stock Date]]-1, "M/d/yyyy"), TEXT("1/1/1990", "M/d/yyyy"))</f>
        <v>#VALUE!</v>
      </c>
    </row>
    <row r="3884" spans="54:54" ht="17.25" customHeight="1">
      <c r="BB3884" s="60" t="e">
        <f>IF(AND(isFlagged(Main[[#This Row],[Comments]], "AIS++"),Main[ [#This Row],[In Stock Date] ]&lt;&gt;""),TEXT(Main[[#This Row],[In Stock Date]]-1, "M/d/yyyy"), TEXT("1/1/1990", "M/d/yyyy"))</f>
        <v>#VALUE!</v>
      </c>
    </row>
    <row r="3885" spans="54:54" ht="17.25" customHeight="1">
      <c r="BB3885" s="60" t="e">
        <f>IF(AND(isFlagged(Main[[#This Row],[Comments]], "AIS++"),Main[ [#This Row],[In Stock Date] ]&lt;&gt;""),TEXT(Main[[#This Row],[In Stock Date]]-1, "M/d/yyyy"), TEXT("1/1/1990", "M/d/yyyy"))</f>
        <v>#VALUE!</v>
      </c>
    </row>
    <row r="3886" spans="54:54" ht="17.25" customHeight="1">
      <c r="BB3886" s="60" t="e">
        <f>IF(AND(isFlagged(Main[[#This Row],[Comments]], "AIS++"),Main[ [#This Row],[In Stock Date] ]&lt;&gt;""),TEXT(Main[[#This Row],[In Stock Date]]-1, "M/d/yyyy"), TEXT("1/1/1990", "M/d/yyyy"))</f>
        <v>#VALUE!</v>
      </c>
    </row>
    <row r="3887" spans="54:54" ht="17.25" customHeight="1">
      <c r="BB3887" s="60" t="e">
        <f>IF(AND(isFlagged(Main[[#This Row],[Comments]], "AIS++"),Main[ [#This Row],[In Stock Date] ]&lt;&gt;""),TEXT(Main[[#This Row],[In Stock Date]]-1, "M/d/yyyy"), TEXT("1/1/1990", "M/d/yyyy"))</f>
        <v>#VALUE!</v>
      </c>
    </row>
    <row r="3888" spans="54:54" ht="17.25" customHeight="1">
      <c r="BB3888" s="60" t="e">
        <f>IF(AND(isFlagged(Main[[#This Row],[Comments]], "AIS++"),Main[ [#This Row],[In Stock Date] ]&lt;&gt;""),TEXT(Main[[#This Row],[In Stock Date]]-1, "M/d/yyyy"), TEXT("1/1/1990", "M/d/yyyy"))</f>
        <v>#VALUE!</v>
      </c>
    </row>
    <row r="3889" spans="54:54" ht="17.25" customHeight="1">
      <c r="BB3889" s="60" t="e">
        <f>IF(AND(isFlagged(Main[[#This Row],[Comments]], "AIS++"),Main[ [#This Row],[In Stock Date] ]&lt;&gt;""),TEXT(Main[[#This Row],[In Stock Date]]-1, "M/d/yyyy"), TEXT("1/1/1990", "M/d/yyyy"))</f>
        <v>#VALUE!</v>
      </c>
    </row>
    <row r="3890" spans="54:54" ht="17.25" customHeight="1">
      <c r="BB3890" s="60" t="e">
        <f>IF(AND(isFlagged(Main[[#This Row],[Comments]], "AIS++"),Main[ [#This Row],[In Stock Date] ]&lt;&gt;""),TEXT(Main[[#This Row],[In Stock Date]]-1, "M/d/yyyy"), TEXT("1/1/1990", "M/d/yyyy"))</f>
        <v>#VALUE!</v>
      </c>
    </row>
    <row r="3891" spans="54:54" ht="17.25" customHeight="1">
      <c r="BB3891" s="60" t="e">
        <f>IF(AND(isFlagged(Main[[#This Row],[Comments]], "AIS++"),Main[ [#This Row],[In Stock Date] ]&lt;&gt;""),TEXT(Main[[#This Row],[In Stock Date]]-1, "M/d/yyyy"), TEXT("1/1/1990", "M/d/yyyy"))</f>
        <v>#VALUE!</v>
      </c>
    </row>
    <row r="3892" spans="54:54" ht="17.25" customHeight="1">
      <c r="BB3892" s="60" t="e">
        <f>IF(AND(isFlagged(Main[[#This Row],[Comments]], "AIS++"),Main[ [#This Row],[In Stock Date] ]&lt;&gt;""),TEXT(Main[[#This Row],[In Stock Date]]-1, "M/d/yyyy"), TEXT("1/1/1990", "M/d/yyyy"))</f>
        <v>#VALUE!</v>
      </c>
    </row>
    <row r="3893" spans="54:54" ht="17.25" customHeight="1">
      <c r="BB3893" s="60" t="e">
        <f>IF(AND(isFlagged(Main[[#This Row],[Comments]], "AIS++"),Main[ [#This Row],[In Stock Date] ]&lt;&gt;""),TEXT(Main[[#This Row],[In Stock Date]]-1, "M/d/yyyy"), TEXT("1/1/1990", "M/d/yyyy"))</f>
        <v>#VALUE!</v>
      </c>
    </row>
    <row r="3894" spans="54:54" ht="17.25" customHeight="1">
      <c r="BB3894" s="60" t="e">
        <f>IF(AND(isFlagged(Main[[#This Row],[Comments]], "AIS++"),Main[ [#This Row],[In Stock Date] ]&lt;&gt;""),TEXT(Main[[#This Row],[In Stock Date]]-1, "M/d/yyyy"), TEXT("1/1/1990", "M/d/yyyy"))</f>
        <v>#VALUE!</v>
      </c>
    </row>
    <row r="3895" spans="54:54" ht="17.25" customHeight="1">
      <c r="BB3895" s="60" t="e">
        <f>IF(AND(isFlagged(Main[[#This Row],[Comments]], "AIS++"),Main[ [#This Row],[In Stock Date] ]&lt;&gt;""),TEXT(Main[[#This Row],[In Stock Date]]-1, "M/d/yyyy"), TEXT("1/1/1990", "M/d/yyyy"))</f>
        <v>#VALUE!</v>
      </c>
    </row>
    <row r="3896" spans="54:54" ht="17.25" customHeight="1">
      <c r="BB3896" s="60" t="e">
        <f>IF(AND(isFlagged(Main[[#This Row],[Comments]], "AIS++"),Main[ [#This Row],[In Stock Date] ]&lt;&gt;""),TEXT(Main[[#This Row],[In Stock Date]]-1, "M/d/yyyy"), TEXT("1/1/1990", "M/d/yyyy"))</f>
        <v>#VALUE!</v>
      </c>
    </row>
    <row r="3897" spans="54:54" ht="17.25" customHeight="1">
      <c r="BB3897" s="60" t="e">
        <f>IF(AND(isFlagged(Main[[#This Row],[Comments]], "AIS++"),Main[ [#This Row],[In Stock Date] ]&lt;&gt;""),TEXT(Main[[#This Row],[In Stock Date]]-1, "M/d/yyyy"), TEXT("1/1/1990", "M/d/yyyy"))</f>
        <v>#VALUE!</v>
      </c>
    </row>
    <row r="3898" spans="54:54" ht="17.25" customHeight="1">
      <c r="BB3898" s="60" t="e">
        <f>IF(AND(isFlagged(Main[[#This Row],[Comments]], "AIS++"),Main[ [#This Row],[In Stock Date] ]&lt;&gt;""),TEXT(Main[[#This Row],[In Stock Date]]-1, "M/d/yyyy"), TEXT("1/1/1990", "M/d/yyyy"))</f>
        <v>#VALUE!</v>
      </c>
    </row>
    <row r="3899" spans="54:54" ht="17.25" customHeight="1">
      <c r="BB3899" s="60" t="e">
        <f>IF(AND(isFlagged(Main[[#This Row],[Comments]], "AIS++"),Main[ [#This Row],[In Stock Date] ]&lt;&gt;""),TEXT(Main[[#This Row],[In Stock Date]]-1, "M/d/yyyy"), TEXT("1/1/1990", "M/d/yyyy"))</f>
        <v>#VALUE!</v>
      </c>
    </row>
    <row r="3900" spans="54:54" ht="17.25" customHeight="1">
      <c r="BB3900" s="60" t="e">
        <f>IF(AND(isFlagged(Main[[#This Row],[Comments]], "AIS++"),Main[ [#This Row],[In Stock Date] ]&lt;&gt;""),TEXT(Main[[#This Row],[In Stock Date]]-1, "M/d/yyyy"), TEXT("1/1/1990", "M/d/yyyy"))</f>
        <v>#VALUE!</v>
      </c>
    </row>
    <row r="3901" spans="54:54" ht="17.25" customHeight="1">
      <c r="BB3901" s="60" t="e">
        <f>IF(AND(isFlagged(Main[[#This Row],[Comments]], "AIS++"),Main[ [#This Row],[In Stock Date] ]&lt;&gt;""),TEXT(Main[[#This Row],[In Stock Date]]-1, "M/d/yyyy"), TEXT("1/1/1990", "M/d/yyyy"))</f>
        <v>#VALUE!</v>
      </c>
    </row>
    <row r="3902" spans="54:54" ht="17.25" customHeight="1">
      <c r="BB3902" s="60" t="e">
        <f>IF(AND(isFlagged(Main[[#This Row],[Comments]], "AIS++"),Main[ [#This Row],[In Stock Date] ]&lt;&gt;""),TEXT(Main[[#This Row],[In Stock Date]]-1, "M/d/yyyy"), TEXT("1/1/1990", "M/d/yyyy"))</f>
        <v>#VALUE!</v>
      </c>
    </row>
    <row r="3903" spans="54:54" ht="17.25" customHeight="1">
      <c r="BB3903" s="60" t="e">
        <f>IF(AND(isFlagged(Main[[#This Row],[Comments]], "AIS++"),Main[ [#This Row],[In Stock Date] ]&lt;&gt;""),TEXT(Main[[#This Row],[In Stock Date]]-1, "M/d/yyyy"), TEXT("1/1/1990", "M/d/yyyy"))</f>
        <v>#VALUE!</v>
      </c>
    </row>
    <row r="3904" spans="54:54" ht="17.25" customHeight="1">
      <c r="BB3904" s="60" t="e">
        <f>IF(AND(isFlagged(Main[[#This Row],[Comments]], "AIS++"),Main[ [#This Row],[In Stock Date] ]&lt;&gt;""),TEXT(Main[[#This Row],[In Stock Date]]-1, "M/d/yyyy"), TEXT("1/1/1990", "M/d/yyyy"))</f>
        <v>#VALUE!</v>
      </c>
    </row>
    <row r="3905" spans="54:54" ht="17.25" customHeight="1">
      <c r="BB3905" s="60" t="e">
        <f>IF(AND(isFlagged(Main[[#This Row],[Comments]], "AIS++"),Main[ [#This Row],[In Stock Date] ]&lt;&gt;""),TEXT(Main[[#This Row],[In Stock Date]]-1, "M/d/yyyy"), TEXT("1/1/1990", "M/d/yyyy"))</f>
        <v>#VALUE!</v>
      </c>
    </row>
    <row r="3906" spans="54:54" ht="17.25" customHeight="1">
      <c r="BB3906" s="60" t="e">
        <f>IF(AND(isFlagged(Main[[#This Row],[Comments]], "AIS++"),Main[ [#This Row],[In Stock Date] ]&lt;&gt;""),TEXT(Main[[#This Row],[In Stock Date]]-1, "M/d/yyyy"), TEXT("1/1/1990", "M/d/yyyy"))</f>
        <v>#VALUE!</v>
      </c>
    </row>
    <row r="3907" spans="54:54" ht="17.25" customHeight="1">
      <c r="BB3907" s="60" t="e">
        <f>IF(AND(isFlagged(Main[[#This Row],[Comments]], "AIS++"),Main[ [#This Row],[In Stock Date] ]&lt;&gt;""),TEXT(Main[[#This Row],[In Stock Date]]-1, "M/d/yyyy"), TEXT("1/1/1990", "M/d/yyyy"))</f>
        <v>#VALUE!</v>
      </c>
    </row>
    <row r="3908" spans="54:54" ht="17.25" customHeight="1">
      <c r="BB3908" s="60" t="e">
        <f>IF(AND(isFlagged(Main[[#This Row],[Comments]], "AIS++"),Main[ [#This Row],[In Stock Date] ]&lt;&gt;""),TEXT(Main[[#This Row],[In Stock Date]]-1, "M/d/yyyy"), TEXT("1/1/1990", "M/d/yyyy"))</f>
        <v>#VALUE!</v>
      </c>
    </row>
    <row r="3909" spans="54:54" ht="17.25" customHeight="1">
      <c r="BB3909" s="60" t="e">
        <f>IF(AND(isFlagged(Main[[#This Row],[Comments]], "AIS++"),Main[ [#This Row],[In Stock Date] ]&lt;&gt;""),TEXT(Main[[#This Row],[In Stock Date]]-1, "M/d/yyyy"), TEXT("1/1/1990", "M/d/yyyy"))</f>
        <v>#VALUE!</v>
      </c>
    </row>
    <row r="3910" spans="54:54" ht="17.25" customHeight="1">
      <c r="BB3910" s="60" t="e">
        <f>IF(AND(isFlagged(Main[[#This Row],[Comments]], "AIS++"),Main[ [#This Row],[In Stock Date] ]&lt;&gt;""),TEXT(Main[[#This Row],[In Stock Date]]-1, "M/d/yyyy"), TEXT("1/1/1990", "M/d/yyyy"))</f>
        <v>#VALUE!</v>
      </c>
    </row>
    <row r="3911" spans="54:54" ht="17.25" customHeight="1">
      <c r="BB3911" s="60" t="e">
        <f>IF(AND(isFlagged(Main[[#This Row],[Comments]], "AIS++"),Main[ [#This Row],[In Stock Date] ]&lt;&gt;""),TEXT(Main[[#This Row],[In Stock Date]]-1, "M/d/yyyy"), TEXT("1/1/1990", "M/d/yyyy"))</f>
        <v>#VALUE!</v>
      </c>
    </row>
    <row r="3912" spans="54:54" ht="17.25" customHeight="1">
      <c r="BB3912" s="60" t="e">
        <f>IF(AND(isFlagged(Main[[#This Row],[Comments]], "AIS++"),Main[ [#This Row],[In Stock Date] ]&lt;&gt;""),TEXT(Main[[#This Row],[In Stock Date]]-1, "M/d/yyyy"), TEXT("1/1/1990", "M/d/yyyy"))</f>
        <v>#VALUE!</v>
      </c>
    </row>
    <row r="3913" spans="54:54" ht="17.25" customHeight="1">
      <c r="BB3913" s="60" t="e">
        <f>IF(AND(isFlagged(Main[[#This Row],[Comments]], "AIS++"),Main[ [#This Row],[In Stock Date] ]&lt;&gt;""),TEXT(Main[[#This Row],[In Stock Date]]-1, "M/d/yyyy"), TEXT("1/1/1990", "M/d/yyyy"))</f>
        <v>#VALUE!</v>
      </c>
    </row>
    <row r="3914" spans="54:54" ht="17.25" customHeight="1">
      <c r="BB3914" s="60" t="e">
        <f>IF(AND(isFlagged(Main[[#This Row],[Comments]], "AIS++"),Main[ [#This Row],[In Stock Date] ]&lt;&gt;""),TEXT(Main[[#This Row],[In Stock Date]]-1, "M/d/yyyy"), TEXT("1/1/1990", "M/d/yyyy"))</f>
        <v>#VALUE!</v>
      </c>
    </row>
    <row r="3915" spans="54:54" ht="17.25" customHeight="1">
      <c r="BB3915" s="60" t="e">
        <f>IF(AND(isFlagged(Main[[#This Row],[Comments]], "AIS++"),Main[ [#This Row],[In Stock Date] ]&lt;&gt;""),TEXT(Main[[#This Row],[In Stock Date]]-1, "M/d/yyyy"), TEXT("1/1/1990", "M/d/yyyy"))</f>
        <v>#VALUE!</v>
      </c>
    </row>
    <row r="3916" spans="54:54" ht="17.25" customHeight="1">
      <c r="BB3916" s="60" t="e">
        <f>IF(AND(isFlagged(Main[[#This Row],[Comments]], "AIS++"),Main[ [#This Row],[In Stock Date] ]&lt;&gt;""),TEXT(Main[[#This Row],[In Stock Date]]-1, "M/d/yyyy"), TEXT("1/1/1990", "M/d/yyyy"))</f>
        <v>#VALUE!</v>
      </c>
    </row>
    <row r="3917" spans="54:54" ht="17.25" customHeight="1">
      <c r="BB3917" s="60" t="e">
        <f>IF(AND(isFlagged(Main[[#This Row],[Comments]], "AIS++"),Main[ [#This Row],[In Stock Date] ]&lt;&gt;""),TEXT(Main[[#This Row],[In Stock Date]]-1, "M/d/yyyy"), TEXT("1/1/1990", "M/d/yyyy"))</f>
        <v>#VALUE!</v>
      </c>
    </row>
    <row r="3918" spans="54:54" ht="17.25" customHeight="1">
      <c r="BB3918" s="60" t="e">
        <f>IF(AND(isFlagged(Main[[#This Row],[Comments]], "AIS++"),Main[ [#This Row],[In Stock Date] ]&lt;&gt;""),TEXT(Main[[#This Row],[In Stock Date]]-1, "M/d/yyyy"), TEXT("1/1/1990", "M/d/yyyy"))</f>
        <v>#VALUE!</v>
      </c>
    </row>
    <row r="3919" spans="54:54" ht="17.25" customHeight="1">
      <c r="BB3919" s="60" t="e">
        <f>IF(AND(isFlagged(Main[[#This Row],[Comments]], "AIS++"),Main[ [#This Row],[In Stock Date] ]&lt;&gt;""),TEXT(Main[[#This Row],[In Stock Date]]-1, "M/d/yyyy"), TEXT("1/1/1990", "M/d/yyyy"))</f>
        <v>#VALUE!</v>
      </c>
    </row>
    <row r="3920" spans="54:54" ht="17.25" customHeight="1">
      <c r="BB3920" s="60" t="e">
        <f>IF(AND(isFlagged(Main[[#This Row],[Comments]], "AIS++"),Main[ [#This Row],[In Stock Date] ]&lt;&gt;""),TEXT(Main[[#This Row],[In Stock Date]]-1, "M/d/yyyy"), TEXT("1/1/1990", "M/d/yyyy"))</f>
        <v>#VALUE!</v>
      </c>
    </row>
    <row r="3921" spans="54:54" ht="17.25" customHeight="1">
      <c r="BB3921" s="60" t="e">
        <f>IF(AND(isFlagged(Main[[#This Row],[Comments]], "AIS++"),Main[ [#This Row],[In Stock Date] ]&lt;&gt;""),TEXT(Main[[#This Row],[In Stock Date]]-1, "M/d/yyyy"), TEXT("1/1/1990", "M/d/yyyy"))</f>
        <v>#VALUE!</v>
      </c>
    </row>
    <row r="3922" spans="54:54" ht="17.25" customHeight="1">
      <c r="BB3922" s="60" t="e">
        <f>IF(AND(isFlagged(Main[[#This Row],[Comments]], "AIS++"),Main[ [#This Row],[In Stock Date] ]&lt;&gt;""),TEXT(Main[[#This Row],[In Stock Date]]-1, "M/d/yyyy"), TEXT("1/1/1990", "M/d/yyyy"))</f>
        <v>#VALUE!</v>
      </c>
    </row>
    <row r="3923" spans="54:54" ht="17.25" customHeight="1">
      <c r="BB3923" s="60" t="e">
        <f>IF(AND(isFlagged(Main[[#This Row],[Comments]], "AIS++"),Main[ [#This Row],[In Stock Date] ]&lt;&gt;""),TEXT(Main[[#This Row],[In Stock Date]]-1, "M/d/yyyy"), TEXT("1/1/1990", "M/d/yyyy"))</f>
        <v>#VALUE!</v>
      </c>
    </row>
    <row r="3924" spans="54:54" ht="17.25" customHeight="1">
      <c r="BB3924" s="60" t="e">
        <f>IF(AND(isFlagged(Main[[#This Row],[Comments]], "AIS++"),Main[ [#This Row],[In Stock Date] ]&lt;&gt;""),TEXT(Main[[#This Row],[In Stock Date]]-1, "M/d/yyyy"), TEXT("1/1/1990", "M/d/yyyy"))</f>
        <v>#VALUE!</v>
      </c>
    </row>
    <row r="3925" spans="54:54" ht="17.25" customHeight="1">
      <c r="BB3925" s="60" t="e">
        <f>IF(AND(isFlagged(Main[[#This Row],[Comments]], "AIS++"),Main[ [#This Row],[In Stock Date] ]&lt;&gt;""),TEXT(Main[[#This Row],[In Stock Date]]-1, "M/d/yyyy"), TEXT("1/1/1990", "M/d/yyyy"))</f>
        <v>#VALUE!</v>
      </c>
    </row>
    <row r="3926" spans="54:54" ht="17.25" customHeight="1">
      <c r="BB3926" s="60" t="e">
        <f>IF(AND(isFlagged(Main[[#This Row],[Comments]], "AIS++"),Main[ [#This Row],[In Stock Date] ]&lt;&gt;""),TEXT(Main[[#This Row],[In Stock Date]]-1, "M/d/yyyy"), TEXT("1/1/1990", "M/d/yyyy"))</f>
        <v>#VALUE!</v>
      </c>
    </row>
    <row r="3927" spans="54:54" ht="17.25" customHeight="1">
      <c r="BB3927" s="60" t="e">
        <f>IF(AND(isFlagged(Main[[#This Row],[Comments]], "AIS++"),Main[ [#This Row],[In Stock Date] ]&lt;&gt;""),TEXT(Main[[#This Row],[In Stock Date]]-1, "M/d/yyyy"), TEXT("1/1/1990", "M/d/yyyy"))</f>
        <v>#VALUE!</v>
      </c>
    </row>
    <row r="3928" spans="54:54" ht="17.25" customHeight="1">
      <c r="BB3928" s="60" t="e">
        <f>IF(AND(isFlagged(Main[[#This Row],[Comments]], "AIS++"),Main[ [#This Row],[In Stock Date] ]&lt;&gt;""),TEXT(Main[[#This Row],[In Stock Date]]-1, "M/d/yyyy"), TEXT("1/1/1990", "M/d/yyyy"))</f>
        <v>#VALUE!</v>
      </c>
    </row>
    <row r="3929" spans="54:54" ht="17.25" customHeight="1">
      <c r="BB3929" s="60" t="e">
        <f>IF(AND(isFlagged(Main[[#This Row],[Comments]], "AIS++"),Main[ [#This Row],[In Stock Date] ]&lt;&gt;""),TEXT(Main[[#This Row],[In Stock Date]]-1, "M/d/yyyy"), TEXT("1/1/1990", "M/d/yyyy"))</f>
        <v>#VALUE!</v>
      </c>
    </row>
    <row r="3930" spans="54:54" ht="17.25" customHeight="1">
      <c r="BB3930" s="60" t="e">
        <f>IF(AND(isFlagged(Main[[#This Row],[Comments]], "AIS++"),Main[ [#This Row],[In Stock Date] ]&lt;&gt;""),TEXT(Main[[#This Row],[In Stock Date]]-1, "M/d/yyyy"), TEXT("1/1/1990", "M/d/yyyy"))</f>
        <v>#VALUE!</v>
      </c>
    </row>
    <row r="3931" spans="54:54" ht="17.25" customHeight="1">
      <c r="BB3931" s="60" t="e">
        <f>IF(AND(isFlagged(Main[[#This Row],[Comments]], "AIS++"),Main[ [#This Row],[In Stock Date] ]&lt;&gt;""),TEXT(Main[[#This Row],[In Stock Date]]-1, "M/d/yyyy"), TEXT("1/1/1990", "M/d/yyyy"))</f>
        <v>#VALUE!</v>
      </c>
    </row>
    <row r="3932" spans="54:54" ht="17.25" customHeight="1">
      <c r="BB3932" s="60" t="e">
        <f>IF(AND(isFlagged(Main[[#This Row],[Comments]], "AIS++"),Main[ [#This Row],[In Stock Date] ]&lt;&gt;""),TEXT(Main[[#This Row],[In Stock Date]]-1, "M/d/yyyy"), TEXT("1/1/1990", "M/d/yyyy"))</f>
        <v>#VALUE!</v>
      </c>
    </row>
    <row r="3933" spans="54:54" ht="17.25" customHeight="1">
      <c r="BB3933" s="60" t="e">
        <f>IF(AND(isFlagged(Main[[#This Row],[Comments]], "AIS++"),Main[ [#This Row],[In Stock Date] ]&lt;&gt;""),TEXT(Main[[#This Row],[In Stock Date]]-1, "M/d/yyyy"), TEXT("1/1/1990", "M/d/yyyy"))</f>
        <v>#VALUE!</v>
      </c>
    </row>
    <row r="3934" spans="54:54" ht="17.25" customHeight="1">
      <c r="BB3934" s="60" t="e">
        <f>IF(AND(isFlagged(Main[[#This Row],[Comments]], "AIS++"),Main[ [#This Row],[In Stock Date] ]&lt;&gt;""),TEXT(Main[[#This Row],[In Stock Date]]-1, "M/d/yyyy"), TEXT("1/1/1990", "M/d/yyyy"))</f>
        <v>#VALUE!</v>
      </c>
    </row>
    <row r="3935" spans="54:54" ht="17.25" customHeight="1">
      <c r="BB3935" s="60" t="e">
        <f>IF(AND(isFlagged(Main[[#This Row],[Comments]], "AIS++"),Main[ [#This Row],[In Stock Date] ]&lt;&gt;""),TEXT(Main[[#This Row],[In Stock Date]]-1, "M/d/yyyy"), TEXT("1/1/1990", "M/d/yyyy"))</f>
        <v>#VALUE!</v>
      </c>
    </row>
    <row r="3936" spans="54:54" ht="17.25" customHeight="1">
      <c r="BB3936" s="60" t="e">
        <f>IF(AND(isFlagged(Main[[#This Row],[Comments]], "AIS++"),Main[ [#This Row],[In Stock Date] ]&lt;&gt;""),TEXT(Main[[#This Row],[In Stock Date]]-1, "M/d/yyyy"), TEXT("1/1/1990", "M/d/yyyy"))</f>
        <v>#VALUE!</v>
      </c>
    </row>
    <row r="3937" spans="54:54" ht="17.25" customHeight="1">
      <c r="BB3937" s="60" t="e">
        <f>IF(AND(isFlagged(Main[[#This Row],[Comments]], "AIS++"),Main[ [#This Row],[In Stock Date] ]&lt;&gt;""),TEXT(Main[[#This Row],[In Stock Date]]-1, "M/d/yyyy"), TEXT("1/1/1990", "M/d/yyyy"))</f>
        <v>#VALUE!</v>
      </c>
    </row>
    <row r="3938" spans="54:54" ht="17.25" customHeight="1">
      <c r="BB3938" s="60" t="e">
        <f>IF(AND(isFlagged(Main[[#This Row],[Comments]], "AIS++"),Main[ [#This Row],[In Stock Date] ]&lt;&gt;""),TEXT(Main[[#This Row],[In Stock Date]]-1, "M/d/yyyy"), TEXT("1/1/1990", "M/d/yyyy"))</f>
        <v>#VALUE!</v>
      </c>
    </row>
    <row r="3939" spans="54:54" ht="17.25" customHeight="1">
      <c r="BB3939" s="60" t="e">
        <f>IF(AND(isFlagged(Main[[#This Row],[Comments]], "AIS++"),Main[ [#This Row],[In Stock Date] ]&lt;&gt;""),TEXT(Main[[#This Row],[In Stock Date]]-1, "M/d/yyyy"), TEXT("1/1/1990", "M/d/yyyy"))</f>
        <v>#VALUE!</v>
      </c>
    </row>
    <row r="3940" spans="54:54" ht="17.25" customHeight="1">
      <c r="BB3940" s="60" t="e">
        <f>IF(AND(isFlagged(Main[[#This Row],[Comments]], "AIS++"),Main[ [#This Row],[In Stock Date] ]&lt;&gt;""),TEXT(Main[[#This Row],[In Stock Date]]-1, "M/d/yyyy"), TEXT("1/1/1990", "M/d/yyyy"))</f>
        <v>#VALUE!</v>
      </c>
    </row>
    <row r="3941" spans="54:54" ht="17.25" customHeight="1">
      <c r="BB3941" s="60" t="e">
        <f>IF(AND(isFlagged(Main[[#This Row],[Comments]], "AIS++"),Main[ [#This Row],[In Stock Date] ]&lt;&gt;""),TEXT(Main[[#This Row],[In Stock Date]]-1, "M/d/yyyy"), TEXT("1/1/1990", "M/d/yyyy"))</f>
        <v>#VALUE!</v>
      </c>
    </row>
    <row r="3942" spans="54:54" ht="17.25" customHeight="1">
      <c r="BB3942" s="60" t="e">
        <f>IF(AND(isFlagged(Main[[#This Row],[Comments]], "AIS++"),Main[ [#This Row],[In Stock Date] ]&lt;&gt;""),TEXT(Main[[#This Row],[In Stock Date]]-1, "M/d/yyyy"), TEXT("1/1/1990", "M/d/yyyy"))</f>
        <v>#VALUE!</v>
      </c>
    </row>
    <row r="3943" spans="54:54" ht="17.25" customHeight="1">
      <c r="BB3943" s="60" t="e">
        <f>IF(AND(isFlagged(Main[[#This Row],[Comments]], "AIS++"),Main[ [#This Row],[In Stock Date] ]&lt;&gt;""),TEXT(Main[[#This Row],[In Stock Date]]-1, "M/d/yyyy"), TEXT("1/1/1990", "M/d/yyyy"))</f>
        <v>#VALUE!</v>
      </c>
    </row>
    <row r="3944" spans="54:54" ht="17.25" customHeight="1">
      <c r="BB3944" s="60" t="e">
        <f>IF(AND(isFlagged(Main[[#This Row],[Comments]], "AIS++"),Main[ [#This Row],[In Stock Date] ]&lt;&gt;""),TEXT(Main[[#This Row],[In Stock Date]]-1, "M/d/yyyy"), TEXT("1/1/1990", "M/d/yyyy"))</f>
        <v>#VALUE!</v>
      </c>
    </row>
    <row r="3945" spans="54:54" ht="17.25" customHeight="1">
      <c r="BB3945" s="60" t="e">
        <f>IF(AND(isFlagged(Main[[#This Row],[Comments]], "AIS++"),Main[ [#This Row],[In Stock Date] ]&lt;&gt;""),TEXT(Main[[#This Row],[In Stock Date]]-1, "M/d/yyyy"), TEXT("1/1/1990", "M/d/yyyy"))</f>
        <v>#VALUE!</v>
      </c>
    </row>
    <row r="3946" spans="54:54" ht="17.25" customHeight="1">
      <c r="BB3946" s="60" t="e">
        <f>IF(AND(isFlagged(Main[[#This Row],[Comments]], "AIS++"),Main[ [#This Row],[In Stock Date] ]&lt;&gt;""),TEXT(Main[[#This Row],[In Stock Date]]-1, "M/d/yyyy"), TEXT("1/1/1990", "M/d/yyyy"))</f>
        <v>#VALUE!</v>
      </c>
    </row>
    <row r="3947" spans="54:54" ht="17.25" customHeight="1">
      <c r="BB3947" s="60" t="e">
        <f>IF(AND(isFlagged(Main[[#This Row],[Comments]], "AIS++"),Main[ [#This Row],[In Stock Date] ]&lt;&gt;""),TEXT(Main[[#This Row],[In Stock Date]]-1, "M/d/yyyy"), TEXT("1/1/1990", "M/d/yyyy"))</f>
        <v>#VALUE!</v>
      </c>
    </row>
    <row r="3948" spans="54:54" ht="17.25" customHeight="1">
      <c r="BB3948" s="60" t="e">
        <f>IF(AND(isFlagged(Main[[#This Row],[Comments]], "AIS++"),Main[ [#This Row],[In Stock Date] ]&lt;&gt;""),TEXT(Main[[#This Row],[In Stock Date]]-1, "M/d/yyyy"), TEXT("1/1/1990", "M/d/yyyy"))</f>
        <v>#VALUE!</v>
      </c>
    </row>
    <row r="3949" spans="54:54" ht="17.25" customHeight="1">
      <c r="BB3949" s="60" t="e">
        <f>IF(AND(isFlagged(Main[[#This Row],[Comments]], "AIS++"),Main[ [#This Row],[In Stock Date] ]&lt;&gt;""),TEXT(Main[[#This Row],[In Stock Date]]-1, "M/d/yyyy"), TEXT("1/1/1990", "M/d/yyyy"))</f>
        <v>#VALUE!</v>
      </c>
    </row>
    <row r="3950" spans="54:54" ht="17.25" customHeight="1">
      <c r="BB3950" s="60" t="e">
        <f>IF(AND(isFlagged(Main[[#This Row],[Comments]], "AIS++"),Main[ [#This Row],[In Stock Date] ]&lt;&gt;""),TEXT(Main[[#This Row],[In Stock Date]]-1, "M/d/yyyy"), TEXT("1/1/1990", "M/d/yyyy"))</f>
        <v>#VALUE!</v>
      </c>
    </row>
    <row r="3951" spans="54:54" ht="17.25" customHeight="1">
      <c r="BB3951" s="60" t="e">
        <f>IF(AND(isFlagged(Main[[#This Row],[Comments]], "AIS++"),Main[ [#This Row],[In Stock Date] ]&lt;&gt;""),TEXT(Main[[#This Row],[In Stock Date]]-1, "M/d/yyyy"), TEXT("1/1/1990", "M/d/yyyy"))</f>
        <v>#VALUE!</v>
      </c>
    </row>
    <row r="3952" spans="54:54" ht="17.25" customHeight="1">
      <c r="BB3952" s="60" t="e">
        <f>IF(AND(isFlagged(Main[[#This Row],[Comments]], "AIS++"),Main[ [#This Row],[In Stock Date] ]&lt;&gt;""),TEXT(Main[[#This Row],[In Stock Date]]-1, "M/d/yyyy"), TEXT("1/1/1990", "M/d/yyyy"))</f>
        <v>#VALUE!</v>
      </c>
    </row>
    <row r="3953" spans="54:54" ht="17.25" customHeight="1">
      <c r="BB3953" s="60" t="e">
        <f>IF(AND(isFlagged(Main[[#This Row],[Comments]], "AIS++"),Main[ [#This Row],[In Stock Date] ]&lt;&gt;""),TEXT(Main[[#This Row],[In Stock Date]]-1, "M/d/yyyy"), TEXT("1/1/1990", "M/d/yyyy"))</f>
        <v>#VALUE!</v>
      </c>
    </row>
    <row r="3954" spans="54:54" ht="17.25" customHeight="1">
      <c r="BB3954" s="60" t="e">
        <f>IF(AND(isFlagged(Main[[#This Row],[Comments]], "AIS++"),Main[ [#This Row],[In Stock Date] ]&lt;&gt;""),TEXT(Main[[#This Row],[In Stock Date]]-1, "M/d/yyyy"), TEXT("1/1/1990", "M/d/yyyy"))</f>
        <v>#VALUE!</v>
      </c>
    </row>
    <row r="3955" spans="54:54" ht="17.25" customHeight="1">
      <c r="BB3955" s="60" t="e">
        <f>IF(AND(isFlagged(Main[[#This Row],[Comments]], "AIS++"),Main[ [#This Row],[In Stock Date] ]&lt;&gt;""),TEXT(Main[[#This Row],[In Stock Date]]-1, "M/d/yyyy"), TEXT("1/1/1990", "M/d/yyyy"))</f>
        <v>#VALUE!</v>
      </c>
    </row>
    <row r="3956" spans="54:54" ht="17.25" customHeight="1">
      <c r="BB3956" s="60" t="e">
        <f>IF(AND(isFlagged(Main[[#This Row],[Comments]], "AIS++"),Main[ [#This Row],[In Stock Date] ]&lt;&gt;""),TEXT(Main[[#This Row],[In Stock Date]]-1, "M/d/yyyy"), TEXT("1/1/1990", "M/d/yyyy"))</f>
        <v>#VALUE!</v>
      </c>
    </row>
    <row r="3957" spans="54:54" ht="17.25" customHeight="1">
      <c r="BB3957" s="60" t="e">
        <f>IF(AND(isFlagged(Main[[#This Row],[Comments]], "AIS++"),Main[ [#This Row],[In Stock Date] ]&lt;&gt;""),TEXT(Main[[#This Row],[In Stock Date]]-1, "M/d/yyyy"), TEXT("1/1/1990", "M/d/yyyy"))</f>
        <v>#VALUE!</v>
      </c>
    </row>
    <row r="3958" spans="54:54" ht="17.25" customHeight="1">
      <c r="BB3958" s="60" t="e">
        <f>IF(AND(isFlagged(Main[[#This Row],[Comments]], "AIS++"),Main[ [#This Row],[In Stock Date] ]&lt;&gt;""),TEXT(Main[[#This Row],[In Stock Date]]-1, "M/d/yyyy"), TEXT("1/1/1990", "M/d/yyyy"))</f>
        <v>#VALUE!</v>
      </c>
    </row>
    <row r="3959" spans="54:54" ht="17.25" customHeight="1">
      <c r="BB3959" s="60" t="e">
        <f>IF(AND(isFlagged(Main[[#This Row],[Comments]], "AIS++"),Main[ [#This Row],[In Stock Date] ]&lt;&gt;""),TEXT(Main[[#This Row],[In Stock Date]]-1, "M/d/yyyy"), TEXT("1/1/1990", "M/d/yyyy"))</f>
        <v>#VALUE!</v>
      </c>
    </row>
    <row r="3960" spans="54:54" ht="17.25" customHeight="1">
      <c r="BB3960" s="60" t="e">
        <f>IF(AND(isFlagged(Main[[#This Row],[Comments]], "AIS++"),Main[ [#This Row],[In Stock Date] ]&lt;&gt;""),TEXT(Main[[#This Row],[In Stock Date]]-1, "M/d/yyyy"), TEXT("1/1/1990", "M/d/yyyy"))</f>
        <v>#VALUE!</v>
      </c>
    </row>
    <row r="3961" spans="54:54" ht="17.25" customHeight="1">
      <c r="BB3961" s="60" t="e">
        <f>IF(AND(isFlagged(Main[[#This Row],[Comments]], "AIS++"),Main[ [#This Row],[In Stock Date] ]&lt;&gt;""),TEXT(Main[[#This Row],[In Stock Date]]-1, "M/d/yyyy"), TEXT("1/1/1990", "M/d/yyyy"))</f>
        <v>#VALUE!</v>
      </c>
    </row>
    <row r="3962" spans="54:54" ht="17.25" customHeight="1">
      <c r="BB3962" s="60" t="e">
        <f>IF(AND(isFlagged(Main[[#This Row],[Comments]], "AIS++"),Main[ [#This Row],[In Stock Date] ]&lt;&gt;""),TEXT(Main[[#This Row],[In Stock Date]]-1, "M/d/yyyy"), TEXT("1/1/1990", "M/d/yyyy"))</f>
        <v>#VALUE!</v>
      </c>
    </row>
    <row r="3963" spans="54:54" ht="17.25" customHeight="1">
      <c r="BB3963" s="60" t="e">
        <f>IF(AND(isFlagged(Main[[#This Row],[Comments]], "AIS++"),Main[ [#This Row],[In Stock Date] ]&lt;&gt;""),TEXT(Main[[#This Row],[In Stock Date]]-1, "M/d/yyyy"), TEXT("1/1/1990", "M/d/yyyy"))</f>
        <v>#VALUE!</v>
      </c>
    </row>
    <row r="3964" spans="54:54" ht="17.25" customHeight="1">
      <c r="BB3964" s="60" t="e">
        <f>IF(AND(isFlagged(Main[[#This Row],[Comments]], "AIS++"),Main[ [#This Row],[In Stock Date] ]&lt;&gt;""),TEXT(Main[[#This Row],[In Stock Date]]-1, "M/d/yyyy"), TEXT("1/1/1990", "M/d/yyyy"))</f>
        <v>#VALUE!</v>
      </c>
    </row>
    <row r="3965" spans="54:54" ht="17.25" customHeight="1">
      <c r="BB3965" s="60" t="e">
        <f>IF(AND(isFlagged(Main[[#This Row],[Comments]], "AIS++"),Main[ [#This Row],[In Stock Date] ]&lt;&gt;""),TEXT(Main[[#This Row],[In Stock Date]]-1, "M/d/yyyy"), TEXT("1/1/1990", "M/d/yyyy"))</f>
        <v>#VALUE!</v>
      </c>
    </row>
    <row r="3966" spans="54:54" ht="17.25" customHeight="1">
      <c r="BB3966" s="60" t="e">
        <f>IF(AND(isFlagged(Main[[#This Row],[Comments]], "AIS++"),Main[ [#This Row],[In Stock Date] ]&lt;&gt;""),TEXT(Main[[#This Row],[In Stock Date]]-1, "M/d/yyyy"), TEXT("1/1/1990", "M/d/yyyy"))</f>
        <v>#VALUE!</v>
      </c>
    </row>
    <row r="3967" spans="54:54" ht="17.25" customHeight="1">
      <c r="BB3967" s="60" t="e">
        <f>IF(AND(isFlagged(Main[[#This Row],[Comments]], "AIS++"),Main[ [#This Row],[In Stock Date] ]&lt;&gt;""),TEXT(Main[[#This Row],[In Stock Date]]-1, "M/d/yyyy"), TEXT("1/1/1990", "M/d/yyyy"))</f>
        <v>#VALUE!</v>
      </c>
    </row>
    <row r="3968" spans="54:54" ht="17.25" customHeight="1">
      <c r="BB3968" s="60" t="e">
        <f>IF(AND(isFlagged(Main[[#This Row],[Comments]], "AIS++"),Main[ [#This Row],[In Stock Date] ]&lt;&gt;""),TEXT(Main[[#This Row],[In Stock Date]]-1, "M/d/yyyy"), TEXT("1/1/1990", "M/d/yyyy"))</f>
        <v>#VALUE!</v>
      </c>
    </row>
    <row r="3969" spans="54:54" ht="17.25" customHeight="1">
      <c r="BB3969" s="60" t="e">
        <f>IF(AND(isFlagged(Main[[#This Row],[Comments]], "AIS++"),Main[ [#This Row],[In Stock Date] ]&lt;&gt;""),TEXT(Main[[#This Row],[In Stock Date]]-1, "M/d/yyyy"), TEXT("1/1/1990", "M/d/yyyy"))</f>
        <v>#VALUE!</v>
      </c>
    </row>
    <row r="3970" spans="54:54" ht="17.25" customHeight="1">
      <c r="BB3970" s="60" t="e">
        <f>IF(AND(isFlagged(Main[[#This Row],[Comments]], "AIS++"),Main[ [#This Row],[In Stock Date] ]&lt;&gt;""),TEXT(Main[[#This Row],[In Stock Date]]-1, "M/d/yyyy"), TEXT("1/1/1990", "M/d/yyyy"))</f>
        <v>#VALUE!</v>
      </c>
    </row>
    <row r="3971" spans="54:54" ht="17.25" customHeight="1">
      <c r="BB3971" s="60" t="e">
        <f>IF(AND(isFlagged(Main[[#This Row],[Comments]], "AIS++"),Main[ [#This Row],[In Stock Date] ]&lt;&gt;""),TEXT(Main[[#This Row],[In Stock Date]]-1, "M/d/yyyy"), TEXT("1/1/1990", "M/d/yyyy"))</f>
        <v>#VALUE!</v>
      </c>
    </row>
    <row r="3972" spans="54:54" ht="17.25" customHeight="1">
      <c r="BB3972" s="60" t="e">
        <f>IF(AND(isFlagged(Main[[#This Row],[Comments]], "AIS++"),Main[ [#This Row],[In Stock Date] ]&lt;&gt;""),TEXT(Main[[#This Row],[In Stock Date]]-1, "M/d/yyyy"), TEXT("1/1/1990", "M/d/yyyy"))</f>
        <v>#VALUE!</v>
      </c>
    </row>
    <row r="3973" spans="54:54" ht="17.25" customHeight="1">
      <c r="BB3973" s="60" t="e">
        <f>IF(AND(isFlagged(Main[[#This Row],[Comments]], "AIS++"),Main[ [#This Row],[In Stock Date] ]&lt;&gt;""),TEXT(Main[[#This Row],[In Stock Date]]-1, "M/d/yyyy"), TEXT("1/1/1990", "M/d/yyyy"))</f>
        <v>#VALUE!</v>
      </c>
    </row>
    <row r="3974" spans="54:54" ht="17.25" customHeight="1">
      <c r="BB3974" s="60" t="e">
        <f>IF(AND(isFlagged(Main[[#This Row],[Comments]], "AIS++"),Main[ [#This Row],[In Stock Date] ]&lt;&gt;""),TEXT(Main[[#This Row],[In Stock Date]]-1, "M/d/yyyy"), TEXT("1/1/1990", "M/d/yyyy"))</f>
        <v>#VALUE!</v>
      </c>
    </row>
    <row r="3975" spans="54:54" ht="17.25" customHeight="1">
      <c r="BB3975" s="60" t="e">
        <f>IF(AND(isFlagged(Main[[#This Row],[Comments]], "AIS++"),Main[ [#This Row],[In Stock Date] ]&lt;&gt;""),TEXT(Main[[#This Row],[In Stock Date]]-1, "M/d/yyyy"), TEXT("1/1/1990", "M/d/yyyy"))</f>
        <v>#VALUE!</v>
      </c>
    </row>
    <row r="3976" spans="54:54" ht="17.25" customHeight="1">
      <c r="BB3976" s="60" t="e">
        <f>IF(AND(isFlagged(Main[[#This Row],[Comments]], "AIS++"),Main[ [#This Row],[In Stock Date] ]&lt;&gt;""),TEXT(Main[[#This Row],[In Stock Date]]-1, "M/d/yyyy"), TEXT("1/1/1990", "M/d/yyyy"))</f>
        <v>#VALUE!</v>
      </c>
    </row>
    <row r="3977" spans="54:54" ht="17.25" customHeight="1">
      <c r="BB3977" s="60" t="e">
        <f>IF(AND(isFlagged(Main[[#This Row],[Comments]], "AIS++"),Main[ [#This Row],[In Stock Date] ]&lt;&gt;""),TEXT(Main[[#This Row],[In Stock Date]]-1, "M/d/yyyy"), TEXT("1/1/1990", "M/d/yyyy"))</f>
        <v>#VALUE!</v>
      </c>
    </row>
    <row r="3978" spans="54:54" ht="17.25" customHeight="1">
      <c r="BB3978" s="60" t="e">
        <f>IF(AND(isFlagged(Main[[#This Row],[Comments]], "AIS++"),Main[ [#This Row],[In Stock Date] ]&lt;&gt;""),TEXT(Main[[#This Row],[In Stock Date]]-1, "M/d/yyyy"), TEXT("1/1/1990", "M/d/yyyy"))</f>
        <v>#VALUE!</v>
      </c>
    </row>
    <row r="3979" spans="54:54" ht="17.25" customHeight="1">
      <c r="BB3979" s="60" t="e">
        <f>IF(AND(isFlagged(Main[[#This Row],[Comments]], "AIS++"),Main[ [#This Row],[In Stock Date] ]&lt;&gt;""),TEXT(Main[[#This Row],[In Stock Date]]-1, "M/d/yyyy"), TEXT("1/1/1990", "M/d/yyyy"))</f>
        <v>#VALUE!</v>
      </c>
    </row>
    <row r="3980" spans="54:54" ht="17.25" customHeight="1">
      <c r="BB3980" s="60" t="e">
        <f>IF(AND(isFlagged(Main[[#This Row],[Comments]], "AIS++"),Main[ [#This Row],[In Stock Date] ]&lt;&gt;""),TEXT(Main[[#This Row],[In Stock Date]]-1, "M/d/yyyy"), TEXT("1/1/1990", "M/d/yyyy"))</f>
        <v>#VALUE!</v>
      </c>
    </row>
    <row r="3981" spans="54:54" ht="17.25" customHeight="1">
      <c r="BB3981" s="60" t="e">
        <f>IF(AND(isFlagged(Main[[#This Row],[Comments]], "AIS++"),Main[ [#This Row],[In Stock Date] ]&lt;&gt;""),TEXT(Main[[#This Row],[In Stock Date]]-1, "M/d/yyyy"), TEXT("1/1/1990", "M/d/yyyy"))</f>
        <v>#VALUE!</v>
      </c>
    </row>
    <row r="3982" spans="54:54" ht="17.25" customHeight="1">
      <c r="BB3982" s="60" t="e">
        <f>IF(AND(isFlagged(Main[[#This Row],[Comments]], "AIS++"),Main[ [#This Row],[In Stock Date] ]&lt;&gt;""),TEXT(Main[[#This Row],[In Stock Date]]-1, "M/d/yyyy"), TEXT("1/1/1990", "M/d/yyyy"))</f>
        <v>#VALUE!</v>
      </c>
    </row>
    <row r="3983" spans="54:54" ht="17.25" customHeight="1">
      <c r="BB3983" s="60" t="e">
        <f>IF(AND(isFlagged(Main[[#This Row],[Comments]], "AIS++"),Main[ [#This Row],[In Stock Date] ]&lt;&gt;""),TEXT(Main[[#This Row],[In Stock Date]]-1, "M/d/yyyy"), TEXT("1/1/1990", "M/d/yyyy"))</f>
        <v>#VALUE!</v>
      </c>
    </row>
    <row r="3984" spans="54:54" ht="17.25" customHeight="1">
      <c r="BB3984" s="60" t="e">
        <f>IF(AND(isFlagged(Main[[#This Row],[Comments]], "AIS++"),Main[ [#This Row],[In Stock Date] ]&lt;&gt;""),TEXT(Main[[#This Row],[In Stock Date]]-1, "M/d/yyyy"), TEXT("1/1/1990", "M/d/yyyy"))</f>
        <v>#VALUE!</v>
      </c>
    </row>
    <row r="3985" spans="54:54" ht="17.25" customHeight="1">
      <c r="BB3985" s="60" t="e">
        <f>IF(AND(isFlagged(Main[[#This Row],[Comments]], "AIS++"),Main[ [#This Row],[In Stock Date] ]&lt;&gt;""),TEXT(Main[[#This Row],[In Stock Date]]-1, "M/d/yyyy"), TEXT("1/1/1990", "M/d/yyyy"))</f>
        <v>#VALUE!</v>
      </c>
    </row>
    <row r="3986" spans="54:54" ht="17.25" customHeight="1">
      <c r="BB3986" s="60" t="e">
        <f>IF(AND(isFlagged(Main[[#This Row],[Comments]], "AIS++"),Main[ [#This Row],[In Stock Date] ]&lt;&gt;""),TEXT(Main[[#This Row],[In Stock Date]]-1, "M/d/yyyy"), TEXT("1/1/1990", "M/d/yyyy"))</f>
        <v>#VALUE!</v>
      </c>
    </row>
    <row r="3987" spans="54:54" ht="17.25" customHeight="1">
      <c r="BB3987" s="60" t="e">
        <f>IF(AND(isFlagged(Main[[#This Row],[Comments]], "AIS++"),Main[ [#This Row],[In Stock Date] ]&lt;&gt;""),TEXT(Main[[#This Row],[In Stock Date]]-1, "M/d/yyyy"), TEXT("1/1/1990", "M/d/yyyy"))</f>
        <v>#VALUE!</v>
      </c>
    </row>
    <row r="3988" spans="54:54" ht="17.25" customHeight="1">
      <c r="BB3988" s="60" t="e">
        <f>IF(AND(isFlagged(Main[[#This Row],[Comments]], "AIS++"),Main[ [#This Row],[In Stock Date] ]&lt;&gt;""),TEXT(Main[[#This Row],[In Stock Date]]-1, "M/d/yyyy"), TEXT("1/1/1990", "M/d/yyyy"))</f>
        <v>#VALUE!</v>
      </c>
    </row>
    <row r="3989" spans="54:54" ht="17.25" customHeight="1">
      <c r="BB3989" s="60" t="e">
        <f>IF(AND(isFlagged(Main[[#This Row],[Comments]], "AIS++"),Main[ [#This Row],[In Stock Date] ]&lt;&gt;""),TEXT(Main[[#This Row],[In Stock Date]]-1, "M/d/yyyy"), TEXT("1/1/1990", "M/d/yyyy"))</f>
        <v>#VALUE!</v>
      </c>
    </row>
    <row r="3990" spans="54:54" ht="17.25" customHeight="1">
      <c r="BB3990" s="60" t="e">
        <f>IF(AND(isFlagged(Main[[#This Row],[Comments]], "AIS++"),Main[ [#This Row],[In Stock Date] ]&lt;&gt;""),TEXT(Main[[#This Row],[In Stock Date]]-1, "M/d/yyyy"), TEXT("1/1/1990", "M/d/yyyy"))</f>
        <v>#VALUE!</v>
      </c>
    </row>
    <row r="3991" spans="54:54" ht="17.25" customHeight="1">
      <c r="BB3991" s="60" t="e">
        <f>IF(AND(isFlagged(Main[[#This Row],[Comments]], "AIS++"),Main[ [#This Row],[In Stock Date] ]&lt;&gt;""),TEXT(Main[[#This Row],[In Stock Date]]-1, "M/d/yyyy"), TEXT("1/1/1990", "M/d/yyyy"))</f>
        <v>#VALUE!</v>
      </c>
    </row>
    <row r="3992" spans="54:54" ht="17.25" customHeight="1">
      <c r="BB3992" s="60" t="e">
        <f>IF(AND(isFlagged(Main[[#This Row],[Comments]], "AIS++"),Main[ [#This Row],[In Stock Date] ]&lt;&gt;""),TEXT(Main[[#This Row],[In Stock Date]]-1, "M/d/yyyy"), TEXT("1/1/1990", "M/d/yyyy"))</f>
        <v>#VALUE!</v>
      </c>
    </row>
    <row r="3993" spans="54:54" ht="17.25" customHeight="1">
      <c r="BB3993" s="60" t="e">
        <f>IF(AND(isFlagged(Main[[#This Row],[Comments]], "AIS++"),Main[ [#This Row],[In Stock Date] ]&lt;&gt;""),TEXT(Main[[#This Row],[In Stock Date]]-1, "M/d/yyyy"), TEXT("1/1/1990", "M/d/yyyy"))</f>
        <v>#VALUE!</v>
      </c>
    </row>
    <row r="3994" spans="54:54" ht="17.25" customHeight="1">
      <c r="BB3994" s="60" t="e">
        <f>IF(AND(isFlagged(Main[[#This Row],[Comments]], "AIS++"),Main[ [#This Row],[In Stock Date] ]&lt;&gt;""),TEXT(Main[[#This Row],[In Stock Date]]-1, "M/d/yyyy"), TEXT("1/1/1990", "M/d/yyyy"))</f>
        <v>#VALUE!</v>
      </c>
    </row>
    <row r="3995" spans="54:54" ht="17.25" customHeight="1">
      <c r="BB3995" s="60" t="e">
        <f>IF(AND(isFlagged(Main[[#This Row],[Comments]], "AIS++"),Main[ [#This Row],[In Stock Date] ]&lt;&gt;""),TEXT(Main[[#This Row],[In Stock Date]]-1, "M/d/yyyy"), TEXT("1/1/1990", "M/d/yyyy"))</f>
        <v>#VALUE!</v>
      </c>
    </row>
    <row r="3996" spans="54:54" ht="17.25" customHeight="1">
      <c r="BB3996" s="60" t="e">
        <f>IF(AND(isFlagged(Main[[#This Row],[Comments]], "AIS++"),Main[ [#This Row],[In Stock Date] ]&lt;&gt;""),TEXT(Main[[#This Row],[In Stock Date]]-1, "M/d/yyyy"), TEXT("1/1/1990", "M/d/yyyy"))</f>
        <v>#VALUE!</v>
      </c>
    </row>
    <row r="3997" spans="54:54" ht="17.25" customHeight="1">
      <c r="BB3997" s="60" t="e">
        <f>IF(AND(isFlagged(Main[[#This Row],[Comments]], "AIS++"),Main[ [#This Row],[In Stock Date] ]&lt;&gt;""),TEXT(Main[[#This Row],[In Stock Date]]-1, "M/d/yyyy"), TEXT("1/1/1990", "M/d/yyyy"))</f>
        <v>#VALUE!</v>
      </c>
    </row>
    <row r="3998" spans="54:54" ht="17.25" customHeight="1">
      <c r="BB3998" s="60" t="e">
        <f>IF(AND(isFlagged(Main[[#This Row],[Comments]], "AIS++"),Main[ [#This Row],[In Stock Date] ]&lt;&gt;""),TEXT(Main[[#This Row],[In Stock Date]]-1, "M/d/yyyy"), TEXT("1/1/1990", "M/d/yyyy"))</f>
        <v>#VALUE!</v>
      </c>
    </row>
    <row r="3999" spans="54:54" ht="17.25" customHeight="1">
      <c r="BB3999" s="60" t="e">
        <f>IF(AND(isFlagged(Main[[#This Row],[Comments]], "AIS++"),Main[ [#This Row],[In Stock Date] ]&lt;&gt;""),TEXT(Main[[#This Row],[In Stock Date]]-1, "M/d/yyyy"), TEXT("1/1/1990", "M/d/yyyy"))</f>
        <v>#VALUE!</v>
      </c>
    </row>
    <row r="4000" spans="54:54" ht="17.25" customHeight="1">
      <c r="BB4000" s="60" t="e">
        <f>IF(AND(isFlagged(Main[[#This Row],[Comments]], "AIS++"),Main[ [#This Row],[In Stock Date] ]&lt;&gt;""),TEXT(Main[[#This Row],[In Stock Date]]-1, "M/d/yyyy"), TEXT("1/1/1990", "M/d/yyyy"))</f>
        <v>#VALUE!</v>
      </c>
    </row>
    <row r="4001" spans="54:54" ht="17.25" customHeight="1">
      <c r="BB4001" s="60" t="e">
        <f>IF(AND(isFlagged(Main[[#This Row],[Comments]], "AIS++"),Main[ [#This Row],[In Stock Date] ]&lt;&gt;""),TEXT(Main[[#This Row],[In Stock Date]]-1, "M/d/yyyy"), TEXT("1/1/1990", "M/d/yyyy"))</f>
        <v>#VALUE!</v>
      </c>
    </row>
    <row r="4002" spans="54:54" ht="17.25" customHeight="1">
      <c r="BB4002" s="60" t="e">
        <f>IF(AND(isFlagged(Main[[#This Row],[Comments]], "AIS++"),Main[ [#This Row],[In Stock Date] ]&lt;&gt;""),TEXT(Main[[#This Row],[In Stock Date]]-1, "M/d/yyyy"), TEXT("1/1/1990", "M/d/yyyy"))</f>
        <v>#VALUE!</v>
      </c>
    </row>
    <row r="4003" spans="54:54" ht="17.25" customHeight="1">
      <c r="BB4003" s="60" t="e">
        <f>IF(AND(isFlagged(Main[[#This Row],[Comments]], "AIS++"),Main[ [#This Row],[In Stock Date] ]&lt;&gt;""),TEXT(Main[[#This Row],[In Stock Date]]-1, "M/d/yyyy"), TEXT("1/1/1990", "M/d/yyyy"))</f>
        <v>#VALUE!</v>
      </c>
    </row>
    <row r="4004" spans="54:54" ht="17.25" customHeight="1">
      <c r="BB4004" s="60" t="e">
        <f>IF(AND(isFlagged(Main[[#This Row],[Comments]], "AIS++"),Main[ [#This Row],[In Stock Date] ]&lt;&gt;""),TEXT(Main[[#This Row],[In Stock Date]]-1, "M/d/yyyy"), TEXT("1/1/1990", "M/d/yyyy"))</f>
        <v>#VALUE!</v>
      </c>
    </row>
    <row r="4005" spans="54:54" ht="17.25" customHeight="1">
      <c r="BB4005" s="60" t="e">
        <f>IF(AND(isFlagged(Main[[#This Row],[Comments]], "AIS++"),Main[ [#This Row],[In Stock Date] ]&lt;&gt;""),TEXT(Main[[#This Row],[In Stock Date]]-1, "M/d/yyyy"), TEXT("1/1/1990", "M/d/yyyy"))</f>
        <v>#VALUE!</v>
      </c>
    </row>
    <row r="4006" spans="54:54" ht="17.25" customHeight="1">
      <c r="BB4006" s="60" t="e">
        <f>IF(AND(isFlagged(Main[[#This Row],[Comments]], "AIS++"),Main[ [#This Row],[In Stock Date] ]&lt;&gt;""),TEXT(Main[[#This Row],[In Stock Date]]-1, "M/d/yyyy"), TEXT("1/1/1990", "M/d/yyyy"))</f>
        <v>#VALUE!</v>
      </c>
    </row>
    <row r="4007" spans="54:54" ht="17.25" customHeight="1">
      <c r="BB4007" s="60" t="e">
        <f>IF(AND(isFlagged(Main[[#This Row],[Comments]], "AIS++"),Main[ [#This Row],[In Stock Date] ]&lt;&gt;""),TEXT(Main[[#This Row],[In Stock Date]]-1, "M/d/yyyy"), TEXT("1/1/1990", "M/d/yyyy"))</f>
        <v>#VALUE!</v>
      </c>
    </row>
    <row r="4008" spans="54:54" ht="17.25" customHeight="1">
      <c r="BB4008" s="60" t="e">
        <f>IF(AND(isFlagged(Main[[#This Row],[Comments]], "AIS++"),Main[ [#This Row],[In Stock Date] ]&lt;&gt;""),TEXT(Main[[#This Row],[In Stock Date]]-1, "M/d/yyyy"), TEXT("1/1/1990", "M/d/yyyy"))</f>
        <v>#VALUE!</v>
      </c>
    </row>
    <row r="4009" spans="54:54" ht="17.25" customHeight="1">
      <c r="BB4009" s="60" t="e">
        <f>IF(AND(isFlagged(Main[[#This Row],[Comments]], "AIS++"),Main[ [#This Row],[In Stock Date] ]&lt;&gt;""),TEXT(Main[[#This Row],[In Stock Date]]-1, "M/d/yyyy"), TEXT("1/1/1990", "M/d/yyyy"))</f>
        <v>#VALUE!</v>
      </c>
    </row>
    <row r="4010" spans="54:54" ht="17.25" customHeight="1">
      <c r="BB4010" s="60" t="e">
        <f>IF(AND(isFlagged(Main[[#This Row],[Comments]], "AIS++"),Main[ [#This Row],[In Stock Date] ]&lt;&gt;""),TEXT(Main[[#This Row],[In Stock Date]]-1, "M/d/yyyy"), TEXT("1/1/1990", "M/d/yyyy"))</f>
        <v>#VALUE!</v>
      </c>
    </row>
    <row r="4011" spans="54:54" ht="17.25" customHeight="1">
      <c r="BB4011" s="60" t="e">
        <f>IF(AND(isFlagged(Main[[#This Row],[Comments]], "AIS++"),Main[ [#This Row],[In Stock Date] ]&lt;&gt;""),TEXT(Main[[#This Row],[In Stock Date]]-1, "M/d/yyyy"), TEXT("1/1/1990", "M/d/yyyy"))</f>
        <v>#VALUE!</v>
      </c>
    </row>
    <row r="4012" spans="54:54" ht="17.25" customHeight="1">
      <c r="BB4012" s="60" t="e">
        <f>IF(AND(isFlagged(Main[[#This Row],[Comments]], "AIS++"),Main[ [#This Row],[In Stock Date] ]&lt;&gt;""),TEXT(Main[[#This Row],[In Stock Date]]-1, "M/d/yyyy"), TEXT("1/1/1990", "M/d/yyyy"))</f>
        <v>#VALUE!</v>
      </c>
    </row>
    <row r="4013" spans="54:54" ht="17.25" customHeight="1">
      <c r="BB4013" s="60" t="e">
        <f>IF(AND(isFlagged(Main[[#This Row],[Comments]], "AIS++"),Main[ [#This Row],[In Stock Date] ]&lt;&gt;""),TEXT(Main[[#This Row],[In Stock Date]]-1, "M/d/yyyy"), TEXT("1/1/1990", "M/d/yyyy"))</f>
        <v>#VALUE!</v>
      </c>
    </row>
    <row r="4014" spans="54:54" ht="17.25" customHeight="1">
      <c r="BB4014" s="60" t="e">
        <f>IF(AND(isFlagged(Main[[#This Row],[Comments]], "AIS++"),Main[ [#This Row],[In Stock Date] ]&lt;&gt;""),TEXT(Main[[#This Row],[In Stock Date]]-1, "M/d/yyyy"), TEXT("1/1/1990", "M/d/yyyy"))</f>
        <v>#VALUE!</v>
      </c>
    </row>
    <row r="4015" spans="54:54" ht="17.25" customHeight="1">
      <c r="BB4015" s="60" t="e">
        <f>IF(AND(isFlagged(Main[[#This Row],[Comments]], "AIS++"),Main[ [#This Row],[In Stock Date] ]&lt;&gt;""),TEXT(Main[[#This Row],[In Stock Date]]-1, "M/d/yyyy"), TEXT("1/1/1990", "M/d/yyyy"))</f>
        <v>#VALUE!</v>
      </c>
    </row>
    <row r="4016" spans="54:54" ht="17.25" customHeight="1">
      <c r="BB4016" s="60" t="e">
        <f>IF(AND(isFlagged(Main[[#This Row],[Comments]], "AIS++"),Main[ [#This Row],[In Stock Date] ]&lt;&gt;""),TEXT(Main[[#This Row],[In Stock Date]]-1, "M/d/yyyy"), TEXT("1/1/1990", "M/d/yyyy"))</f>
        <v>#VALUE!</v>
      </c>
    </row>
    <row r="4017" spans="54:54" ht="17.25" customHeight="1">
      <c r="BB4017" s="60" t="e">
        <f>IF(AND(isFlagged(Main[[#This Row],[Comments]], "AIS++"),Main[ [#This Row],[In Stock Date] ]&lt;&gt;""),TEXT(Main[[#This Row],[In Stock Date]]-1, "M/d/yyyy"), TEXT("1/1/1990", "M/d/yyyy"))</f>
        <v>#VALUE!</v>
      </c>
    </row>
    <row r="4018" spans="54:54" ht="17.25" customHeight="1">
      <c r="BB4018" s="60" t="e">
        <f>IF(AND(isFlagged(Main[[#This Row],[Comments]], "AIS++"),Main[ [#This Row],[In Stock Date] ]&lt;&gt;""),TEXT(Main[[#This Row],[In Stock Date]]-1, "M/d/yyyy"), TEXT("1/1/1990", "M/d/yyyy"))</f>
        <v>#VALUE!</v>
      </c>
    </row>
    <row r="4019" spans="54:54" ht="17.25" customHeight="1">
      <c r="BB4019" s="60" t="e">
        <f>IF(AND(isFlagged(Main[[#This Row],[Comments]], "AIS++"),Main[ [#This Row],[In Stock Date] ]&lt;&gt;""),TEXT(Main[[#This Row],[In Stock Date]]-1, "M/d/yyyy"), TEXT("1/1/1990", "M/d/yyyy"))</f>
        <v>#VALUE!</v>
      </c>
    </row>
    <row r="4020" spans="54:54" ht="17.25" customHeight="1">
      <c r="BB4020" s="60" t="e">
        <f>IF(AND(isFlagged(Main[[#This Row],[Comments]], "AIS++"),Main[ [#This Row],[In Stock Date] ]&lt;&gt;""),TEXT(Main[[#This Row],[In Stock Date]]-1, "M/d/yyyy"), TEXT("1/1/1990", "M/d/yyyy"))</f>
        <v>#VALUE!</v>
      </c>
    </row>
    <row r="4021" spans="54:54" ht="17.25" customHeight="1">
      <c r="BB4021" s="60" t="e">
        <f>IF(AND(isFlagged(Main[[#This Row],[Comments]], "AIS++"),Main[ [#This Row],[In Stock Date] ]&lt;&gt;""),TEXT(Main[[#This Row],[In Stock Date]]-1, "M/d/yyyy"), TEXT("1/1/1990", "M/d/yyyy"))</f>
        <v>#VALUE!</v>
      </c>
    </row>
    <row r="4022" spans="54:54" ht="17.25" customHeight="1">
      <c r="BB4022" s="60" t="e">
        <f>IF(AND(isFlagged(Main[[#This Row],[Comments]], "AIS++"),Main[ [#This Row],[In Stock Date] ]&lt;&gt;""),TEXT(Main[[#This Row],[In Stock Date]]-1, "M/d/yyyy"), TEXT("1/1/1990", "M/d/yyyy"))</f>
        <v>#VALUE!</v>
      </c>
    </row>
    <row r="4023" spans="54:54" ht="17.25" customHeight="1">
      <c r="BB4023" s="60" t="e">
        <f>IF(AND(isFlagged(Main[[#This Row],[Comments]], "AIS++"),Main[ [#This Row],[In Stock Date] ]&lt;&gt;""),TEXT(Main[[#This Row],[In Stock Date]]-1, "M/d/yyyy"), TEXT("1/1/1990", "M/d/yyyy"))</f>
        <v>#VALUE!</v>
      </c>
    </row>
    <row r="4024" spans="54:54" ht="17.25" customHeight="1">
      <c r="BB4024" s="60" t="e">
        <f>IF(AND(isFlagged(Main[[#This Row],[Comments]], "AIS++"),Main[ [#This Row],[In Stock Date] ]&lt;&gt;""),TEXT(Main[[#This Row],[In Stock Date]]-1, "M/d/yyyy"), TEXT("1/1/1990", "M/d/yyyy"))</f>
        <v>#VALUE!</v>
      </c>
    </row>
    <row r="4025" spans="54:54" ht="17.25" customHeight="1">
      <c r="BB4025" s="60" t="e">
        <f>IF(AND(isFlagged(Main[[#This Row],[Comments]], "AIS++"),Main[ [#This Row],[In Stock Date] ]&lt;&gt;""),TEXT(Main[[#This Row],[In Stock Date]]-1, "M/d/yyyy"), TEXT("1/1/1990", "M/d/yyyy"))</f>
        <v>#VALUE!</v>
      </c>
    </row>
    <row r="4026" spans="54:54" ht="17.25" customHeight="1">
      <c r="BB4026" s="60" t="e">
        <f>IF(AND(isFlagged(Main[[#This Row],[Comments]], "AIS++"),Main[ [#This Row],[In Stock Date] ]&lt;&gt;""),TEXT(Main[[#This Row],[In Stock Date]]-1, "M/d/yyyy"), TEXT("1/1/1990", "M/d/yyyy"))</f>
        <v>#VALUE!</v>
      </c>
    </row>
    <row r="4027" spans="54:54" ht="17.25" customHeight="1">
      <c r="BB4027" s="60" t="e">
        <f>IF(AND(isFlagged(Main[[#This Row],[Comments]], "AIS++"),Main[ [#This Row],[In Stock Date] ]&lt;&gt;""),TEXT(Main[[#This Row],[In Stock Date]]-1, "M/d/yyyy"), TEXT("1/1/1990", "M/d/yyyy"))</f>
        <v>#VALUE!</v>
      </c>
    </row>
    <row r="4028" spans="54:54" ht="17.25" customHeight="1">
      <c r="BB4028" s="60" t="e">
        <f>IF(AND(isFlagged(Main[[#This Row],[Comments]], "AIS++"),Main[ [#This Row],[In Stock Date] ]&lt;&gt;""),TEXT(Main[[#This Row],[In Stock Date]]-1, "M/d/yyyy"), TEXT("1/1/1990", "M/d/yyyy"))</f>
        <v>#VALUE!</v>
      </c>
    </row>
    <row r="4029" spans="54:54" ht="17.25" customHeight="1">
      <c r="BB4029" s="60" t="e">
        <f>IF(AND(isFlagged(Main[[#This Row],[Comments]], "AIS++"),Main[ [#This Row],[In Stock Date] ]&lt;&gt;""),TEXT(Main[[#This Row],[In Stock Date]]-1, "M/d/yyyy"), TEXT("1/1/1990", "M/d/yyyy"))</f>
        <v>#VALUE!</v>
      </c>
    </row>
    <row r="4030" spans="54:54" ht="17.25" customHeight="1">
      <c r="BB4030" s="60" t="e">
        <f>IF(AND(isFlagged(Main[[#This Row],[Comments]], "AIS++"),Main[ [#This Row],[In Stock Date] ]&lt;&gt;""),TEXT(Main[[#This Row],[In Stock Date]]-1, "M/d/yyyy"), TEXT("1/1/1990", "M/d/yyyy"))</f>
        <v>#VALUE!</v>
      </c>
    </row>
    <row r="4031" spans="54:54" ht="17.25" customHeight="1">
      <c r="BB4031" s="60" t="e">
        <f>IF(AND(isFlagged(Main[[#This Row],[Comments]], "AIS++"),Main[ [#This Row],[In Stock Date] ]&lt;&gt;""),TEXT(Main[[#This Row],[In Stock Date]]-1, "M/d/yyyy"), TEXT("1/1/1990", "M/d/yyyy"))</f>
        <v>#VALUE!</v>
      </c>
    </row>
    <row r="4032" spans="54:54" ht="17.25" customHeight="1">
      <c r="BB4032" s="60" t="e">
        <f>IF(AND(isFlagged(Main[[#This Row],[Comments]], "AIS++"),Main[ [#This Row],[In Stock Date] ]&lt;&gt;""),TEXT(Main[[#This Row],[In Stock Date]]-1, "M/d/yyyy"), TEXT("1/1/1990", "M/d/yyyy"))</f>
        <v>#VALUE!</v>
      </c>
    </row>
    <row r="4033" spans="54:54" ht="17.25" customHeight="1">
      <c r="BB4033" s="60" t="e">
        <f>IF(AND(isFlagged(Main[[#This Row],[Comments]], "AIS++"),Main[ [#This Row],[In Stock Date] ]&lt;&gt;""),TEXT(Main[[#This Row],[In Stock Date]]-1, "M/d/yyyy"), TEXT("1/1/1990", "M/d/yyyy"))</f>
        <v>#VALUE!</v>
      </c>
    </row>
    <row r="4034" spans="54:54" ht="17.25" customHeight="1">
      <c r="BB4034" s="60" t="e">
        <f>IF(AND(isFlagged(Main[[#This Row],[Comments]], "AIS++"),Main[ [#This Row],[In Stock Date] ]&lt;&gt;""),TEXT(Main[[#This Row],[In Stock Date]]-1, "M/d/yyyy"), TEXT("1/1/1990", "M/d/yyyy"))</f>
        <v>#VALUE!</v>
      </c>
    </row>
    <row r="4035" spans="54:54" ht="17.25" customHeight="1">
      <c r="BB4035" s="60" t="e">
        <f>IF(AND(isFlagged(Main[[#This Row],[Comments]], "AIS++"),Main[ [#This Row],[In Stock Date] ]&lt;&gt;""),TEXT(Main[[#This Row],[In Stock Date]]-1, "M/d/yyyy"), TEXT("1/1/1990", "M/d/yyyy"))</f>
        <v>#VALUE!</v>
      </c>
    </row>
    <row r="4036" spans="54:54" ht="17.25" customHeight="1">
      <c r="BB4036" s="60" t="e">
        <f>IF(AND(isFlagged(Main[[#This Row],[Comments]], "AIS++"),Main[ [#This Row],[In Stock Date] ]&lt;&gt;""),TEXT(Main[[#This Row],[In Stock Date]]-1, "M/d/yyyy"), TEXT("1/1/1990", "M/d/yyyy"))</f>
        <v>#VALUE!</v>
      </c>
    </row>
    <row r="4037" spans="54:54" ht="17.25" customHeight="1">
      <c r="BB4037" s="60" t="e">
        <f>IF(AND(isFlagged(Main[[#This Row],[Comments]], "AIS++"),Main[ [#This Row],[In Stock Date] ]&lt;&gt;""),TEXT(Main[[#This Row],[In Stock Date]]-1, "M/d/yyyy"), TEXT("1/1/1990", "M/d/yyyy"))</f>
        <v>#VALUE!</v>
      </c>
    </row>
    <row r="4038" spans="54:54" ht="17.25" customHeight="1">
      <c r="BB4038" s="60" t="e">
        <f>IF(AND(isFlagged(Main[[#This Row],[Comments]], "AIS++"),Main[ [#This Row],[In Stock Date] ]&lt;&gt;""),TEXT(Main[[#This Row],[In Stock Date]]-1, "M/d/yyyy"), TEXT("1/1/1990", "M/d/yyyy"))</f>
        <v>#VALUE!</v>
      </c>
    </row>
    <row r="4039" spans="54:54" ht="17.25" customHeight="1">
      <c r="BB4039" s="60" t="e">
        <f>IF(AND(isFlagged(Main[[#This Row],[Comments]], "AIS++"),Main[ [#This Row],[In Stock Date] ]&lt;&gt;""),TEXT(Main[[#This Row],[In Stock Date]]-1, "M/d/yyyy"), TEXT("1/1/1990", "M/d/yyyy"))</f>
        <v>#VALUE!</v>
      </c>
    </row>
    <row r="4040" spans="54:54" ht="17.25" customHeight="1">
      <c r="BB4040" s="60" t="e">
        <f>IF(AND(isFlagged(Main[[#This Row],[Comments]], "AIS++"),Main[ [#This Row],[In Stock Date] ]&lt;&gt;""),TEXT(Main[[#This Row],[In Stock Date]]-1, "M/d/yyyy"), TEXT("1/1/1990", "M/d/yyyy"))</f>
        <v>#VALUE!</v>
      </c>
    </row>
    <row r="4041" spans="54:54" ht="17.25" customHeight="1">
      <c r="BB4041" s="60" t="e">
        <f>IF(AND(isFlagged(Main[[#This Row],[Comments]], "AIS++"),Main[ [#This Row],[In Stock Date] ]&lt;&gt;""),TEXT(Main[[#This Row],[In Stock Date]]-1, "M/d/yyyy"), TEXT("1/1/1990", "M/d/yyyy"))</f>
        <v>#VALUE!</v>
      </c>
    </row>
    <row r="4042" spans="54:54" ht="17.25" customHeight="1">
      <c r="BB4042" s="60" t="e">
        <f>IF(AND(isFlagged(Main[[#This Row],[Comments]], "AIS++"),Main[ [#This Row],[In Stock Date] ]&lt;&gt;""),TEXT(Main[[#This Row],[In Stock Date]]-1, "M/d/yyyy"), TEXT("1/1/1990", "M/d/yyyy"))</f>
        <v>#VALUE!</v>
      </c>
    </row>
    <row r="4043" spans="54:54" ht="17.25" customHeight="1">
      <c r="BB4043" s="60" t="e">
        <f>IF(AND(isFlagged(Main[[#This Row],[Comments]], "AIS++"),Main[ [#This Row],[In Stock Date] ]&lt;&gt;""),TEXT(Main[[#This Row],[In Stock Date]]-1, "M/d/yyyy"), TEXT("1/1/1990", "M/d/yyyy"))</f>
        <v>#VALUE!</v>
      </c>
    </row>
    <row r="4044" spans="54:54" ht="17.25" customHeight="1">
      <c r="BB4044" s="60" t="e">
        <f>IF(AND(isFlagged(Main[[#This Row],[Comments]], "AIS++"),Main[ [#This Row],[In Stock Date] ]&lt;&gt;""),TEXT(Main[[#This Row],[In Stock Date]]-1, "M/d/yyyy"), TEXT("1/1/1990", "M/d/yyyy"))</f>
        <v>#VALUE!</v>
      </c>
    </row>
    <row r="4045" spans="54:54" ht="17.25" customHeight="1">
      <c r="BB4045" s="60" t="e">
        <f>IF(AND(isFlagged(Main[[#This Row],[Comments]], "AIS++"),Main[ [#This Row],[In Stock Date] ]&lt;&gt;""),TEXT(Main[[#This Row],[In Stock Date]]-1, "M/d/yyyy"), TEXT("1/1/1990", "M/d/yyyy"))</f>
        <v>#VALUE!</v>
      </c>
    </row>
    <row r="4046" spans="54:54" ht="17.25" customHeight="1">
      <c r="BB4046" s="60" t="e">
        <f>IF(AND(isFlagged(Main[[#This Row],[Comments]], "AIS++"),Main[ [#This Row],[In Stock Date] ]&lt;&gt;""),TEXT(Main[[#This Row],[In Stock Date]]-1, "M/d/yyyy"), TEXT("1/1/1990", "M/d/yyyy"))</f>
        <v>#VALUE!</v>
      </c>
    </row>
    <row r="4047" spans="54:54" ht="17.25" customHeight="1">
      <c r="BB4047" s="60" t="e">
        <f>IF(AND(isFlagged(Main[[#This Row],[Comments]], "AIS++"),Main[ [#This Row],[In Stock Date] ]&lt;&gt;""),TEXT(Main[[#This Row],[In Stock Date]]-1, "M/d/yyyy"), TEXT("1/1/1990", "M/d/yyyy"))</f>
        <v>#VALUE!</v>
      </c>
    </row>
    <row r="4048" spans="54:54" ht="17.25" customHeight="1">
      <c r="BB4048" s="60" t="e">
        <f>IF(AND(isFlagged(Main[[#This Row],[Comments]], "AIS++"),Main[ [#This Row],[In Stock Date] ]&lt;&gt;""),TEXT(Main[[#This Row],[In Stock Date]]-1, "M/d/yyyy"), TEXT("1/1/1990", "M/d/yyyy"))</f>
        <v>#VALUE!</v>
      </c>
    </row>
    <row r="4049" spans="54:54" ht="17.25" customHeight="1">
      <c r="BB4049" s="60" t="e">
        <f>IF(AND(isFlagged(Main[[#This Row],[Comments]], "AIS++"),Main[ [#This Row],[In Stock Date] ]&lt;&gt;""),TEXT(Main[[#This Row],[In Stock Date]]-1, "M/d/yyyy"), TEXT("1/1/1990", "M/d/yyyy"))</f>
        <v>#VALUE!</v>
      </c>
    </row>
    <row r="4050" spans="54:54" ht="17.25" customHeight="1">
      <c r="BB4050" s="60" t="e">
        <f>IF(AND(isFlagged(Main[[#This Row],[Comments]], "AIS++"),Main[ [#This Row],[In Stock Date] ]&lt;&gt;""),TEXT(Main[[#This Row],[In Stock Date]]-1, "M/d/yyyy"), TEXT("1/1/1990", "M/d/yyyy"))</f>
        <v>#VALUE!</v>
      </c>
    </row>
    <row r="4051" spans="54:54" ht="17.25" customHeight="1">
      <c r="BB4051" s="60" t="e">
        <f>IF(AND(isFlagged(Main[[#This Row],[Comments]], "AIS++"),Main[ [#This Row],[In Stock Date] ]&lt;&gt;""),TEXT(Main[[#This Row],[In Stock Date]]-1, "M/d/yyyy"), TEXT("1/1/1990", "M/d/yyyy"))</f>
        <v>#VALUE!</v>
      </c>
    </row>
    <row r="4052" spans="54:54" ht="17.25" customHeight="1">
      <c r="BB4052" s="60" t="e">
        <f>IF(AND(isFlagged(Main[[#This Row],[Comments]], "AIS++"),Main[ [#This Row],[In Stock Date] ]&lt;&gt;""),TEXT(Main[[#This Row],[In Stock Date]]-1, "M/d/yyyy"), TEXT("1/1/1990", "M/d/yyyy"))</f>
        <v>#VALUE!</v>
      </c>
    </row>
    <row r="4053" spans="54:54" ht="17.25" customHeight="1">
      <c r="BB4053" s="60" t="e">
        <f>IF(AND(isFlagged(Main[[#This Row],[Comments]], "AIS++"),Main[ [#This Row],[In Stock Date] ]&lt;&gt;""),TEXT(Main[[#This Row],[In Stock Date]]-1, "M/d/yyyy"), TEXT("1/1/1990", "M/d/yyyy"))</f>
        <v>#VALUE!</v>
      </c>
    </row>
    <row r="4054" spans="54:54" ht="17.25" customHeight="1">
      <c r="BB4054" s="60" t="e">
        <f>IF(AND(isFlagged(Main[[#This Row],[Comments]], "AIS++"),Main[ [#This Row],[In Stock Date] ]&lt;&gt;""),TEXT(Main[[#This Row],[In Stock Date]]-1, "M/d/yyyy"), TEXT("1/1/1990", "M/d/yyyy"))</f>
        <v>#VALUE!</v>
      </c>
    </row>
    <row r="4055" spans="54:54" ht="17.25" customHeight="1">
      <c r="BB4055" s="60" t="e">
        <f>IF(AND(isFlagged(Main[[#This Row],[Comments]], "AIS++"),Main[ [#This Row],[In Stock Date] ]&lt;&gt;""),TEXT(Main[[#This Row],[In Stock Date]]-1, "M/d/yyyy"), TEXT("1/1/1990", "M/d/yyyy"))</f>
        <v>#VALUE!</v>
      </c>
    </row>
    <row r="4056" spans="54:54" ht="17.25" customHeight="1">
      <c r="BB4056" s="60" t="e">
        <f>IF(AND(isFlagged(Main[[#This Row],[Comments]], "AIS++"),Main[ [#This Row],[In Stock Date] ]&lt;&gt;""),TEXT(Main[[#This Row],[In Stock Date]]-1, "M/d/yyyy"), TEXT("1/1/1990", "M/d/yyyy"))</f>
        <v>#VALUE!</v>
      </c>
    </row>
    <row r="4057" spans="54:54" ht="17.25" customHeight="1">
      <c r="BB4057" s="60" t="e">
        <f>IF(AND(isFlagged(Main[[#This Row],[Comments]], "AIS++"),Main[ [#This Row],[In Stock Date] ]&lt;&gt;""),TEXT(Main[[#This Row],[In Stock Date]]-1, "M/d/yyyy"), TEXT("1/1/1990", "M/d/yyyy"))</f>
        <v>#VALUE!</v>
      </c>
    </row>
    <row r="4058" spans="54:54" ht="17.25" customHeight="1">
      <c r="BB4058" s="60" t="e">
        <f>IF(AND(isFlagged(Main[[#This Row],[Comments]], "AIS++"),Main[ [#This Row],[In Stock Date] ]&lt;&gt;""),TEXT(Main[[#This Row],[In Stock Date]]-1, "M/d/yyyy"), TEXT("1/1/1990", "M/d/yyyy"))</f>
        <v>#VALUE!</v>
      </c>
    </row>
    <row r="4059" spans="54:54" ht="17.25" customHeight="1">
      <c r="BB4059" s="60" t="e">
        <f>IF(AND(isFlagged(Main[[#This Row],[Comments]], "AIS++"),Main[ [#This Row],[In Stock Date] ]&lt;&gt;""),TEXT(Main[[#This Row],[In Stock Date]]-1, "M/d/yyyy"), TEXT("1/1/1990", "M/d/yyyy"))</f>
        <v>#VALUE!</v>
      </c>
    </row>
    <row r="4060" spans="54:54" ht="17.25" customHeight="1">
      <c r="BB4060" s="60" t="e">
        <f>IF(AND(isFlagged(Main[[#This Row],[Comments]], "AIS++"),Main[ [#This Row],[In Stock Date] ]&lt;&gt;""),TEXT(Main[[#This Row],[In Stock Date]]-1, "M/d/yyyy"), TEXT("1/1/1990", "M/d/yyyy"))</f>
        <v>#VALUE!</v>
      </c>
    </row>
    <row r="4061" spans="54:54" ht="17.25" customHeight="1">
      <c r="BB4061" s="60" t="e">
        <f>IF(AND(isFlagged(Main[[#This Row],[Comments]], "AIS++"),Main[ [#This Row],[In Stock Date] ]&lt;&gt;""),TEXT(Main[[#This Row],[In Stock Date]]-1, "M/d/yyyy"), TEXT("1/1/1990", "M/d/yyyy"))</f>
        <v>#VALUE!</v>
      </c>
    </row>
    <row r="4062" spans="54:54" ht="17.25" customHeight="1">
      <c r="BB4062" s="60" t="e">
        <f>IF(AND(isFlagged(Main[[#This Row],[Comments]], "AIS++"),Main[ [#This Row],[In Stock Date] ]&lt;&gt;""),TEXT(Main[[#This Row],[In Stock Date]]-1, "M/d/yyyy"), TEXT("1/1/1990", "M/d/yyyy"))</f>
        <v>#VALUE!</v>
      </c>
    </row>
    <row r="4063" spans="54:54" ht="17.25" customHeight="1">
      <c r="BB4063" s="60" t="e">
        <f>IF(AND(isFlagged(Main[[#This Row],[Comments]], "AIS++"),Main[ [#This Row],[In Stock Date] ]&lt;&gt;""),TEXT(Main[[#This Row],[In Stock Date]]-1, "M/d/yyyy"), TEXT("1/1/1990", "M/d/yyyy"))</f>
        <v>#VALUE!</v>
      </c>
    </row>
    <row r="4064" spans="54:54" ht="17.25" customHeight="1">
      <c r="BB4064" s="60" t="e">
        <f>IF(AND(isFlagged(Main[[#This Row],[Comments]], "AIS++"),Main[ [#This Row],[In Stock Date] ]&lt;&gt;""),TEXT(Main[[#This Row],[In Stock Date]]-1, "M/d/yyyy"), TEXT("1/1/1990", "M/d/yyyy"))</f>
        <v>#VALUE!</v>
      </c>
    </row>
    <row r="4065" spans="54:54" ht="17.25" customHeight="1">
      <c r="BB4065" s="60" t="e">
        <f>IF(AND(isFlagged(Main[[#This Row],[Comments]], "AIS++"),Main[ [#This Row],[In Stock Date] ]&lt;&gt;""),TEXT(Main[[#This Row],[In Stock Date]]-1, "M/d/yyyy"), TEXT("1/1/1990", "M/d/yyyy"))</f>
        <v>#VALUE!</v>
      </c>
    </row>
    <row r="4066" spans="54:54" ht="17.25" customHeight="1">
      <c r="BB4066" s="60" t="e">
        <f>IF(AND(isFlagged(Main[[#This Row],[Comments]], "AIS++"),Main[ [#This Row],[In Stock Date] ]&lt;&gt;""),TEXT(Main[[#This Row],[In Stock Date]]-1, "M/d/yyyy"), TEXT("1/1/1990", "M/d/yyyy"))</f>
        <v>#VALUE!</v>
      </c>
    </row>
    <row r="4067" spans="54:54" ht="17.25" customHeight="1">
      <c r="BB4067" s="60" t="e">
        <f>IF(AND(isFlagged(Main[[#This Row],[Comments]], "AIS++"),Main[ [#This Row],[In Stock Date] ]&lt;&gt;""),TEXT(Main[[#This Row],[In Stock Date]]-1, "M/d/yyyy"), TEXT("1/1/1990", "M/d/yyyy"))</f>
        <v>#VALUE!</v>
      </c>
    </row>
    <row r="4068" spans="54:54" ht="17.25" customHeight="1">
      <c r="BB4068" s="60" t="e">
        <f>IF(AND(isFlagged(Main[[#This Row],[Comments]], "AIS++"),Main[ [#This Row],[In Stock Date] ]&lt;&gt;""),TEXT(Main[[#This Row],[In Stock Date]]-1, "M/d/yyyy"), TEXT("1/1/1990", "M/d/yyyy"))</f>
        <v>#VALUE!</v>
      </c>
    </row>
    <row r="4069" spans="54:54" ht="17.25" customHeight="1">
      <c r="BB4069" s="60" t="e">
        <f>IF(AND(isFlagged(Main[[#This Row],[Comments]], "AIS++"),Main[ [#This Row],[In Stock Date] ]&lt;&gt;""),TEXT(Main[[#This Row],[In Stock Date]]-1, "M/d/yyyy"), TEXT("1/1/1990", "M/d/yyyy"))</f>
        <v>#VALUE!</v>
      </c>
    </row>
    <row r="4070" spans="54:54" ht="17.25" customHeight="1">
      <c r="BB4070" s="60" t="e">
        <f>IF(AND(isFlagged(Main[[#This Row],[Comments]], "AIS++"),Main[ [#This Row],[In Stock Date] ]&lt;&gt;""),TEXT(Main[[#This Row],[In Stock Date]]-1, "M/d/yyyy"), TEXT("1/1/1990", "M/d/yyyy"))</f>
        <v>#VALUE!</v>
      </c>
    </row>
    <row r="4071" spans="54:54" ht="17.25" customHeight="1">
      <c r="BB4071" s="60" t="e">
        <f>IF(AND(isFlagged(Main[[#This Row],[Comments]], "AIS++"),Main[ [#This Row],[In Stock Date] ]&lt;&gt;""),TEXT(Main[[#This Row],[In Stock Date]]-1, "M/d/yyyy"), TEXT("1/1/1990", "M/d/yyyy"))</f>
        <v>#VALUE!</v>
      </c>
    </row>
    <row r="4072" spans="54:54" ht="17.25" customHeight="1">
      <c r="BB4072" s="60" t="e">
        <f>IF(AND(isFlagged(Main[[#This Row],[Comments]], "AIS++"),Main[ [#This Row],[In Stock Date] ]&lt;&gt;""),TEXT(Main[[#This Row],[In Stock Date]]-1, "M/d/yyyy"), TEXT("1/1/1990", "M/d/yyyy"))</f>
        <v>#VALUE!</v>
      </c>
    </row>
    <row r="4073" spans="54:54" ht="17.25" customHeight="1">
      <c r="BB4073" s="60" t="e">
        <f>IF(AND(isFlagged(Main[[#This Row],[Comments]], "AIS++"),Main[ [#This Row],[In Stock Date] ]&lt;&gt;""),TEXT(Main[[#This Row],[In Stock Date]]-1, "M/d/yyyy"), TEXT("1/1/1990", "M/d/yyyy"))</f>
        <v>#VALUE!</v>
      </c>
    </row>
    <row r="4074" spans="54:54" ht="17.25" customHeight="1">
      <c r="BB4074" s="60" t="e">
        <f>IF(AND(isFlagged(Main[[#This Row],[Comments]], "AIS++"),Main[ [#This Row],[In Stock Date] ]&lt;&gt;""),TEXT(Main[[#This Row],[In Stock Date]]-1, "M/d/yyyy"), TEXT("1/1/1990", "M/d/yyyy"))</f>
        <v>#VALUE!</v>
      </c>
    </row>
    <row r="4075" spans="54:54" ht="17.25" customHeight="1">
      <c r="BB4075" s="60" t="e">
        <f>IF(AND(isFlagged(Main[[#This Row],[Comments]], "AIS++"),Main[ [#This Row],[In Stock Date] ]&lt;&gt;""),TEXT(Main[[#This Row],[In Stock Date]]-1, "M/d/yyyy"), TEXT("1/1/1990", "M/d/yyyy"))</f>
        <v>#VALUE!</v>
      </c>
    </row>
    <row r="4076" spans="54:54" ht="17.25" customHeight="1">
      <c r="BB4076" s="60" t="e">
        <f>IF(AND(isFlagged(Main[[#This Row],[Comments]], "AIS++"),Main[ [#This Row],[In Stock Date] ]&lt;&gt;""),TEXT(Main[[#This Row],[In Stock Date]]-1, "M/d/yyyy"), TEXT("1/1/1990", "M/d/yyyy"))</f>
        <v>#VALUE!</v>
      </c>
    </row>
    <row r="4077" spans="54:54" ht="17.25" customHeight="1">
      <c r="BB4077" s="60" t="e">
        <f>IF(AND(isFlagged(Main[[#This Row],[Comments]], "AIS++"),Main[ [#This Row],[In Stock Date] ]&lt;&gt;""),TEXT(Main[[#This Row],[In Stock Date]]-1, "M/d/yyyy"), TEXT("1/1/1990", "M/d/yyyy"))</f>
        <v>#VALUE!</v>
      </c>
    </row>
    <row r="4078" spans="54:54" ht="17.25" customHeight="1">
      <c r="BB4078" s="60" t="e">
        <f>IF(AND(isFlagged(Main[[#This Row],[Comments]], "AIS++"),Main[ [#This Row],[In Stock Date] ]&lt;&gt;""),TEXT(Main[[#This Row],[In Stock Date]]-1, "M/d/yyyy"), TEXT("1/1/1990", "M/d/yyyy"))</f>
        <v>#VALUE!</v>
      </c>
    </row>
    <row r="4079" spans="54:54" ht="17.25" customHeight="1">
      <c r="BB4079" s="60" t="e">
        <f>IF(AND(isFlagged(Main[[#This Row],[Comments]], "AIS++"),Main[ [#This Row],[In Stock Date] ]&lt;&gt;""),TEXT(Main[[#This Row],[In Stock Date]]-1, "M/d/yyyy"), TEXT("1/1/1990", "M/d/yyyy"))</f>
        <v>#VALUE!</v>
      </c>
    </row>
    <row r="4080" spans="54:54" ht="17.25" customHeight="1">
      <c r="BB4080" s="60" t="e">
        <f>IF(AND(isFlagged(Main[[#This Row],[Comments]], "AIS++"),Main[ [#This Row],[In Stock Date] ]&lt;&gt;""),TEXT(Main[[#This Row],[In Stock Date]]-1, "M/d/yyyy"), TEXT("1/1/1990", "M/d/yyyy"))</f>
        <v>#VALUE!</v>
      </c>
    </row>
    <row r="4081" spans="54:54" ht="17.25" customHeight="1">
      <c r="BB4081" s="60" t="e">
        <f>IF(AND(isFlagged(Main[[#This Row],[Comments]], "AIS++"),Main[ [#This Row],[In Stock Date] ]&lt;&gt;""),TEXT(Main[[#This Row],[In Stock Date]]-1, "M/d/yyyy"), TEXT("1/1/1990", "M/d/yyyy"))</f>
        <v>#VALUE!</v>
      </c>
    </row>
    <row r="4082" spans="54:54" ht="17.25" customHeight="1">
      <c r="BB4082" s="60" t="e">
        <f>IF(AND(isFlagged(Main[[#This Row],[Comments]], "AIS++"),Main[ [#This Row],[In Stock Date] ]&lt;&gt;""),TEXT(Main[[#This Row],[In Stock Date]]-1, "M/d/yyyy"), TEXT("1/1/1990", "M/d/yyyy"))</f>
        <v>#VALUE!</v>
      </c>
    </row>
    <row r="4083" spans="54:54" ht="17.25" customHeight="1">
      <c r="BB4083" s="60" t="e">
        <f>IF(AND(isFlagged(Main[[#This Row],[Comments]], "AIS++"),Main[ [#This Row],[In Stock Date] ]&lt;&gt;""),TEXT(Main[[#This Row],[In Stock Date]]-1, "M/d/yyyy"), TEXT("1/1/1990", "M/d/yyyy"))</f>
        <v>#VALUE!</v>
      </c>
    </row>
    <row r="4084" spans="54:54" ht="17.25" customHeight="1">
      <c r="BB4084" s="60" t="e">
        <f>IF(AND(isFlagged(Main[[#This Row],[Comments]], "AIS++"),Main[ [#This Row],[In Stock Date] ]&lt;&gt;""),TEXT(Main[[#This Row],[In Stock Date]]-1, "M/d/yyyy"), TEXT("1/1/1990", "M/d/yyyy"))</f>
        <v>#VALUE!</v>
      </c>
    </row>
    <row r="4085" spans="54:54" ht="17.25" customHeight="1">
      <c r="BB4085" s="60" t="e">
        <f>IF(AND(isFlagged(Main[[#This Row],[Comments]], "AIS++"),Main[ [#This Row],[In Stock Date] ]&lt;&gt;""),TEXT(Main[[#This Row],[In Stock Date]]-1, "M/d/yyyy"), TEXT("1/1/1990", "M/d/yyyy"))</f>
        <v>#VALUE!</v>
      </c>
    </row>
    <row r="4086" spans="54:54" ht="17.25" customHeight="1">
      <c r="BB4086" s="60" t="e">
        <f>IF(AND(isFlagged(Main[[#This Row],[Comments]], "AIS++"),Main[ [#This Row],[In Stock Date] ]&lt;&gt;""),TEXT(Main[[#This Row],[In Stock Date]]-1, "M/d/yyyy"), TEXT("1/1/1990", "M/d/yyyy"))</f>
        <v>#VALUE!</v>
      </c>
    </row>
    <row r="4087" spans="54:54" ht="17.25" customHeight="1">
      <c r="BB4087" s="60" t="e">
        <f>IF(AND(isFlagged(Main[[#This Row],[Comments]], "AIS++"),Main[ [#This Row],[In Stock Date] ]&lt;&gt;""),TEXT(Main[[#This Row],[In Stock Date]]-1, "M/d/yyyy"), TEXT("1/1/1990", "M/d/yyyy"))</f>
        <v>#VALUE!</v>
      </c>
    </row>
    <row r="4088" spans="54:54" ht="17.25" customHeight="1">
      <c r="BB4088" s="60" t="e">
        <f>IF(AND(isFlagged(Main[[#This Row],[Comments]], "AIS++"),Main[ [#This Row],[In Stock Date] ]&lt;&gt;""),TEXT(Main[[#This Row],[In Stock Date]]-1, "M/d/yyyy"), TEXT("1/1/1990", "M/d/yyyy"))</f>
        <v>#VALUE!</v>
      </c>
    </row>
    <row r="4089" spans="54:54" ht="17.25" customHeight="1">
      <c r="BB4089" s="60" t="e">
        <f>IF(AND(isFlagged(Main[[#This Row],[Comments]], "AIS++"),Main[ [#This Row],[In Stock Date] ]&lt;&gt;""),TEXT(Main[[#This Row],[In Stock Date]]-1, "M/d/yyyy"), TEXT("1/1/1990", "M/d/yyyy"))</f>
        <v>#VALUE!</v>
      </c>
    </row>
    <row r="4090" spans="54:54" ht="17.25" customHeight="1">
      <c r="BB4090" s="60" t="e">
        <f>IF(AND(isFlagged(Main[[#This Row],[Comments]], "AIS++"),Main[ [#This Row],[In Stock Date] ]&lt;&gt;""),TEXT(Main[[#This Row],[In Stock Date]]-1, "M/d/yyyy"), TEXT("1/1/1990", "M/d/yyyy"))</f>
        <v>#VALUE!</v>
      </c>
    </row>
    <row r="4091" spans="54:54" ht="17.25" customHeight="1">
      <c r="BB4091" s="60" t="e">
        <f>IF(AND(isFlagged(Main[[#This Row],[Comments]], "AIS++"),Main[ [#This Row],[In Stock Date] ]&lt;&gt;""),TEXT(Main[[#This Row],[In Stock Date]]-1, "M/d/yyyy"), TEXT("1/1/1990", "M/d/yyyy"))</f>
        <v>#VALUE!</v>
      </c>
    </row>
    <row r="4092" spans="54:54" ht="17.25" customHeight="1">
      <c r="BB4092" s="60" t="e">
        <f>IF(AND(isFlagged(Main[[#This Row],[Comments]], "AIS++"),Main[ [#This Row],[In Stock Date] ]&lt;&gt;""),TEXT(Main[[#This Row],[In Stock Date]]-1, "M/d/yyyy"), TEXT("1/1/1990", "M/d/yyyy"))</f>
        <v>#VALUE!</v>
      </c>
    </row>
    <row r="4093" spans="54:54" ht="17.25" customHeight="1">
      <c r="BB4093" s="60" t="e">
        <f>IF(AND(isFlagged(Main[[#This Row],[Comments]], "AIS++"),Main[ [#This Row],[In Stock Date] ]&lt;&gt;""),TEXT(Main[[#This Row],[In Stock Date]]-1, "M/d/yyyy"), TEXT("1/1/1990", "M/d/yyyy"))</f>
        <v>#VALUE!</v>
      </c>
    </row>
    <row r="4094" spans="54:54" ht="17.25" customHeight="1">
      <c r="BB4094" s="60" t="e">
        <f>IF(AND(isFlagged(Main[[#This Row],[Comments]], "AIS++"),Main[ [#This Row],[In Stock Date] ]&lt;&gt;""),TEXT(Main[[#This Row],[In Stock Date]]-1, "M/d/yyyy"), TEXT("1/1/1990", "M/d/yyyy"))</f>
        <v>#VALUE!</v>
      </c>
    </row>
    <row r="4095" spans="54:54" ht="17.25" customHeight="1">
      <c r="BB4095" s="60" t="e">
        <f>IF(AND(isFlagged(Main[[#This Row],[Comments]], "AIS++"),Main[ [#This Row],[In Stock Date] ]&lt;&gt;""),TEXT(Main[[#This Row],[In Stock Date]]-1, "M/d/yyyy"), TEXT("1/1/1990", "M/d/yyyy"))</f>
        <v>#VALUE!</v>
      </c>
    </row>
    <row r="4096" spans="54:54" ht="17.25" customHeight="1">
      <c r="BB4096" s="60" t="e">
        <f>IF(AND(isFlagged(Main[[#This Row],[Comments]], "AIS++"),Main[ [#This Row],[In Stock Date] ]&lt;&gt;""),TEXT(Main[[#This Row],[In Stock Date]]-1, "M/d/yyyy"), TEXT("1/1/1990", "M/d/yyyy"))</f>
        <v>#VALUE!</v>
      </c>
    </row>
    <row r="4097" spans="54:54" ht="17.25" customHeight="1">
      <c r="BB4097" s="60" t="e">
        <f>IF(AND(isFlagged(Main[[#This Row],[Comments]], "AIS++"),Main[ [#This Row],[In Stock Date] ]&lt;&gt;""),TEXT(Main[[#This Row],[In Stock Date]]-1, "M/d/yyyy"), TEXT("1/1/1990", "M/d/yyyy"))</f>
        <v>#VALUE!</v>
      </c>
    </row>
    <row r="4098" spans="54:54" ht="17.25" customHeight="1">
      <c r="BB4098" s="60" t="e">
        <f>IF(AND(isFlagged(Main[[#This Row],[Comments]], "AIS++"),Main[ [#This Row],[In Stock Date] ]&lt;&gt;""),TEXT(Main[[#This Row],[In Stock Date]]-1, "M/d/yyyy"), TEXT("1/1/1990", "M/d/yyyy"))</f>
        <v>#VALUE!</v>
      </c>
    </row>
    <row r="4099" spans="54:54" ht="17.25" customHeight="1">
      <c r="BB4099" s="60" t="e">
        <f>IF(AND(isFlagged(Main[[#This Row],[Comments]], "AIS++"),Main[ [#This Row],[In Stock Date] ]&lt;&gt;""),TEXT(Main[[#This Row],[In Stock Date]]-1, "M/d/yyyy"), TEXT("1/1/1990", "M/d/yyyy"))</f>
        <v>#VALUE!</v>
      </c>
    </row>
    <row r="4100" spans="54:54" ht="17.25" customHeight="1">
      <c r="BB4100" s="60" t="e">
        <f>IF(AND(isFlagged(Main[[#This Row],[Comments]], "AIS++"),Main[ [#This Row],[In Stock Date] ]&lt;&gt;""),TEXT(Main[[#This Row],[In Stock Date]]-1, "M/d/yyyy"), TEXT("1/1/1990", "M/d/yyyy"))</f>
        <v>#VALUE!</v>
      </c>
    </row>
    <row r="4101" spans="54:54" ht="17.25" customHeight="1">
      <c r="BB4101" s="60" t="e">
        <f>IF(AND(isFlagged(Main[[#This Row],[Comments]], "AIS++"),Main[ [#This Row],[In Stock Date] ]&lt;&gt;""),TEXT(Main[[#This Row],[In Stock Date]]-1, "M/d/yyyy"), TEXT("1/1/1990", "M/d/yyyy"))</f>
        <v>#VALUE!</v>
      </c>
    </row>
    <row r="4102" spans="54:54" ht="17.25" customHeight="1">
      <c r="BB4102" s="60" t="e">
        <f>IF(AND(isFlagged(Main[[#This Row],[Comments]], "AIS++"),Main[ [#This Row],[In Stock Date] ]&lt;&gt;""),TEXT(Main[[#This Row],[In Stock Date]]-1, "M/d/yyyy"), TEXT("1/1/1990", "M/d/yyyy"))</f>
        <v>#VALUE!</v>
      </c>
    </row>
    <row r="4103" spans="54:54" ht="17.25" customHeight="1">
      <c r="BB4103" s="60" t="e">
        <f>IF(AND(isFlagged(Main[[#This Row],[Comments]], "AIS++"),Main[ [#This Row],[In Stock Date] ]&lt;&gt;""),TEXT(Main[[#This Row],[In Stock Date]]-1, "M/d/yyyy"), TEXT("1/1/1990", "M/d/yyyy"))</f>
        <v>#VALUE!</v>
      </c>
    </row>
    <row r="4104" spans="54:54" ht="17.25" customHeight="1">
      <c r="BB4104" s="60" t="e">
        <f>IF(AND(isFlagged(Main[[#This Row],[Comments]], "AIS++"),Main[ [#This Row],[In Stock Date] ]&lt;&gt;""),TEXT(Main[[#This Row],[In Stock Date]]-1, "M/d/yyyy"), TEXT("1/1/1990", "M/d/yyyy"))</f>
        <v>#VALUE!</v>
      </c>
    </row>
    <row r="4105" spans="54:54" ht="17.25" customHeight="1">
      <c r="BB4105" s="60" t="e">
        <f>IF(AND(isFlagged(Main[[#This Row],[Comments]], "AIS++"),Main[ [#This Row],[In Stock Date] ]&lt;&gt;""),TEXT(Main[[#This Row],[In Stock Date]]-1, "M/d/yyyy"), TEXT("1/1/1990", "M/d/yyyy"))</f>
        <v>#VALUE!</v>
      </c>
    </row>
    <row r="4106" spans="54:54" ht="17.25" customHeight="1">
      <c r="BB4106" s="60" t="e">
        <f>IF(AND(isFlagged(Main[[#This Row],[Comments]], "AIS++"),Main[ [#This Row],[In Stock Date] ]&lt;&gt;""),TEXT(Main[[#This Row],[In Stock Date]]-1, "M/d/yyyy"), TEXT("1/1/1990", "M/d/yyyy"))</f>
        <v>#VALUE!</v>
      </c>
    </row>
    <row r="4107" spans="54:54" ht="17.25" customHeight="1">
      <c r="BB4107" s="60" t="e">
        <f>IF(AND(isFlagged(Main[[#This Row],[Comments]], "AIS++"),Main[ [#This Row],[In Stock Date] ]&lt;&gt;""),TEXT(Main[[#This Row],[In Stock Date]]-1, "M/d/yyyy"), TEXT("1/1/1990", "M/d/yyyy"))</f>
        <v>#VALUE!</v>
      </c>
    </row>
    <row r="4108" spans="54:54" ht="17.25" customHeight="1">
      <c r="BB4108" s="60" t="e">
        <f>IF(AND(isFlagged(Main[[#This Row],[Comments]], "AIS++"),Main[ [#This Row],[In Stock Date] ]&lt;&gt;""),TEXT(Main[[#This Row],[In Stock Date]]-1, "M/d/yyyy"), TEXT("1/1/1990", "M/d/yyyy"))</f>
        <v>#VALUE!</v>
      </c>
    </row>
    <row r="4109" spans="54:54" ht="17.25" customHeight="1">
      <c r="BB4109" s="60" t="e">
        <f>IF(AND(isFlagged(Main[[#This Row],[Comments]], "AIS++"),Main[ [#This Row],[In Stock Date] ]&lt;&gt;""),TEXT(Main[[#This Row],[In Stock Date]]-1, "M/d/yyyy"), TEXT("1/1/1990", "M/d/yyyy"))</f>
        <v>#VALUE!</v>
      </c>
    </row>
    <row r="4110" spans="54:54" ht="17.25" customHeight="1">
      <c r="BB4110" s="60" t="e">
        <f>IF(AND(isFlagged(Main[[#This Row],[Comments]], "AIS++"),Main[ [#This Row],[In Stock Date] ]&lt;&gt;""),TEXT(Main[[#This Row],[In Stock Date]]-1, "M/d/yyyy"), TEXT("1/1/1990", "M/d/yyyy"))</f>
        <v>#VALUE!</v>
      </c>
    </row>
    <row r="4111" spans="54:54" ht="17.25" customHeight="1">
      <c r="BB4111" s="60" t="e">
        <f>IF(AND(isFlagged(Main[[#This Row],[Comments]], "AIS++"),Main[ [#This Row],[In Stock Date] ]&lt;&gt;""),TEXT(Main[[#This Row],[In Stock Date]]-1, "M/d/yyyy"), TEXT("1/1/1990", "M/d/yyyy"))</f>
        <v>#VALUE!</v>
      </c>
    </row>
    <row r="4112" spans="54:54" ht="17.25" customHeight="1">
      <c r="BB4112" s="60" t="e">
        <f>IF(AND(isFlagged(Main[[#This Row],[Comments]], "AIS++"),Main[ [#This Row],[In Stock Date] ]&lt;&gt;""),TEXT(Main[[#This Row],[In Stock Date]]-1, "M/d/yyyy"), TEXT("1/1/1990", "M/d/yyyy"))</f>
        <v>#VALUE!</v>
      </c>
    </row>
    <row r="4113" spans="54:54" ht="17.25" customHeight="1">
      <c r="BB4113" s="60" t="e">
        <f>IF(AND(isFlagged(Main[[#This Row],[Comments]], "AIS++"),Main[ [#This Row],[In Stock Date] ]&lt;&gt;""),TEXT(Main[[#This Row],[In Stock Date]]-1, "M/d/yyyy"), TEXT("1/1/1990", "M/d/yyyy"))</f>
        <v>#VALUE!</v>
      </c>
    </row>
    <row r="4114" spans="54:54" ht="17.25" customHeight="1">
      <c r="BB4114" s="60" t="e">
        <f>IF(AND(isFlagged(Main[[#This Row],[Comments]], "AIS++"),Main[ [#This Row],[In Stock Date] ]&lt;&gt;""),TEXT(Main[[#This Row],[In Stock Date]]-1, "M/d/yyyy"), TEXT("1/1/1990", "M/d/yyyy"))</f>
        <v>#VALUE!</v>
      </c>
    </row>
    <row r="4115" spans="54:54" ht="17.25" customHeight="1">
      <c r="BB4115" s="60" t="e">
        <f>IF(AND(isFlagged(Main[[#This Row],[Comments]], "AIS++"),Main[ [#This Row],[In Stock Date] ]&lt;&gt;""),TEXT(Main[[#This Row],[In Stock Date]]-1, "M/d/yyyy"), TEXT("1/1/1990", "M/d/yyyy"))</f>
        <v>#VALUE!</v>
      </c>
    </row>
    <row r="4116" spans="54:54" ht="17.25" customHeight="1">
      <c r="BB4116" s="60" t="e">
        <f>IF(AND(isFlagged(Main[[#This Row],[Comments]], "AIS++"),Main[ [#This Row],[In Stock Date] ]&lt;&gt;""),TEXT(Main[[#This Row],[In Stock Date]]-1, "M/d/yyyy"), TEXT("1/1/1990", "M/d/yyyy"))</f>
        <v>#VALUE!</v>
      </c>
    </row>
    <row r="4117" spans="54:54" ht="17.25" customHeight="1">
      <c r="BB4117" s="60" t="e">
        <f>IF(AND(isFlagged(Main[[#This Row],[Comments]], "AIS++"),Main[ [#This Row],[In Stock Date] ]&lt;&gt;""),TEXT(Main[[#This Row],[In Stock Date]]-1, "M/d/yyyy"), TEXT("1/1/1990", "M/d/yyyy"))</f>
        <v>#VALUE!</v>
      </c>
    </row>
    <row r="4118" spans="54:54" ht="17.25" customHeight="1">
      <c r="BB4118" s="60" t="e">
        <f>IF(AND(isFlagged(Main[[#This Row],[Comments]], "AIS++"),Main[ [#This Row],[In Stock Date] ]&lt;&gt;""),TEXT(Main[[#This Row],[In Stock Date]]-1, "M/d/yyyy"), TEXT("1/1/1990", "M/d/yyyy"))</f>
        <v>#VALUE!</v>
      </c>
    </row>
    <row r="4119" spans="54:54" ht="17.25" customHeight="1">
      <c r="BB4119" s="60" t="e">
        <f>IF(AND(isFlagged(Main[[#This Row],[Comments]], "AIS++"),Main[ [#This Row],[In Stock Date] ]&lt;&gt;""),TEXT(Main[[#This Row],[In Stock Date]]-1, "M/d/yyyy"), TEXT("1/1/1990", "M/d/yyyy"))</f>
        <v>#VALUE!</v>
      </c>
    </row>
    <row r="4120" spans="54:54" ht="17.25" customHeight="1">
      <c r="BB4120" s="60" t="e">
        <f>IF(AND(isFlagged(Main[[#This Row],[Comments]], "AIS++"),Main[ [#This Row],[In Stock Date] ]&lt;&gt;""),TEXT(Main[[#This Row],[In Stock Date]]-1, "M/d/yyyy"), TEXT("1/1/1990", "M/d/yyyy"))</f>
        <v>#VALUE!</v>
      </c>
    </row>
    <row r="4121" spans="54:54" ht="17.25" customHeight="1">
      <c r="BB4121" s="60" t="e">
        <f>IF(AND(isFlagged(Main[[#This Row],[Comments]], "AIS++"),Main[ [#This Row],[In Stock Date] ]&lt;&gt;""),TEXT(Main[[#This Row],[In Stock Date]]-1, "M/d/yyyy"), TEXT("1/1/1990", "M/d/yyyy"))</f>
        <v>#VALUE!</v>
      </c>
    </row>
    <row r="4122" spans="54:54" ht="17.25" customHeight="1">
      <c r="BB4122" s="60" t="e">
        <f>IF(AND(isFlagged(Main[[#This Row],[Comments]], "AIS++"),Main[ [#This Row],[In Stock Date] ]&lt;&gt;""),TEXT(Main[[#This Row],[In Stock Date]]-1, "M/d/yyyy"), TEXT("1/1/1990", "M/d/yyyy"))</f>
        <v>#VALUE!</v>
      </c>
    </row>
    <row r="4123" spans="54:54" ht="17.25" customHeight="1">
      <c r="BB4123" s="60" t="e">
        <f>IF(AND(isFlagged(Main[[#This Row],[Comments]], "AIS++"),Main[ [#This Row],[In Stock Date] ]&lt;&gt;""),TEXT(Main[[#This Row],[In Stock Date]]-1, "M/d/yyyy"), TEXT("1/1/1990", "M/d/yyyy"))</f>
        <v>#VALUE!</v>
      </c>
    </row>
    <row r="4124" spans="54:54" ht="17.25" customHeight="1">
      <c r="BB4124" s="60" t="e">
        <f>IF(AND(isFlagged(Main[[#This Row],[Comments]], "AIS++"),Main[ [#This Row],[In Stock Date] ]&lt;&gt;""),TEXT(Main[[#This Row],[In Stock Date]]-1, "M/d/yyyy"), TEXT("1/1/1990", "M/d/yyyy"))</f>
        <v>#VALUE!</v>
      </c>
    </row>
    <row r="4125" spans="54:54" ht="17.25" customHeight="1">
      <c r="BB4125" s="60" t="e">
        <f>IF(AND(isFlagged(Main[[#This Row],[Comments]], "AIS++"),Main[ [#This Row],[In Stock Date] ]&lt;&gt;""),TEXT(Main[[#This Row],[In Stock Date]]-1, "M/d/yyyy"), TEXT("1/1/1990", "M/d/yyyy"))</f>
        <v>#VALUE!</v>
      </c>
    </row>
    <row r="4126" spans="54:54" ht="17.25" customHeight="1">
      <c r="BB4126" s="60" t="e">
        <f>IF(AND(isFlagged(Main[[#This Row],[Comments]], "AIS++"),Main[ [#This Row],[In Stock Date] ]&lt;&gt;""),TEXT(Main[[#This Row],[In Stock Date]]-1, "M/d/yyyy"), TEXT("1/1/1990", "M/d/yyyy"))</f>
        <v>#VALUE!</v>
      </c>
    </row>
    <row r="4127" spans="54:54" ht="17.25" customHeight="1">
      <c r="BB4127" s="60" t="e">
        <f>IF(AND(isFlagged(Main[[#This Row],[Comments]], "AIS++"),Main[ [#This Row],[In Stock Date] ]&lt;&gt;""),TEXT(Main[[#This Row],[In Stock Date]]-1, "M/d/yyyy"), TEXT("1/1/1990", "M/d/yyyy"))</f>
        <v>#VALUE!</v>
      </c>
    </row>
    <row r="4128" spans="54:54" ht="17.25" customHeight="1">
      <c r="BB4128" s="60" t="e">
        <f>IF(AND(isFlagged(Main[[#This Row],[Comments]], "AIS++"),Main[ [#This Row],[In Stock Date] ]&lt;&gt;""),TEXT(Main[[#This Row],[In Stock Date]]-1, "M/d/yyyy"), TEXT("1/1/1990", "M/d/yyyy"))</f>
        <v>#VALUE!</v>
      </c>
    </row>
    <row r="4129" spans="54:54" ht="17.25" customHeight="1">
      <c r="BB4129" s="60" t="e">
        <f>IF(AND(isFlagged(Main[[#This Row],[Comments]], "AIS++"),Main[ [#This Row],[In Stock Date] ]&lt;&gt;""),TEXT(Main[[#This Row],[In Stock Date]]-1, "M/d/yyyy"), TEXT("1/1/1990", "M/d/yyyy"))</f>
        <v>#VALUE!</v>
      </c>
    </row>
    <row r="4130" spans="54:54" ht="17.25" customHeight="1">
      <c r="BB4130" s="60" t="e">
        <f>IF(AND(isFlagged(Main[[#This Row],[Comments]], "AIS++"),Main[ [#This Row],[In Stock Date] ]&lt;&gt;""),TEXT(Main[[#This Row],[In Stock Date]]-1, "M/d/yyyy"), TEXT("1/1/1990", "M/d/yyyy"))</f>
        <v>#VALUE!</v>
      </c>
    </row>
    <row r="4131" spans="54:54" ht="17.25" customHeight="1">
      <c r="BB4131" s="60" t="e">
        <f>IF(AND(isFlagged(Main[[#This Row],[Comments]], "AIS++"),Main[ [#This Row],[In Stock Date] ]&lt;&gt;""),TEXT(Main[[#This Row],[In Stock Date]]-1, "M/d/yyyy"), TEXT("1/1/1990", "M/d/yyyy"))</f>
        <v>#VALUE!</v>
      </c>
    </row>
    <row r="4132" spans="54:54" ht="17.25" customHeight="1">
      <c r="BB4132" s="60" t="e">
        <f>IF(AND(isFlagged(Main[[#This Row],[Comments]], "AIS++"),Main[ [#This Row],[In Stock Date] ]&lt;&gt;""),TEXT(Main[[#This Row],[In Stock Date]]-1, "M/d/yyyy"), TEXT("1/1/1990", "M/d/yyyy"))</f>
        <v>#VALUE!</v>
      </c>
    </row>
    <row r="4133" spans="54:54" ht="17.25" customHeight="1">
      <c r="BB4133" s="60" t="e">
        <f>IF(AND(isFlagged(Main[[#This Row],[Comments]], "AIS++"),Main[ [#This Row],[In Stock Date] ]&lt;&gt;""),TEXT(Main[[#This Row],[In Stock Date]]-1, "M/d/yyyy"), TEXT("1/1/1990", "M/d/yyyy"))</f>
        <v>#VALUE!</v>
      </c>
    </row>
    <row r="4134" spans="54:54" ht="17.25" customHeight="1">
      <c r="BB4134" s="60" t="e">
        <f>IF(AND(isFlagged(Main[[#This Row],[Comments]], "AIS++"),Main[ [#This Row],[In Stock Date] ]&lt;&gt;""),TEXT(Main[[#This Row],[In Stock Date]]-1, "M/d/yyyy"), TEXT("1/1/1990", "M/d/yyyy"))</f>
        <v>#VALUE!</v>
      </c>
    </row>
    <row r="4135" spans="54:54" ht="17.25" customHeight="1">
      <c r="BB4135" s="60" t="e">
        <f>IF(AND(isFlagged(Main[[#This Row],[Comments]], "AIS++"),Main[ [#This Row],[In Stock Date] ]&lt;&gt;""),TEXT(Main[[#This Row],[In Stock Date]]-1, "M/d/yyyy"), TEXT("1/1/1990", "M/d/yyyy"))</f>
        <v>#VALUE!</v>
      </c>
    </row>
    <row r="4136" spans="54:54" ht="17.25" customHeight="1">
      <c r="BB4136" s="60" t="e">
        <f>IF(AND(isFlagged(Main[[#This Row],[Comments]], "AIS++"),Main[ [#This Row],[In Stock Date] ]&lt;&gt;""),TEXT(Main[[#This Row],[In Stock Date]]-1, "M/d/yyyy"), TEXT("1/1/1990", "M/d/yyyy"))</f>
        <v>#VALUE!</v>
      </c>
    </row>
    <row r="4137" spans="54:54" ht="17.25" customHeight="1">
      <c r="BB4137" s="60" t="e">
        <f>IF(AND(isFlagged(Main[[#This Row],[Comments]], "AIS++"),Main[ [#This Row],[In Stock Date] ]&lt;&gt;""),TEXT(Main[[#This Row],[In Stock Date]]-1, "M/d/yyyy"), TEXT("1/1/1990", "M/d/yyyy"))</f>
        <v>#VALUE!</v>
      </c>
    </row>
    <row r="4138" spans="54:54" ht="17.25" customHeight="1">
      <c r="BB4138" s="60" t="e">
        <f>IF(AND(isFlagged(Main[[#This Row],[Comments]], "AIS++"),Main[ [#This Row],[In Stock Date] ]&lt;&gt;""),TEXT(Main[[#This Row],[In Stock Date]]-1, "M/d/yyyy"), TEXT("1/1/1990", "M/d/yyyy"))</f>
        <v>#VALUE!</v>
      </c>
    </row>
    <row r="4139" spans="54:54" ht="17.25" customHeight="1">
      <c r="BB4139" s="60" t="e">
        <f>IF(AND(isFlagged(Main[[#This Row],[Comments]], "AIS++"),Main[ [#This Row],[In Stock Date] ]&lt;&gt;""),TEXT(Main[[#This Row],[In Stock Date]]-1, "M/d/yyyy"), TEXT("1/1/1990", "M/d/yyyy"))</f>
        <v>#VALUE!</v>
      </c>
    </row>
    <row r="4140" spans="54:54" ht="17.25" customHeight="1">
      <c r="BB4140" s="60" t="e">
        <f>IF(AND(isFlagged(Main[[#This Row],[Comments]], "AIS++"),Main[ [#This Row],[In Stock Date] ]&lt;&gt;""),TEXT(Main[[#This Row],[In Stock Date]]-1, "M/d/yyyy"), TEXT("1/1/1990", "M/d/yyyy"))</f>
        <v>#VALUE!</v>
      </c>
    </row>
    <row r="4141" spans="54:54" ht="17.25" customHeight="1">
      <c r="BB4141" s="60" t="e">
        <f>IF(AND(isFlagged(Main[[#This Row],[Comments]], "AIS++"),Main[ [#This Row],[In Stock Date] ]&lt;&gt;""),TEXT(Main[[#This Row],[In Stock Date]]-1, "M/d/yyyy"), TEXT("1/1/1990", "M/d/yyyy"))</f>
        <v>#VALUE!</v>
      </c>
    </row>
    <row r="4142" spans="54:54" ht="17.25" customHeight="1">
      <c r="BB4142" s="60" t="e">
        <f>IF(AND(isFlagged(Main[[#This Row],[Comments]], "AIS++"),Main[ [#This Row],[In Stock Date] ]&lt;&gt;""),TEXT(Main[[#This Row],[In Stock Date]]-1, "M/d/yyyy"), TEXT("1/1/1990", "M/d/yyyy"))</f>
        <v>#VALUE!</v>
      </c>
    </row>
    <row r="4143" spans="54:54" ht="17.25" customHeight="1">
      <c r="BB4143" s="60" t="e">
        <f>IF(AND(isFlagged(Main[[#This Row],[Comments]], "AIS++"),Main[ [#This Row],[In Stock Date] ]&lt;&gt;""),TEXT(Main[[#This Row],[In Stock Date]]-1, "M/d/yyyy"), TEXT("1/1/1990", "M/d/yyyy"))</f>
        <v>#VALUE!</v>
      </c>
    </row>
    <row r="4144" spans="54:54" ht="17.25" customHeight="1">
      <c r="BB4144" s="60" t="e">
        <f>IF(AND(isFlagged(Main[[#This Row],[Comments]], "AIS++"),Main[ [#This Row],[In Stock Date] ]&lt;&gt;""),TEXT(Main[[#This Row],[In Stock Date]]-1, "M/d/yyyy"), TEXT("1/1/1990", "M/d/yyyy"))</f>
        <v>#VALUE!</v>
      </c>
    </row>
    <row r="4145" spans="54:54" ht="17.25" customHeight="1">
      <c r="BB4145" s="60" t="e">
        <f>IF(AND(isFlagged(Main[[#This Row],[Comments]], "AIS++"),Main[ [#This Row],[In Stock Date] ]&lt;&gt;""),TEXT(Main[[#This Row],[In Stock Date]]-1, "M/d/yyyy"), TEXT("1/1/1990", "M/d/yyyy"))</f>
        <v>#VALUE!</v>
      </c>
    </row>
    <row r="4146" spans="54:54" ht="17.25" customHeight="1">
      <c r="BB4146" s="60" t="e">
        <f>IF(AND(isFlagged(Main[[#This Row],[Comments]], "AIS++"),Main[ [#This Row],[In Stock Date] ]&lt;&gt;""),TEXT(Main[[#This Row],[In Stock Date]]-1, "M/d/yyyy"), TEXT("1/1/1990", "M/d/yyyy"))</f>
        <v>#VALUE!</v>
      </c>
    </row>
    <row r="4147" spans="54:54" ht="17.25" customHeight="1">
      <c r="BB4147" s="60" t="e">
        <f>IF(AND(isFlagged(Main[[#This Row],[Comments]], "AIS++"),Main[ [#This Row],[In Stock Date] ]&lt;&gt;""),TEXT(Main[[#This Row],[In Stock Date]]-1, "M/d/yyyy"), TEXT("1/1/1990", "M/d/yyyy"))</f>
        <v>#VALUE!</v>
      </c>
    </row>
    <row r="4148" spans="54:54" ht="17.25" customHeight="1">
      <c r="BB4148" s="60" t="e">
        <f>IF(AND(isFlagged(Main[[#This Row],[Comments]], "AIS++"),Main[ [#This Row],[In Stock Date] ]&lt;&gt;""),TEXT(Main[[#This Row],[In Stock Date]]-1, "M/d/yyyy"), TEXT("1/1/1990", "M/d/yyyy"))</f>
        <v>#VALUE!</v>
      </c>
    </row>
    <row r="4149" spans="54:54" ht="17.25" customHeight="1">
      <c r="BB4149" s="60" t="e">
        <f>IF(AND(isFlagged(Main[[#This Row],[Comments]], "AIS++"),Main[ [#This Row],[In Stock Date] ]&lt;&gt;""),TEXT(Main[[#This Row],[In Stock Date]]-1, "M/d/yyyy"), TEXT("1/1/1990", "M/d/yyyy"))</f>
        <v>#VALUE!</v>
      </c>
    </row>
    <row r="4150" spans="54:54" ht="17.25" customHeight="1">
      <c r="BB4150" s="60" t="e">
        <f>IF(AND(isFlagged(Main[[#This Row],[Comments]], "AIS++"),Main[ [#This Row],[In Stock Date] ]&lt;&gt;""),TEXT(Main[[#This Row],[In Stock Date]]-1, "M/d/yyyy"), TEXT("1/1/1990", "M/d/yyyy"))</f>
        <v>#VALUE!</v>
      </c>
    </row>
    <row r="4151" spans="54:54" ht="17.25" customHeight="1">
      <c r="BB4151" s="60" t="e">
        <f>IF(AND(isFlagged(Main[[#This Row],[Comments]], "AIS++"),Main[ [#This Row],[In Stock Date] ]&lt;&gt;""),TEXT(Main[[#This Row],[In Stock Date]]-1, "M/d/yyyy"), TEXT("1/1/1990", "M/d/yyyy"))</f>
        <v>#VALUE!</v>
      </c>
    </row>
    <row r="4152" spans="54:54" ht="17.25" customHeight="1">
      <c r="BB4152" s="60" t="e">
        <f>IF(AND(isFlagged(Main[[#This Row],[Comments]], "AIS++"),Main[ [#This Row],[In Stock Date] ]&lt;&gt;""),TEXT(Main[[#This Row],[In Stock Date]]-1, "M/d/yyyy"), TEXT("1/1/1990", "M/d/yyyy"))</f>
        <v>#VALUE!</v>
      </c>
    </row>
    <row r="4153" spans="54:54" ht="17.25" customHeight="1">
      <c r="BB4153" s="60" t="e">
        <f>IF(AND(isFlagged(Main[[#This Row],[Comments]], "AIS++"),Main[ [#This Row],[In Stock Date] ]&lt;&gt;""),TEXT(Main[[#This Row],[In Stock Date]]-1, "M/d/yyyy"), TEXT("1/1/1990", "M/d/yyyy"))</f>
        <v>#VALUE!</v>
      </c>
    </row>
    <row r="4154" spans="54:54" ht="17.25" customHeight="1">
      <c r="BB4154" s="60" t="e">
        <f>IF(AND(isFlagged(Main[[#This Row],[Comments]], "AIS++"),Main[ [#This Row],[In Stock Date] ]&lt;&gt;""),TEXT(Main[[#This Row],[In Stock Date]]-1, "M/d/yyyy"), TEXT("1/1/1990", "M/d/yyyy"))</f>
        <v>#VALUE!</v>
      </c>
    </row>
    <row r="4155" spans="54:54" ht="17.25" customHeight="1">
      <c r="BB4155" s="60" t="e">
        <f>IF(AND(isFlagged(Main[[#This Row],[Comments]], "AIS++"),Main[ [#This Row],[In Stock Date] ]&lt;&gt;""),TEXT(Main[[#This Row],[In Stock Date]]-1, "M/d/yyyy"), TEXT("1/1/1990", "M/d/yyyy"))</f>
        <v>#VALUE!</v>
      </c>
    </row>
    <row r="4156" spans="54:54" ht="17.25" customHeight="1">
      <c r="BB4156" s="60" t="e">
        <f>IF(AND(isFlagged(Main[[#This Row],[Comments]], "AIS++"),Main[ [#This Row],[In Stock Date] ]&lt;&gt;""),TEXT(Main[[#This Row],[In Stock Date]]-1, "M/d/yyyy"), TEXT("1/1/1990", "M/d/yyyy"))</f>
        <v>#VALUE!</v>
      </c>
    </row>
    <row r="4157" spans="54:54" ht="17.25" customHeight="1">
      <c r="BB4157" s="60" t="e">
        <f>IF(AND(isFlagged(Main[[#This Row],[Comments]], "AIS++"),Main[ [#This Row],[In Stock Date] ]&lt;&gt;""),TEXT(Main[[#This Row],[In Stock Date]]-1, "M/d/yyyy"), TEXT("1/1/1990", "M/d/yyyy"))</f>
        <v>#VALUE!</v>
      </c>
    </row>
    <row r="4158" spans="54:54" ht="17.25" customHeight="1">
      <c r="BB4158" s="60" t="e">
        <f>IF(AND(isFlagged(Main[[#This Row],[Comments]], "AIS++"),Main[ [#This Row],[In Stock Date] ]&lt;&gt;""),TEXT(Main[[#This Row],[In Stock Date]]-1, "M/d/yyyy"), TEXT("1/1/1990", "M/d/yyyy"))</f>
        <v>#VALUE!</v>
      </c>
    </row>
    <row r="4159" spans="54:54" ht="17.25" customHeight="1">
      <c r="BB4159" s="60" t="e">
        <f>IF(AND(isFlagged(Main[[#This Row],[Comments]], "AIS++"),Main[ [#This Row],[In Stock Date] ]&lt;&gt;""),TEXT(Main[[#This Row],[In Stock Date]]-1, "M/d/yyyy"), TEXT("1/1/1990", "M/d/yyyy"))</f>
        <v>#VALUE!</v>
      </c>
    </row>
    <row r="4160" spans="54:54" ht="17.25" customHeight="1">
      <c r="BB4160" s="60" t="e">
        <f>IF(AND(isFlagged(Main[[#This Row],[Comments]], "AIS++"),Main[ [#This Row],[In Stock Date] ]&lt;&gt;""),TEXT(Main[[#This Row],[In Stock Date]]-1, "M/d/yyyy"), TEXT("1/1/1990", "M/d/yyyy"))</f>
        <v>#VALUE!</v>
      </c>
    </row>
    <row r="4161" spans="54:54" ht="17.25" customHeight="1">
      <c r="BB4161" s="60" t="e">
        <f>IF(AND(isFlagged(Main[[#This Row],[Comments]], "AIS++"),Main[ [#This Row],[In Stock Date] ]&lt;&gt;""),TEXT(Main[[#This Row],[In Stock Date]]-1, "M/d/yyyy"), TEXT("1/1/1990", "M/d/yyyy"))</f>
        <v>#VALUE!</v>
      </c>
    </row>
    <row r="4162" spans="54:54" ht="17.25" customHeight="1">
      <c r="BB4162" s="60" t="e">
        <f>IF(AND(isFlagged(Main[[#This Row],[Comments]], "AIS++"),Main[ [#This Row],[In Stock Date] ]&lt;&gt;""),TEXT(Main[[#This Row],[In Stock Date]]-1, "M/d/yyyy"), TEXT("1/1/1990", "M/d/yyyy"))</f>
        <v>#VALUE!</v>
      </c>
    </row>
    <row r="4163" spans="54:54" ht="17.25" customHeight="1">
      <c r="BB4163" s="60" t="e">
        <f>IF(AND(isFlagged(Main[[#This Row],[Comments]], "AIS++"),Main[ [#This Row],[In Stock Date] ]&lt;&gt;""),TEXT(Main[[#This Row],[In Stock Date]]-1, "M/d/yyyy"), TEXT("1/1/1990", "M/d/yyyy"))</f>
        <v>#VALUE!</v>
      </c>
    </row>
    <row r="4164" spans="54:54" ht="17.25" customHeight="1">
      <c r="BB4164" s="60" t="e">
        <f>IF(AND(isFlagged(Main[[#This Row],[Comments]], "AIS++"),Main[ [#This Row],[In Stock Date] ]&lt;&gt;""),TEXT(Main[[#This Row],[In Stock Date]]-1, "M/d/yyyy"), TEXT("1/1/1990", "M/d/yyyy"))</f>
        <v>#VALUE!</v>
      </c>
    </row>
    <row r="4165" spans="54:54" ht="17.25" customHeight="1">
      <c r="BB4165" s="60" t="e">
        <f>IF(AND(isFlagged(Main[[#This Row],[Comments]], "AIS++"),Main[ [#This Row],[In Stock Date] ]&lt;&gt;""),TEXT(Main[[#This Row],[In Stock Date]]-1, "M/d/yyyy"), TEXT("1/1/1990", "M/d/yyyy"))</f>
        <v>#VALUE!</v>
      </c>
    </row>
    <row r="4166" spans="54:54" ht="17.25" customHeight="1">
      <c r="BB4166" s="60" t="e">
        <f>IF(AND(isFlagged(Main[[#This Row],[Comments]], "AIS++"),Main[ [#This Row],[In Stock Date] ]&lt;&gt;""),TEXT(Main[[#This Row],[In Stock Date]]-1, "M/d/yyyy"), TEXT("1/1/1990", "M/d/yyyy"))</f>
        <v>#VALUE!</v>
      </c>
    </row>
    <row r="4167" spans="54:54" ht="17.25" customHeight="1">
      <c r="BB4167" s="60" t="e">
        <f>IF(AND(isFlagged(Main[[#This Row],[Comments]], "AIS++"),Main[ [#This Row],[In Stock Date] ]&lt;&gt;""),TEXT(Main[[#This Row],[In Stock Date]]-1, "M/d/yyyy"), TEXT("1/1/1990", "M/d/yyyy"))</f>
        <v>#VALUE!</v>
      </c>
    </row>
    <row r="4168" spans="54:54" ht="17.25" customHeight="1">
      <c r="BB4168" s="60" t="e">
        <f>IF(AND(isFlagged(Main[[#This Row],[Comments]], "AIS++"),Main[ [#This Row],[In Stock Date] ]&lt;&gt;""),TEXT(Main[[#This Row],[In Stock Date]]-1, "M/d/yyyy"), TEXT("1/1/1990", "M/d/yyyy"))</f>
        <v>#VALUE!</v>
      </c>
    </row>
    <row r="4169" spans="54:54" ht="17.25" customHeight="1">
      <c r="BB4169" s="60" t="e">
        <f>IF(AND(isFlagged(Main[[#This Row],[Comments]], "AIS++"),Main[ [#This Row],[In Stock Date] ]&lt;&gt;""),TEXT(Main[[#This Row],[In Stock Date]]-1, "M/d/yyyy"), TEXT("1/1/1990", "M/d/yyyy"))</f>
        <v>#VALUE!</v>
      </c>
    </row>
    <row r="4170" spans="54:54" ht="17.25" customHeight="1">
      <c r="BB4170" s="60" t="e">
        <f>IF(AND(isFlagged(Main[[#This Row],[Comments]], "AIS++"),Main[ [#This Row],[In Stock Date] ]&lt;&gt;""),TEXT(Main[[#This Row],[In Stock Date]]-1, "M/d/yyyy"), TEXT("1/1/1990", "M/d/yyyy"))</f>
        <v>#VALUE!</v>
      </c>
    </row>
    <row r="4171" spans="54:54" ht="17.25" customHeight="1">
      <c r="BB4171" s="60" t="e">
        <f>IF(AND(isFlagged(Main[[#This Row],[Comments]], "AIS++"),Main[ [#This Row],[In Stock Date] ]&lt;&gt;""),TEXT(Main[[#This Row],[In Stock Date]]-1, "M/d/yyyy"), TEXT("1/1/1990", "M/d/yyyy"))</f>
        <v>#VALUE!</v>
      </c>
    </row>
    <row r="4172" spans="54:54" ht="17.25" customHeight="1">
      <c r="BB4172" s="60" t="e">
        <f>IF(AND(isFlagged(Main[[#This Row],[Comments]], "AIS++"),Main[ [#This Row],[In Stock Date] ]&lt;&gt;""),TEXT(Main[[#This Row],[In Stock Date]]-1, "M/d/yyyy"), TEXT("1/1/1990", "M/d/yyyy"))</f>
        <v>#VALUE!</v>
      </c>
    </row>
    <row r="4173" spans="54:54" ht="17.25" customHeight="1">
      <c r="BB4173" s="60" t="e">
        <f>IF(AND(isFlagged(Main[[#This Row],[Comments]], "AIS++"),Main[ [#This Row],[In Stock Date] ]&lt;&gt;""),TEXT(Main[[#This Row],[In Stock Date]]-1, "M/d/yyyy"), TEXT("1/1/1990", "M/d/yyyy"))</f>
        <v>#VALUE!</v>
      </c>
    </row>
    <row r="4174" spans="54:54" ht="17.25" customHeight="1">
      <c r="BB4174" s="60" t="e">
        <f>IF(AND(isFlagged(Main[[#This Row],[Comments]], "AIS++"),Main[ [#This Row],[In Stock Date] ]&lt;&gt;""),TEXT(Main[[#This Row],[In Stock Date]]-1, "M/d/yyyy"), TEXT("1/1/1990", "M/d/yyyy"))</f>
        <v>#VALUE!</v>
      </c>
    </row>
    <row r="4175" spans="54:54" ht="17.25" customHeight="1">
      <c r="BB4175" s="60" t="e">
        <f>IF(AND(isFlagged(Main[[#This Row],[Comments]], "AIS++"),Main[ [#This Row],[In Stock Date] ]&lt;&gt;""),TEXT(Main[[#This Row],[In Stock Date]]-1, "M/d/yyyy"), TEXT("1/1/1990", "M/d/yyyy"))</f>
        <v>#VALUE!</v>
      </c>
    </row>
    <row r="4176" spans="54:54" ht="17.25" customHeight="1">
      <c r="BB4176" s="60" t="e">
        <f>IF(AND(isFlagged(Main[[#This Row],[Comments]], "AIS++"),Main[ [#This Row],[In Stock Date] ]&lt;&gt;""),TEXT(Main[[#This Row],[In Stock Date]]-1, "M/d/yyyy"), TEXT("1/1/1990", "M/d/yyyy"))</f>
        <v>#VALUE!</v>
      </c>
    </row>
    <row r="4177" spans="54:54" ht="17.25" customHeight="1">
      <c r="BB4177" s="60" t="e">
        <f>IF(AND(isFlagged(Main[[#This Row],[Comments]], "AIS++"),Main[ [#This Row],[In Stock Date] ]&lt;&gt;""),TEXT(Main[[#This Row],[In Stock Date]]-1, "M/d/yyyy"), TEXT("1/1/1990", "M/d/yyyy"))</f>
        <v>#VALUE!</v>
      </c>
    </row>
    <row r="4178" spans="54:54" ht="17.25" customHeight="1">
      <c r="BB4178" s="60" t="e">
        <f>IF(AND(isFlagged(Main[[#This Row],[Comments]], "AIS++"),Main[ [#This Row],[In Stock Date] ]&lt;&gt;""),TEXT(Main[[#This Row],[In Stock Date]]-1, "M/d/yyyy"), TEXT("1/1/1990", "M/d/yyyy"))</f>
        <v>#VALUE!</v>
      </c>
    </row>
    <row r="4179" spans="54:54" ht="17.25" customHeight="1">
      <c r="BB4179" s="60" t="e">
        <f>IF(AND(isFlagged(Main[[#This Row],[Comments]], "AIS++"),Main[ [#This Row],[In Stock Date] ]&lt;&gt;""),TEXT(Main[[#This Row],[In Stock Date]]-1, "M/d/yyyy"), TEXT("1/1/1990", "M/d/yyyy"))</f>
        <v>#VALUE!</v>
      </c>
    </row>
    <row r="4180" spans="54:54" ht="17.25" customHeight="1">
      <c r="BB4180" s="60" t="e">
        <f>IF(AND(isFlagged(Main[[#This Row],[Comments]], "AIS++"),Main[ [#This Row],[In Stock Date] ]&lt;&gt;""),TEXT(Main[[#This Row],[In Stock Date]]-1, "M/d/yyyy"), TEXT("1/1/1990", "M/d/yyyy"))</f>
        <v>#VALUE!</v>
      </c>
    </row>
    <row r="4181" spans="54:54" ht="17.25" customHeight="1">
      <c r="BB4181" s="60" t="e">
        <f>IF(AND(isFlagged(Main[[#This Row],[Comments]], "AIS++"),Main[ [#This Row],[In Stock Date] ]&lt;&gt;""),TEXT(Main[[#This Row],[In Stock Date]]-1, "M/d/yyyy"), TEXT("1/1/1990", "M/d/yyyy"))</f>
        <v>#VALUE!</v>
      </c>
    </row>
    <row r="4182" spans="54:54" ht="17.25" customHeight="1">
      <c r="BB4182" s="60" t="e">
        <f>IF(AND(isFlagged(Main[[#This Row],[Comments]], "AIS++"),Main[ [#This Row],[In Stock Date] ]&lt;&gt;""),TEXT(Main[[#This Row],[In Stock Date]]-1, "M/d/yyyy"), TEXT("1/1/1990", "M/d/yyyy"))</f>
        <v>#VALUE!</v>
      </c>
    </row>
    <row r="4183" spans="54:54" ht="17.25" customHeight="1">
      <c r="BB4183" s="60" t="e">
        <f>IF(AND(isFlagged(Main[[#This Row],[Comments]], "AIS++"),Main[ [#This Row],[In Stock Date] ]&lt;&gt;""),TEXT(Main[[#This Row],[In Stock Date]]-1, "M/d/yyyy"), TEXT("1/1/1990", "M/d/yyyy"))</f>
        <v>#VALUE!</v>
      </c>
    </row>
    <row r="4184" spans="54:54" ht="17.25" customHeight="1">
      <c r="BB4184" s="60" t="e">
        <f>IF(AND(isFlagged(Main[[#This Row],[Comments]], "AIS++"),Main[ [#This Row],[In Stock Date] ]&lt;&gt;""),TEXT(Main[[#This Row],[In Stock Date]]-1, "M/d/yyyy"), TEXT("1/1/1990", "M/d/yyyy"))</f>
        <v>#VALUE!</v>
      </c>
    </row>
    <row r="4185" spans="54:54" ht="17.25" customHeight="1">
      <c r="BB4185" s="60" t="e">
        <f>IF(AND(isFlagged(Main[[#This Row],[Comments]], "AIS++"),Main[ [#This Row],[In Stock Date] ]&lt;&gt;""),TEXT(Main[[#This Row],[In Stock Date]]-1, "M/d/yyyy"), TEXT("1/1/1990", "M/d/yyyy"))</f>
        <v>#VALUE!</v>
      </c>
    </row>
    <row r="4186" spans="54:54" ht="17.25" customHeight="1">
      <c r="BB4186" s="60" t="e">
        <f>IF(AND(isFlagged(Main[[#This Row],[Comments]], "AIS++"),Main[ [#This Row],[In Stock Date] ]&lt;&gt;""),TEXT(Main[[#This Row],[In Stock Date]]-1, "M/d/yyyy"), TEXT("1/1/1990", "M/d/yyyy"))</f>
        <v>#VALUE!</v>
      </c>
    </row>
    <row r="4187" spans="54:54" ht="17.25" customHeight="1">
      <c r="BB4187" s="60" t="e">
        <f>IF(AND(isFlagged(Main[[#This Row],[Comments]], "AIS++"),Main[ [#This Row],[In Stock Date] ]&lt;&gt;""),TEXT(Main[[#This Row],[In Stock Date]]-1, "M/d/yyyy"), TEXT("1/1/1990", "M/d/yyyy"))</f>
        <v>#VALUE!</v>
      </c>
    </row>
    <row r="4188" spans="54:54" ht="17.25" customHeight="1">
      <c r="BB4188" s="60" t="e">
        <f>IF(AND(isFlagged(Main[[#This Row],[Comments]], "AIS++"),Main[ [#This Row],[In Stock Date] ]&lt;&gt;""),TEXT(Main[[#This Row],[In Stock Date]]-1, "M/d/yyyy"), TEXT("1/1/1990", "M/d/yyyy"))</f>
        <v>#VALUE!</v>
      </c>
    </row>
    <row r="4189" spans="54:54" ht="17.25" customHeight="1">
      <c r="BB4189" s="60" t="e">
        <f>IF(AND(isFlagged(Main[[#This Row],[Comments]], "AIS++"),Main[ [#This Row],[In Stock Date] ]&lt;&gt;""),TEXT(Main[[#This Row],[In Stock Date]]-1, "M/d/yyyy"), TEXT("1/1/1990", "M/d/yyyy"))</f>
        <v>#VALUE!</v>
      </c>
    </row>
    <row r="4190" spans="54:54" ht="17.25" customHeight="1">
      <c r="BB4190" s="60" t="e">
        <f>IF(AND(isFlagged(Main[[#This Row],[Comments]], "AIS++"),Main[ [#This Row],[In Stock Date] ]&lt;&gt;""),TEXT(Main[[#This Row],[In Stock Date]]-1, "M/d/yyyy"), TEXT("1/1/1990", "M/d/yyyy"))</f>
        <v>#VALUE!</v>
      </c>
    </row>
    <row r="4191" spans="54:54" ht="17.25" customHeight="1">
      <c r="BB4191" s="60" t="e">
        <f>IF(AND(isFlagged(Main[[#This Row],[Comments]], "AIS++"),Main[ [#This Row],[In Stock Date] ]&lt;&gt;""),TEXT(Main[[#This Row],[In Stock Date]]-1, "M/d/yyyy"), TEXT("1/1/1990", "M/d/yyyy"))</f>
        <v>#VALUE!</v>
      </c>
    </row>
    <row r="4192" spans="54:54" ht="17.25" customHeight="1">
      <c r="BB4192" s="60" t="e">
        <f>IF(AND(isFlagged(Main[[#This Row],[Comments]], "AIS++"),Main[ [#This Row],[In Stock Date] ]&lt;&gt;""),TEXT(Main[[#This Row],[In Stock Date]]-1, "M/d/yyyy"), TEXT("1/1/1990", "M/d/yyyy"))</f>
        <v>#VALUE!</v>
      </c>
    </row>
    <row r="4193" spans="54:54" ht="17.25" customHeight="1">
      <c r="BB4193" s="60" t="e">
        <f>IF(AND(isFlagged(Main[[#This Row],[Comments]], "AIS++"),Main[ [#This Row],[In Stock Date] ]&lt;&gt;""),TEXT(Main[[#This Row],[In Stock Date]]-1, "M/d/yyyy"), TEXT("1/1/1990", "M/d/yyyy"))</f>
        <v>#VALUE!</v>
      </c>
    </row>
    <row r="4194" spans="54:54" ht="17.25" customHeight="1">
      <c r="BB4194" s="60" t="e">
        <f>IF(AND(isFlagged(Main[[#This Row],[Comments]], "AIS++"),Main[ [#This Row],[In Stock Date] ]&lt;&gt;""),TEXT(Main[[#This Row],[In Stock Date]]-1, "M/d/yyyy"), TEXT("1/1/1990", "M/d/yyyy"))</f>
        <v>#VALUE!</v>
      </c>
    </row>
    <row r="4195" spans="54:54" ht="17.25" customHeight="1">
      <c r="BB4195" s="60" t="e">
        <f>IF(AND(isFlagged(Main[[#This Row],[Comments]], "AIS++"),Main[ [#This Row],[In Stock Date] ]&lt;&gt;""),TEXT(Main[[#This Row],[In Stock Date]]-1, "M/d/yyyy"), TEXT("1/1/1990", "M/d/yyyy"))</f>
        <v>#VALUE!</v>
      </c>
    </row>
    <row r="4196" spans="54:54" ht="17.25" customHeight="1">
      <c r="BB4196" s="60" t="e">
        <f>IF(AND(isFlagged(Main[[#This Row],[Comments]], "AIS++"),Main[ [#This Row],[In Stock Date] ]&lt;&gt;""),TEXT(Main[[#This Row],[In Stock Date]]-1, "M/d/yyyy"), TEXT("1/1/1990", "M/d/yyyy"))</f>
        <v>#VALUE!</v>
      </c>
    </row>
    <row r="4197" spans="54:54" ht="17.25" customHeight="1">
      <c r="BB4197" s="60" t="e">
        <f>IF(AND(isFlagged(Main[[#This Row],[Comments]], "AIS++"),Main[ [#This Row],[In Stock Date] ]&lt;&gt;""),TEXT(Main[[#This Row],[In Stock Date]]-1, "M/d/yyyy"), TEXT("1/1/1990", "M/d/yyyy"))</f>
        <v>#VALUE!</v>
      </c>
    </row>
    <row r="4198" spans="54:54" ht="17.25" customHeight="1">
      <c r="BB4198" s="60" t="e">
        <f>IF(AND(isFlagged(Main[[#This Row],[Comments]], "AIS++"),Main[ [#This Row],[In Stock Date] ]&lt;&gt;""),TEXT(Main[[#This Row],[In Stock Date]]-1, "M/d/yyyy"), TEXT("1/1/1990", "M/d/yyyy"))</f>
        <v>#VALUE!</v>
      </c>
    </row>
    <row r="4199" spans="54:54" ht="17.25" customHeight="1">
      <c r="BB4199" s="60" t="e">
        <f>IF(AND(isFlagged(Main[[#This Row],[Comments]], "AIS++"),Main[ [#This Row],[In Stock Date] ]&lt;&gt;""),TEXT(Main[[#This Row],[In Stock Date]]-1, "M/d/yyyy"), TEXT("1/1/1990", "M/d/yyyy"))</f>
        <v>#VALUE!</v>
      </c>
    </row>
    <row r="4200" spans="54:54" ht="17.25" customHeight="1">
      <c r="BB4200" s="60" t="e">
        <f>IF(AND(isFlagged(Main[[#This Row],[Comments]], "AIS++"),Main[ [#This Row],[In Stock Date] ]&lt;&gt;""),TEXT(Main[[#This Row],[In Stock Date]]-1, "M/d/yyyy"), TEXT("1/1/1990", "M/d/yyyy"))</f>
        <v>#VALUE!</v>
      </c>
    </row>
    <row r="4201" spans="54:54" ht="17.25" customHeight="1">
      <c r="BB4201" s="60" t="e">
        <f>IF(AND(isFlagged(Main[[#This Row],[Comments]], "AIS++"),Main[ [#This Row],[In Stock Date] ]&lt;&gt;""),TEXT(Main[[#This Row],[In Stock Date]]-1, "M/d/yyyy"), TEXT("1/1/1990", "M/d/yyyy"))</f>
        <v>#VALUE!</v>
      </c>
    </row>
    <row r="4202" spans="54:54" ht="17.25" customHeight="1">
      <c r="BB4202" s="60" t="e">
        <f>IF(AND(isFlagged(Main[[#This Row],[Comments]], "AIS++"),Main[ [#This Row],[In Stock Date] ]&lt;&gt;""),TEXT(Main[[#This Row],[In Stock Date]]-1, "M/d/yyyy"), TEXT("1/1/1990", "M/d/yyyy"))</f>
        <v>#VALUE!</v>
      </c>
    </row>
    <row r="4203" spans="54:54" ht="17.25" customHeight="1">
      <c r="BB4203" s="60" t="e">
        <f>IF(AND(isFlagged(Main[[#This Row],[Comments]], "AIS++"),Main[ [#This Row],[In Stock Date] ]&lt;&gt;""),TEXT(Main[[#This Row],[In Stock Date]]-1, "M/d/yyyy"), TEXT("1/1/1990", "M/d/yyyy"))</f>
        <v>#VALUE!</v>
      </c>
    </row>
    <row r="4204" spans="54:54" ht="17.25" customHeight="1">
      <c r="BB4204" s="60" t="e">
        <f>IF(AND(isFlagged(Main[[#This Row],[Comments]], "AIS++"),Main[ [#This Row],[In Stock Date] ]&lt;&gt;""),TEXT(Main[[#This Row],[In Stock Date]]-1, "M/d/yyyy"), TEXT("1/1/1990", "M/d/yyyy"))</f>
        <v>#VALUE!</v>
      </c>
    </row>
    <row r="4205" spans="54:54" ht="17.25" customHeight="1">
      <c r="BB4205" s="60" t="e">
        <f>IF(AND(isFlagged(Main[[#This Row],[Comments]], "AIS++"),Main[ [#This Row],[In Stock Date] ]&lt;&gt;""),TEXT(Main[[#This Row],[In Stock Date]]-1, "M/d/yyyy"), TEXT("1/1/1990", "M/d/yyyy"))</f>
        <v>#VALUE!</v>
      </c>
    </row>
    <row r="4206" spans="54:54" ht="17.25" customHeight="1">
      <c r="BB4206" s="60" t="e">
        <f>IF(AND(isFlagged(Main[[#This Row],[Comments]], "AIS++"),Main[ [#This Row],[In Stock Date] ]&lt;&gt;""),TEXT(Main[[#This Row],[In Stock Date]]-1, "M/d/yyyy"), TEXT("1/1/1990", "M/d/yyyy"))</f>
        <v>#VALUE!</v>
      </c>
    </row>
    <row r="4207" spans="54:54" ht="17.25" customHeight="1">
      <c r="BB4207" s="60" t="e">
        <f>IF(AND(isFlagged(Main[[#This Row],[Comments]], "AIS++"),Main[ [#This Row],[In Stock Date] ]&lt;&gt;""),TEXT(Main[[#This Row],[In Stock Date]]-1, "M/d/yyyy"), TEXT("1/1/1990", "M/d/yyyy"))</f>
        <v>#VALUE!</v>
      </c>
    </row>
    <row r="4208" spans="54:54" ht="17.25" customHeight="1">
      <c r="BB4208" s="60" t="e">
        <f>IF(AND(isFlagged(Main[[#This Row],[Comments]], "AIS++"),Main[ [#This Row],[In Stock Date] ]&lt;&gt;""),TEXT(Main[[#This Row],[In Stock Date]]-1, "M/d/yyyy"), TEXT("1/1/1990", "M/d/yyyy"))</f>
        <v>#VALUE!</v>
      </c>
    </row>
    <row r="4209" spans="54:54" ht="17.25" customHeight="1">
      <c r="BB4209" s="60" t="e">
        <f>IF(AND(isFlagged(Main[[#This Row],[Comments]], "AIS++"),Main[ [#This Row],[In Stock Date] ]&lt;&gt;""),TEXT(Main[[#This Row],[In Stock Date]]-1, "M/d/yyyy"), TEXT("1/1/1990", "M/d/yyyy"))</f>
        <v>#VALUE!</v>
      </c>
    </row>
    <row r="4210" spans="54:54" ht="17.25" customHeight="1">
      <c r="BB4210" s="60" t="e">
        <f>IF(AND(isFlagged(Main[[#This Row],[Comments]], "AIS++"),Main[ [#This Row],[In Stock Date] ]&lt;&gt;""),TEXT(Main[[#This Row],[In Stock Date]]-1, "M/d/yyyy"), TEXT("1/1/1990", "M/d/yyyy"))</f>
        <v>#VALUE!</v>
      </c>
    </row>
    <row r="4211" spans="54:54" ht="17.25" customHeight="1">
      <c r="BB4211" s="60" t="e">
        <f>IF(AND(isFlagged(Main[[#This Row],[Comments]], "AIS++"),Main[ [#This Row],[In Stock Date] ]&lt;&gt;""),TEXT(Main[[#This Row],[In Stock Date]]-1, "M/d/yyyy"), TEXT("1/1/1990", "M/d/yyyy"))</f>
        <v>#VALUE!</v>
      </c>
    </row>
    <row r="4212" spans="54:54" ht="17.25" customHeight="1">
      <c r="BB4212" s="60" t="e">
        <f>IF(AND(isFlagged(Main[[#This Row],[Comments]], "AIS++"),Main[ [#This Row],[In Stock Date] ]&lt;&gt;""),TEXT(Main[[#This Row],[In Stock Date]]-1, "M/d/yyyy"), TEXT("1/1/1990", "M/d/yyyy"))</f>
        <v>#VALUE!</v>
      </c>
    </row>
    <row r="4213" spans="54:54" ht="17.25" customHeight="1">
      <c r="BB4213" s="60" t="e">
        <f>IF(AND(isFlagged(Main[[#This Row],[Comments]], "AIS++"),Main[ [#This Row],[In Stock Date] ]&lt;&gt;""),TEXT(Main[[#This Row],[In Stock Date]]-1, "M/d/yyyy"), TEXT("1/1/1990", "M/d/yyyy"))</f>
        <v>#VALUE!</v>
      </c>
    </row>
    <row r="4214" spans="54:54" ht="17.25" customHeight="1">
      <c r="BB4214" s="60" t="e">
        <f>IF(AND(isFlagged(Main[[#This Row],[Comments]], "AIS++"),Main[ [#This Row],[In Stock Date] ]&lt;&gt;""),TEXT(Main[[#This Row],[In Stock Date]]-1, "M/d/yyyy"), TEXT("1/1/1990", "M/d/yyyy"))</f>
        <v>#VALUE!</v>
      </c>
    </row>
    <row r="4215" spans="54:54" ht="17.25" customHeight="1">
      <c r="BB4215" s="60" t="e">
        <f>IF(AND(isFlagged(Main[[#This Row],[Comments]], "AIS++"),Main[ [#This Row],[In Stock Date] ]&lt;&gt;""),TEXT(Main[[#This Row],[In Stock Date]]-1, "M/d/yyyy"), TEXT("1/1/1990", "M/d/yyyy"))</f>
        <v>#VALUE!</v>
      </c>
    </row>
    <row r="4216" spans="54:54" ht="17.25" customHeight="1">
      <c r="BB4216" s="60" t="e">
        <f>IF(AND(isFlagged(Main[[#This Row],[Comments]], "AIS++"),Main[ [#This Row],[In Stock Date] ]&lt;&gt;""),TEXT(Main[[#This Row],[In Stock Date]]-1, "M/d/yyyy"), TEXT("1/1/1990", "M/d/yyyy"))</f>
        <v>#VALUE!</v>
      </c>
    </row>
    <row r="4217" spans="54:54" ht="17.25" customHeight="1">
      <c r="BB4217" s="60" t="e">
        <f>IF(AND(isFlagged(Main[[#This Row],[Comments]], "AIS++"),Main[ [#This Row],[In Stock Date] ]&lt;&gt;""),TEXT(Main[[#This Row],[In Stock Date]]-1, "M/d/yyyy"), TEXT("1/1/1990", "M/d/yyyy"))</f>
        <v>#VALUE!</v>
      </c>
    </row>
    <row r="4218" spans="54:54" ht="17.25" customHeight="1">
      <c r="BB4218" s="60" t="e">
        <f>IF(AND(isFlagged(Main[[#This Row],[Comments]], "AIS++"),Main[ [#This Row],[In Stock Date] ]&lt;&gt;""),TEXT(Main[[#This Row],[In Stock Date]]-1, "M/d/yyyy"), TEXT("1/1/1990", "M/d/yyyy"))</f>
        <v>#VALUE!</v>
      </c>
    </row>
    <row r="4219" spans="54:54" ht="17.25" customHeight="1">
      <c r="BB4219" s="60" t="e">
        <f>IF(AND(isFlagged(Main[[#This Row],[Comments]], "AIS++"),Main[ [#This Row],[In Stock Date] ]&lt;&gt;""),TEXT(Main[[#This Row],[In Stock Date]]-1, "M/d/yyyy"), TEXT("1/1/1990", "M/d/yyyy"))</f>
        <v>#VALUE!</v>
      </c>
    </row>
    <row r="4220" spans="54:54" ht="17.25" customHeight="1">
      <c r="BB4220" s="60" t="e">
        <f>IF(AND(isFlagged(Main[[#This Row],[Comments]], "AIS++"),Main[ [#This Row],[In Stock Date] ]&lt;&gt;""),TEXT(Main[[#This Row],[In Stock Date]]-1, "M/d/yyyy"), TEXT("1/1/1990", "M/d/yyyy"))</f>
        <v>#VALUE!</v>
      </c>
    </row>
    <row r="4221" spans="54:54" ht="17.25" customHeight="1">
      <c r="BB4221" s="60" t="e">
        <f>IF(AND(isFlagged(Main[[#This Row],[Comments]], "AIS++"),Main[ [#This Row],[In Stock Date] ]&lt;&gt;""),TEXT(Main[[#This Row],[In Stock Date]]-1, "M/d/yyyy"), TEXT("1/1/1990", "M/d/yyyy"))</f>
        <v>#VALUE!</v>
      </c>
    </row>
    <row r="4222" spans="54:54" ht="17.25" customHeight="1">
      <c r="BB4222" s="60" t="e">
        <f>IF(AND(isFlagged(Main[[#This Row],[Comments]], "AIS++"),Main[ [#This Row],[In Stock Date] ]&lt;&gt;""),TEXT(Main[[#This Row],[In Stock Date]]-1, "M/d/yyyy"), TEXT("1/1/1990", "M/d/yyyy"))</f>
        <v>#VALUE!</v>
      </c>
    </row>
    <row r="4223" spans="54:54" ht="17.25" customHeight="1">
      <c r="BB4223" s="60" t="e">
        <f>IF(AND(isFlagged(Main[[#This Row],[Comments]], "AIS++"),Main[ [#This Row],[In Stock Date] ]&lt;&gt;""),TEXT(Main[[#This Row],[In Stock Date]]-1, "M/d/yyyy"), TEXT("1/1/1990", "M/d/yyyy"))</f>
        <v>#VALUE!</v>
      </c>
    </row>
    <row r="4224" spans="54:54" ht="17.25" customHeight="1">
      <c r="BB4224" s="60" t="e">
        <f>IF(AND(isFlagged(Main[[#This Row],[Comments]], "AIS++"),Main[ [#This Row],[In Stock Date] ]&lt;&gt;""),TEXT(Main[[#This Row],[In Stock Date]]-1, "M/d/yyyy"), TEXT("1/1/1990", "M/d/yyyy"))</f>
        <v>#VALUE!</v>
      </c>
    </row>
    <row r="4225" spans="54:54" ht="17.25" customHeight="1">
      <c r="BB4225" s="60" t="e">
        <f>IF(AND(isFlagged(Main[[#This Row],[Comments]], "AIS++"),Main[ [#This Row],[In Stock Date] ]&lt;&gt;""),TEXT(Main[[#This Row],[In Stock Date]]-1, "M/d/yyyy"), TEXT("1/1/1990", "M/d/yyyy"))</f>
        <v>#VALUE!</v>
      </c>
    </row>
    <row r="4226" spans="54:54" ht="17.25" customHeight="1">
      <c r="BB4226" s="60" t="e">
        <f>IF(AND(isFlagged(Main[[#This Row],[Comments]], "AIS++"),Main[ [#This Row],[In Stock Date] ]&lt;&gt;""),TEXT(Main[[#This Row],[In Stock Date]]-1, "M/d/yyyy"), TEXT("1/1/1990", "M/d/yyyy"))</f>
        <v>#VALUE!</v>
      </c>
    </row>
    <row r="4227" spans="54:54" ht="17.25" customHeight="1">
      <c r="BB4227" s="60" t="e">
        <f>IF(AND(isFlagged(Main[[#This Row],[Comments]], "AIS++"),Main[ [#This Row],[In Stock Date] ]&lt;&gt;""),TEXT(Main[[#This Row],[In Stock Date]]-1, "M/d/yyyy"), TEXT("1/1/1990", "M/d/yyyy"))</f>
        <v>#VALUE!</v>
      </c>
    </row>
    <row r="4228" spans="54:54" ht="17.25" customHeight="1">
      <c r="BB4228" s="60" t="e">
        <f>IF(AND(isFlagged(Main[[#This Row],[Comments]], "AIS++"),Main[ [#This Row],[In Stock Date] ]&lt;&gt;""),TEXT(Main[[#This Row],[In Stock Date]]-1, "M/d/yyyy"), TEXT("1/1/1990", "M/d/yyyy"))</f>
        <v>#VALUE!</v>
      </c>
    </row>
    <row r="4229" spans="54:54" ht="17.25" customHeight="1">
      <c r="BB4229" s="60" t="e">
        <f>IF(AND(isFlagged(Main[[#This Row],[Comments]], "AIS++"),Main[ [#This Row],[In Stock Date] ]&lt;&gt;""),TEXT(Main[[#This Row],[In Stock Date]]-1, "M/d/yyyy"), TEXT("1/1/1990", "M/d/yyyy"))</f>
        <v>#VALUE!</v>
      </c>
    </row>
    <row r="4230" spans="54:54" ht="17.25" customHeight="1">
      <c r="BB4230" s="60" t="e">
        <f>IF(AND(isFlagged(Main[[#This Row],[Comments]], "AIS++"),Main[ [#This Row],[In Stock Date] ]&lt;&gt;""),TEXT(Main[[#This Row],[In Stock Date]]-1, "M/d/yyyy"), TEXT("1/1/1990", "M/d/yyyy"))</f>
        <v>#VALUE!</v>
      </c>
    </row>
    <row r="4231" spans="54:54" ht="17.25" customHeight="1">
      <c r="BB4231" s="60" t="e">
        <f>IF(AND(isFlagged(Main[[#This Row],[Comments]], "AIS++"),Main[ [#This Row],[In Stock Date] ]&lt;&gt;""),TEXT(Main[[#This Row],[In Stock Date]]-1, "M/d/yyyy"), TEXT("1/1/1990", "M/d/yyyy"))</f>
        <v>#VALUE!</v>
      </c>
    </row>
    <row r="4232" spans="54:54" ht="17.25" customHeight="1">
      <c r="BB4232" s="60" t="e">
        <f>IF(AND(isFlagged(Main[[#This Row],[Comments]], "AIS++"),Main[ [#This Row],[In Stock Date] ]&lt;&gt;""),TEXT(Main[[#This Row],[In Stock Date]]-1, "M/d/yyyy"), TEXT("1/1/1990", "M/d/yyyy"))</f>
        <v>#VALUE!</v>
      </c>
    </row>
    <row r="4233" spans="54:54" ht="17.25" customHeight="1">
      <c r="BB4233" s="60" t="e">
        <f>IF(AND(isFlagged(Main[[#This Row],[Comments]], "AIS++"),Main[ [#This Row],[In Stock Date] ]&lt;&gt;""),TEXT(Main[[#This Row],[In Stock Date]]-1, "M/d/yyyy"), TEXT("1/1/1990", "M/d/yyyy"))</f>
        <v>#VALUE!</v>
      </c>
    </row>
    <row r="4234" spans="54:54" ht="17.25" customHeight="1">
      <c r="BB4234" s="60" t="e">
        <f>IF(AND(isFlagged(Main[[#This Row],[Comments]], "AIS++"),Main[ [#This Row],[In Stock Date] ]&lt;&gt;""),TEXT(Main[[#This Row],[In Stock Date]]-1, "M/d/yyyy"), TEXT("1/1/1990", "M/d/yyyy"))</f>
        <v>#VALUE!</v>
      </c>
    </row>
    <row r="4235" spans="54:54" ht="17.25" customHeight="1">
      <c r="BB4235" s="60" t="e">
        <f>IF(AND(isFlagged(Main[[#This Row],[Comments]], "AIS++"),Main[ [#This Row],[In Stock Date] ]&lt;&gt;""),TEXT(Main[[#This Row],[In Stock Date]]-1, "M/d/yyyy"), TEXT("1/1/1990", "M/d/yyyy"))</f>
        <v>#VALUE!</v>
      </c>
    </row>
    <row r="4236" spans="54:54" ht="17.25" customHeight="1">
      <c r="BB4236" s="60" t="e">
        <f>IF(AND(isFlagged(Main[[#This Row],[Comments]], "AIS++"),Main[ [#This Row],[In Stock Date] ]&lt;&gt;""),TEXT(Main[[#This Row],[In Stock Date]]-1, "M/d/yyyy"), TEXT("1/1/1990", "M/d/yyyy"))</f>
        <v>#VALUE!</v>
      </c>
    </row>
    <row r="4237" spans="54:54" ht="17.25" customHeight="1">
      <c r="BB4237" s="60" t="e">
        <f>IF(AND(isFlagged(Main[[#This Row],[Comments]], "AIS++"),Main[ [#This Row],[In Stock Date] ]&lt;&gt;""),TEXT(Main[[#This Row],[In Stock Date]]-1, "M/d/yyyy"), TEXT("1/1/1990", "M/d/yyyy"))</f>
        <v>#VALUE!</v>
      </c>
    </row>
    <row r="4238" spans="54:54" ht="17.25" customHeight="1">
      <c r="BB4238" s="60" t="e">
        <f>IF(AND(isFlagged(Main[[#This Row],[Comments]], "AIS++"),Main[ [#This Row],[In Stock Date] ]&lt;&gt;""),TEXT(Main[[#This Row],[In Stock Date]]-1, "M/d/yyyy"), TEXT("1/1/1990", "M/d/yyyy"))</f>
        <v>#VALUE!</v>
      </c>
    </row>
    <row r="4239" spans="54:54" ht="17.25" customHeight="1">
      <c r="BB4239" s="60" t="e">
        <f>IF(AND(isFlagged(Main[[#This Row],[Comments]], "AIS++"),Main[ [#This Row],[In Stock Date] ]&lt;&gt;""),TEXT(Main[[#This Row],[In Stock Date]]-1, "M/d/yyyy"), TEXT("1/1/1990", "M/d/yyyy"))</f>
        <v>#VALUE!</v>
      </c>
    </row>
    <row r="4240" spans="54:54" ht="17.25" customHeight="1">
      <c r="BB4240" s="60" t="e">
        <f>IF(AND(isFlagged(Main[[#This Row],[Comments]], "AIS++"),Main[ [#This Row],[In Stock Date] ]&lt;&gt;""),TEXT(Main[[#This Row],[In Stock Date]]-1, "M/d/yyyy"), TEXT("1/1/1990", "M/d/yyyy"))</f>
        <v>#VALUE!</v>
      </c>
    </row>
    <row r="4241" spans="54:54" ht="17.25" customHeight="1">
      <c r="BB4241" s="60" t="e">
        <f>IF(AND(isFlagged(Main[[#This Row],[Comments]], "AIS++"),Main[ [#This Row],[In Stock Date] ]&lt;&gt;""),TEXT(Main[[#This Row],[In Stock Date]]-1, "M/d/yyyy"), TEXT("1/1/1990", "M/d/yyyy"))</f>
        <v>#VALUE!</v>
      </c>
    </row>
    <row r="4242" spans="54:54" ht="17.25" customHeight="1">
      <c r="BB4242" s="60" t="e">
        <f>IF(AND(isFlagged(Main[[#This Row],[Comments]], "AIS++"),Main[ [#This Row],[In Stock Date] ]&lt;&gt;""),TEXT(Main[[#This Row],[In Stock Date]]-1, "M/d/yyyy"), TEXT("1/1/1990", "M/d/yyyy"))</f>
        <v>#VALUE!</v>
      </c>
    </row>
    <row r="4243" spans="54:54" ht="17.25" customHeight="1">
      <c r="BB4243" s="60" t="e">
        <f>IF(AND(isFlagged(Main[[#This Row],[Comments]], "AIS++"),Main[ [#This Row],[In Stock Date] ]&lt;&gt;""),TEXT(Main[[#This Row],[In Stock Date]]-1, "M/d/yyyy"), TEXT("1/1/1990", "M/d/yyyy"))</f>
        <v>#VALUE!</v>
      </c>
    </row>
    <row r="4244" spans="54:54" ht="17.25" customHeight="1">
      <c r="BB4244" s="60" t="e">
        <f>IF(AND(isFlagged(Main[[#This Row],[Comments]], "AIS++"),Main[ [#This Row],[In Stock Date] ]&lt;&gt;""),TEXT(Main[[#This Row],[In Stock Date]]-1, "M/d/yyyy"), TEXT("1/1/1990", "M/d/yyyy"))</f>
        <v>#VALUE!</v>
      </c>
    </row>
    <row r="4245" spans="54:54" ht="17.25" customHeight="1">
      <c r="BB4245" s="60" t="e">
        <f>IF(AND(isFlagged(Main[[#This Row],[Comments]], "AIS++"),Main[ [#This Row],[In Stock Date] ]&lt;&gt;""),TEXT(Main[[#This Row],[In Stock Date]]-1, "M/d/yyyy"), TEXT("1/1/1990", "M/d/yyyy"))</f>
        <v>#VALUE!</v>
      </c>
    </row>
    <row r="4246" spans="54:54" ht="17.25" customHeight="1">
      <c r="BB4246" s="60" t="e">
        <f>IF(AND(isFlagged(Main[[#This Row],[Comments]], "AIS++"),Main[ [#This Row],[In Stock Date] ]&lt;&gt;""),TEXT(Main[[#This Row],[In Stock Date]]-1, "M/d/yyyy"), TEXT("1/1/1990", "M/d/yyyy"))</f>
        <v>#VALUE!</v>
      </c>
    </row>
    <row r="4247" spans="54:54" ht="17.25" customHeight="1">
      <c r="BB4247" s="60" t="e">
        <f>IF(AND(isFlagged(Main[[#This Row],[Comments]], "AIS++"),Main[ [#This Row],[In Stock Date] ]&lt;&gt;""),TEXT(Main[[#This Row],[In Stock Date]]-1, "M/d/yyyy"), TEXT("1/1/1990", "M/d/yyyy"))</f>
        <v>#VALUE!</v>
      </c>
    </row>
    <row r="4248" spans="54:54" ht="17.25" customHeight="1">
      <c r="BB4248" s="60" t="e">
        <f>IF(AND(isFlagged(Main[[#This Row],[Comments]], "AIS++"),Main[ [#This Row],[In Stock Date] ]&lt;&gt;""),TEXT(Main[[#This Row],[In Stock Date]]-1, "M/d/yyyy"), TEXT("1/1/1990", "M/d/yyyy"))</f>
        <v>#VALUE!</v>
      </c>
    </row>
    <row r="4249" spans="54:54" ht="17.25" customHeight="1">
      <c r="BB4249" s="60" t="e">
        <f>IF(AND(isFlagged(Main[[#This Row],[Comments]], "AIS++"),Main[ [#This Row],[In Stock Date] ]&lt;&gt;""),TEXT(Main[[#This Row],[In Stock Date]]-1, "M/d/yyyy"), TEXT("1/1/1990", "M/d/yyyy"))</f>
        <v>#VALUE!</v>
      </c>
    </row>
    <row r="4250" spans="54:54" ht="17.25" customHeight="1">
      <c r="BB4250" s="60" t="e">
        <f>IF(AND(isFlagged(Main[[#This Row],[Comments]], "AIS++"),Main[ [#This Row],[In Stock Date] ]&lt;&gt;""),TEXT(Main[[#This Row],[In Stock Date]]-1, "M/d/yyyy"), TEXT("1/1/1990", "M/d/yyyy"))</f>
        <v>#VALUE!</v>
      </c>
    </row>
    <row r="4251" spans="54:54" ht="17.25" customHeight="1">
      <c r="BB4251" s="60" t="e">
        <f>IF(AND(isFlagged(Main[[#This Row],[Comments]], "AIS++"),Main[ [#This Row],[In Stock Date] ]&lt;&gt;""),TEXT(Main[[#This Row],[In Stock Date]]-1, "M/d/yyyy"), TEXT("1/1/1990", "M/d/yyyy"))</f>
        <v>#VALUE!</v>
      </c>
    </row>
    <row r="4252" spans="54:54" ht="17.25" customHeight="1">
      <c r="BB4252" s="60" t="e">
        <f>IF(AND(isFlagged(Main[[#This Row],[Comments]], "AIS++"),Main[ [#This Row],[In Stock Date] ]&lt;&gt;""),TEXT(Main[[#This Row],[In Stock Date]]-1, "M/d/yyyy"), TEXT("1/1/1990", "M/d/yyyy"))</f>
        <v>#VALUE!</v>
      </c>
    </row>
    <row r="4253" spans="54:54" ht="17.25" customHeight="1">
      <c r="BB4253" s="60" t="e">
        <f>IF(AND(isFlagged(Main[[#This Row],[Comments]], "AIS++"),Main[ [#This Row],[In Stock Date] ]&lt;&gt;""),TEXT(Main[[#This Row],[In Stock Date]]-1, "M/d/yyyy"), TEXT("1/1/1990", "M/d/yyyy"))</f>
        <v>#VALUE!</v>
      </c>
    </row>
    <row r="4254" spans="54:54" ht="17.25" customHeight="1">
      <c r="BB4254" s="60" t="e">
        <f>IF(AND(isFlagged(Main[[#This Row],[Comments]], "AIS++"),Main[ [#This Row],[In Stock Date] ]&lt;&gt;""),TEXT(Main[[#This Row],[In Stock Date]]-1, "M/d/yyyy"), TEXT("1/1/1990", "M/d/yyyy"))</f>
        <v>#VALUE!</v>
      </c>
    </row>
    <row r="4255" spans="54:54" ht="17.25" customHeight="1">
      <c r="BB4255" s="60" t="e">
        <f>IF(AND(isFlagged(Main[[#This Row],[Comments]], "AIS++"),Main[ [#This Row],[In Stock Date] ]&lt;&gt;""),TEXT(Main[[#This Row],[In Stock Date]]-1, "M/d/yyyy"), TEXT("1/1/1990", "M/d/yyyy"))</f>
        <v>#VALUE!</v>
      </c>
    </row>
    <row r="4256" spans="54:54" ht="17.25" customHeight="1">
      <c r="BB4256" s="60" t="e">
        <f>IF(AND(isFlagged(Main[[#This Row],[Comments]], "AIS++"),Main[ [#This Row],[In Stock Date] ]&lt;&gt;""),TEXT(Main[[#This Row],[In Stock Date]]-1, "M/d/yyyy"), TEXT("1/1/1990", "M/d/yyyy"))</f>
        <v>#VALUE!</v>
      </c>
    </row>
    <row r="4257" spans="54:54" ht="17.25" customHeight="1">
      <c r="BB4257" s="60" t="e">
        <f>IF(AND(isFlagged(Main[[#This Row],[Comments]], "AIS++"),Main[ [#This Row],[In Stock Date] ]&lt;&gt;""),TEXT(Main[[#This Row],[In Stock Date]]-1, "M/d/yyyy"), TEXT("1/1/1990", "M/d/yyyy"))</f>
        <v>#VALUE!</v>
      </c>
    </row>
    <row r="4258" spans="54:54" ht="17.25" customHeight="1">
      <c r="BB4258" s="60" t="e">
        <f>IF(AND(isFlagged(Main[[#This Row],[Comments]], "AIS++"),Main[ [#This Row],[In Stock Date] ]&lt;&gt;""),TEXT(Main[[#This Row],[In Stock Date]]-1, "M/d/yyyy"), TEXT("1/1/1990", "M/d/yyyy"))</f>
        <v>#VALUE!</v>
      </c>
    </row>
    <row r="4259" spans="54:54" ht="17.25" customHeight="1">
      <c r="BB4259" s="60" t="e">
        <f>IF(AND(isFlagged(Main[[#This Row],[Comments]], "AIS++"),Main[ [#This Row],[In Stock Date] ]&lt;&gt;""),TEXT(Main[[#This Row],[In Stock Date]]-1, "M/d/yyyy"), TEXT("1/1/1990", "M/d/yyyy"))</f>
        <v>#VALUE!</v>
      </c>
    </row>
    <row r="4260" spans="54:54" ht="17.25" customHeight="1">
      <c r="BB4260" s="60" t="e">
        <f>IF(AND(isFlagged(Main[[#This Row],[Comments]], "AIS++"),Main[ [#This Row],[In Stock Date] ]&lt;&gt;""),TEXT(Main[[#This Row],[In Stock Date]]-1, "M/d/yyyy"), TEXT("1/1/1990", "M/d/yyyy"))</f>
        <v>#VALUE!</v>
      </c>
    </row>
    <row r="4261" spans="54:54" ht="17.25" customHeight="1">
      <c r="BB4261" s="60" t="e">
        <f>IF(AND(isFlagged(Main[[#This Row],[Comments]], "AIS++"),Main[ [#This Row],[In Stock Date] ]&lt;&gt;""),TEXT(Main[[#This Row],[In Stock Date]]-1, "M/d/yyyy"), TEXT("1/1/1990", "M/d/yyyy"))</f>
        <v>#VALUE!</v>
      </c>
    </row>
    <row r="4262" spans="54:54" ht="17.25" customHeight="1">
      <c r="BB4262" s="60" t="e">
        <f>IF(AND(isFlagged(Main[[#This Row],[Comments]], "AIS++"),Main[ [#This Row],[In Stock Date] ]&lt;&gt;""),TEXT(Main[[#This Row],[In Stock Date]]-1, "M/d/yyyy"), TEXT("1/1/1990", "M/d/yyyy"))</f>
        <v>#VALUE!</v>
      </c>
    </row>
    <row r="4263" spans="54:54" ht="17.25" customHeight="1">
      <c r="BB4263" s="60" t="e">
        <f>IF(AND(isFlagged(Main[[#This Row],[Comments]], "AIS++"),Main[ [#This Row],[In Stock Date] ]&lt;&gt;""),TEXT(Main[[#This Row],[In Stock Date]]-1, "M/d/yyyy"), TEXT("1/1/1990", "M/d/yyyy"))</f>
        <v>#VALUE!</v>
      </c>
    </row>
    <row r="4264" spans="54:54" ht="17.25" customHeight="1">
      <c r="BB4264" s="60" t="e">
        <f>IF(AND(isFlagged(Main[[#This Row],[Comments]], "AIS++"),Main[ [#This Row],[In Stock Date] ]&lt;&gt;""),TEXT(Main[[#This Row],[In Stock Date]]-1, "M/d/yyyy"), TEXT("1/1/1990", "M/d/yyyy"))</f>
        <v>#VALUE!</v>
      </c>
    </row>
    <row r="4265" spans="54:54" ht="17.25" customHeight="1">
      <c r="BB4265" s="60" t="e">
        <f>IF(AND(isFlagged(Main[[#This Row],[Comments]], "AIS++"),Main[ [#This Row],[In Stock Date] ]&lt;&gt;""),TEXT(Main[[#This Row],[In Stock Date]]-1, "M/d/yyyy"), TEXT("1/1/1990", "M/d/yyyy"))</f>
        <v>#VALUE!</v>
      </c>
    </row>
    <row r="4266" spans="54:54" ht="17.25" customHeight="1">
      <c r="BB4266" s="60" t="e">
        <f>IF(AND(isFlagged(Main[[#This Row],[Comments]], "AIS++"),Main[ [#This Row],[In Stock Date] ]&lt;&gt;""),TEXT(Main[[#This Row],[In Stock Date]]-1, "M/d/yyyy"), TEXT("1/1/1990", "M/d/yyyy"))</f>
        <v>#VALUE!</v>
      </c>
    </row>
    <row r="4267" spans="54:54" ht="17.25" customHeight="1">
      <c r="BB4267" s="60" t="e">
        <f>IF(AND(isFlagged(Main[[#This Row],[Comments]], "AIS++"),Main[ [#This Row],[In Stock Date] ]&lt;&gt;""),TEXT(Main[[#This Row],[In Stock Date]]-1, "M/d/yyyy"), TEXT("1/1/1990", "M/d/yyyy"))</f>
        <v>#VALUE!</v>
      </c>
    </row>
    <row r="4268" spans="54:54" ht="17.25" customHeight="1">
      <c r="BB4268" s="60" t="e">
        <f>IF(AND(isFlagged(Main[[#This Row],[Comments]], "AIS++"),Main[ [#This Row],[In Stock Date] ]&lt;&gt;""),TEXT(Main[[#This Row],[In Stock Date]]-1, "M/d/yyyy"), TEXT("1/1/1990", "M/d/yyyy"))</f>
        <v>#VALUE!</v>
      </c>
    </row>
    <row r="4269" spans="54:54" ht="17.25" customHeight="1">
      <c r="BB4269" s="60" t="e">
        <f>IF(AND(isFlagged(Main[[#This Row],[Comments]], "AIS++"),Main[ [#This Row],[In Stock Date] ]&lt;&gt;""),TEXT(Main[[#This Row],[In Stock Date]]-1, "M/d/yyyy"), TEXT("1/1/1990", "M/d/yyyy"))</f>
        <v>#VALUE!</v>
      </c>
    </row>
    <row r="4270" spans="54:54" ht="17.25" customHeight="1">
      <c r="BB4270" s="60" t="e">
        <f>IF(AND(isFlagged(Main[[#This Row],[Comments]], "AIS++"),Main[ [#This Row],[In Stock Date] ]&lt;&gt;""),TEXT(Main[[#This Row],[In Stock Date]]-1, "M/d/yyyy"), TEXT("1/1/1990", "M/d/yyyy"))</f>
        <v>#VALUE!</v>
      </c>
    </row>
    <row r="4271" spans="54:54" ht="17.25" customHeight="1">
      <c r="BB4271" s="60" t="e">
        <f>IF(AND(isFlagged(Main[[#This Row],[Comments]], "AIS++"),Main[ [#This Row],[In Stock Date] ]&lt;&gt;""),TEXT(Main[[#This Row],[In Stock Date]]-1, "M/d/yyyy"), TEXT("1/1/1990", "M/d/yyyy"))</f>
        <v>#VALUE!</v>
      </c>
    </row>
    <row r="4272" spans="54:54" ht="17.25" customHeight="1">
      <c r="BB4272" s="60" t="e">
        <f>IF(AND(isFlagged(Main[[#This Row],[Comments]], "AIS++"),Main[ [#This Row],[In Stock Date] ]&lt;&gt;""),TEXT(Main[[#This Row],[In Stock Date]]-1, "M/d/yyyy"), TEXT("1/1/1990", "M/d/yyyy"))</f>
        <v>#VALUE!</v>
      </c>
    </row>
    <row r="4273" spans="54:54" ht="17.25" customHeight="1">
      <c r="BB4273" s="60" t="e">
        <f>IF(AND(isFlagged(Main[[#This Row],[Comments]], "AIS++"),Main[ [#This Row],[In Stock Date] ]&lt;&gt;""),TEXT(Main[[#This Row],[In Stock Date]]-1, "M/d/yyyy"), TEXT("1/1/1990", "M/d/yyyy"))</f>
        <v>#VALUE!</v>
      </c>
    </row>
    <row r="4274" spans="54:54" ht="17.25" customHeight="1">
      <c r="BB4274" s="60" t="e">
        <f>IF(AND(isFlagged(Main[[#This Row],[Comments]], "AIS++"),Main[ [#This Row],[In Stock Date] ]&lt;&gt;""),TEXT(Main[[#This Row],[In Stock Date]]-1, "M/d/yyyy"), TEXT("1/1/1990", "M/d/yyyy"))</f>
        <v>#VALUE!</v>
      </c>
    </row>
    <row r="4275" spans="54:54" ht="17.25" customHeight="1">
      <c r="BB4275" s="60" t="e">
        <f>IF(AND(isFlagged(Main[[#This Row],[Comments]], "AIS++"),Main[ [#This Row],[In Stock Date] ]&lt;&gt;""),TEXT(Main[[#This Row],[In Stock Date]]-1, "M/d/yyyy"), TEXT("1/1/1990", "M/d/yyyy"))</f>
        <v>#VALUE!</v>
      </c>
    </row>
    <row r="4276" spans="54:54" ht="17.25" customHeight="1">
      <c r="BB4276" s="60" t="e">
        <f>IF(AND(isFlagged(Main[[#This Row],[Comments]], "AIS++"),Main[ [#This Row],[In Stock Date] ]&lt;&gt;""),TEXT(Main[[#This Row],[In Stock Date]]-1, "M/d/yyyy"), TEXT("1/1/1990", "M/d/yyyy"))</f>
        <v>#VALUE!</v>
      </c>
    </row>
    <row r="4277" spans="54:54" ht="17.25" customHeight="1">
      <c r="BB4277" s="60" t="e">
        <f>IF(AND(isFlagged(Main[[#This Row],[Comments]], "AIS++"),Main[ [#This Row],[In Stock Date] ]&lt;&gt;""),TEXT(Main[[#This Row],[In Stock Date]]-1, "M/d/yyyy"), TEXT("1/1/1990", "M/d/yyyy"))</f>
        <v>#VALUE!</v>
      </c>
    </row>
    <row r="4278" spans="54:54" ht="17.25" customHeight="1">
      <c r="BB4278" s="60" t="e">
        <f>IF(AND(isFlagged(Main[[#This Row],[Comments]], "AIS++"),Main[ [#This Row],[In Stock Date] ]&lt;&gt;""),TEXT(Main[[#This Row],[In Stock Date]]-1, "M/d/yyyy"), TEXT("1/1/1990", "M/d/yyyy"))</f>
        <v>#VALUE!</v>
      </c>
    </row>
    <row r="4279" spans="54:54" ht="17.25" customHeight="1">
      <c r="BB4279" s="60" t="e">
        <f>IF(AND(isFlagged(Main[[#This Row],[Comments]], "AIS++"),Main[ [#This Row],[In Stock Date] ]&lt;&gt;""),TEXT(Main[[#This Row],[In Stock Date]]-1, "M/d/yyyy"), TEXT("1/1/1990", "M/d/yyyy"))</f>
        <v>#VALUE!</v>
      </c>
    </row>
    <row r="4280" spans="54:54" ht="17.25" customHeight="1">
      <c r="BB4280" s="60" t="e">
        <f>IF(AND(isFlagged(Main[[#This Row],[Comments]], "AIS++"),Main[ [#This Row],[In Stock Date] ]&lt;&gt;""),TEXT(Main[[#This Row],[In Stock Date]]-1, "M/d/yyyy"), TEXT("1/1/1990", "M/d/yyyy"))</f>
        <v>#VALUE!</v>
      </c>
    </row>
    <row r="4281" spans="54:54" ht="17.25" customHeight="1">
      <c r="BB4281" s="60" t="e">
        <f>IF(AND(isFlagged(Main[[#This Row],[Comments]], "AIS++"),Main[ [#This Row],[In Stock Date] ]&lt;&gt;""),TEXT(Main[[#This Row],[In Stock Date]]-1, "M/d/yyyy"), TEXT("1/1/1990", "M/d/yyyy"))</f>
        <v>#VALUE!</v>
      </c>
    </row>
    <row r="4282" spans="54:54" ht="17.25" customHeight="1">
      <c r="BB4282" s="60" t="e">
        <f>IF(AND(isFlagged(Main[[#This Row],[Comments]], "AIS++"),Main[ [#This Row],[In Stock Date] ]&lt;&gt;""),TEXT(Main[[#This Row],[In Stock Date]]-1, "M/d/yyyy"), TEXT("1/1/1990", "M/d/yyyy"))</f>
        <v>#VALUE!</v>
      </c>
    </row>
    <row r="4283" spans="54:54" ht="17.25" customHeight="1">
      <c r="BB4283" s="60" t="e">
        <f>IF(AND(isFlagged(Main[[#This Row],[Comments]], "AIS++"),Main[ [#This Row],[In Stock Date] ]&lt;&gt;""),TEXT(Main[[#This Row],[In Stock Date]]-1, "M/d/yyyy"), TEXT("1/1/1990", "M/d/yyyy"))</f>
        <v>#VALUE!</v>
      </c>
    </row>
    <row r="4284" spans="54:54" ht="17.25" customHeight="1">
      <c r="BB4284" s="60" t="e">
        <f>IF(AND(isFlagged(Main[[#This Row],[Comments]], "AIS++"),Main[ [#This Row],[In Stock Date] ]&lt;&gt;""),TEXT(Main[[#This Row],[In Stock Date]]-1, "M/d/yyyy"), TEXT("1/1/1990", "M/d/yyyy"))</f>
        <v>#VALUE!</v>
      </c>
    </row>
    <row r="4285" spans="54:54" ht="17.25" customHeight="1">
      <c r="BB4285" s="60" t="e">
        <f>IF(AND(isFlagged(Main[[#This Row],[Comments]], "AIS++"),Main[ [#This Row],[In Stock Date] ]&lt;&gt;""),TEXT(Main[[#This Row],[In Stock Date]]-1, "M/d/yyyy"), TEXT("1/1/1990", "M/d/yyyy"))</f>
        <v>#VALUE!</v>
      </c>
    </row>
    <row r="4286" spans="54:54" ht="17.25" customHeight="1">
      <c r="BB4286" s="60" t="e">
        <f>IF(AND(isFlagged(Main[[#This Row],[Comments]], "AIS++"),Main[ [#This Row],[In Stock Date] ]&lt;&gt;""),TEXT(Main[[#This Row],[In Stock Date]]-1, "M/d/yyyy"), TEXT("1/1/1990", "M/d/yyyy"))</f>
        <v>#VALUE!</v>
      </c>
    </row>
    <row r="4287" spans="54:54" ht="17.25" customHeight="1">
      <c r="BB4287" s="60" t="e">
        <f>IF(AND(isFlagged(Main[[#This Row],[Comments]], "AIS++"),Main[ [#This Row],[In Stock Date] ]&lt;&gt;""),TEXT(Main[[#This Row],[In Stock Date]]-1, "M/d/yyyy"), TEXT("1/1/1990", "M/d/yyyy"))</f>
        <v>#VALUE!</v>
      </c>
    </row>
    <row r="4288" spans="54:54" ht="17.25" customHeight="1">
      <c r="BB4288" s="60" t="e">
        <f>IF(AND(isFlagged(Main[[#This Row],[Comments]], "AIS++"),Main[ [#This Row],[In Stock Date] ]&lt;&gt;""),TEXT(Main[[#This Row],[In Stock Date]]-1, "M/d/yyyy"), TEXT("1/1/1990", "M/d/yyyy"))</f>
        <v>#VALUE!</v>
      </c>
    </row>
    <row r="4289" spans="54:54" ht="17.25" customHeight="1">
      <c r="BB4289" s="60" t="e">
        <f>IF(AND(isFlagged(Main[[#This Row],[Comments]], "AIS++"),Main[ [#This Row],[In Stock Date] ]&lt;&gt;""),TEXT(Main[[#This Row],[In Stock Date]]-1, "M/d/yyyy"), TEXT("1/1/1990", "M/d/yyyy"))</f>
        <v>#VALUE!</v>
      </c>
    </row>
    <row r="4290" spans="54:54" ht="17.25" customHeight="1">
      <c r="BB4290" s="60" t="e">
        <f>IF(AND(isFlagged(Main[[#This Row],[Comments]], "AIS++"),Main[ [#This Row],[In Stock Date] ]&lt;&gt;""),TEXT(Main[[#This Row],[In Stock Date]]-1, "M/d/yyyy"), TEXT("1/1/1990", "M/d/yyyy"))</f>
        <v>#VALUE!</v>
      </c>
    </row>
    <row r="4291" spans="54:54" ht="17.25" customHeight="1">
      <c r="BB4291" s="60" t="e">
        <f>IF(AND(isFlagged(Main[[#This Row],[Comments]], "AIS++"),Main[ [#This Row],[In Stock Date] ]&lt;&gt;""),TEXT(Main[[#This Row],[In Stock Date]]-1, "M/d/yyyy"), TEXT("1/1/1990", "M/d/yyyy"))</f>
        <v>#VALUE!</v>
      </c>
    </row>
    <row r="4292" spans="54:54" ht="17.25" customHeight="1">
      <c r="BB4292" s="60" t="e">
        <f>IF(AND(isFlagged(Main[[#This Row],[Comments]], "AIS++"),Main[ [#This Row],[In Stock Date] ]&lt;&gt;""),TEXT(Main[[#This Row],[In Stock Date]]-1, "M/d/yyyy"), TEXT("1/1/1990", "M/d/yyyy"))</f>
        <v>#VALUE!</v>
      </c>
    </row>
    <row r="4293" spans="54:54" ht="17.25" customHeight="1">
      <c r="BB4293" s="60" t="e">
        <f>IF(AND(isFlagged(Main[[#This Row],[Comments]], "AIS++"),Main[ [#This Row],[In Stock Date] ]&lt;&gt;""),TEXT(Main[[#This Row],[In Stock Date]]-1, "M/d/yyyy"), TEXT("1/1/1990", "M/d/yyyy"))</f>
        <v>#VALUE!</v>
      </c>
    </row>
    <row r="4294" spans="54:54" ht="17.25" customHeight="1">
      <c r="BB4294" s="60" t="e">
        <f>IF(AND(isFlagged(Main[[#This Row],[Comments]], "AIS++"),Main[ [#This Row],[In Stock Date] ]&lt;&gt;""),TEXT(Main[[#This Row],[In Stock Date]]-1, "M/d/yyyy"), TEXT("1/1/1990", "M/d/yyyy"))</f>
        <v>#VALUE!</v>
      </c>
    </row>
    <row r="4295" spans="54:54" ht="17.25" customHeight="1">
      <c r="BB4295" s="60" t="e">
        <f>IF(AND(isFlagged(Main[[#This Row],[Comments]], "AIS++"),Main[ [#This Row],[In Stock Date] ]&lt;&gt;""),TEXT(Main[[#This Row],[In Stock Date]]-1, "M/d/yyyy"), TEXT("1/1/1990", "M/d/yyyy"))</f>
        <v>#VALUE!</v>
      </c>
    </row>
    <row r="4296" spans="54:54" ht="17.25" customHeight="1">
      <c r="BB4296" s="60" t="e">
        <f>IF(AND(isFlagged(Main[[#This Row],[Comments]], "AIS++"),Main[ [#This Row],[In Stock Date] ]&lt;&gt;""),TEXT(Main[[#This Row],[In Stock Date]]-1, "M/d/yyyy"), TEXT("1/1/1990", "M/d/yyyy"))</f>
        <v>#VALUE!</v>
      </c>
    </row>
    <row r="4297" spans="54:54" ht="17.25" customHeight="1">
      <c r="BB4297" s="60" t="e">
        <f>IF(AND(isFlagged(Main[[#This Row],[Comments]], "AIS++"),Main[ [#This Row],[In Stock Date] ]&lt;&gt;""),TEXT(Main[[#This Row],[In Stock Date]]-1, "M/d/yyyy"), TEXT("1/1/1990", "M/d/yyyy"))</f>
        <v>#VALUE!</v>
      </c>
    </row>
    <row r="4298" spans="54:54" ht="17.25" customHeight="1">
      <c r="BB4298" s="60" t="e">
        <f>IF(AND(isFlagged(Main[[#This Row],[Comments]], "AIS++"),Main[ [#This Row],[In Stock Date] ]&lt;&gt;""),TEXT(Main[[#This Row],[In Stock Date]]-1, "M/d/yyyy"), TEXT("1/1/1990", "M/d/yyyy"))</f>
        <v>#VALUE!</v>
      </c>
    </row>
    <row r="4299" spans="54:54" ht="17.25" customHeight="1">
      <c r="BB4299" s="60" t="e">
        <f>IF(AND(isFlagged(Main[[#This Row],[Comments]], "AIS++"),Main[ [#This Row],[In Stock Date] ]&lt;&gt;""),TEXT(Main[[#This Row],[In Stock Date]]-1, "M/d/yyyy"), TEXT("1/1/1990", "M/d/yyyy"))</f>
        <v>#VALUE!</v>
      </c>
    </row>
    <row r="4300" spans="54:54" ht="17.25" customHeight="1">
      <c r="BB4300" s="60" t="e">
        <f>IF(AND(isFlagged(Main[[#This Row],[Comments]], "AIS++"),Main[ [#This Row],[In Stock Date] ]&lt;&gt;""),TEXT(Main[[#This Row],[In Stock Date]]-1, "M/d/yyyy"), TEXT("1/1/1990", "M/d/yyyy"))</f>
        <v>#VALUE!</v>
      </c>
    </row>
    <row r="4301" spans="54:54" ht="17.25" customHeight="1">
      <c r="BB4301" s="60" t="e">
        <f>IF(AND(isFlagged(Main[[#This Row],[Comments]], "AIS++"),Main[ [#This Row],[In Stock Date] ]&lt;&gt;""),TEXT(Main[[#This Row],[In Stock Date]]-1, "M/d/yyyy"), TEXT("1/1/1990", "M/d/yyyy"))</f>
        <v>#VALUE!</v>
      </c>
    </row>
    <row r="4302" spans="54:54" ht="17.25" customHeight="1">
      <c r="BB4302" s="60" t="e">
        <f>IF(AND(isFlagged(Main[[#This Row],[Comments]], "AIS++"),Main[ [#This Row],[In Stock Date] ]&lt;&gt;""),TEXT(Main[[#This Row],[In Stock Date]]-1, "M/d/yyyy"), TEXT("1/1/1990", "M/d/yyyy"))</f>
        <v>#VALUE!</v>
      </c>
    </row>
    <row r="4303" spans="54:54" ht="17.25" customHeight="1">
      <c r="BB4303" s="60" t="e">
        <f>IF(AND(isFlagged(Main[[#This Row],[Comments]], "AIS++"),Main[ [#This Row],[In Stock Date] ]&lt;&gt;""),TEXT(Main[[#This Row],[In Stock Date]]-1, "M/d/yyyy"), TEXT("1/1/1990", "M/d/yyyy"))</f>
        <v>#VALUE!</v>
      </c>
    </row>
    <row r="4304" spans="54:54" ht="17.25" customHeight="1">
      <c r="BB4304" s="60" t="e">
        <f>IF(AND(isFlagged(Main[[#This Row],[Comments]], "AIS++"),Main[ [#This Row],[In Stock Date] ]&lt;&gt;""),TEXT(Main[[#This Row],[In Stock Date]]-1, "M/d/yyyy"), TEXT("1/1/1990", "M/d/yyyy"))</f>
        <v>#VALUE!</v>
      </c>
    </row>
    <row r="4305" spans="54:54" ht="17.25" customHeight="1">
      <c r="BB4305" s="60" t="e">
        <f>IF(AND(isFlagged(Main[[#This Row],[Comments]], "AIS++"),Main[ [#This Row],[In Stock Date] ]&lt;&gt;""),TEXT(Main[[#This Row],[In Stock Date]]-1, "M/d/yyyy"), TEXT("1/1/1990", "M/d/yyyy"))</f>
        <v>#VALUE!</v>
      </c>
    </row>
    <row r="4306" spans="54:54" ht="17.25" customHeight="1">
      <c r="BB4306" s="60" t="e">
        <f>IF(AND(isFlagged(Main[[#This Row],[Comments]], "AIS++"),Main[ [#This Row],[In Stock Date] ]&lt;&gt;""),TEXT(Main[[#This Row],[In Stock Date]]-1, "M/d/yyyy"), TEXT("1/1/1990", "M/d/yyyy"))</f>
        <v>#VALUE!</v>
      </c>
    </row>
    <row r="4307" spans="54:54" ht="17.25" customHeight="1">
      <c r="BB4307" s="60" t="e">
        <f>IF(AND(isFlagged(Main[[#This Row],[Comments]], "AIS++"),Main[ [#This Row],[In Stock Date] ]&lt;&gt;""),TEXT(Main[[#This Row],[In Stock Date]]-1, "M/d/yyyy"), TEXT("1/1/1990", "M/d/yyyy"))</f>
        <v>#VALUE!</v>
      </c>
    </row>
    <row r="4308" spans="54:54" ht="17.25" customHeight="1">
      <c r="BB4308" s="60" t="e">
        <f>IF(AND(isFlagged(Main[[#This Row],[Comments]], "AIS++"),Main[ [#This Row],[In Stock Date] ]&lt;&gt;""),TEXT(Main[[#This Row],[In Stock Date]]-1, "M/d/yyyy"), TEXT("1/1/1990", "M/d/yyyy"))</f>
        <v>#VALUE!</v>
      </c>
    </row>
    <row r="4309" spans="54:54" ht="17.25" customHeight="1">
      <c r="BB4309" s="60" t="e">
        <f>IF(AND(isFlagged(Main[[#This Row],[Comments]], "AIS++"),Main[ [#This Row],[In Stock Date] ]&lt;&gt;""),TEXT(Main[[#This Row],[In Stock Date]]-1, "M/d/yyyy"), TEXT("1/1/1990", "M/d/yyyy"))</f>
        <v>#VALUE!</v>
      </c>
    </row>
    <row r="4310" spans="54:54" ht="17.25" customHeight="1">
      <c r="BB4310" s="60" t="e">
        <f>IF(AND(isFlagged(Main[[#This Row],[Comments]], "AIS++"),Main[ [#This Row],[In Stock Date] ]&lt;&gt;""),TEXT(Main[[#This Row],[In Stock Date]]-1, "M/d/yyyy"), TEXT("1/1/1990", "M/d/yyyy"))</f>
        <v>#VALUE!</v>
      </c>
    </row>
    <row r="4311" spans="54:54" ht="17.25" customHeight="1">
      <c r="BB4311" s="60" t="e">
        <f>IF(AND(isFlagged(Main[[#This Row],[Comments]], "AIS++"),Main[ [#This Row],[In Stock Date] ]&lt;&gt;""),TEXT(Main[[#This Row],[In Stock Date]]-1, "M/d/yyyy"), TEXT("1/1/1990", "M/d/yyyy"))</f>
        <v>#VALUE!</v>
      </c>
    </row>
    <row r="4312" spans="54:54" ht="17.25" customHeight="1">
      <c r="BB4312" s="60" t="e">
        <f>IF(AND(isFlagged(Main[[#This Row],[Comments]], "AIS++"),Main[ [#This Row],[In Stock Date] ]&lt;&gt;""),TEXT(Main[[#This Row],[In Stock Date]]-1, "M/d/yyyy"), TEXT("1/1/1990", "M/d/yyyy"))</f>
        <v>#VALUE!</v>
      </c>
    </row>
    <row r="4313" spans="54:54" ht="17.25" customHeight="1">
      <c r="BB4313" s="60" t="e">
        <f>IF(AND(isFlagged(Main[[#This Row],[Comments]], "AIS++"),Main[ [#This Row],[In Stock Date] ]&lt;&gt;""),TEXT(Main[[#This Row],[In Stock Date]]-1, "M/d/yyyy"), TEXT("1/1/1990", "M/d/yyyy"))</f>
        <v>#VALUE!</v>
      </c>
    </row>
    <row r="4314" spans="54:54" ht="17.25" customHeight="1">
      <c r="BB4314" s="60" t="e">
        <f>IF(AND(isFlagged(Main[[#This Row],[Comments]], "AIS++"),Main[ [#This Row],[In Stock Date] ]&lt;&gt;""),TEXT(Main[[#This Row],[In Stock Date]]-1, "M/d/yyyy"), TEXT("1/1/1990", "M/d/yyyy"))</f>
        <v>#VALUE!</v>
      </c>
    </row>
    <row r="4315" spans="54:54" ht="17.25" customHeight="1">
      <c r="BB4315" s="60" t="e">
        <f>IF(AND(isFlagged(Main[[#This Row],[Comments]], "AIS++"),Main[ [#This Row],[In Stock Date] ]&lt;&gt;""),TEXT(Main[[#This Row],[In Stock Date]]-1, "M/d/yyyy"), TEXT("1/1/1990", "M/d/yyyy"))</f>
        <v>#VALUE!</v>
      </c>
    </row>
    <row r="4316" spans="54:54" ht="17.25" customHeight="1">
      <c r="BB4316" s="60" t="e">
        <f>IF(AND(isFlagged(Main[[#This Row],[Comments]], "AIS++"),Main[ [#This Row],[In Stock Date] ]&lt;&gt;""),TEXT(Main[[#This Row],[In Stock Date]]-1, "M/d/yyyy"), TEXT("1/1/1990", "M/d/yyyy"))</f>
        <v>#VALUE!</v>
      </c>
    </row>
    <row r="4317" spans="54:54" ht="17.25" customHeight="1">
      <c r="BB4317" s="60" t="e">
        <f>IF(AND(isFlagged(Main[[#This Row],[Comments]], "AIS++"),Main[ [#This Row],[In Stock Date] ]&lt;&gt;""),TEXT(Main[[#This Row],[In Stock Date]]-1, "M/d/yyyy"), TEXT("1/1/1990", "M/d/yyyy"))</f>
        <v>#VALUE!</v>
      </c>
    </row>
    <row r="4318" spans="54:54" ht="17.25" customHeight="1">
      <c r="BB4318" s="60" t="e">
        <f>IF(AND(isFlagged(Main[[#This Row],[Comments]], "AIS++"),Main[ [#This Row],[In Stock Date] ]&lt;&gt;""),TEXT(Main[[#This Row],[In Stock Date]]-1, "M/d/yyyy"), TEXT("1/1/1990", "M/d/yyyy"))</f>
        <v>#VALUE!</v>
      </c>
    </row>
    <row r="4319" spans="54:54" ht="17.25" customHeight="1">
      <c r="BB4319" s="60" t="e">
        <f>IF(AND(isFlagged(Main[[#This Row],[Comments]], "AIS++"),Main[ [#This Row],[In Stock Date] ]&lt;&gt;""),TEXT(Main[[#This Row],[In Stock Date]]-1, "M/d/yyyy"), TEXT("1/1/1990", "M/d/yyyy"))</f>
        <v>#VALUE!</v>
      </c>
    </row>
    <row r="4320" spans="54:54" ht="17.25" customHeight="1">
      <c r="BB4320" s="60" t="e">
        <f>IF(AND(isFlagged(Main[[#This Row],[Comments]], "AIS++"),Main[ [#This Row],[In Stock Date] ]&lt;&gt;""),TEXT(Main[[#This Row],[In Stock Date]]-1, "M/d/yyyy"), TEXT("1/1/1990", "M/d/yyyy"))</f>
        <v>#VALUE!</v>
      </c>
    </row>
    <row r="4321" spans="54:54" ht="17.25" customHeight="1">
      <c r="BB4321" s="60" t="e">
        <f>IF(AND(isFlagged(Main[[#This Row],[Comments]], "AIS++"),Main[ [#This Row],[In Stock Date] ]&lt;&gt;""),TEXT(Main[[#This Row],[In Stock Date]]-1, "M/d/yyyy"), TEXT("1/1/1990", "M/d/yyyy"))</f>
        <v>#VALUE!</v>
      </c>
    </row>
    <row r="4322" spans="54:54" ht="17.25" customHeight="1">
      <c r="BB4322" s="60" t="e">
        <f>IF(AND(isFlagged(Main[[#This Row],[Comments]], "AIS++"),Main[ [#This Row],[In Stock Date] ]&lt;&gt;""),TEXT(Main[[#This Row],[In Stock Date]]-1, "M/d/yyyy"), TEXT("1/1/1990", "M/d/yyyy"))</f>
        <v>#VALUE!</v>
      </c>
    </row>
    <row r="4323" spans="54:54" ht="17.25" customHeight="1">
      <c r="BB4323" s="60" t="e">
        <f>IF(AND(isFlagged(Main[[#This Row],[Comments]], "AIS++"),Main[ [#This Row],[In Stock Date] ]&lt;&gt;""),TEXT(Main[[#This Row],[In Stock Date]]-1, "M/d/yyyy"), TEXT("1/1/1990", "M/d/yyyy"))</f>
        <v>#VALUE!</v>
      </c>
    </row>
    <row r="4324" spans="54:54" ht="17.25" customHeight="1">
      <c r="BB4324" s="60" t="e">
        <f>IF(AND(isFlagged(Main[[#This Row],[Comments]], "AIS++"),Main[ [#This Row],[In Stock Date] ]&lt;&gt;""),TEXT(Main[[#This Row],[In Stock Date]]-1, "M/d/yyyy"), TEXT("1/1/1990", "M/d/yyyy"))</f>
        <v>#VALUE!</v>
      </c>
    </row>
    <row r="4325" spans="54:54" ht="17.25" customHeight="1">
      <c r="BB4325" s="60" t="e">
        <f>IF(AND(isFlagged(Main[[#This Row],[Comments]], "AIS++"),Main[ [#This Row],[In Stock Date] ]&lt;&gt;""),TEXT(Main[[#This Row],[In Stock Date]]-1, "M/d/yyyy"), TEXT("1/1/1990", "M/d/yyyy"))</f>
        <v>#VALUE!</v>
      </c>
    </row>
    <row r="4326" spans="54:54" ht="17.25" customHeight="1">
      <c r="BB4326" s="60" t="e">
        <f>IF(AND(isFlagged(Main[[#This Row],[Comments]], "AIS++"),Main[ [#This Row],[In Stock Date] ]&lt;&gt;""),TEXT(Main[[#This Row],[In Stock Date]]-1, "M/d/yyyy"), TEXT("1/1/1990", "M/d/yyyy"))</f>
        <v>#VALUE!</v>
      </c>
    </row>
    <row r="4327" spans="54:54" ht="17.25" customHeight="1">
      <c r="BB4327" s="60" t="e">
        <f>IF(AND(isFlagged(Main[[#This Row],[Comments]], "AIS++"),Main[ [#This Row],[In Stock Date] ]&lt;&gt;""),TEXT(Main[[#This Row],[In Stock Date]]-1, "M/d/yyyy"), TEXT("1/1/1990", "M/d/yyyy"))</f>
        <v>#VALUE!</v>
      </c>
    </row>
    <row r="4328" spans="54:54" ht="17.25" customHeight="1">
      <c r="BB4328" s="60" t="e">
        <f>IF(AND(isFlagged(Main[[#This Row],[Comments]], "AIS++"),Main[ [#This Row],[In Stock Date] ]&lt;&gt;""),TEXT(Main[[#This Row],[In Stock Date]]-1, "M/d/yyyy"), TEXT("1/1/1990", "M/d/yyyy"))</f>
        <v>#VALUE!</v>
      </c>
    </row>
    <row r="4329" spans="54:54" ht="17.25" customHeight="1">
      <c r="BB4329" s="60" t="e">
        <f>IF(AND(isFlagged(Main[[#This Row],[Comments]], "AIS++"),Main[ [#This Row],[In Stock Date] ]&lt;&gt;""),TEXT(Main[[#This Row],[In Stock Date]]-1, "M/d/yyyy"), TEXT("1/1/1990", "M/d/yyyy"))</f>
        <v>#VALUE!</v>
      </c>
    </row>
    <row r="4330" spans="54:54" ht="17.25" customHeight="1">
      <c r="BB4330" s="60" t="e">
        <f>IF(AND(isFlagged(Main[[#This Row],[Comments]], "AIS++"),Main[ [#This Row],[In Stock Date] ]&lt;&gt;""),TEXT(Main[[#This Row],[In Stock Date]]-1, "M/d/yyyy"), TEXT("1/1/1990", "M/d/yyyy"))</f>
        <v>#VALUE!</v>
      </c>
    </row>
    <row r="4331" spans="54:54" ht="17.25" customHeight="1">
      <c r="BB4331" s="60" t="e">
        <f>IF(AND(isFlagged(Main[[#This Row],[Comments]], "AIS++"),Main[ [#This Row],[In Stock Date] ]&lt;&gt;""),TEXT(Main[[#This Row],[In Stock Date]]-1, "M/d/yyyy"), TEXT("1/1/1990", "M/d/yyyy"))</f>
        <v>#VALUE!</v>
      </c>
    </row>
    <row r="4332" spans="54:54" ht="17.25" customHeight="1">
      <c r="BB4332" s="60" t="e">
        <f>IF(AND(isFlagged(Main[[#This Row],[Comments]], "AIS++"),Main[ [#This Row],[In Stock Date] ]&lt;&gt;""),TEXT(Main[[#This Row],[In Stock Date]]-1, "M/d/yyyy"), TEXT("1/1/1990", "M/d/yyyy"))</f>
        <v>#VALUE!</v>
      </c>
    </row>
    <row r="4333" spans="54:54" ht="17.25" customHeight="1">
      <c r="BB4333" s="60" t="e">
        <f>IF(AND(isFlagged(Main[[#This Row],[Comments]], "AIS++"),Main[ [#This Row],[In Stock Date] ]&lt;&gt;""),TEXT(Main[[#This Row],[In Stock Date]]-1, "M/d/yyyy"), TEXT("1/1/1990", "M/d/yyyy"))</f>
        <v>#VALUE!</v>
      </c>
    </row>
    <row r="4334" spans="54:54" ht="17.25" customHeight="1">
      <c r="BB4334" s="60" t="e">
        <f>IF(AND(isFlagged(Main[[#This Row],[Comments]], "AIS++"),Main[ [#This Row],[In Stock Date] ]&lt;&gt;""),TEXT(Main[[#This Row],[In Stock Date]]-1, "M/d/yyyy"), TEXT("1/1/1990", "M/d/yyyy"))</f>
        <v>#VALUE!</v>
      </c>
    </row>
    <row r="4335" spans="54:54" ht="17.25" customHeight="1">
      <c r="BB4335" s="60" t="e">
        <f>IF(AND(isFlagged(Main[[#This Row],[Comments]], "AIS++"),Main[ [#This Row],[In Stock Date] ]&lt;&gt;""),TEXT(Main[[#This Row],[In Stock Date]]-1, "M/d/yyyy"), TEXT("1/1/1990", "M/d/yyyy"))</f>
        <v>#VALUE!</v>
      </c>
    </row>
    <row r="4336" spans="54:54" ht="17.25" customHeight="1">
      <c r="BB4336" s="60" t="e">
        <f>IF(AND(isFlagged(Main[[#This Row],[Comments]], "AIS++"),Main[ [#This Row],[In Stock Date] ]&lt;&gt;""),TEXT(Main[[#This Row],[In Stock Date]]-1, "M/d/yyyy"), TEXT("1/1/1990", "M/d/yyyy"))</f>
        <v>#VALUE!</v>
      </c>
    </row>
    <row r="4337" spans="54:54" ht="17.25" customHeight="1">
      <c r="BB4337" s="60" t="e">
        <f>IF(AND(isFlagged(Main[[#This Row],[Comments]], "AIS++"),Main[ [#This Row],[In Stock Date] ]&lt;&gt;""),TEXT(Main[[#This Row],[In Stock Date]]-1, "M/d/yyyy"), TEXT("1/1/1990", "M/d/yyyy"))</f>
        <v>#VALUE!</v>
      </c>
    </row>
    <row r="4338" spans="54:54" ht="17.25" customHeight="1">
      <c r="BB4338" s="60" t="e">
        <f>IF(AND(isFlagged(Main[[#This Row],[Comments]], "AIS++"),Main[ [#This Row],[In Stock Date] ]&lt;&gt;""),TEXT(Main[[#This Row],[In Stock Date]]-1, "M/d/yyyy"), TEXT("1/1/1990", "M/d/yyyy"))</f>
        <v>#VALUE!</v>
      </c>
    </row>
    <row r="4339" spans="54:54" ht="17.25" customHeight="1">
      <c r="BB4339" s="60" t="e">
        <f>IF(AND(isFlagged(Main[[#This Row],[Comments]], "AIS++"),Main[ [#This Row],[In Stock Date] ]&lt;&gt;""),TEXT(Main[[#This Row],[In Stock Date]]-1, "M/d/yyyy"), TEXT("1/1/1990", "M/d/yyyy"))</f>
        <v>#VALUE!</v>
      </c>
    </row>
    <row r="4340" spans="54:54" ht="17.25" customHeight="1">
      <c r="BB4340" s="60" t="e">
        <f>IF(AND(isFlagged(Main[[#This Row],[Comments]], "AIS++"),Main[ [#This Row],[In Stock Date] ]&lt;&gt;""),TEXT(Main[[#This Row],[In Stock Date]]-1, "M/d/yyyy"), TEXT("1/1/1990", "M/d/yyyy"))</f>
        <v>#VALUE!</v>
      </c>
    </row>
    <row r="4341" spans="54:54" ht="17.25" customHeight="1">
      <c r="BB4341" s="60" t="e">
        <f>IF(AND(isFlagged(Main[[#This Row],[Comments]], "AIS++"),Main[ [#This Row],[In Stock Date] ]&lt;&gt;""),TEXT(Main[[#This Row],[In Stock Date]]-1, "M/d/yyyy"), TEXT("1/1/1990", "M/d/yyyy"))</f>
        <v>#VALUE!</v>
      </c>
    </row>
    <row r="4342" spans="54:54" ht="17.25" customHeight="1">
      <c r="BB4342" s="60" t="e">
        <f>IF(AND(isFlagged(Main[[#This Row],[Comments]], "AIS++"),Main[ [#This Row],[In Stock Date] ]&lt;&gt;""),TEXT(Main[[#This Row],[In Stock Date]]-1, "M/d/yyyy"), TEXT("1/1/1990", "M/d/yyyy"))</f>
        <v>#VALUE!</v>
      </c>
    </row>
    <row r="4343" spans="54:54" ht="17.25" customHeight="1">
      <c r="BB4343" s="60" t="e">
        <f>IF(AND(isFlagged(Main[[#This Row],[Comments]], "AIS++"),Main[ [#This Row],[In Stock Date] ]&lt;&gt;""),TEXT(Main[[#This Row],[In Stock Date]]-1, "M/d/yyyy"), TEXT("1/1/1990", "M/d/yyyy"))</f>
        <v>#VALUE!</v>
      </c>
    </row>
    <row r="4344" spans="54:54" ht="17.25" customHeight="1">
      <c r="BB4344" s="60" t="e">
        <f>IF(AND(isFlagged(Main[[#This Row],[Comments]], "AIS++"),Main[ [#This Row],[In Stock Date] ]&lt;&gt;""),TEXT(Main[[#This Row],[In Stock Date]]-1, "M/d/yyyy"), TEXT("1/1/1990", "M/d/yyyy"))</f>
        <v>#VALUE!</v>
      </c>
    </row>
    <row r="4345" spans="54:54" ht="17.25" customHeight="1">
      <c r="BB4345" s="60" t="e">
        <f>IF(AND(isFlagged(Main[[#This Row],[Comments]], "AIS++"),Main[ [#This Row],[In Stock Date] ]&lt;&gt;""),TEXT(Main[[#This Row],[In Stock Date]]-1, "M/d/yyyy"), TEXT("1/1/1990", "M/d/yyyy"))</f>
        <v>#VALUE!</v>
      </c>
    </row>
    <row r="4346" spans="54:54" ht="17.25" customHeight="1">
      <c r="BB4346" s="60" t="e">
        <f>IF(AND(isFlagged(Main[[#This Row],[Comments]], "AIS++"),Main[ [#This Row],[In Stock Date] ]&lt;&gt;""),TEXT(Main[[#This Row],[In Stock Date]]-1, "M/d/yyyy"), TEXT("1/1/1990", "M/d/yyyy"))</f>
        <v>#VALUE!</v>
      </c>
    </row>
    <row r="4347" spans="54:54" ht="17.25" customHeight="1">
      <c r="BB4347" s="60" t="e">
        <f>IF(AND(isFlagged(Main[[#This Row],[Comments]], "AIS++"),Main[ [#This Row],[In Stock Date] ]&lt;&gt;""),TEXT(Main[[#This Row],[In Stock Date]]-1, "M/d/yyyy"), TEXT("1/1/1990", "M/d/yyyy"))</f>
        <v>#VALUE!</v>
      </c>
    </row>
    <row r="4348" spans="54:54" ht="17.25" customHeight="1">
      <c r="BB4348" s="60" t="e">
        <f>IF(AND(isFlagged(Main[[#This Row],[Comments]], "AIS++"),Main[ [#This Row],[In Stock Date] ]&lt;&gt;""),TEXT(Main[[#This Row],[In Stock Date]]-1, "M/d/yyyy"), TEXT("1/1/1990", "M/d/yyyy"))</f>
        <v>#VALUE!</v>
      </c>
    </row>
    <row r="4349" spans="54:54" ht="17.25" customHeight="1">
      <c r="BB4349" s="60" t="e">
        <f>IF(AND(isFlagged(Main[[#This Row],[Comments]], "AIS++"),Main[ [#This Row],[In Stock Date] ]&lt;&gt;""),TEXT(Main[[#This Row],[In Stock Date]]-1, "M/d/yyyy"), TEXT("1/1/1990", "M/d/yyyy"))</f>
        <v>#VALUE!</v>
      </c>
    </row>
    <row r="4350" spans="54:54" ht="17.25" customHeight="1">
      <c r="BB4350" s="60" t="e">
        <f>IF(AND(isFlagged(Main[[#This Row],[Comments]], "AIS++"),Main[ [#This Row],[In Stock Date] ]&lt;&gt;""),TEXT(Main[[#This Row],[In Stock Date]]-1, "M/d/yyyy"), TEXT("1/1/1990", "M/d/yyyy"))</f>
        <v>#VALUE!</v>
      </c>
    </row>
    <row r="4351" spans="54:54" ht="17.25" customHeight="1">
      <c r="BB4351" s="60" t="e">
        <f>IF(AND(isFlagged(Main[[#This Row],[Comments]], "AIS++"),Main[ [#This Row],[In Stock Date] ]&lt;&gt;""),TEXT(Main[[#This Row],[In Stock Date]]-1, "M/d/yyyy"), TEXT("1/1/1990", "M/d/yyyy"))</f>
        <v>#VALUE!</v>
      </c>
    </row>
    <row r="4352" spans="54:54" ht="17.25" customHeight="1">
      <c r="BB4352" s="60" t="e">
        <f>IF(AND(isFlagged(Main[[#This Row],[Comments]], "AIS++"),Main[ [#This Row],[In Stock Date] ]&lt;&gt;""),TEXT(Main[[#This Row],[In Stock Date]]-1, "M/d/yyyy"), TEXT("1/1/1990", "M/d/yyyy"))</f>
        <v>#VALUE!</v>
      </c>
    </row>
    <row r="4353" spans="54:54" ht="17.25" customHeight="1">
      <c r="BB4353" s="60" t="e">
        <f>IF(AND(isFlagged(Main[[#This Row],[Comments]], "AIS++"),Main[ [#This Row],[In Stock Date] ]&lt;&gt;""),TEXT(Main[[#This Row],[In Stock Date]]-1, "M/d/yyyy"), TEXT("1/1/1990", "M/d/yyyy"))</f>
        <v>#VALUE!</v>
      </c>
    </row>
    <row r="4354" spans="54:54" ht="17.25" customHeight="1">
      <c r="BB4354" s="60" t="e">
        <f>IF(AND(isFlagged(Main[[#This Row],[Comments]], "AIS++"),Main[ [#This Row],[In Stock Date] ]&lt;&gt;""),TEXT(Main[[#This Row],[In Stock Date]]-1, "M/d/yyyy"), TEXT("1/1/1990", "M/d/yyyy"))</f>
        <v>#VALUE!</v>
      </c>
    </row>
    <row r="4355" spans="54:54" ht="17.25" customHeight="1">
      <c r="BB4355" s="60" t="e">
        <f>IF(AND(isFlagged(Main[[#This Row],[Comments]], "AIS++"),Main[ [#This Row],[In Stock Date] ]&lt;&gt;""),TEXT(Main[[#This Row],[In Stock Date]]-1, "M/d/yyyy"), TEXT("1/1/1990", "M/d/yyyy"))</f>
        <v>#VALUE!</v>
      </c>
    </row>
    <row r="4356" spans="54:54" ht="17.25" customHeight="1">
      <c r="BB4356" s="60" t="e">
        <f>IF(AND(isFlagged(Main[[#This Row],[Comments]], "AIS++"),Main[ [#This Row],[In Stock Date] ]&lt;&gt;""),TEXT(Main[[#This Row],[In Stock Date]]-1, "M/d/yyyy"), TEXT("1/1/1990", "M/d/yyyy"))</f>
        <v>#VALUE!</v>
      </c>
    </row>
    <row r="4357" spans="54:54" ht="17.25" customHeight="1">
      <c r="BB4357" s="60" t="e">
        <f>IF(AND(isFlagged(Main[[#This Row],[Comments]], "AIS++"),Main[ [#This Row],[In Stock Date] ]&lt;&gt;""),TEXT(Main[[#This Row],[In Stock Date]]-1, "M/d/yyyy"), TEXT("1/1/1990", "M/d/yyyy"))</f>
        <v>#VALUE!</v>
      </c>
    </row>
    <row r="4358" spans="54:54" ht="17.25" customHeight="1">
      <c r="BB4358" s="60" t="e">
        <f>IF(AND(isFlagged(Main[[#This Row],[Comments]], "AIS++"),Main[ [#This Row],[In Stock Date] ]&lt;&gt;""),TEXT(Main[[#This Row],[In Stock Date]]-1, "M/d/yyyy"), TEXT("1/1/1990", "M/d/yyyy"))</f>
        <v>#VALUE!</v>
      </c>
    </row>
    <row r="4359" spans="54:54" ht="17.25" customHeight="1">
      <c r="BB4359" s="60" t="e">
        <f>IF(AND(isFlagged(Main[[#This Row],[Comments]], "AIS++"),Main[ [#This Row],[In Stock Date] ]&lt;&gt;""),TEXT(Main[[#This Row],[In Stock Date]]-1, "M/d/yyyy"), TEXT("1/1/1990", "M/d/yyyy"))</f>
        <v>#VALUE!</v>
      </c>
    </row>
    <row r="4360" spans="54:54" ht="17.25" customHeight="1">
      <c r="BB4360" s="60" t="e">
        <f>IF(AND(isFlagged(Main[[#This Row],[Comments]], "AIS++"),Main[ [#This Row],[In Stock Date] ]&lt;&gt;""),TEXT(Main[[#This Row],[In Stock Date]]-1, "M/d/yyyy"), TEXT("1/1/1990", "M/d/yyyy"))</f>
        <v>#VALUE!</v>
      </c>
    </row>
    <row r="4361" spans="54:54" ht="17.25" customHeight="1">
      <c r="BB4361" s="60" t="e">
        <f>IF(AND(isFlagged(Main[[#This Row],[Comments]], "AIS++"),Main[ [#This Row],[In Stock Date] ]&lt;&gt;""),TEXT(Main[[#This Row],[In Stock Date]]-1, "M/d/yyyy"), TEXT("1/1/1990", "M/d/yyyy"))</f>
        <v>#VALUE!</v>
      </c>
    </row>
    <row r="4362" spans="54:54" ht="17.25" customHeight="1">
      <c r="BB4362" s="60" t="e">
        <f>IF(AND(isFlagged(Main[[#This Row],[Comments]], "AIS++"),Main[ [#This Row],[In Stock Date] ]&lt;&gt;""),TEXT(Main[[#This Row],[In Stock Date]]-1, "M/d/yyyy"), TEXT("1/1/1990", "M/d/yyyy"))</f>
        <v>#VALUE!</v>
      </c>
    </row>
    <row r="4363" spans="54:54" ht="17.25" customHeight="1">
      <c r="BB4363" s="60" t="e">
        <f>IF(AND(isFlagged(Main[[#This Row],[Comments]], "AIS++"),Main[ [#This Row],[In Stock Date] ]&lt;&gt;""),TEXT(Main[[#This Row],[In Stock Date]]-1, "M/d/yyyy"), TEXT("1/1/1990", "M/d/yyyy"))</f>
        <v>#VALUE!</v>
      </c>
    </row>
    <row r="4364" spans="54:54" ht="17.25" customHeight="1">
      <c r="BB4364" s="60" t="e">
        <f>IF(AND(isFlagged(Main[[#This Row],[Comments]], "AIS++"),Main[ [#This Row],[In Stock Date] ]&lt;&gt;""),TEXT(Main[[#This Row],[In Stock Date]]-1, "M/d/yyyy"), TEXT("1/1/1990", "M/d/yyyy"))</f>
        <v>#VALUE!</v>
      </c>
    </row>
    <row r="4365" spans="54:54" ht="17.25" customHeight="1">
      <c r="BB4365" s="60" t="e">
        <f>IF(AND(isFlagged(Main[[#This Row],[Comments]], "AIS++"),Main[ [#This Row],[In Stock Date] ]&lt;&gt;""),TEXT(Main[[#This Row],[In Stock Date]]-1, "M/d/yyyy"), TEXT("1/1/1990", "M/d/yyyy"))</f>
        <v>#VALUE!</v>
      </c>
    </row>
    <row r="4366" spans="54:54" ht="17.25" customHeight="1">
      <c r="BB4366" s="60" t="e">
        <f>IF(AND(isFlagged(Main[[#This Row],[Comments]], "AIS++"),Main[ [#This Row],[In Stock Date] ]&lt;&gt;""),TEXT(Main[[#This Row],[In Stock Date]]-1, "M/d/yyyy"), TEXT("1/1/1990", "M/d/yyyy"))</f>
        <v>#VALUE!</v>
      </c>
    </row>
    <row r="4367" spans="54:54" ht="17.25" customHeight="1">
      <c r="BB4367" s="60" t="e">
        <f>IF(AND(isFlagged(Main[[#This Row],[Comments]], "AIS++"),Main[ [#This Row],[In Stock Date] ]&lt;&gt;""),TEXT(Main[[#This Row],[In Stock Date]]-1, "M/d/yyyy"), TEXT("1/1/1990", "M/d/yyyy"))</f>
        <v>#VALUE!</v>
      </c>
    </row>
    <row r="4368" spans="54:54" ht="17.25" customHeight="1">
      <c r="BB4368" s="60" t="e">
        <f>IF(AND(isFlagged(Main[[#This Row],[Comments]], "AIS++"),Main[ [#This Row],[In Stock Date] ]&lt;&gt;""),TEXT(Main[[#This Row],[In Stock Date]]-1, "M/d/yyyy"), TEXT("1/1/1990", "M/d/yyyy"))</f>
        <v>#VALUE!</v>
      </c>
    </row>
    <row r="4369" spans="54:54" ht="17.25" customHeight="1">
      <c r="BB4369" s="60" t="e">
        <f>IF(AND(isFlagged(Main[[#This Row],[Comments]], "AIS++"),Main[ [#This Row],[In Stock Date] ]&lt;&gt;""),TEXT(Main[[#This Row],[In Stock Date]]-1, "M/d/yyyy"), TEXT("1/1/1990", "M/d/yyyy"))</f>
        <v>#VALUE!</v>
      </c>
    </row>
    <row r="4370" spans="54:54" ht="17.25" customHeight="1">
      <c r="BB4370" s="60" t="e">
        <f>IF(AND(isFlagged(Main[[#This Row],[Comments]], "AIS++"),Main[ [#This Row],[In Stock Date] ]&lt;&gt;""),TEXT(Main[[#This Row],[In Stock Date]]-1, "M/d/yyyy"), TEXT("1/1/1990", "M/d/yyyy"))</f>
        <v>#VALUE!</v>
      </c>
    </row>
    <row r="4371" spans="54:54" ht="17.25" customHeight="1">
      <c r="BB4371" s="60" t="e">
        <f>IF(AND(isFlagged(Main[[#This Row],[Comments]], "AIS++"),Main[ [#This Row],[In Stock Date] ]&lt;&gt;""),TEXT(Main[[#This Row],[In Stock Date]]-1, "M/d/yyyy"), TEXT("1/1/1990", "M/d/yyyy"))</f>
        <v>#VALUE!</v>
      </c>
    </row>
    <row r="4372" spans="54:54" ht="17.25" customHeight="1">
      <c r="BB4372" s="60" t="e">
        <f>IF(AND(isFlagged(Main[[#This Row],[Comments]], "AIS++"),Main[ [#This Row],[In Stock Date] ]&lt;&gt;""),TEXT(Main[[#This Row],[In Stock Date]]-1, "M/d/yyyy"), TEXT("1/1/1990", "M/d/yyyy"))</f>
        <v>#VALUE!</v>
      </c>
    </row>
    <row r="4373" spans="54:54" ht="17.25" customHeight="1">
      <c r="BB4373" s="60" t="e">
        <f>IF(AND(isFlagged(Main[[#This Row],[Comments]], "AIS++"),Main[ [#This Row],[In Stock Date] ]&lt;&gt;""),TEXT(Main[[#This Row],[In Stock Date]]-1, "M/d/yyyy"), TEXT("1/1/1990", "M/d/yyyy"))</f>
        <v>#VALUE!</v>
      </c>
    </row>
    <row r="4374" spans="54:54" ht="17.25" customHeight="1">
      <c r="BB4374" s="60" t="e">
        <f>IF(AND(isFlagged(Main[[#This Row],[Comments]], "AIS++"),Main[ [#This Row],[In Stock Date] ]&lt;&gt;""),TEXT(Main[[#This Row],[In Stock Date]]-1, "M/d/yyyy"), TEXT("1/1/1990", "M/d/yyyy"))</f>
        <v>#VALUE!</v>
      </c>
    </row>
    <row r="4375" spans="54:54" ht="17.25" customHeight="1">
      <c r="BB4375" s="60" t="e">
        <f>IF(AND(isFlagged(Main[[#This Row],[Comments]], "AIS++"),Main[ [#This Row],[In Stock Date] ]&lt;&gt;""),TEXT(Main[[#This Row],[In Stock Date]]-1, "M/d/yyyy"), TEXT("1/1/1990", "M/d/yyyy"))</f>
        <v>#VALUE!</v>
      </c>
    </row>
    <row r="4376" spans="54:54" ht="17.25" customHeight="1">
      <c r="BB4376" s="60" t="e">
        <f>IF(AND(isFlagged(Main[[#This Row],[Comments]], "AIS++"),Main[ [#This Row],[In Stock Date] ]&lt;&gt;""),TEXT(Main[[#This Row],[In Stock Date]]-1, "M/d/yyyy"), TEXT("1/1/1990", "M/d/yyyy"))</f>
        <v>#VALUE!</v>
      </c>
    </row>
    <row r="4377" spans="54:54" ht="17.25" customHeight="1">
      <c r="BB4377" s="60" t="e">
        <f>IF(AND(isFlagged(Main[[#This Row],[Comments]], "AIS++"),Main[ [#This Row],[In Stock Date] ]&lt;&gt;""),TEXT(Main[[#This Row],[In Stock Date]]-1, "M/d/yyyy"), TEXT("1/1/1990", "M/d/yyyy"))</f>
        <v>#VALUE!</v>
      </c>
    </row>
    <row r="4378" spans="54:54" ht="17.25" customHeight="1">
      <c r="BB4378" s="60" t="e">
        <f>IF(AND(isFlagged(Main[[#This Row],[Comments]], "AIS++"),Main[ [#This Row],[In Stock Date] ]&lt;&gt;""),TEXT(Main[[#This Row],[In Stock Date]]-1, "M/d/yyyy"), TEXT("1/1/1990", "M/d/yyyy"))</f>
        <v>#VALUE!</v>
      </c>
    </row>
    <row r="4379" spans="54:54" ht="17.25" customHeight="1">
      <c r="BB4379" s="60" t="e">
        <f>IF(AND(isFlagged(Main[[#This Row],[Comments]], "AIS++"),Main[ [#This Row],[In Stock Date] ]&lt;&gt;""),TEXT(Main[[#This Row],[In Stock Date]]-1, "M/d/yyyy"), TEXT("1/1/1990", "M/d/yyyy"))</f>
        <v>#VALUE!</v>
      </c>
    </row>
    <row r="4380" spans="54:54" ht="17.25" customHeight="1">
      <c r="BB4380" s="60" t="e">
        <f>IF(AND(isFlagged(Main[[#This Row],[Comments]], "AIS++"),Main[ [#This Row],[In Stock Date] ]&lt;&gt;""),TEXT(Main[[#This Row],[In Stock Date]]-1, "M/d/yyyy"), TEXT("1/1/1990", "M/d/yyyy"))</f>
        <v>#VALUE!</v>
      </c>
    </row>
    <row r="4381" spans="54:54" ht="17.25" customHeight="1">
      <c r="BB4381" s="60" t="e">
        <f>IF(AND(isFlagged(Main[[#This Row],[Comments]], "AIS++"),Main[ [#This Row],[In Stock Date] ]&lt;&gt;""),TEXT(Main[[#This Row],[In Stock Date]]-1, "M/d/yyyy"), TEXT("1/1/1990", "M/d/yyyy"))</f>
        <v>#VALUE!</v>
      </c>
    </row>
    <row r="4382" spans="54:54" ht="17.25" customHeight="1">
      <c r="BB4382" s="60" t="e">
        <f>IF(AND(isFlagged(Main[[#This Row],[Comments]], "AIS++"),Main[ [#This Row],[In Stock Date] ]&lt;&gt;""),TEXT(Main[[#This Row],[In Stock Date]]-1, "M/d/yyyy"), TEXT("1/1/1990", "M/d/yyyy"))</f>
        <v>#VALUE!</v>
      </c>
    </row>
    <row r="4383" spans="54:54" ht="17.25" customHeight="1">
      <c r="BB4383" s="60" t="e">
        <f>IF(AND(isFlagged(Main[[#This Row],[Comments]], "AIS++"),Main[ [#This Row],[In Stock Date] ]&lt;&gt;""),TEXT(Main[[#This Row],[In Stock Date]]-1, "M/d/yyyy"), TEXT("1/1/1990", "M/d/yyyy"))</f>
        <v>#VALUE!</v>
      </c>
    </row>
    <row r="4384" spans="54:54" ht="17.25" customHeight="1">
      <c r="BB4384" s="60" t="e">
        <f>IF(AND(isFlagged(Main[[#This Row],[Comments]], "AIS++"),Main[ [#This Row],[In Stock Date] ]&lt;&gt;""),TEXT(Main[[#This Row],[In Stock Date]]-1, "M/d/yyyy"), TEXT("1/1/1990", "M/d/yyyy"))</f>
        <v>#VALUE!</v>
      </c>
    </row>
    <row r="4385" spans="54:54" ht="17.25" customHeight="1">
      <c r="BB4385" s="60" t="e">
        <f>IF(AND(isFlagged(Main[[#This Row],[Comments]], "AIS++"),Main[ [#This Row],[In Stock Date] ]&lt;&gt;""),TEXT(Main[[#This Row],[In Stock Date]]-1, "M/d/yyyy"), TEXT("1/1/1990", "M/d/yyyy"))</f>
        <v>#VALUE!</v>
      </c>
    </row>
    <row r="4386" spans="54:54" ht="17.25" customHeight="1">
      <c r="BB4386" s="60" t="e">
        <f>IF(AND(isFlagged(Main[[#This Row],[Comments]], "AIS++"),Main[ [#This Row],[In Stock Date] ]&lt;&gt;""),TEXT(Main[[#This Row],[In Stock Date]]-1, "M/d/yyyy"), TEXT("1/1/1990", "M/d/yyyy"))</f>
        <v>#VALUE!</v>
      </c>
    </row>
    <row r="4387" spans="54:54" ht="17.25" customHeight="1">
      <c r="BB4387" s="60" t="e">
        <f>IF(AND(isFlagged(Main[[#This Row],[Comments]], "AIS++"),Main[ [#This Row],[In Stock Date] ]&lt;&gt;""),TEXT(Main[[#This Row],[In Stock Date]]-1, "M/d/yyyy"), TEXT("1/1/1990", "M/d/yyyy"))</f>
        <v>#VALUE!</v>
      </c>
    </row>
    <row r="4388" spans="54:54" ht="17.25" customHeight="1">
      <c r="BB4388" s="60" t="e">
        <f>IF(AND(isFlagged(Main[[#This Row],[Comments]], "AIS++"),Main[ [#This Row],[In Stock Date] ]&lt;&gt;""),TEXT(Main[[#This Row],[In Stock Date]]-1, "M/d/yyyy"), TEXT("1/1/1990", "M/d/yyyy"))</f>
        <v>#VALUE!</v>
      </c>
    </row>
    <row r="4389" spans="54:54" ht="17.25" customHeight="1">
      <c r="BB4389" s="60" t="e">
        <f>IF(AND(isFlagged(Main[[#This Row],[Comments]], "AIS++"),Main[ [#This Row],[In Stock Date] ]&lt;&gt;""),TEXT(Main[[#This Row],[In Stock Date]]-1, "M/d/yyyy"), TEXT("1/1/1990", "M/d/yyyy"))</f>
        <v>#VALUE!</v>
      </c>
    </row>
    <row r="4390" spans="54:54" ht="17.25" customHeight="1">
      <c r="BB4390" s="60" t="e">
        <f>IF(AND(isFlagged(Main[[#This Row],[Comments]], "AIS++"),Main[ [#This Row],[In Stock Date] ]&lt;&gt;""),TEXT(Main[[#This Row],[In Stock Date]]-1, "M/d/yyyy"), TEXT("1/1/1990", "M/d/yyyy"))</f>
        <v>#VALUE!</v>
      </c>
    </row>
    <row r="4391" spans="54:54" ht="17.25" customHeight="1">
      <c r="BB4391" s="60" t="e">
        <f>IF(AND(isFlagged(Main[[#This Row],[Comments]], "AIS++"),Main[ [#This Row],[In Stock Date] ]&lt;&gt;""),TEXT(Main[[#This Row],[In Stock Date]]-1, "M/d/yyyy"), TEXT("1/1/1990", "M/d/yyyy"))</f>
        <v>#VALUE!</v>
      </c>
    </row>
    <row r="4392" spans="54:54" ht="17.25" customHeight="1">
      <c r="BB4392" s="60" t="e">
        <f>IF(AND(isFlagged(Main[[#This Row],[Comments]], "AIS++"),Main[ [#This Row],[In Stock Date] ]&lt;&gt;""),TEXT(Main[[#This Row],[In Stock Date]]-1, "M/d/yyyy"), TEXT("1/1/1990", "M/d/yyyy"))</f>
        <v>#VALUE!</v>
      </c>
    </row>
    <row r="4393" spans="54:54" ht="17.25" customHeight="1">
      <c r="BB4393" s="60" t="e">
        <f>IF(AND(isFlagged(Main[[#This Row],[Comments]], "AIS++"),Main[ [#This Row],[In Stock Date] ]&lt;&gt;""),TEXT(Main[[#This Row],[In Stock Date]]-1, "M/d/yyyy"), TEXT("1/1/1990", "M/d/yyyy"))</f>
        <v>#VALUE!</v>
      </c>
    </row>
    <row r="4394" spans="54:54" ht="17.25" customHeight="1">
      <c r="BB4394" s="60" t="e">
        <f>IF(AND(isFlagged(Main[[#This Row],[Comments]], "AIS++"),Main[ [#This Row],[In Stock Date] ]&lt;&gt;""),TEXT(Main[[#This Row],[In Stock Date]]-1, "M/d/yyyy"), TEXT("1/1/1990", "M/d/yyyy"))</f>
        <v>#VALUE!</v>
      </c>
    </row>
    <row r="4395" spans="54:54" ht="17.25" customHeight="1">
      <c r="BB4395" s="60" t="e">
        <f>IF(AND(isFlagged(Main[[#This Row],[Comments]], "AIS++"),Main[ [#This Row],[In Stock Date] ]&lt;&gt;""),TEXT(Main[[#This Row],[In Stock Date]]-1, "M/d/yyyy"), TEXT("1/1/1990", "M/d/yyyy"))</f>
        <v>#VALUE!</v>
      </c>
    </row>
    <row r="4396" spans="54:54" ht="17.25" customHeight="1">
      <c r="BB4396" s="60" t="e">
        <f>IF(AND(isFlagged(Main[[#This Row],[Comments]], "AIS++"),Main[ [#This Row],[In Stock Date] ]&lt;&gt;""),TEXT(Main[[#This Row],[In Stock Date]]-1, "M/d/yyyy"), TEXT("1/1/1990", "M/d/yyyy"))</f>
        <v>#VALUE!</v>
      </c>
    </row>
    <row r="4397" spans="54:54" ht="17.25" customHeight="1">
      <c r="BB4397" s="60" t="e">
        <f>IF(AND(isFlagged(Main[[#This Row],[Comments]], "AIS++"),Main[ [#This Row],[In Stock Date] ]&lt;&gt;""),TEXT(Main[[#This Row],[In Stock Date]]-1, "M/d/yyyy"), TEXT("1/1/1990", "M/d/yyyy"))</f>
        <v>#VALUE!</v>
      </c>
    </row>
    <row r="4398" spans="54:54" ht="17.25" customHeight="1">
      <c r="BB4398" s="60" t="e">
        <f>IF(AND(isFlagged(Main[[#This Row],[Comments]], "AIS++"),Main[ [#This Row],[In Stock Date] ]&lt;&gt;""),TEXT(Main[[#This Row],[In Stock Date]]-1, "M/d/yyyy"), TEXT("1/1/1990", "M/d/yyyy"))</f>
        <v>#VALUE!</v>
      </c>
    </row>
    <row r="4399" spans="54:54" ht="17.25" customHeight="1">
      <c r="BB4399" s="60" t="e">
        <f>IF(AND(isFlagged(Main[[#This Row],[Comments]], "AIS++"),Main[ [#This Row],[In Stock Date] ]&lt;&gt;""),TEXT(Main[[#This Row],[In Stock Date]]-1, "M/d/yyyy"), TEXT("1/1/1990", "M/d/yyyy"))</f>
        <v>#VALUE!</v>
      </c>
    </row>
    <row r="4400" spans="54:54" ht="17.25" customHeight="1">
      <c r="BB4400" s="60" t="e">
        <f>IF(AND(isFlagged(Main[[#This Row],[Comments]], "AIS++"),Main[ [#This Row],[In Stock Date] ]&lt;&gt;""),TEXT(Main[[#This Row],[In Stock Date]]-1, "M/d/yyyy"), TEXT("1/1/1990", "M/d/yyyy"))</f>
        <v>#VALUE!</v>
      </c>
    </row>
    <row r="4401" spans="54:54" ht="17.25" customHeight="1">
      <c r="BB4401" s="60" t="e">
        <f>IF(AND(isFlagged(Main[[#This Row],[Comments]], "AIS++"),Main[ [#This Row],[In Stock Date] ]&lt;&gt;""),TEXT(Main[[#This Row],[In Stock Date]]-1, "M/d/yyyy"), TEXT("1/1/1990", "M/d/yyyy"))</f>
        <v>#VALUE!</v>
      </c>
    </row>
    <row r="4402" spans="54:54" ht="17.25" customHeight="1">
      <c r="BB4402" s="60" t="e">
        <f>IF(AND(isFlagged(Main[[#This Row],[Comments]], "AIS++"),Main[ [#This Row],[In Stock Date] ]&lt;&gt;""),TEXT(Main[[#This Row],[In Stock Date]]-1, "M/d/yyyy"), TEXT("1/1/1990", "M/d/yyyy"))</f>
        <v>#VALUE!</v>
      </c>
    </row>
    <row r="4403" spans="54:54" ht="17.25" customHeight="1">
      <c r="BB4403" s="60" t="e">
        <f>IF(AND(isFlagged(Main[[#This Row],[Comments]], "AIS++"),Main[ [#This Row],[In Stock Date] ]&lt;&gt;""),TEXT(Main[[#This Row],[In Stock Date]]-1, "M/d/yyyy"), TEXT("1/1/1990", "M/d/yyyy"))</f>
        <v>#VALUE!</v>
      </c>
    </row>
    <row r="4404" spans="54:54" ht="17.25" customHeight="1">
      <c r="BB4404" s="60" t="e">
        <f>IF(AND(isFlagged(Main[[#This Row],[Comments]], "AIS++"),Main[ [#This Row],[In Stock Date] ]&lt;&gt;""),TEXT(Main[[#This Row],[In Stock Date]]-1, "M/d/yyyy"), TEXT("1/1/1990", "M/d/yyyy"))</f>
        <v>#VALUE!</v>
      </c>
    </row>
    <row r="4405" spans="54:54" ht="17.25" customHeight="1">
      <c r="BB4405" s="60" t="e">
        <f>IF(AND(isFlagged(Main[[#This Row],[Comments]], "AIS++"),Main[ [#This Row],[In Stock Date] ]&lt;&gt;""),TEXT(Main[[#This Row],[In Stock Date]]-1, "M/d/yyyy"), TEXT("1/1/1990", "M/d/yyyy"))</f>
        <v>#VALUE!</v>
      </c>
    </row>
    <row r="4406" spans="54:54" ht="17.25" customHeight="1">
      <c r="BB4406" s="60" t="e">
        <f>IF(AND(isFlagged(Main[[#This Row],[Comments]], "AIS++"),Main[ [#This Row],[In Stock Date] ]&lt;&gt;""),TEXT(Main[[#This Row],[In Stock Date]]-1, "M/d/yyyy"), TEXT("1/1/1990", "M/d/yyyy"))</f>
        <v>#VALUE!</v>
      </c>
    </row>
    <row r="4407" spans="54:54" ht="17.25" customHeight="1">
      <c r="BB4407" s="60" t="e">
        <f>IF(AND(isFlagged(Main[[#This Row],[Comments]], "AIS++"),Main[ [#This Row],[In Stock Date] ]&lt;&gt;""),TEXT(Main[[#This Row],[In Stock Date]]-1, "M/d/yyyy"), TEXT("1/1/1990", "M/d/yyyy"))</f>
        <v>#VALUE!</v>
      </c>
    </row>
    <row r="4408" spans="54:54" ht="17.25" customHeight="1">
      <c r="BB4408" s="60" t="e">
        <f>IF(AND(isFlagged(Main[[#This Row],[Comments]], "AIS++"),Main[ [#This Row],[In Stock Date] ]&lt;&gt;""),TEXT(Main[[#This Row],[In Stock Date]]-1, "M/d/yyyy"), TEXT("1/1/1990", "M/d/yyyy"))</f>
        <v>#VALUE!</v>
      </c>
    </row>
    <row r="4409" spans="54:54" ht="17.25" customHeight="1">
      <c r="BB4409" s="60" t="e">
        <f>IF(AND(isFlagged(Main[[#This Row],[Comments]], "AIS++"),Main[ [#This Row],[In Stock Date] ]&lt;&gt;""),TEXT(Main[[#This Row],[In Stock Date]]-1, "M/d/yyyy"), TEXT("1/1/1990", "M/d/yyyy"))</f>
        <v>#VALUE!</v>
      </c>
    </row>
    <row r="4410" spans="54:54" ht="17.25" customHeight="1">
      <c r="BB4410" s="60" t="e">
        <f>IF(AND(isFlagged(Main[[#This Row],[Comments]], "AIS++"),Main[ [#This Row],[In Stock Date] ]&lt;&gt;""),TEXT(Main[[#This Row],[In Stock Date]]-1, "M/d/yyyy"), TEXT("1/1/1990", "M/d/yyyy"))</f>
        <v>#VALUE!</v>
      </c>
    </row>
    <row r="4411" spans="54:54" ht="17.25" customHeight="1">
      <c r="BB4411" s="60" t="e">
        <f>IF(AND(isFlagged(Main[[#This Row],[Comments]], "AIS++"),Main[ [#This Row],[In Stock Date] ]&lt;&gt;""),TEXT(Main[[#This Row],[In Stock Date]]-1, "M/d/yyyy"), TEXT("1/1/1990", "M/d/yyyy"))</f>
        <v>#VALUE!</v>
      </c>
    </row>
    <row r="4412" spans="54:54" ht="17.25" customHeight="1">
      <c r="BB4412" s="60" t="e">
        <f>IF(AND(isFlagged(Main[[#This Row],[Comments]], "AIS++"),Main[ [#This Row],[In Stock Date] ]&lt;&gt;""),TEXT(Main[[#This Row],[In Stock Date]]-1, "M/d/yyyy"), TEXT("1/1/1990", "M/d/yyyy"))</f>
        <v>#VALUE!</v>
      </c>
    </row>
    <row r="4413" spans="54:54" ht="17.25" customHeight="1">
      <c r="BB4413" s="60" t="e">
        <f>IF(AND(isFlagged(Main[[#This Row],[Comments]], "AIS++"),Main[ [#This Row],[In Stock Date] ]&lt;&gt;""),TEXT(Main[[#This Row],[In Stock Date]]-1, "M/d/yyyy"), TEXT("1/1/1990", "M/d/yyyy"))</f>
        <v>#VALUE!</v>
      </c>
    </row>
    <row r="4414" spans="54:54" ht="17.25" customHeight="1">
      <c r="BB4414" s="60" t="e">
        <f>IF(AND(isFlagged(Main[[#This Row],[Comments]], "AIS++"),Main[ [#This Row],[In Stock Date] ]&lt;&gt;""),TEXT(Main[[#This Row],[In Stock Date]]-1, "M/d/yyyy"), TEXT("1/1/1990", "M/d/yyyy"))</f>
        <v>#VALUE!</v>
      </c>
    </row>
    <row r="4415" spans="54:54" ht="17.25" customHeight="1">
      <c r="BB4415" s="60" t="e">
        <f>IF(AND(isFlagged(Main[[#This Row],[Comments]], "AIS++"),Main[ [#This Row],[In Stock Date] ]&lt;&gt;""),TEXT(Main[[#This Row],[In Stock Date]]-1, "M/d/yyyy"), TEXT("1/1/1990", "M/d/yyyy"))</f>
        <v>#VALUE!</v>
      </c>
    </row>
    <row r="4416" spans="54:54" ht="17.25" customHeight="1">
      <c r="BB4416" s="60" t="e">
        <f>IF(AND(isFlagged(Main[[#This Row],[Comments]], "AIS++"),Main[ [#This Row],[In Stock Date] ]&lt;&gt;""),TEXT(Main[[#This Row],[In Stock Date]]-1, "M/d/yyyy"), TEXT("1/1/1990", "M/d/yyyy"))</f>
        <v>#VALUE!</v>
      </c>
    </row>
    <row r="4417" spans="54:54" ht="17.25" customHeight="1">
      <c r="BB4417" s="60" t="e">
        <f>IF(AND(isFlagged(Main[[#This Row],[Comments]], "AIS++"),Main[ [#This Row],[In Stock Date] ]&lt;&gt;""),TEXT(Main[[#This Row],[In Stock Date]]-1, "M/d/yyyy"), TEXT("1/1/1990", "M/d/yyyy"))</f>
        <v>#VALUE!</v>
      </c>
    </row>
    <row r="4418" spans="54:54" ht="17.25" customHeight="1">
      <c r="BB4418" s="60" t="e">
        <f>IF(AND(isFlagged(Main[[#This Row],[Comments]], "AIS++"),Main[ [#This Row],[In Stock Date] ]&lt;&gt;""),TEXT(Main[[#This Row],[In Stock Date]]-1, "M/d/yyyy"), TEXT("1/1/1990", "M/d/yyyy"))</f>
        <v>#VALUE!</v>
      </c>
    </row>
    <row r="4419" spans="54:54" ht="17.25" customHeight="1">
      <c r="BB4419" s="60" t="e">
        <f>IF(AND(isFlagged(Main[[#This Row],[Comments]], "AIS++"),Main[ [#This Row],[In Stock Date] ]&lt;&gt;""),TEXT(Main[[#This Row],[In Stock Date]]-1, "M/d/yyyy"), TEXT("1/1/1990", "M/d/yyyy"))</f>
        <v>#VALUE!</v>
      </c>
    </row>
    <row r="4420" spans="54:54" ht="17.25" customHeight="1">
      <c r="BB4420" s="60" t="e">
        <f>IF(AND(isFlagged(Main[[#This Row],[Comments]], "AIS++"),Main[ [#This Row],[In Stock Date] ]&lt;&gt;""),TEXT(Main[[#This Row],[In Stock Date]]-1, "M/d/yyyy"), TEXT("1/1/1990", "M/d/yyyy"))</f>
        <v>#VALUE!</v>
      </c>
    </row>
    <row r="4421" spans="54:54" ht="17.25" customHeight="1">
      <c r="BB4421" s="60" t="e">
        <f>IF(AND(isFlagged(Main[[#This Row],[Comments]], "AIS++"),Main[ [#This Row],[In Stock Date] ]&lt;&gt;""),TEXT(Main[[#This Row],[In Stock Date]]-1, "M/d/yyyy"), TEXT("1/1/1990", "M/d/yyyy"))</f>
        <v>#VALUE!</v>
      </c>
    </row>
    <row r="4422" spans="54:54" ht="17.25" customHeight="1">
      <c r="BB4422" s="60" t="e">
        <f>IF(AND(isFlagged(Main[[#This Row],[Comments]], "AIS++"),Main[ [#This Row],[In Stock Date] ]&lt;&gt;""),TEXT(Main[[#This Row],[In Stock Date]]-1, "M/d/yyyy"), TEXT("1/1/1990", "M/d/yyyy"))</f>
        <v>#VALUE!</v>
      </c>
    </row>
    <row r="4423" spans="54:54" ht="17.25" customHeight="1">
      <c r="BB4423" s="60" t="e">
        <f>IF(AND(isFlagged(Main[[#This Row],[Comments]], "AIS++"),Main[ [#This Row],[In Stock Date] ]&lt;&gt;""),TEXT(Main[[#This Row],[In Stock Date]]-1, "M/d/yyyy"), TEXT("1/1/1990", "M/d/yyyy"))</f>
        <v>#VALUE!</v>
      </c>
    </row>
    <row r="4424" spans="54:54" ht="17.25" customHeight="1">
      <c r="BB4424" s="60" t="e">
        <f>IF(AND(isFlagged(Main[[#This Row],[Comments]], "AIS++"),Main[ [#This Row],[In Stock Date] ]&lt;&gt;""),TEXT(Main[[#This Row],[In Stock Date]]-1, "M/d/yyyy"), TEXT("1/1/1990", "M/d/yyyy"))</f>
        <v>#VALUE!</v>
      </c>
    </row>
    <row r="4425" spans="54:54" ht="17.25" customHeight="1">
      <c r="BB4425" s="60" t="e">
        <f>IF(AND(isFlagged(Main[[#This Row],[Comments]], "AIS++"),Main[ [#This Row],[In Stock Date] ]&lt;&gt;""),TEXT(Main[[#This Row],[In Stock Date]]-1, "M/d/yyyy"), TEXT("1/1/1990", "M/d/yyyy"))</f>
        <v>#VALUE!</v>
      </c>
    </row>
    <row r="4426" spans="54:54" ht="17.25" customHeight="1">
      <c r="BB4426" s="60" t="e">
        <f>IF(AND(isFlagged(Main[[#This Row],[Comments]], "AIS++"),Main[ [#This Row],[In Stock Date] ]&lt;&gt;""),TEXT(Main[[#This Row],[In Stock Date]]-1, "M/d/yyyy"), TEXT("1/1/1990", "M/d/yyyy"))</f>
        <v>#VALUE!</v>
      </c>
    </row>
    <row r="4427" spans="54:54" ht="17.25" customHeight="1">
      <c r="BB4427" s="60" t="e">
        <f>IF(AND(isFlagged(Main[[#This Row],[Comments]], "AIS++"),Main[ [#This Row],[In Stock Date] ]&lt;&gt;""),TEXT(Main[[#This Row],[In Stock Date]]-1, "M/d/yyyy"), TEXT("1/1/1990", "M/d/yyyy"))</f>
        <v>#VALUE!</v>
      </c>
    </row>
    <row r="4428" spans="54:54" ht="17.25" customHeight="1">
      <c r="BB4428" s="60" t="e">
        <f>IF(AND(isFlagged(Main[[#This Row],[Comments]], "AIS++"),Main[ [#This Row],[In Stock Date] ]&lt;&gt;""),TEXT(Main[[#This Row],[In Stock Date]]-1, "M/d/yyyy"), TEXT("1/1/1990", "M/d/yyyy"))</f>
        <v>#VALUE!</v>
      </c>
    </row>
    <row r="4429" spans="54:54" ht="17.25" customHeight="1">
      <c r="BB4429" s="60" t="e">
        <f>IF(AND(isFlagged(Main[[#This Row],[Comments]], "AIS++"),Main[ [#This Row],[In Stock Date] ]&lt;&gt;""),TEXT(Main[[#This Row],[In Stock Date]]-1, "M/d/yyyy"), TEXT("1/1/1990", "M/d/yyyy"))</f>
        <v>#VALUE!</v>
      </c>
    </row>
    <row r="4430" spans="54:54" ht="17.25" customHeight="1">
      <c r="BB4430" s="60" t="e">
        <f>IF(AND(isFlagged(Main[[#This Row],[Comments]], "AIS++"),Main[ [#This Row],[In Stock Date] ]&lt;&gt;""),TEXT(Main[[#This Row],[In Stock Date]]-1, "M/d/yyyy"), TEXT("1/1/1990", "M/d/yyyy"))</f>
        <v>#VALUE!</v>
      </c>
    </row>
    <row r="4431" spans="54:54" ht="17.25" customHeight="1">
      <c r="BB4431" s="60" t="e">
        <f>IF(AND(isFlagged(Main[[#This Row],[Comments]], "AIS++"),Main[ [#This Row],[In Stock Date] ]&lt;&gt;""),TEXT(Main[[#This Row],[In Stock Date]]-1, "M/d/yyyy"), TEXT("1/1/1990", "M/d/yyyy"))</f>
        <v>#VALUE!</v>
      </c>
    </row>
    <row r="4432" spans="54:54" ht="17.25" customHeight="1">
      <c r="BB4432" s="60" t="e">
        <f>IF(AND(isFlagged(Main[[#This Row],[Comments]], "AIS++"),Main[ [#This Row],[In Stock Date] ]&lt;&gt;""),TEXT(Main[[#This Row],[In Stock Date]]-1, "M/d/yyyy"), TEXT("1/1/1990", "M/d/yyyy"))</f>
        <v>#VALUE!</v>
      </c>
    </row>
    <row r="4433" spans="54:54" ht="17.25" customHeight="1">
      <c r="BB4433" s="60" t="e">
        <f>IF(AND(isFlagged(Main[[#This Row],[Comments]], "AIS++"),Main[ [#This Row],[In Stock Date] ]&lt;&gt;""),TEXT(Main[[#This Row],[In Stock Date]]-1, "M/d/yyyy"), TEXT("1/1/1990", "M/d/yyyy"))</f>
        <v>#VALUE!</v>
      </c>
    </row>
    <row r="4434" spans="54:54" ht="17.25" customHeight="1">
      <c r="BB4434" s="60" t="e">
        <f>IF(AND(isFlagged(Main[[#This Row],[Comments]], "AIS++"),Main[ [#This Row],[In Stock Date] ]&lt;&gt;""),TEXT(Main[[#This Row],[In Stock Date]]-1, "M/d/yyyy"), TEXT("1/1/1990", "M/d/yyyy"))</f>
        <v>#VALUE!</v>
      </c>
    </row>
    <row r="4435" spans="54:54" ht="17.25" customHeight="1">
      <c r="BB4435" s="60" t="e">
        <f>IF(AND(isFlagged(Main[[#This Row],[Comments]], "AIS++"),Main[ [#This Row],[In Stock Date] ]&lt;&gt;""),TEXT(Main[[#This Row],[In Stock Date]]-1, "M/d/yyyy"), TEXT("1/1/1990", "M/d/yyyy"))</f>
        <v>#VALUE!</v>
      </c>
    </row>
    <row r="4436" spans="54:54" ht="17.25" customHeight="1">
      <c r="BB4436" s="60" t="e">
        <f>IF(AND(isFlagged(Main[[#This Row],[Comments]], "AIS++"),Main[ [#This Row],[In Stock Date] ]&lt;&gt;""),TEXT(Main[[#This Row],[In Stock Date]]-1, "M/d/yyyy"), TEXT("1/1/1990", "M/d/yyyy"))</f>
        <v>#VALUE!</v>
      </c>
    </row>
    <row r="4437" spans="54:54" ht="17.25" customHeight="1">
      <c r="BB4437" s="60" t="e">
        <f>IF(AND(isFlagged(Main[[#This Row],[Comments]], "AIS++"),Main[ [#This Row],[In Stock Date] ]&lt;&gt;""),TEXT(Main[[#This Row],[In Stock Date]]-1, "M/d/yyyy"), TEXT("1/1/1990", "M/d/yyyy"))</f>
        <v>#VALUE!</v>
      </c>
    </row>
    <row r="4438" spans="54:54" ht="17.25" customHeight="1">
      <c r="BB4438" s="60" t="e">
        <f>IF(AND(isFlagged(Main[[#This Row],[Comments]], "AIS++"),Main[ [#This Row],[In Stock Date] ]&lt;&gt;""),TEXT(Main[[#This Row],[In Stock Date]]-1, "M/d/yyyy"), TEXT("1/1/1990", "M/d/yyyy"))</f>
        <v>#VALUE!</v>
      </c>
    </row>
    <row r="4439" spans="54:54" ht="17.25" customHeight="1">
      <c r="BB4439" s="60" t="e">
        <f>IF(AND(isFlagged(Main[[#This Row],[Comments]], "AIS++"),Main[ [#This Row],[In Stock Date] ]&lt;&gt;""),TEXT(Main[[#This Row],[In Stock Date]]-1, "M/d/yyyy"), TEXT("1/1/1990", "M/d/yyyy"))</f>
        <v>#VALUE!</v>
      </c>
    </row>
    <row r="4440" spans="54:54" ht="17.25" customHeight="1">
      <c r="BB4440" s="60" t="e">
        <f>IF(AND(isFlagged(Main[[#This Row],[Comments]], "AIS++"),Main[ [#This Row],[In Stock Date] ]&lt;&gt;""),TEXT(Main[[#This Row],[In Stock Date]]-1, "M/d/yyyy"), TEXT("1/1/1990", "M/d/yyyy"))</f>
        <v>#VALUE!</v>
      </c>
    </row>
    <row r="4441" spans="54:54" ht="17.25" customHeight="1">
      <c r="BB4441" s="60" t="e">
        <f>IF(AND(isFlagged(Main[[#This Row],[Comments]], "AIS++"),Main[ [#This Row],[In Stock Date] ]&lt;&gt;""),TEXT(Main[[#This Row],[In Stock Date]]-1, "M/d/yyyy"), TEXT("1/1/1990", "M/d/yyyy"))</f>
        <v>#VALUE!</v>
      </c>
    </row>
    <row r="4442" spans="54:54" ht="17.25" customHeight="1">
      <c r="BB4442" s="60" t="e">
        <f>IF(AND(isFlagged(Main[[#This Row],[Comments]], "AIS++"),Main[ [#This Row],[In Stock Date] ]&lt;&gt;""),TEXT(Main[[#This Row],[In Stock Date]]-1, "M/d/yyyy"), TEXT("1/1/1990", "M/d/yyyy"))</f>
        <v>#VALUE!</v>
      </c>
    </row>
    <row r="4443" spans="54:54" ht="17.25" customHeight="1">
      <c r="BB4443" s="60" t="e">
        <f>IF(AND(isFlagged(Main[[#This Row],[Comments]], "AIS++"),Main[ [#This Row],[In Stock Date] ]&lt;&gt;""),TEXT(Main[[#This Row],[In Stock Date]]-1, "M/d/yyyy"), TEXT("1/1/1990", "M/d/yyyy"))</f>
        <v>#VALUE!</v>
      </c>
    </row>
    <row r="4444" spans="54:54" ht="17.25" customHeight="1">
      <c r="BB4444" s="60" t="e">
        <f>IF(AND(isFlagged(Main[[#This Row],[Comments]], "AIS++"),Main[ [#This Row],[In Stock Date] ]&lt;&gt;""),TEXT(Main[[#This Row],[In Stock Date]]-1, "M/d/yyyy"), TEXT("1/1/1990", "M/d/yyyy"))</f>
        <v>#VALUE!</v>
      </c>
    </row>
    <row r="4445" spans="54:54" ht="17.25" customHeight="1">
      <c r="BB4445" s="60" t="e">
        <f>IF(AND(isFlagged(Main[[#This Row],[Comments]], "AIS++"),Main[ [#This Row],[In Stock Date] ]&lt;&gt;""),TEXT(Main[[#This Row],[In Stock Date]]-1, "M/d/yyyy"), TEXT("1/1/1990", "M/d/yyyy"))</f>
        <v>#VALUE!</v>
      </c>
    </row>
    <row r="4446" spans="54:54" ht="17.25" customHeight="1">
      <c r="BB4446" s="60" t="e">
        <f>IF(AND(isFlagged(Main[[#This Row],[Comments]], "AIS++"),Main[ [#This Row],[In Stock Date] ]&lt;&gt;""),TEXT(Main[[#This Row],[In Stock Date]]-1, "M/d/yyyy"), TEXT("1/1/1990", "M/d/yyyy"))</f>
        <v>#VALUE!</v>
      </c>
    </row>
    <row r="4447" spans="54:54" ht="17.25" customHeight="1">
      <c r="BB4447" s="60" t="e">
        <f>IF(AND(isFlagged(Main[[#This Row],[Comments]], "AIS++"),Main[ [#This Row],[In Stock Date] ]&lt;&gt;""),TEXT(Main[[#This Row],[In Stock Date]]-1, "M/d/yyyy"), TEXT("1/1/1990", "M/d/yyyy"))</f>
        <v>#VALUE!</v>
      </c>
    </row>
    <row r="4448" spans="54:54" ht="17.25" customHeight="1">
      <c r="BB4448" s="60" t="e">
        <f>IF(AND(isFlagged(Main[[#This Row],[Comments]], "AIS++"),Main[ [#This Row],[In Stock Date] ]&lt;&gt;""),TEXT(Main[[#This Row],[In Stock Date]]-1, "M/d/yyyy"), TEXT("1/1/1990", "M/d/yyyy"))</f>
        <v>#VALUE!</v>
      </c>
    </row>
    <row r="4449" spans="54:54" ht="17.25" customHeight="1">
      <c r="BB4449" s="60" t="e">
        <f>IF(AND(isFlagged(Main[[#This Row],[Comments]], "AIS++"),Main[ [#This Row],[In Stock Date] ]&lt;&gt;""),TEXT(Main[[#This Row],[In Stock Date]]-1, "M/d/yyyy"), TEXT("1/1/1990", "M/d/yyyy"))</f>
        <v>#VALUE!</v>
      </c>
    </row>
    <row r="4450" spans="54:54" ht="17.25" customHeight="1">
      <c r="BB4450" s="60" t="e">
        <f>IF(AND(isFlagged(Main[[#This Row],[Comments]], "AIS++"),Main[ [#This Row],[In Stock Date] ]&lt;&gt;""),TEXT(Main[[#This Row],[In Stock Date]]-1, "M/d/yyyy"), TEXT("1/1/1990", "M/d/yyyy"))</f>
        <v>#VALUE!</v>
      </c>
    </row>
    <row r="4451" spans="54:54" ht="17.25" customHeight="1">
      <c r="BB4451" s="60" t="e">
        <f>IF(AND(isFlagged(Main[[#This Row],[Comments]], "AIS++"),Main[ [#This Row],[In Stock Date] ]&lt;&gt;""),TEXT(Main[[#This Row],[In Stock Date]]-1, "M/d/yyyy"), TEXT("1/1/1990", "M/d/yyyy"))</f>
        <v>#VALUE!</v>
      </c>
    </row>
    <row r="4452" spans="54:54" ht="17.25" customHeight="1">
      <c r="BB4452" s="60" t="e">
        <f>IF(AND(isFlagged(Main[[#This Row],[Comments]], "AIS++"),Main[ [#This Row],[In Stock Date] ]&lt;&gt;""),TEXT(Main[[#This Row],[In Stock Date]]-1, "M/d/yyyy"), TEXT("1/1/1990", "M/d/yyyy"))</f>
        <v>#VALUE!</v>
      </c>
    </row>
    <row r="4453" spans="54:54" ht="17.25" customHeight="1">
      <c r="BB4453" s="60" t="e">
        <f>IF(AND(isFlagged(Main[[#This Row],[Comments]], "AIS++"),Main[ [#This Row],[In Stock Date] ]&lt;&gt;""),TEXT(Main[[#This Row],[In Stock Date]]-1, "M/d/yyyy"), TEXT("1/1/1990", "M/d/yyyy"))</f>
        <v>#VALUE!</v>
      </c>
    </row>
    <row r="4454" spans="54:54" ht="17.25" customHeight="1">
      <c r="BB4454" s="60" t="e">
        <f>IF(AND(isFlagged(Main[[#This Row],[Comments]], "AIS++"),Main[ [#This Row],[In Stock Date] ]&lt;&gt;""),TEXT(Main[[#This Row],[In Stock Date]]-1, "M/d/yyyy"), TEXT("1/1/1990", "M/d/yyyy"))</f>
        <v>#VALUE!</v>
      </c>
    </row>
    <row r="4455" spans="54:54" ht="17.25" customHeight="1">
      <c r="BB4455" s="60" t="e">
        <f>IF(AND(isFlagged(Main[[#This Row],[Comments]], "AIS++"),Main[ [#This Row],[In Stock Date] ]&lt;&gt;""),TEXT(Main[[#This Row],[In Stock Date]]-1, "M/d/yyyy"), TEXT("1/1/1990", "M/d/yyyy"))</f>
        <v>#VALUE!</v>
      </c>
    </row>
    <row r="4456" spans="54:54" ht="17.25" customHeight="1">
      <c r="BB4456" s="60" t="e">
        <f>IF(AND(isFlagged(Main[[#This Row],[Comments]], "AIS++"),Main[ [#This Row],[In Stock Date] ]&lt;&gt;""),TEXT(Main[[#This Row],[In Stock Date]]-1, "M/d/yyyy"), TEXT("1/1/1990", "M/d/yyyy"))</f>
        <v>#VALUE!</v>
      </c>
    </row>
    <row r="4457" spans="54:54" ht="17.25" customHeight="1">
      <c r="BB4457" s="60" t="e">
        <f>IF(AND(isFlagged(Main[[#This Row],[Comments]], "AIS++"),Main[ [#This Row],[In Stock Date] ]&lt;&gt;""),TEXT(Main[[#This Row],[In Stock Date]]-1, "M/d/yyyy"), TEXT("1/1/1990", "M/d/yyyy"))</f>
        <v>#VALUE!</v>
      </c>
    </row>
    <row r="4458" spans="54:54" ht="17.25" customHeight="1">
      <c r="BB4458" s="60" t="e">
        <f>IF(AND(isFlagged(Main[[#This Row],[Comments]], "AIS++"),Main[ [#This Row],[In Stock Date] ]&lt;&gt;""),TEXT(Main[[#This Row],[In Stock Date]]-1, "M/d/yyyy"), TEXT("1/1/1990", "M/d/yyyy"))</f>
        <v>#VALUE!</v>
      </c>
    </row>
    <row r="4459" spans="54:54" ht="17.25" customHeight="1">
      <c r="BB4459" s="60" t="e">
        <f>IF(AND(isFlagged(Main[[#This Row],[Comments]], "AIS++"),Main[ [#This Row],[In Stock Date] ]&lt;&gt;""),TEXT(Main[[#This Row],[In Stock Date]]-1, "M/d/yyyy"), TEXT("1/1/1990", "M/d/yyyy"))</f>
        <v>#VALUE!</v>
      </c>
    </row>
    <row r="4460" spans="54:54" ht="17.25" customHeight="1">
      <c r="BB4460" s="60" t="e">
        <f>IF(AND(isFlagged(Main[[#This Row],[Comments]], "AIS++"),Main[ [#This Row],[In Stock Date] ]&lt;&gt;""),TEXT(Main[[#This Row],[In Stock Date]]-1, "M/d/yyyy"), TEXT("1/1/1990", "M/d/yyyy"))</f>
        <v>#VALUE!</v>
      </c>
    </row>
    <row r="4461" spans="54:54" ht="17.25" customHeight="1">
      <c r="BB4461" s="60" t="e">
        <f>IF(AND(isFlagged(Main[[#This Row],[Comments]], "AIS++"),Main[ [#This Row],[In Stock Date] ]&lt;&gt;""),TEXT(Main[[#This Row],[In Stock Date]]-1, "M/d/yyyy"), TEXT("1/1/1990", "M/d/yyyy"))</f>
        <v>#VALUE!</v>
      </c>
    </row>
    <row r="4462" spans="54:54" ht="17.25" customHeight="1">
      <c r="BB4462" s="60" t="e">
        <f>IF(AND(isFlagged(Main[[#This Row],[Comments]], "AIS++"),Main[ [#This Row],[In Stock Date] ]&lt;&gt;""),TEXT(Main[[#This Row],[In Stock Date]]-1, "M/d/yyyy"), TEXT("1/1/1990", "M/d/yyyy"))</f>
        <v>#VALUE!</v>
      </c>
    </row>
    <row r="4463" spans="54:54" ht="17.25" customHeight="1">
      <c r="BB4463" s="60" t="e">
        <f>IF(AND(isFlagged(Main[[#This Row],[Comments]], "AIS++"),Main[ [#This Row],[In Stock Date] ]&lt;&gt;""),TEXT(Main[[#This Row],[In Stock Date]]-1, "M/d/yyyy"), TEXT("1/1/1990", "M/d/yyyy"))</f>
        <v>#VALUE!</v>
      </c>
    </row>
    <row r="4464" spans="54:54" ht="17.25" customHeight="1">
      <c r="BB4464" s="60" t="e">
        <f>IF(AND(isFlagged(Main[[#This Row],[Comments]], "AIS++"),Main[ [#This Row],[In Stock Date] ]&lt;&gt;""),TEXT(Main[[#This Row],[In Stock Date]]-1, "M/d/yyyy"), TEXT("1/1/1990", "M/d/yyyy"))</f>
        <v>#VALUE!</v>
      </c>
    </row>
    <row r="4465" spans="54:54" ht="17.25" customHeight="1">
      <c r="BB4465" s="60" t="e">
        <f>IF(AND(isFlagged(Main[[#This Row],[Comments]], "AIS++"),Main[ [#This Row],[In Stock Date] ]&lt;&gt;""),TEXT(Main[[#This Row],[In Stock Date]]-1, "M/d/yyyy"), TEXT("1/1/1990", "M/d/yyyy"))</f>
        <v>#VALUE!</v>
      </c>
    </row>
    <row r="4466" spans="54:54" ht="17.25" customHeight="1">
      <c r="BB4466" s="60" t="e">
        <f>IF(AND(isFlagged(Main[[#This Row],[Comments]], "AIS++"),Main[ [#This Row],[In Stock Date] ]&lt;&gt;""),TEXT(Main[[#This Row],[In Stock Date]]-1, "M/d/yyyy"), TEXT("1/1/1990", "M/d/yyyy"))</f>
        <v>#VALUE!</v>
      </c>
    </row>
    <row r="4467" spans="54:54" ht="17.25" customHeight="1">
      <c r="BB4467" s="60" t="e">
        <f>IF(AND(isFlagged(Main[[#This Row],[Comments]], "AIS++"),Main[ [#This Row],[In Stock Date] ]&lt;&gt;""),TEXT(Main[[#This Row],[In Stock Date]]-1, "M/d/yyyy"), TEXT("1/1/1990", "M/d/yyyy"))</f>
        <v>#VALUE!</v>
      </c>
    </row>
    <row r="4468" spans="54:54" ht="17.25" customHeight="1">
      <c r="BB4468" s="60" t="e">
        <f>IF(AND(isFlagged(Main[[#This Row],[Comments]], "AIS++"),Main[ [#This Row],[In Stock Date] ]&lt;&gt;""),TEXT(Main[[#This Row],[In Stock Date]]-1, "M/d/yyyy"), TEXT("1/1/1990", "M/d/yyyy"))</f>
        <v>#VALUE!</v>
      </c>
    </row>
    <row r="4469" spans="54:54" ht="17.25" customHeight="1">
      <c r="BB4469" s="60" t="e">
        <f>IF(AND(isFlagged(Main[[#This Row],[Comments]], "AIS++"),Main[ [#This Row],[In Stock Date] ]&lt;&gt;""),TEXT(Main[[#This Row],[In Stock Date]]-1, "M/d/yyyy"), TEXT("1/1/1990", "M/d/yyyy"))</f>
        <v>#VALUE!</v>
      </c>
    </row>
    <row r="4470" spans="54:54" ht="17.25" customHeight="1">
      <c r="BB4470" s="60" t="e">
        <f>IF(AND(isFlagged(Main[[#This Row],[Comments]], "AIS++"),Main[ [#This Row],[In Stock Date] ]&lt;&gt;""),TEXT(Main[[#This Row],[In Stock Date]]-1, "M/d/yyyy"), TEXT("1/1/1990", "M/d/yyyy"))</f>
        <v>#VALUE!</v>
      </c>
    </row>
    <row r="4471" spans="54:54" ht="17.25" customHeight="1">
      <c r="BB4471" s="60" t="e">
        <f>IF(AND(isFlagged(Main[[#This Row],[Comments]], "AIS++"),Main[ [#This Row],[In Stock Date] ]&lt;&gt;""),TEXT(Main[[#This Row],[In Stock Date]]-1, "M/d/yyyy"), TEXT("1/1/1990", "M/d/yyyy"))</f>
        <v>#VALUE!</v>
      </c>
    </row>
    <row r="4472" spans="54:54" ht="17.25" customHeight="1">
      <c r="BB4472" s="60" t="e">
        <f>IF(AND(isFlagged(Main[[#This Row],[Comments]], "AIS++"),Main[ [#This Row],[In Stock Date] ]&lt;&gt;""),TEXT(Main[[#This Row],[In Stock Date]]-1, "M/d/yyyy"), TEXT("1/1/1990", "M/d/yyyy"))</f>
        <v>#VALUE!</v>
      </c>
    </row>
    <row r="4473" spans="54:54" ht="17.25" customHeight="1">
      <c r="BB4473" s="60" t="e">
        <f>IF(AND(isFlagged(Main[[#This Row],[Comments]], "AIS++"),Main[ [#This Row],[In Stock Date] ]&lt;&gt;""),TEXT(Main[[#This Row],[In Stock Date]]-1, "M/d/yyyy"), TEXT("1/1/1990", "M/d/yyyy"))</f>
        <v>#VALUE!</v>
      </c>
    </row>
    <row r="4474" spans="54:54" ht="17.25" customHeight="1">
      <c r="BB4474" s="60" t="e">
        <f>IF(AND(isFlagged(Main[[#This Row],[Comments]], "AIS++"),Main[ [#This Row],[In Stock Date] ]&lt;&gt;""),TEXT(Main[[#This Row],[In Stock Date]]-1, "M/d/yyyy"), TEXT("1/1/1990", "M/d/yyyy"))</f>
        <v>#VALUE!</v>
      </c>
    </row>
    <row r="4475" spans="54:54" ht="17.25" customHeight="1">
      <c r="BB4475" s="60" t="e">
        <f>IF(AND(isFlagged(Main[[#This Row],[Comments]], "AIS++"),Main[ [#This Row],[In Stock Date] ]&lt;&gt;""),TEXT(Main[[#This Row],[In Stock Date]]-1, "M/d/yyyy"), TEXT("1/1/1990", "M/d/yyyy"))</f>
        <v>#VALUE!</v>
      </c>
    </row>
    <row r="4476" spans="54:54" ht="17.25" customHeight="1">
      <c r="BB4476" s="60" t="e">
        <f>IF(AND(isFlagged(Main[[#This Row],[Comments]], "AIS++"),Main[ [#This Row],[In Stock Date] ]&lt;&gt;""),TEXT(Main[[#This Row],[In Stock Date]]-1, "M/d/yyyy"), TEXT("1/1/1990", "M/d/yyyy"))</f>
        <v>#VALUE!</v>
      </c>
    </row>
    <row r="4477" spans="54:54" ht="17.25" customHeight="1">
      <c r="BB4477" s="60" t="e">
        <f>IF(AND(isFlagged(Main[[#This Row],[Comments]], "AIS++"),Main[ [#This Row],[In Stock Date] ]&lt;&gt;""),TEXT(Main[[#This Row],[In Stock Date]]-1, "M/d/yyyy"), TEXT("1/1/1990", "M/d/yyyy"))</f>
        <v>#VALUE!</v>
      </c>
    </row>
    <row r="4478" spans="54:54" ht="17.25" customHeight="1">
      <c r="BB4478" s="60" t="e">
        <f>IF(AND(isFlagged(Main[[#This Row],[Comments]], "AIS++"),Main[ [#This Row],[In Stock Date] ]&lt;&gt;""),TEXT(Main[[#This Row],[In Stock Date]]-1, "M/d/yyyy"), TEXT("1/1/1990", "M/d/yyyy"))</f>
        <v>#VALUE!</v>
      </c>
    </row>
    <row r="4479" spans="54:54" ht="17.25" customHeight="1">
      <c r="BB4479" s="60" t="e">
        <f>IF(AND(isFlagged(Main[[#This Row],[Comments]], "AIS++"),Main[ [#This Row],[In Stock Date] ]&lt;&gt;""),TEXT(Main[[#This Row],[In Stock Date]]-1, "M/d/yyyy"), TEXT("1/1/1990", "M/d/yyyy"))</f>
        <v>#VALUE!</v>
      </c>
    </row>
    <row r="4480" spans="54:54" ht="17.25" customHeight="1">
      <c r="BB4480" s="60" t="e">
        <f>IF(AND(isFlagged(Main[[#This Row],[Comments]], "AIS++"),Main[ [#This Row],[In Stock Date] ]&lt;&gt;""),TEXT(Main[[#This Row],[In Stock Date]]-1, "M/d/yyyy"), TEXT("1/1/1990", "M/d/yyyy"))</f>
        <v>#VALUE!</v>
      </c>
    </row>
    <row r="4481" spans="54:54" ht="17.25" customHeight="1">
      <c r="BB4481" s="60" t="e">
        <f>IF(AND(isFlagged(Main[[#This Row],[Comments]], "AIS++"),Main[ [#This Row],[In Stock Date] ]&lt;&gt;""),TEXT(Main[[#This Row],[In Stock Date]]-1, "M/d/yyyy"), TEXT("1/1/1990", "M/d/yyyy"))</f>
        <v>#VALUE!</v>
      </c>
    </row>
    <row r="4482" spans="54:54" ht="17.25" customHeight="1">
      <c r="BB4482" s="60" t="e">
        <f>IF(AND(isFlagged(Main[[#This Row],[Comments]], "AIS++"),Main[ [#This Row],[In Stock Date] ]&lt;&gt;""),TEXT(Main[[#This Row],[In Stock Date]]-1, "M/d/yyyy"), TEXT("1/1/1990", "M/d/yyyy"))</f>
        <v>#VALUE!</v>
      </c>
    </row>
    <row r="4483" spans="54:54" ht="17.25" customHeight="1">
      <c r="BB4483" s="60" t="e">
        <f>IF(AND(isFlagged(Main[[#This Row],[Comments]], "AIS++"),Main[ [#This Row],[In Stock Date] ]&lt;&gt;""),TEXT(Main[[#This Row],[In Stock Date]]-1, "M/d/yyyy"), TEXT("1/1/1990", "M/d/yyyy"))</f>
        <v>#VALUE!</v>
      </c>
    </row>
    <row r="4484" spans="54:54" ht="17.25" customHeight="1">
      <c r="BB4484" s="60" t="e">
        <f>IF(AND(isFlagged(Main[[#This Row],[Comments]], "AIS++"),Main[ [#This Row],[In Stock Date] ]&lt;&gt;""),TEXT(Main[[#This Row],[In Stock Date]]-1, "M/d/yyyy"), TEXT("1/1/1990", "M/d/yyyy"))</f>
        <v>#VALUE!</v>
      </c>
    </row>
    <row r="4485" spans="54:54" ht="17.25" customHeight="1">
      <c r="BB4485" s="60" t="e">
        <f>IF(AND(isFlagged(Main[[#This Row],[Comments]], "AIS++"),Main[ [#This Row],[In Stock Date] ]&lt;&gt;""),TEXT(Main[[#This Row],[In Stock Date]]-1, "M/d/yyyy"), TEXT("1/1/1990", "M/d/yyyy"))</f>
        <v>#VALUE!</v>
      </c>
    </row>
    <row r="4486" spans="54:54" ht="17.25" customHeight="1">
      <c r="BB4486" s="60" t="e">
        <f>IF(AND(isFlagged(Main[[#This Row],[Comments]], "AIS++"),Main[ [#This Row],[In Stock Date] ]&lt;&gt;""),TEXT(Main[[#This Row],[In Stock Date]]-1, "M/d/yyyy"), TEXT("1/1/1990", "M/d/yyyy"))</f>
        <v>#VALUE!</v>
      </c>
    </row>
    <row r="4487" spans="54:54" ht="17.25" customHeight="1">
      <c r="BB4487" s="60" t="e">
        <f>IF(AND(isFlagged(Main[[#This Row],[Comments]], "AIS++"),Main[ [#This Row],[In Stock Date] ]&lt;&gt;""),TEXT(Main[[#This Row],[In Stock Date]]-1, "M/d/yyyy"), TEXT("1/1/1990", "M/d/yyyy"))</f>
        <v>#VALUE!</v>
      </c>
    </row>
    <row r="4488" spans="54:54" ht="17.25" customHeight="1">
      <c r="BB4488" s="60" t="e">
        <f>IF(AND(isFlagged(Main[[#This Row],[Comments]], "AIS++"),Main[ [#This Row],[In Stock Date] ]&lt;&gt;""),TEXT(Main[[#This Row],[In Stock Date]]-1, "M/d/yyyy"), TEXT("1/1/1990", "M/d/yyyy"))</f>
        <v>#VALUE!</v>
      </c>
    </row>
    <row r="4489" spans="54:54" ht="17.25" customHeight="1">
      <c r="BB4489" s="60" t="e">
        <f>IF(AND(isFlagged(Main[[#This Row],[Comments]], "AIS++"),Main[ [#This Row],[In Stock Date] ]&lt;&gt;""),TEXT(Main[[#This Row],[In Stock Date]]-1, "M/d/yyyy"), TEXT("1/1/1990", "M/d/yyyy"))</f>
        <v>#VALUE!</v>
      </c>
    </row>
    <row r="4490" spans="54:54" ht="17.25" customHeight="1">
      <c r="BB4490" s="60" t="e">
        <f>IF(AND(isFlagged(Main[[#This Row],[Comments]], "AIS++"),Main[ [#This Row],[In Stock Date] ]&lt;&gt;""),TEXT(Main[[#This Row],[In Stock Date]]-1, "M/d/yyyy"), TEXT("1/1/1990", "M/d/yyyy"))</f>
        <v>#VALUE!</v>
      </c>
    </row>
    <row r="4491" spans="54:54" ht="17.25" customHeight="1">
      <c r="BB4491" s="60" t="e">
        <f>IF(AND(isFlagged(Main[[#This Row],[Comments]], "AIS++"),Main[ [#This Row],[In Stock Date] ]&lt;&gt;""),TEXT(Main[[#This Row],[In Stock Date]]-1, "M/d/yyyy"), TEXT("1/1/1990", "M/d/yyyy"))</f>
        <v>#VALUE!</v>
      </c>
    </row>
    <row r="4492" spans="54:54" ht="17.25" customHeight="1">
      <c r="BB4492" s="60" t="e">
        <f>IF(AND(isFlagged(Main[[#This Row],[Comments]], "AIS++"),Main[ [#This Row],[In Stock Date] ]&lt;&gt;""),TEXT(Main[[#This Row],[In Stock Date]]-1, "M/d/yyyy"), TEXT("1/1/1990", "M/d/yyyy"))</f>
        <v>#VALUE!</v>
      </c>
    </row>
    <row r="4493" spans="54:54" ht="17.25" customHeight="1">
      <c r="BB4493" s="60" t="e">
        <f>IF(AND(isFlagged(Main[[#This Row],[Comments]], "AIS++"),Main[ [#This Row],[In Stock Date] ]&lt;&gt;""),TEXT(Main[[#This Row],[In Stock Date]]-1, "M/d/yyyy"), TEXT("1/1/1990", "M/d/yyyy"))</f>
        <v>#VALUE!</v>
      </c>
    </row>
    <row r="4494" spans="54:54" ht="17.25" customHeight="1">
      <c r="BB4494" s="60" t="e">
        <f>IF(AND(isFlagged(Main[[#This Row],[Comments]], "AIS++"),Main[ [#This Row],[In Stock Date] ]&lt;&gt;""),TEXT(Main[[#This Row],[In Stock Date]]-1, "M/d/yyyy"), TEXT("1/1/1990", "M/d/yyyy"))</f>
        <v>#VALUE!</v>
      </c>
    </row>
    <row r="4495" spans="54:54" ht="17.25" customHeight="1">
      <c r="BB4495" s="60" t="e">
        <f>IF(AND(isFlagged(Main[[#This Row],[Comments]], "AIS++"),Main[ [#This Row],[In Stock Date] ]&lt;&gt;""),TEXT(Main[[#This Row],[In Stock Date]]-1, "M/d/yyyy"), TEXT("1/1/1990", "M/d/yyyy"))</f>
        <v>#VALUE!</v>
      </c>
    </row>
    <row r="4496" spans="54:54" ht="17.25" customHeight="1">
      <c r="BB4496" s="60" t="e">
        <f>IF(AND(isFlagged(Main[[#This Row],[Comments]], "AIS++"),Main[ [#This Row],[In Stock Date] ]&lt;&gt;""),TEXT(Main[[#This Row],[In Stock Date]]-1, "M/d/yyyy"), TEXT("1/1/1990", "M/d/yyyy"))</f>
        <v>#VALUE!</v>
      </c>
    </row>
    <row r="4497" spans="54:54" ht="17.25" customHeight="1">
      <c r="BB4497" s="60" t="e">
        <f>IF(AND(isFlagged(Main[[#This Row],[Comments]], "AIS++"),Main[ [#This Row],[In Stock Date] ]&lt;&gt;""),TEXT(Main[[#This Row],[In Stock Date]]-1, "M/d/yyyy"), TEXT("1/1/1990", "M/d/yyyy"))</f>
        <v>#VALUE!</v>
      </c>
    </row>
    <row r="4498" spans="54:54" ht="17.25" customHeight="1">
      <c r="BB4498" s="60" t="e">
        <f>IF(AND(isFlagged(Main[[#This Row],[Comments]], "AIS++"),Main[ [#This Row],[In Stock Date] ]&lt;&gt;""),TEXT(Main[[#This Row],[In Stock Date]]-1, "M/d/yyyy"), TEXT("1/1/1990", "M/d/yyyy"))</f>
        <v>#VALUE!</v>
      </c>
    </row>
    <row r="4499" spans="54:54" ht="17.25" customHeight="1">
      <c r="BB4499" s="60" t="e">
        <f>IF(AND(isFlagged(Main[[#This Row],[Comments]], "AIS++"),Main[ [#This Row],[In Stock Date] ]&lt;&gt;""),TEXT(Main[[#This Row],[In Stock Date]]-1, "M/d/yyyy"), TEXT("1/1/1990", "M/d/yyyy"))</f>
        <v>#VALUE!</v>
      </c>
    </row>
    <row r="4500" spans="54:54" ht="17.25" customHeight="1">
      <c r="BB4500" s="60" t="e">
        <f>IF(AND(isFlagged(Main[[#This Row],[Comments]], "AIS++"),Main[ [#This Row],[In Stock Date] ]&lt;&gt;""),TEXT(Main[[#This Row],[In Stock Date]]-1, "M/d/yyyy"), TEXT("1/1/1990", "M/d/yyyy"))</f>
        <v>#VALUE!</v>
      </c>
    </row>
    <row r="4501" spans="54:54" ht="17.25" customHeight="1">
      <c r="BB4501" s="60" t="e">
        <f>IF(AND(isFlagged(Main[[#This Row],[Comments]], "AIS++"),Main[ [#This Row],[In Stock Date] ]&lt;&gt;""),TEXT(Main[[#This Row],[In Stock Date]]-1, "M/d/yyyy"), TEXT("1/1/1990", "M/d/yyyy"))</f>
        <v>#VALUE!</v>
      </c>
    </row>
    <row r="4502" spans="54:54" ht="17.25" customHeight="1">
      <c r="BB4502" s="60" t="e">
        <f>IF(AND(isFlagged(Main[[#This Row],[Comments]], "AIS++"),Main[ [#This Row],[In Stock Date] ]&lt;&gt;""),TEXT(Main[[#This Row],[In Stock Date]]-1, "M/d/yyyy"), TEXT("1/1/1990", "M/d/yyyy"))</f>
        <v>#VALUE!</v>
      </c>
    </row>
    <row r="4503" spans="54:54" ht="17.25" customHeight="1">
      <c r="BB4503" s="60" t="e">
        <f>IF(AND(isFlagged(Main[[#This Row],[Comments]], "AIS++"),Main[ [#This Row],[In Stock Date] ]&lt;&gt;""),TEXT(Main[[#This Row],[In Stock Date]]-1, "M/d/yyyy"), TEXT("1/1/1990", "M/d/yyyy"))</f>
        <v>#VALUE!</v>
      </c>
    </row>
    <row r="4504" spans="54:54" ht="17.25" customHeight="1">
      <c r="BB4504" s="60" t="e">
        <f>IF(AND(isFlagged(Main[[#This Row],[Comments]], "AIS++"),Main[ [#This Row],[In Stock Date] ]&lt;&gt;""),TEXT(Main[[#This Row],[In Stock Date]]-1, "M/d/yyyy"), TEXT("1/1/1990", "M/d/yyyy"))</f>
        <v>#VALUE!</v>
      </c>
    </row>
    <row r="4505" spans="54:54" ht="17.25" customHeight="1">
      <c r="BB4505" s="60" t="e">
        <f>IF(AND(isFlagged(Main[[#This Row],[Comments]], "AIS++"),Main[ [#This Row],[In Stock Date] ]&lt;&gt;""),TEXT(Main[[#This Row],[In Stock Date]]-1, "M/d/yyyy"), TEXT("1/1/1990", "M/d/yyyy"))</f>
        <v>#VALUE!</v>
      </c>
    </row>
    <row r="4506" spans="54:54" ht="17.25" customHeight="1">
      <c r="BB4506" s="60" t="e">
        <f>IF(AND(isFlagged(Main[[#This Row],[Comments]], "AIS++"),Main[ [#This Row],[In Stock Date] ]&lt;&gt;""),TEXT(Main[[#This Row],[In Stock Date]]-1, "M/d/yyyy"), TEXT("1/1/1990", "M/d/yyyy"))</f>
        <v>#VALUE!</v>
      </c>
    </row>
    <row r="4507" spans="54:54" ht="17.25" customHeight="1">
      <c r="BB4507" s="60" t="e">
        <f>IF(AND(isFlagged(Main[[#This Row],[Comments]], "AIS++"),Main[ [#This Row],[In Stock Date] ]&lt;&gt;""),TEXT(Main[[#This Row],[In Stock Date]]-1, "M/d/yyyy"), TEXT("1/1/1990", "M/d/yyyy"))</f>
        <v>#VALUE!</v>
      </c>
    </row>
    <row r="4508" spans="54:54" ht="17.25" customHeight="1">
      <c r="BB4508" s="60" t="e">
        <f>IF(AND(isFlagged(Main[[#This Row],[Comments]], "AIS++"),Main[ [#This Row],[In Stock Date] ]&lt;&gt;""),TEXT(Main[[#This Row],[In Stock Date]]-1, "M/d/yyyy"), TEXT("1/1/1990", "M/d/yyyy"))</f>
        <v>#VALUE!</v>
      </c>
    </row>
    <row r="4509" spans="54:54" ht="17.25" customHeight="1">
      <c r="BB4509" s="60" t="e">
        <f>IF(AND(isFlagged(Main[[#This Row],[Comments]], "AIS++"),Main[ [#This Row],[In Stock Date] ]&lt;&gt;""),TEXT(Main[[#This Row],[In Stock Date]]-1, "M/d/yyyy"), TEXT("1/1/1990", "M/d/yyyy"))</f>
        <v>#VALUE!</v>
      </c>
    </row>
    <row r="4510" spans="54:54" ht="17.25" customHeight="1">
      <c r="BB4510" s="60" t="e">
        <f>IF(AND(isFlagged(Main[[#This Row],[Comments]], "AIS++"),Main[ [#This Row],[In Stock Date] ]&lt;&gt;""),TEXT(Main[[#This Row],[In Stock Date]]-1, "M/d/yyyy"), TEXT("1/1/1990", "M/d/yyyy"))</f>
        <v>#VALUE!</v>
      </c>
    </row>
    <row r="4511" spans="54:54" ht="17.25" customHeight="1">
      <c r="BB4511" s="60" t="e">
        <f>IF(AND(isFlagged(Main[[#This Row],[Comments]], "AIS++"),Main[ [#This Row],[In Stock Date] ]&lt;&gt;""),TEXT(Main[[#This Row],[In Stock Date]]-1, "M/d/yyyy"), TEXT("1/1/1990", "M/d/yyyy"))</f>
        <v>#VALUE!</v>
      </c>
    </row>
    <row r="4512" spans="54:54" ht="17.25" customHeight="1">
      <c r="BB4512" s="60" t="e">
        <f>IF(AND(isFlagged(Main[[#This Row],[Comments]], "AIS++"),Main[ [#This Row],[In Stock Date] ]&lt;&gt;""),TEXT(Main[[#This Row],[In Stock Date]]-1, "M/d/yyyy"), TEXT("1/1/1990", "M/d/yyyy"))</f>
        <v>#VALUE!</v>
      </c>
    </row>
    <row r="4513" spans="54:54" ht="17.25" customHeight="1">
      <c r="BB4513" s="60" t="e">
        <f>IF(AND(isFlagged(Main[[#This Row],[Comments]], "AIS++"),Main[ [#This Row],[In Stock Date] ]&lt;&gt;""),TEXT(Main[[#This Row],[In Stock Date]]-1, "M/d/yyyy"), TEXT("1/1/1990", "M/d/yyyy"))</f>
        <v>#VALUE!</v>
      </c>
    </row>
    <row r="4514" spans="54:54" ht="17.25" customHeight="1">
      <c r="BB4514" s="60" t="e">
        <f>IF(AND(isFlagged(Main[[#This Row],[Comments]], "AIS++"),Main[ [#This Row],[In Stock Date] ]&lt;&gt;""),TEXT(Main[[#This Row],[In Stock Date]]-1, "M/d/yyyy"), TEXT("1/1/1990", "M/d/yyyy"))</f>
        <v>#VALUE!</v>
      </c>
    </row>
    <row r="4515" spans="54:54" ht="17.25" customHeight="1">
      <c r="BB4515" s="60" t="e">
        <f>IF(AND(isFlagged(Main[[#This Row],[Comments]], "AIS++"),Main[ [#This Row],[In Stock Date] ]&lt;&gt;""),TEXT(Main[[#This Row],[In Stock Date]]-1, "M/d/yyyy"), TEXT("1/1/1990", "M/d/yyyy"))</f>
        <v>#VALUE!</v>
      </c>
    </row>
    <row r="4516" spans="54:54" ht="17.25" customHeight="1">
      <c r="BB4516" s="60" t="e">
        <f>IF(AND(isFlagged(Main[[#This Row],[Comments]], "AIS++"),Main[ [#This Row],[In Stock Date] ]&lt;&gt;""),TEXT(Main[[#This Row],[In Stock Date]]-1, "M/d/yyyy"), TEXT("1/1/1990", "M/d/yyyy"))</f>
        <v>#VALUE!</v>
      </c>
    </row>
    <row r="4517" spans="54:54" ht="17.25" customHeight="1">
      <c r="BB4517" s="60" t="e">
        <f>IF(AND(isFlagged(Main[[#This Row],[Comments]], "AIS++"),Main[ [#This Row],[In Stock Date] ]&lt;&gt;""),TEXT(Main[[#This Row],[In Stock Date]]-1, "M/d/yyyy"), TEXT("1/1/1990", "M/d/yyyy"))</f>
        <v>#VALUE!</v>
      </c>
    </row>
    <row r="4518" spans="54:54" ht="17.25" customHeight="1">
      <c r="BB4518" s="60" t="e">
        <f>IF(AND(isFlagged(Main[[#This Row],[Comments]], "AIS++"),Main[ [#This Row],[In Stock Date] ]&lt;&gt;""),TEXT(Main[[#This Row],[In Stock Date]]-1, "M/d/yyyy"), TEXT("1/1/1990", "M/d/yyyy"))</f>
        <v>#VALUE!</v>
      </c>
    </row>
    <row r="4519" spans="54:54" ht="17.25" customHeight="1">
      <c r="BB4519" s="60" t="e">
        <f>IF(AND(isFlagged(Main[[#This Row],[Comments]], "AIS++"),Main[ [#This Row],[In Stock Date] ]&lt;&gt;""),TEXT(Main[[#This Row],[In Stock Date]]-1, "M/d/yyyy"), TEXT("1/1/1990", "M/d/yyyy"))</f>
        <v>#VALUE!</v>
      </c>
    </row>
    <row r="4520" spans="54:54" ht="17.25" customHeight="1">
      <c r="BB4520" s="60" t="e">
        <f>IF(AND(isFlagged(Main[[#This Row],[Comments]], "AIS++"),Main[ [#This Row],[In Stock Date] ]&lt;&gt;""),TEXT(Main[[#This Row],[In Stock Date]]-1, "M/d/yyyy"), TEXT("1/1/1990", "M/d/yyyy"))</f>
        <v>#VALUE!</v>
      </c>
    </row>
    <row r="4521" spans="54:54" ht="17.25" customHeight="1">
      <c r="BB4521" s="60" t="e">
        <f>IF(AND(isFlagged(Main[[#This Row],[Comments]], "AIS++"),Main[ [#This Row],[In Stock Date] ]&lt;&gt;""),TEXT(Main[[#This Row],[In Stock Date]]-1, "M/d/yyyy"), TEXT("1/1/1990", "M/d/yyyy"))</f>
        <v>#VALUE!</v>
      </c>
    </row>
    <row r="4522" spans="54:54" ht="17.25" customHeight="1">
      <c r="BB4522" s="60" t="e">
        <f>IF(AND(isFlagged(Main[[#This Row],[Comments]], "AIS++"),Main[ [#This Row],[In Stock Date] ]&lt;&gt;""),TEXT(Main[[#This Row],[In Stock Date]]-1, "M/d/yyyy"), TEXT("1/1/1990", "M/d/yyyy"))</f>
        <v>#VALUE!</v>
      </c>
    </row>
    <row r="4523" spans="54:54" ht="17.25" customHeight="1">
      <c r="BB4523" s="60" t="e">
        <f>IF(AND(isFlagged(Main[[#This Row],[Comments]], "AIS++"),Main[ [#This Row],[In Stock Date] ]&lt;&gt;""),TEXT(Main[[#This Row],[In Stock Date]]-1, "M/d/yyyy"), TEXT("1/1/1990", "M/d/yyyy"))</f>
        <v>#VALUE!</v>
      </c>
    </row>
    <row r="4524" spans="54:54" ht="17.25" customHeight="1">
      <c r="BB4524" s="60" t="e">
        <f>IF(AND(isFlagged(Main[[#This Row],[Comments]], "AIS++"),Main[ [#This Row],[In Stock Date] ]&lt;&gt;""),TEXT(Main[[#This Row],[In Stock Date]]-1, "M/d/yyyy"), TEXT("1/1/1990", "M/d/yyyy"))</f>
        <v>#VALUE!</v>
      </c>
    </row>
    <row r="4525" spans="54:54" ht="17.25" customHeight="1">
      <c r="BB4525" s="60" t="e">
        <f>IF(AND(isFlagged(Main[[#This Row],[Comments]], "AIS++"),Main[ [#This Row],[In Stock Date] ]&lt;&gt;""),TEXT(Main[[#This Row],[In Stock Date]]-1, "M/d/yyyy"), TEXT("1/1/1990", "M/d/yyyy"))</f>
        <v>#VALUE!</v>
      </c>
    </row>
    <row r="4526" spans="54:54" ht="17.25" customHeight="1">
      <c r="BB4526" s="60" t="e">
        <f>IF(AND(isFlagged(Main[[#This Row],[Comments]], "AIS++"),Main[ [#This Row],[In Stock Date] ]&lt;&gt;""),TEXT(Main[[#This Row],[In Stock Date]]-1, "M/d/yyyy"), TEXT("1/1/1990", "M/d/yyyy"))</f>
        <v>#VALUE!</v>
      </c>
    </row>
    <row r="4527" spans="54:54" ht="17.25" customHeight="1">
      <c r="BB4527" s="60" t="e">
        <f>IF(AND(isFlagged(Main[[#This Row],[Comments]], "AIS++"),Main[ [#This Row],[In Stock Date] ]&lt;&gt;""),TEXT(Main[[#This Row],[In Stock Date]]-1, "M/d/yyyy"), TEXT("1/1/1990", "M/d/yyyy"))</f>
        <v>#VALUE!</v>
      </c>
    </row>
    <row r="4528" spans="54:54" ht="17.25" customHeight="1">
      <c r="BB4528" s="60" t="e">
        <f>IF(AND(isFlagged(Main[[#This Row],[Comments]], "AIS++"),Main[ [#This Row],[In Stock Date] ]&lt;&gt;""),TEXT(Main[[#This Row],[In Stock Date]]-1, "M/d/yyyy"), TEXT("1/1/1990", "M/d/yyyy"))</f>
        <v>#VALUE!</v>
      </c>
    </row>
    <row r="4529" spans="54:54" ht="17.25" customHeight="1">
      <c r="BB4529" s="60" t="e">
        <f>IF(AND(isFlagged(Main[[#This Row],[Comments]], "AIS++"),Main[ [#This Row],[In Stock Date] ]&lt;&gt;""),TEXT(Main[[#This Row],[In Stock Date]]-1, "M/d/yyyy"), TEXT("1/1/1990", "M/d/yyyy"))</f>
        <v>#VALUE!</v>
      </c>
    </row>
    <row r="4530" spans="54:54" ht="17.25" customHeight="1">
      <c r="BB4530" s="60" t="e">
        <f>IF(AND(isFlagged(Main[[#This Row],[Comments]], "AIS++"),Main[ [#This Row],[In Stock Date] ]&lt;&gt;""),TEXT(Main[[#This Row],[In Stock Date]]-1, "M/d/yyyy"), TEXT("1/1/1990", "M/d/yyyy"))</f>
        <v>#VALUE!</v>
      </c>
    </row>
    <row r="4531" spans="54:54" ht="17.25" customHeight="1">
      <c r="BB4531" s="60" t="e">
        <f>IF(AND(isFlagged(Main[[#This Row],[Comments]], "AIS++"),Main[ [#This Row],[In Stock Date] ]&lt;&gt;""),TEXT(Main[[#This Row],[In Stock Date]]-1, "M/d/yyyy"), TEXT("1/1/1990", "M/d/yyyy"))</f>
        <v>#VALUE!</v>
      </c>
    </row>
    <row r="4532" spans="54:54" ht="17.25" customHeight="1">
      <c r="BB4532" s="60" t="e">
        <f>IF(AND(isFlagged(Main[[#This Row],[Comments]], "AIS++"),Main[ [#This Row],[In Stock Date] ]&lt;&gt;""),TEXT(Main[[#This Row],[In Stock Date]]-1, "M/d/yyyy"), TEXT("1/1/1990", "M/d/yyyy"))</f>
        <v>#VALUE!</v>
      </c>
    </row>
    <row r="4533" spans="54:54" ht="17.25" customHeight="1">
      <c r="BB4533" s="60" t="e">
        <f>IF(AND(isFlagged(Main[[#This Row],[Comments]], "AIS++"),Main[ [#This Row],[In Stock Date] ]&lt;&gt;""),TEXT(Main[[#This Row],[In Stock Date]]-1, "M/d/yyyy"), TEXT("1/1/1990", "M/d/yyyy"))</f>
        <v>#VALUE!</v>
      </c>
    </row>
    <row r="4534" spans="54:54" ht="17.25" customHeight="1">
      <c r="BB4534" s="60" t="e">
        <f>IF(AND(isFlagged(Main[[#This Row],[Comments]], "AIS++"),Main[ [#This Row],[In Stock Date] ]&lt;&gt;""),TEXT(Main[[#This Row],[In Stock Date]]-1, "M/d/yyyy"), TEXT("1/1/1990", "M/d/yyyy"))</f>
        <v>#VALUE!</v>
      </c>
    </row>
    <row r="4535" spans="54:54" ht="17.25" customHeight="1">
      <c r="BB4535" s="60" t="e">
        <f>IF(AND(isFlagged(Main[[#This Row],[Comments]], "AIS++"),Main[ [#This Row],[In Stock Date] ]&lt;&gt;""),TEXT(Main[[#This Row],[In Stock Date]]-1, "M/d/yyyy"), TEXT("1/1/1990", "M/d/yyyy"))</f>
        <v>#VALUE!</v>
      </c>
    </row>
    <row r="4536" spans="54:54" ht="17.25" customHeight="1">
      <c r="BB4536" s="60" t="e">
        <f>IF(AND(isFlagged(Main[[#This Row],[Comments]], "AIS++"),Main[ [#This Row],[In Stock Date] ]&lt;&gt;""),TEXT(Main[[#This Row],[In Stock Date]]-1, "M/d/yyyy"), TEXT("1/1/1990", "M/d/yyyy"))</f>
        <v>#VALUE!</v>
      </c>
    </row>
    <row r="4537" spans="54:54" ht="17.25" customHeight="1">
      <c r="BB4537" s="60" t="e">
        <f>IF(AND(isFlagged(Main[[#This Row],[Comments]], "AIS++"),Main[ [#This Row],[In Stock Date] ]&lt;&gt;""),TEXT(Main[[#This Row],[In Stock Date]]-1, "M/d/yyyy"), TEXT("1/1/1990", "M/d/yyyy"))</f>
        <v>#VALUE!</v>
      </c>
    </row>
    <row r="4538" spans="54:54" ht="17.25" customHeight="1">
      <c r="BB4538" s="60" t="e">
        <f>IF(AND(isFlagged(Main[[#This Row],[Comments]], "AIS++"),Main[ [#This Row],[In Stock Date] ]&lt;&gt;""),TEXT(Main[[#This Row],[In Stock Date]]-1, "M/d/yyyy"), TEXT("1/1/1990", "M/d/yyyy"))</f>
        <v>#VALUE!</v>
      </c>
    </row>
    <row r="4539" spans="54:54" ht="17.25" customHeight="1">
      <c r="BB4539" s="60" t="e">
        <f>IF(AND(isFlagged(Main[[#This Row],[Comments]], "AIS++"),Main[ [#This Row],[In Stock Date] ]&lt;&gt;""),TEXT(Main[[#This Row],[In Stock Date]]-1, "M/d/yyyy"), TEXT("1/1/1990", "M/d/yyyy"))</f>
        <v>#VALUE!</v>
      </c>
    </row>
    <row r="4540" spans="54:54" ht="17.25" customHeight="1">
      <c r="BB4540" s="60" t="e">
        <f>IF(AND(isFlagged(Main[[#This Row],[Comments]], "AIS++"),Main[ [#This Row],[In Stock Date] ]&lt;&gt;""),TEXT(Main[[#This Row],[In Stock Date]]-1, "M/d/yyyy"), TEXT("1/1/1990", "M/d/yyyy"))</f>
        <v>#VALUE!</v>
      </c>
    </row>
    <row r="4541" spans="54:54" ht="17.25" customHeight="1">
      <c r="BB4541" s="60" t="e">
        <f>IF(AND(isFlagged(Main[[#This Row],[Comments]], "AIS++"),Main[ [#This Row],[In Stock Date] ]&lt;&gt;""),TEXT(Main[[#This Row],[In Stock Date]]-1, "M/d/yyyy"), TEXT("1/1/1990", "M/d/yyyy"))</f>
        <v>#VALUE!</v>
      </c>
    </row>
    <row r="4542" spans="54:54" ht="17.25" customHeight="1">
      <c r="BB4542" s="60" t="e">
        <f>IF(AND(isFlagged(Main[[#This Row],[Comments]], "AIS++"),Main[ [#This Row],[In Stock Date] ]&lt;&gt;""),TEXT(Main[[#This Row],[In Stock Date]]-1, "M/d/yyyy"), TEXT("1/1/1990", "M/d/yyyy"))</f>
        <v>#VALUE!</v>
      </c>
    </row>
    <row r="4543" spans="54:54" ht="17.25" customHeight="1">
      <c r="BB4543" s="60" t="e">
        <f>IF(AND(isFlagged(Main[[#This Row],[Comments]], "AIS++"),Main[ [#This Row],[In Stock Date] ]&lt;&gt;""),TEXT(Main[[#This Row],[In Stock Date]]-1, "M/d/yyyy"), TEXT("1/1/1990", "M/d/yyyy"))</f>
        <v>#VALUE!</v>
      </c>
    </row>
    <row r="4544" spans="54:54" ht="17.25" customHeight="1">
      <c r="BB4544" s="60" t="e">
        <f>IF(AND(isFlagged(Main[[#This Row],[Comments]], "AIS++"),Main[ [#This Row],[In Stock Date] ]&lt;&gt;""),TEXT(Main[[#This Row],[In Stock Date]]-1, "M/d/yyyy"), TEXT("1/1/1990", "M/d/yyyy"))</f>
        <v>#VALUE!</v>
      </c>
    </row>
    <row r="4545" spans="54:54" ht="17.25" customHeight="1">
      <c r="BB4545" s="60" t="e">
        <f>IF(AND(isFlagged(Main[[#This Row],[Comments]], "AIS++"),Main[ [#This Row],[In Stock Date] ]&lt;&gt;""),TEXT(Main[[#This Row],[In Stock Date]]-1, "M/d/yyyy"), TEXT("1/1/1990", "M/d/yyyy"))</f>
        <v>#VALUE!</v>
      </c>
    </row>
    <row r="4546" spans="54:54" ht="17.25" customHeight="1">
      <c r="BB4546" s="60" t="e">
        <f>IF(AND(isFlagged(Main[[#This Row],[Comments]], "AIS++"),Main[ [#This Row],[In Stock Date] ]&lt;&gt;""),TEXT(Main[[#This Row],[In Stock Date]]-1, "M/d/yyyy"), TEXT("1/1/1990", "M/d/yyyy"))</f>
        <v>#VALUE!</v>
      </c>
    </row>
    <row r="4547" spans="54:54" ht="17.25" customHeight="1">
      <c r="BB4547" s="60" t="e">
        <f>IF(AND(isFlagged(Main[[#This Row],[Comments]], "AIS++"),Main[ [#This Row],[In Stock Date] ]&lt;&gt;""),TEXT(Main[[#This Row],[In Stock Date]]-1, "M/d/yyyy"), TEXT("1/1/1990", "M/d/yyyy"))</f>
        <v>#VALUE!</v>
      </c>
    </row>
    <row r="4548" spans="54:54" ht="17.25" customHeight="1">
      <c r="BB4548" s="60" t="e">
        <f>IF(AND(isFlagged(Main[[#This Row],[Comments]], "AIS++"),Main[ [#This Row],[In Stock Date] ]&lt;&gt;""),TEXT(Main[[#This Row],[In Stock Date]]-1, "M/d/yyyy"), TEXT("1/1/1990", "M/d/yyyy"))</f>
        <v>#VALUE!</v>
      </c>
    </row>
    <row r="4549" spans="54:54" ht="17.25" customHeight="1">
      <c r="BB4549" s="60" t="e">
        <f>IF(AND(isFlagged(Main[[#This Row],[Comments]], "AIS++"),Main[ [#This Row],[In Stock Date] ]&lt;&gt;""),TEXT(Main[[#This Row],[In Stock Date]]-1, "M/d/yyyy"), TEXT("1/1/1990", "M/d/yyyy"))</f>
        <v>#VALUE!</v>
      </c>
    </row>
    <row r="4550" spans="54:54" ht="17.25" customHeight="1">
      <c r="BB4550" s="60" t="e">
        <f>IF(AND(isFlagged(Main[[#This Row],[Comments]], "AIS++"),Main[ [#This Row],[In Stock Date] ]&lt;&gt;""),TEXT(Main[[#This Row],[In Stock Date]]-1, "M/d/yyyy"), TEXT("1/1/1990", "M/d/yyyy"))</f>
        <v>#VALUE!</v>
      </c>
    </row>
    <row r="4551" spans="54:54" ht="17.25" customHeight="1">
      <c r="BB4551" s="60" t="e">
        <f>IF(AND(isFlagged(Main[[#This Row],[Comments]], "AIS++"),Main[ [#This Row],[In Stock Date] ]&lt;&gt;""),TEXT(Main[[#This Row],[In Stock Date]]-1, "M/d/yyyy"), TEXT("1/1/1990", "M/d/yyyy"))</f>
        <v>#VALUE!</v>
      </c>
    </row>
    <row r="4552" spans="54:54" ht="17.25" customHeight="1">
      <c r="BB4552" s="60" t="e">
        <f>IF(AND(isFlagged(Main[[#This Row],[Comments]], "AIS++"),Main[ [#This Row],[In Stock Date] ]&lt;&gt;""),TEXT(Main[[#This Row],[In Stock Date]]-1, "M/d/yyyy"), TEXT("1/1/1990", "M/d/yyyy"))</f>
        <v>#VALUE!</v>
      </c>
    </row>
    <row r="4553" spans="54:54" ht="17.25" customHeight="1">
      <c r="BB4553" s="60" t="e">
        <f>IF(AND(isFlagged(Main[[#This Row],[Comments]], "AIS++"),Main[ [#This Row],[In Stock Date] ]&lt;&gt;""),TEXT(Main[[#This Row],[In Stock Date]]-1, "M/d/yyyy"), TEXT("1/1/1990", "M/d/yyyy"))</f>
        <v>#VALUE!</v>
      </c>
    </row>
    <row r="4554" spans="54:54" ht="17.25" customHeight="1">
      <c r="BB4554" s="60" t="e">
        <f>IF(AND(isFlagged(Main[[#This Row],[Comments]], "AIS++"),Main[ [#This Row],[In Stock Date] ]&lt;&gt;""),TEXT(Main[[#This Row],[In Stock Date]]-1, "M/d/yyyy"), TEXT("1/1/1990", "M/d/yyyy"))</f>
        <v>#VALUE!</v>
      </c>
    </row>
    <row r="4555" spans="54:54" ht="17.25" customHeight="1">
      <c r="BB4555" s="60" t="e">
        <f>IF(AND(isFlagged(Main[[#This Row],[Comments]], "AIS++"),Main[ [#This Row],[In Stock Date] ]&lt;&gt;""),TEXT(Main[[#This Row],[In Stock Date]]-1, "M/d/yyyy"), TEXT("1/1/1990", "M/d/yyyy"))</f>
        <v>#VALUE!</v>
      </c>
    </row>
    <row r="4556" spans="54:54" ht="17.25" customHeight="1">
      <c r="BB4556" s="60" t="e">
        <f>IF(AND(isFlagged(Main[[#This Row],[Comments]], "AIS++"),Main[ [#This Row],[In Stock Date] ]&lt;&gt;""),TEXT(Main[[#This Row],[In Stock Date]]-1, "M/d/yyyy"), TEXT("1/1/1990", "M/d/yyyy"))</f>
        <v>#VALUE!</v>
      </c>
    </row>
    <row r="4557" spans="54:54" ht="17.25" customHeight="1">
      <c r="BB4557" s="60" t="e">
        <f>IF(AND(isFlagged(Main[[#This Row],[Comments]], "AIS++"),Main[ [#This Row],[In Stock Date] ]&lt;&gt;""),TEXT(Main[[#This Row],[In Stock Date]]-1, "M/d/yyyy"), TEXT("1/1/1990", "M/d/yyyy"))</f>
        <v>#VALUE!</v>
      </c>
    </row>
    <row r="4558" spans="54:54" ht="17.25" customHeight="1">
      <c r="BB4558" s="60" t="e">
        <f>IF(AND(isFlagged(Main[[#This Row],[Comments]], "AIS++"),Main[ [#This Row],[In Stock Date] ]&lt;&gt;""),TEXT(Main[[#This Row],[In Stock Date]]-1, "M/d/yyyy"), TEXT("1/1/1990", "M/d/yyyy"))</f>
        <v>#VALUE!</v>
      </c>
    </row>
    <row r="4559" spans="54:54" ht="17.25" customHeight="1">
      <c r="BB4559" s="60" t="e">
        <f>IF(AND(isFlagged(Main[[#This Row],[Comments]], "AIS++"),Main[ [#This Row],[In Stock Date] ]&lt;&gt;""),TEXT(Main[[#This Row],[In Stock Date]]-1, "M/d/yyyy"), TEXT("1/1/1990", "M/d/yyyy"))</f>
        <v>#VALUE!</v>
      </c>
    </row>
    <row r="4560" spans="54:54" ht="17.25" customHeight="1">
      <c r="BB4560" s="60" t="e">
        <f>IF(AND(isFlagged(Main[[#This Row],[Comments]], "AIS++"),Main[ [#This Row],[In Stock Date] ]&lt;&gt;""),TEXT(Main[[#This Row],[In Stock Date]]-1, "M/d/yyyy"), TEXT("1/1/1990", "M/d/yyyy"))</f>
        <v>#VALUE!</v>
      </c>
    </row>
    <row r="4561" spans="54:54" ht="17.25" customHeight="1">
      <c r="BB4561" s="60" t="e">
        <f>IF(AND(isFlagged(Main[[#This Row],[Comments]], "AIS++"),Main[ [#This Row],[In Stock Date] ]&lt;&gt;""),TEXT(Main[[#This Row],[In Stock Date]]-1, "M/d/yyyy"), TEXT("1/1/1990", "M/d/yyyy"))</f>
        <v>#VALUE!</v>
      </c>
    </row>
    <row r="4562" spans="54:54" ht="17.25" customHeight="1">
      <c r="BB4562" s="60" t="e">
        <f>IF(AND(isFlagged(Main[[#This Row],[Comments]], "AIS++"),Main[ [#This Row],[In Stock Date] ]&lt;&gt;""),TEXT(Main[[#This Row],[In Stock Date]]-1, "M/d/yyyy"), TEXT("1/1/1990", "M/d/yyyy"))</f>
        <v>#VALUE!</v>
      </c>
    </row>
    <row r="4563" spans="54:54" ht="17.25" customHeight="1">
      <c r="BB4563" s="60" t="e">
        <f>IF(AND(isFlagged(Main[[#This Row],[Comments]], "AIS++"),Main[ [#This Row],[In Stock Date] ]&lt;&gt;""),TEXT(Main[[#This Row],[In Stock Date]]-1, "M/d/yyyy"), TEXT("1/1/1990", "M/d/yyyy"))</f>
        <v>#VALUE!</v>
      </c>
    </row>
    <row r="4564" spans="54:54" ht="17.25" customHeight="1">
      <c r="BB4564" s="60" t="e">
        <f>IF(AND(isFlagged(Main[[#This Row],[Comments]], "AIS++"),Main[ [#This Row],[In Stock Date] ]&lt;&gt;""),TEXT(Main[[#This Row],[In Stock Date]]-1, "M/d/yyyy"), TEXT("1/1/1990", "M/d/yyyy"))</f>
        <v>#VALUE!</v>
      </c>
    </row>
    <row r="4565" spans="54:54" ht="17.25" customHeight="1">
      <c r="BB4565" s="60" t="e">
        <f>IF(AND(isFlagged(Main[[#This Row],[Comments]], "AIS++"),Main[ [#This Row],[In Stock Date] ]&lt;&gt;""),TEXT(Main[[#This Row],[In Stock Date]]-1, "M/d/yyyy"), TEXT("1/1/1990", "M/d/yyyy"))</f>
        <v>#VALUE!</v>
      </c>
    </row>
    <row r="4566" spans="54:54" ht="17.25" customHeight="1">
      <c r="BB4566" s="60" t="e">
        <f>IF(AND(isFlagged(Main[[#This Row],[Comments]], "AIS++"),Main[ [#This Row],[In Stock Date] ]&lt;&gt;""),TEXT(Main[[#This Row],[In Stock Date]]-1, "M/d/yyyy"), TEXT("1/1/1990", "M/d/yyyy"))</f>
        <v>#VALUE!</v>
      </c>
    </row>
    <row r="4567" spans="54:54" ht="17.25" customHeight="1">
      <c r="BB4567" s="60" t="e">
        <f>IF(AND(isFlagged(Main[[#This Row],[Comments]], "AIS++"),Main[ [#This Row],[In Stock Date] ]&lt;&gt;""),TEXT(Main[[#This Row],[In Stock Date]]-1, "M/d/yyyy"), TEXT("1/1/1990", "M/d/yyyy"))</f>
        <v>#VALUE!</v>
      </c>
    </row>
    <row r="4568" spans="54:54" ht="17.25" customHeight="1">
      <c r="BB4568" s="60" t="e">
        <f>IF(AND(isFlagged(Main[[#This Row],[Comments]], "AIS++"),Main[ [#This Row],[In Stock Date] ]&lt;&gt;""),TEXT(Main[[#This Row],[In Stock Date]]-1, "M/d/yyyy"), TEXT("1/1/1990", "M/d/yyyy"))</f>
        <v>#VALUE!</v>
      </c>
    </row>
    <row r="4569" spans="54:54" ht="17.25" customHeight="1">
      <c r="BB4569" s="60" t="e">
        <f>IF(AND(isFlagged(Main[[#This Row],[Comments]], "AIS++"),Main[ [#This Row],[In Stock Date] ]&lt;&gt;""),TEXT(Main[[#This Row],[In Stock Date]]-1, "M/d/yyyy"), TEXT("1/1/1990", "M/d/yyyy"))</f>
        <v>#VALUE!</v>
      </c>
    </row>
    <row r="4570" spans="54:54" ht="17.25" customHeight="1">
      <c r="BB4570" s="60" t="e">
        <f>IF(AND(isFlagged(Main[[#This Row],[Comments]], "AIS++"),Main[ [#This Row],[In Stock Date] ]&lt;&gt;""),TEXT(Main[[#This Row],[In Stock Date]]-1, "M/d/yyyy"), TEXT("1/1/1990", "M/d/yyyy"))</f>
        <v>#VALUE!</v>
      </c>
    </row>
    <row r="4571" spans="54:54" ht="17.25" customHeight="1">
      <c r="BB4571" s="60" t="e">
        <f>IF(AND(isFlagged(Main[[#This Row],[Comments]], "AIS++"),Main[ [#This Row],[In Stock Date] ]&lt;&gt;""),TEXT(Main[[#This Row],[In Stock Date]]-1, "M/d/yyyy"), TEXT("1/1/1990", "M/d/yyyy"))</f>
        <v>#VALUE!</v>
      </c>
    </row>
    <row r="4572" spans="54:54" ht="17.25" customHeight="1">
      <c r="BB4572" s="60" t="e">
        <f>IF(AND(isFlagged(Main[[#This Row],[Comments]], "AIS++"),Main[ [#This Row],[In Stock Date] ]&lt;&gt;""),TEXT(Main[[#This Row],[In Stock Date]]-1, "M/d/yyyy"), TEXT("1/1/1990", "M/d/yyyy"))</f>
        <v>#VALUE!</v>
      </c>
    </row>
    <row r="4573" spans="54:54" ht="17.25" customHeight="1">
      <c r="BB4573" s="60" t="e">
        <f>IF(AND(isFlagged(Main[[#This Row],[Comments]], "AIS++"),Main[ [#This Row],[In Stock Date] ]&lt;&gt;""),TEXT(Main[[#This Row],[In Stock Date]]-1, "M/d/yyyy"), TEXT("1/1/1990", "M/d/yyyy"))</f>
        <v>#VALUE!</v>
      </c>
    </row>
    <row r="4574" spans="54:54" ht="17.25" customHeight="1">
      <c r="BB4574" s="60" t="e">
        <f>IF(AND(isFlagged(Main[[#This Row],[Comments]], "AIS++"),Main[ [#This Row],[In Stock Date] ]&lt;&gt;""),TEXT(Main[[#This Row],[In Stock Date]]-1, "M/d/yyyy"), TEXT("1/1/1990", "M/d/yyyy"))</f>
        <v>#VALUE!</v>
      </c>
    </row>
    <row r="4575" spans="54:54" ht="17.25" customHeight="1">
      <c r="BB4575" s="60" t="e">
        <f>IF(AND(isFlagged(Main[[#This Row],[Comments]], "AIS++"),Main[ [#This Row],[In Stock Date] ]&lt;&gt;""),TEXT(Main[[#This Row],[In Stock Date]]-1, "M/d/yyyy"), TEXT("1/1/1990", "M/d/yyyy"))</f>
        <v>#VALUE!</v>
      </c>
    </row>
    <row r="4576" spans="54:54" ht="17.25" customHeight="1">
      <c r="BB4576" s="60" t="e">
        <f>IF(AND(isFlagged(Main[[#This Row],[Comments]], "AIS++"),Main[ [#This Row],[In Stock Date] ]&lt;&gt;""),TEXT(Main[[#This Row],[In Stock Date]]-1, "M/d/yyyy"), TEXT("1/1/1990", "M/d/yyyy"))</f>
        <v>#VALUE!</v>
      </c>
    </row>
    <row r="4577" spans="54:54" ht="17.25" customHeight="1">
      <c r="BB4577" s="60" t="e">
        <f>IF(AND(isFlagged(Main[[#This Row],[Comments]], "AIS++"),Main[ [#This Row],[In Stock Date] ]&lt;&gt;""),TEXT(Main[[#This Row],[In Stock Date]]-1, "M/d/yyyy"), TEXT("1/1/1990", "M/d/yyyy"))</f>
        <v>#VALUE!</v>
      </c>
    </row>
    <row r="4578" spans="54:54" ht="17.25" customHeight="1">
      <c r="BB4578" s="60" t="e">
        <f>IF(AND(isFlagged(Main[[#This Row],[Comments]], "AIS++"),Main[ [#This Row],[In Stock Date] ]&lt;&gt;""),TEXT(Main[[#This Row],[In Stock Date]]-1, "M/d/yyyy"), TEXT("1/1/1990", "M/d/yyyy"))</f>
        <v>#VALUE!</v>
      </c>
    </row>
    <row r="4579" spans="54:54" ht="17.25" customHeight="1">
      <c r="BB4579" s="60" t="e">
        <f>IF(AND(isFlagged(Main[[#This Row],[Comments]], "AIS++"),Main[ [#This Row],[In Stock Date] ]&lt;&gt;""),TEXT(Main[[#This Row],[In Stock Date]]-1, "M/d/yyyy"), TEXT("1/1/1990", "M/d/yyyy"))</f>
        <v>#VALUE!</v>
      </c>
    </row>
    <row r="4580" spans="54:54" ht="17.25" customHeight="1">
      <c r="BB4580" s="60" t="e">
        <f>IF(AND(isFlagged(Main[[#This Row],[Comments]], "AIS++"),Main[ [#This Row],[In Stock Date] ]&lt;&gt;""),TEXT(Main[[#This Row],[In Stock Date]]-1, "M/d/yyyy"), TEXT("1/1/1990", "M/d/yyyy"))</f>
        <v>#VALUE!</v>
      </c>
    </row>
    <row r="4581" spans="54:54" ht="17.25" customHeight="1">
      <c r="BB4581" s="60" t="e">
        <f>IF(AND(isFlagged(Main[[#This Row],[Comments]], "AIS++"),Main[ [#This Row],[In Stock Date] ]&lt;&gt;""),TEXT(Main[[#This Row],[In Stock Date]]-1, "M/d/yyyy"), TEXT("1/1/1990", "M/d/yyyy"))</f>
        <v>#VALUE!</v>
      </c>
    </row>
    <row r="4582" spans="54:54" ht="17.25" customHeight="1">
      <c r="BB4582" s="60" t="e">
        <f>IF(AND(isFlagged(Main[[#This Row],[Comments]], "AIS++"),Main[ [#This Row],[In Stock Date] ]&lt;&gt;""),TEXT(Main[[#This Row],[In Stock Date]]-1, "M/d/yyyy"), TEXT("1/1/1990", "M/d/yyyy"))</f>
        <v>#VALUE!</v>
      </c>
    </row>
    <row r="4583" spans="54:54" ht="17.25" customHeight="1">
      <c r="BB4583" s="60" t="e">
        <f>IF(AND(isFlagged(Main[[#This Row],[Comments]], "AIS++"),Main[ [#This Row],[In Stock Date] ]&lt;&gt;""),TEXT(Main[[#This Row],[In Stock Date]]-1, "M/d/yyyy"), TEXT("1/1/1990", "M/d/yyyy"))</f>
        <v>#VALUE!</v>
      </c>
    </row>
    <row r="4584" spans="54:54" ht="17.25" customHeight="1">
      <c r="BB4584" s="60" t="e">
        <f>IF(AND(isFlagged(Main[[#This Row],[Comments]], "AIS++"),Main[ [#This Row],[In Stock Date] ]&lt;&gt;""),TEXT(Main[[#This Row],[In Stock Date]]-1, "M/d/yyyy"), TEXT("1/1/1990", "M/d/yyyy"))</f>
        <v>#VALUE!</v>
      </c>
    </row>
    <row r="4585" spans="54:54" ht="17.25" customHeight="1">
      <c r="BB4585" s="60" t="e">
        <f>IF(AND(isFlagged(Main[[#This Row],[Comments]], "AIS++"),Main[ [#This Row],[In Stock Date] ]&lt;&gt;""),TEXT(Main[[#This Row],[In Stock Date]]-1, "M/d/yyyy"), TEXT("1/1/1990", "M/d/yyyy"))</f>
        <v>#VALUE!</v>
      </c>
    </row>
    <row r="4586" spans="54:54" ht="17.25" customHeight="1">
      <c r="BB4586" s="60" t="e">
        <f>IF(AND(isFlagged(Main[[#This Row],[Comments]], "AIS++"),Main[ [#This Row],[In Stock Date] ]&lt;&gt;""),TEXT(Main[[#This Row],[In Stock Date]]-1, "M/d/yyyy"), TEXT("1/1/1990", "M/d/yyyy"))</f>
        <v>#VALUE!</v>
      </c>
    </row>
    <row r="4587" spans="54:54" ht="17.25" customHeight="1">
      <c r="BB4587" s="60" t="e">
        <f>IF(AND(isFlagged(Main[[#This Row],[Comments]], "AIS++"),Main[ [#This Row],[In Stock Date] ]&lt;&gt;""),TEXT(Main[[#This Row],[In Stock Date]]-1, "M/d/yyyy"), TEXT("1/1/1990", "M/d/yyyy"))</f>
        <v>#VALUE!</v>
      </c>
    </row>
    <row r="4588" spans="54:54" ht="17.25" customHeight="1">
      <c r="BB4588" s="60" t="e">
        <f>IF(AND(isFlagged(Main[[#This Row],[Comments]], "AIS++"),Main[ [#This Row],[In Stock Date] ]&lt;&gt;""),TEXT(Main[[#This Row],[In Stock Date]]-1, "M/d/yyyy"), TEXT("1/1/1990", "M/d/yyyy"))</f>
        <v>#VALUE!</v>
      </c>
    </row>
    <row r="4589" spans="54:54" ht="17.25" customHeight="1">
      <c r="BB4589" s="60" t="e">
        <f>IF(AND(isFlagged(Main[[#This Row],[Comments]], "AIS++"),Main[ [#This Row],[In Stock Date] ]&lt;&gt;""),TEXT(Main[[#This Row],[In Stock Date]]-1, "M/d/yyyy"), TEXT("1/1/1990", "M/d/yyyy"))</f>
        <v>#VALUE!</v>
      </c>
    </row>
    <row r="4590" spans="54:54" ht="17.25" customHeight="1">
      <c r="BB4590" s="60" t="e">
        <f>IF(AND(isFlagged(Main[[#This Row],[Comments]], "AIS++"),Main[ [#This Row],[In Stock Date] ]&lt;&gt;""),TEXT(Main[[#This Row],[In Stock Date]]-1, "M/d/yyyy"), TEXT("1/1/1990", "M/d/yyyy"))</f>
        <v>#VALUE!</v>
      </c>
    </row>
    <row r="4591" spans="54:54" ht="17.25" customHeight="1">
      <c r="BB4591" s="60" t="e">
        <f>IF(AND(isFlagged(Main[[#This Row],[Comments]], "AIS++"),Main[ [#This Row],[In Stock Date] ]&lt;&gt;""),TEXT(Main[[#This Row],[In Stock Date]]-1, "M/d/yyyy"), TEXT("1/1/1990", "M/d/yyyy"))</f>
        <v>#VALUE!</v>
      </c>
    </row>
    <row r="4592" spans="54:54" ht="17.25" customHeight="1">
      <c r="BB4592" s="60" t="e">
        <f>IF(AND(isFlagged(Main[[#This Row],[Comments]], "AIS++"),Main[ [#This Row],[In Stock Date] ]&lt;&gt;""),TEXT(Main[[#This Row],[In Stock Date]]-1, "M/d/yyyy"), TEXT("1/1/1990", "M/d/yyyy"))</f>
        <v>#VALUE!</v>
      </c>
    </row>
    <row r="4593" spans="54:54" ht="17.25" customHeight="1">
      <c r="BB4593" s="60" t="e">
        <f>IF(AND(isFlagged(Main[[#This Row],[Comments]], "AIS++"),Main[ [#This Row],[In Stock Date] ]&lt;&gt;""),TEXT(Main[[#This Row],[In Stock Date]]-1, "M/d/yyyy"), TEXT("1/1/1990", "M/d/yyyy"))</f>
        <v>#VALUE!</v>
      </c>
    </row>
    <row r="4594" spans="54:54" ht="17.25" customHeight="1">
      <c r="BB4594" s="60" t="e">
        <f>IF(AND(isFlagged(Main[[#This Row],[Comments]], "AIS++"),Main[ [#This Row],[In Stock Date] ]&lt;&gt;""),TEXT(Main[[#This Row],[In Stock Date]]-1, "M/d/yyyy"), TEXT("1/1/1990", "M/d/yyyy"))</f>
        <v>#VALUE!</v>
      </c>
    </row>
    <row r="4595" spans="54:54" ht="17.25" customHeight="1">
      <c r="BB4595" s="60" t="e">
        <f>IF(AND(isFlagged(Main[[#This Row],[Comments]], "AIS++"),Main[ [#This Row],[In Stock Date] ]&lt;&gt;""),TEXT(Main[[#This Row],[In Stock Date]]-1, "M/d/yyyy"), TEXT("1/1/1990", "M/d/yyyy"))</f>
        <v>#VALUE!</v>
      </c>
    </row>
    <row r="4596" spans="54:54" ht="17.25" customHeight="1">
      <c r="BB4596" s="60" t="e">
        <f>IF(AND(isFlagged(Main[[#This Row],[Comments]], "AIS++"),Main[ [#This Row],[In Stock Date] ]&lt;&gt;""),TEXT(Main[[#This Row],[In Stock Date]]-1, "M/d/yyyy"), TEXT("1/1/1990", "M/d/yyyy"))</f>
        <v>#VALUE!</v>
      </c>
    </row>
    <row r="4597" spans="54:54" ht="17.25" customHeight="1">
      <c r="BB4597" s="60" t="e">
        <f>IF(AND(isFlagged(Main[[#This Row],[Comments]], "AIS++"),Main[ [#This Row],[In Stock Date] ]&lt;&gt;""),TEXT(Main[[#This Row],[In Stock Date]]-1, "M/d/yyyy"), TEXT("1/1/1990", "M/d/yyyy"))</f>
        <v>#VALUE!</v>
      </c>
    </row>
    <row r="4598" spans="54:54" ht="17.25" customHeight="1">
      <c r="BB4598" s="60" t="e">
        <f>IF(AND(isFlagged(Main[[#This Row],[Comments]], "AIS++"),Main[ [#This Row],[In Stock Date] ]&lt;&gt;""),TEXT(Main[[#This Row],[In Stock Date]]-1, "M/d/yyyy"), TEXT("1/1/1990", "M/d/yyyy"))</f>
        <v>#VALUE!</v>
      </c>
    </row>
    <row r="4599" spans="54:54" ht="17.25" customHeight="1">
      <c r="BB4599" s="60" t="e">
        <f>IF(AND(isFlagged(Main[[#This Row],[Comments]], "AIS++"),Main[ [#This Row],[In Stock Date] ]&lt;&gt;""),TEXT(Main[[#This Row],[In Stock Date]]-1, "M/d/yyyy"), TEXT("1/1/1990", "M/d/yyyy"))</f>
        <v>#VALUE!</v>
      </c>
    </row>
    <row r="4600" spans="54:54" ht="17.25" customHeight="1">
      <c r="BB4600" s="60" t="e">
        <f>IF(AND(isFlagged(Main[[#This Row],[Comments]], "AIS++"),Main[ [#This Row],[In Stock Date] ]&lt;&gt;""),TEXT(Main[[#This Row],[In Stock Date]]-1, "M/d/yyyy"), TEXT("1/1/1990", "M/d/yyyy"))</f>
        <v>#VALUE!</v>
      </c>
    </row>
    <row r="4601" spans="54:54" ht="17.25" customHeight="1">
      <c r="BB4601" s="60" t="e">
        <f>IF(AND(isFlagged(Main[[#This Row],[Comments]], "AIS++"),Main[ [#This Row],[In Stock Date] ]&lt;&gt;""),TEXT(Main[[#This Row],[In Stock Date]]-1, "M/d/yyyy"), TEXT("1/1/1990", "M/d/yyyy"))</f>
        <v>#VALUE!</v>
      </c>
    </row>
    <row r="4602" spans="54:54" ht="17.25" customHeight="1">
      <c r="BB4602" s="60" t="e">
        <f>IF(AND(isFlagged(Main[[#This Row],[Comments]], "AIS++"),Main[ [#This Row],[In Stock Date] ]&lt;&gt;""),TEXT(Main[[#This Row],[In Stock Date]]-1, "M/d/yyyy"), TEXT("1/1/1990", "M/d/yyyy"))</f>
        <v>#VALUE!</v>
      </c>
    </row>
    <row r="4603" spans="54:54" ht="17.25" customHeight="1">
      <c r="BB4603" s="60" t="e">
        <f>IF(AND(isFlagged(Main[[#This Row],[Comments]], "AIS++"),Main[ [#This Row],[In Stock Date] ]&lt;&gt;""),TEXT(Main[[#This Row],[In Stock Date]]-1, "M/d/yyyy"), TEXT("1/1/1990", "M/d/yyyy"))</f>
        <v>#VALUE!</v>
      </c>
    </row>
    <row r="4604" spans="54:54" ht="17.25" customHeight="1">
      <c r="BB4604" s="60" t="e">
        <f>IF(AND(isFlagged(Main[[#This Row],[Comments]], "AIS++"),Main[ [#This Row],[In Stock Date] ]&lt;&gt;""),TEXT(Main[[#This Row],[In Stock Date]]-1, "M/d/yyyy"), TEXT("1/1/1990", "M/d/yyyy"))</f>
        <v>#VALUE!</v>
      </c>
    </row>
    <row r="4605" spans="54:54" ht="17.25" customHeight="1">
      <c r="BB4605" s="60" t="e">
        <f>IF(AND(isFlagged(Main[[#This Row],[Comments]], "AIS++"),Main[ [#This Row],[In Stock Date] ]&lt;&gt;""),TEXT(Main[[#This Row],[In Stock Date]]-1, "M/d/yyyy"), TEXT("1/1/1990", "M/d/yyyy"))</f>
        <v>#VALUE!</v>
      </c>
    </row>
    <row r="4606" spans="54:54" ht="17.25" customHeight="1">
      <c r="BB4606" s="60" t="e">
        <f>IF(AND(isFlagged(Main[[#This Row],[Comments]], "AIS++"),Main[ [#This Row],[In Stock Date] ]&lt;&gt;""),TEXT(Main[[#This Row],[In Stock Date]]-1, "M/d/yyyy"), TEXT("1/1/1990", "M/d/yyyy"))</f>
        <v>#VALUE!</v>
      </c>
    </row>
    <row r="4607" spans="54:54" ht="17.25" customHeight="1">
      <c r="BB4607" s="60" t="e">
        <f>IF(AND(isFlagged(Main[[#This Row],[Comments]], "AIS++"),Main[ [#This Row],[In Stock Date] ]&lt;&gt;""),TEXT(Main[[#This Row],[In Stock Date]]-1, "M/d/yyyy"), TEXT("1/1/1990", "M/d/yyyy"))</f>
        <v>#VALUE!</v>
      </c>
    </row>
    <row r="4608" spans="54:54" ht="17.25" customHeight="1">
      <c r="BB4608" s="60" t="e">
        <f>IF(AND(isFlagged(Main[[#This Row],[Comments]], "AIS++"),Main[ [#This Row],[In Stock Date] ]&lt;&gt;""),TEXT(Main[[#This Row],[In Stock Date]]-1, "M/d/yyyy"), TEXT("1/1/1990", "M/d/yyyy"))</f>
        <v>#VALUE!</v>
      </c>
    </row>
    <row r="4609" spans="54:54" ht="17.25" customHeight="1">
      <c r="BB4609" s="60" t="e">
        <f>IF(AND(isFlagged(Main[[#This Row],[Comments]], "AIS++"),Main[ [#This Row],[In Stock Date] ]&lt;&gt;""),TEXT(Main[[#This Row],[In Stock Date]]-1, "M/d/yyyy"), TEXT("1/1/1990", "M/d/yyyy"))</f>
        <v>#VALUE!</v>
      </c>
    </row>
    <row r="4610" spans="54:54" ht="17.25" customHeight="1">
      <c r="BB4610" s="60" t="e">
        <f>IF(AND(isFlagged(Main[[#This Row],[Comments]], "AIS++"),Main[ [#This Row],[In Stock Date] ]&lt;&gt;""),TEXT(Main[[#This Row],[In Stock Date]]-1, "M/d/yyyy"), TEXT("1/1/1990", "M/d/yyyy"))</f>
        <v>#VALUE!</v>
      </c>
    </row>
    <row r="4611" spans="54:54" ht="17.25" customHeight="1">
      <c r="BB4611" s="60" t="e">
        <f>IF(AND(isFlagged(Main[[#This Row],[Comments]], "AIS++"),Main[ [#This Row],[In Stock Date] ]&lt;&gt;""),TEXT(Main[[#This Row],[In Stock Date]]-1, "M/d/yyyy"), TEXT("1/1/1990", "M/d/yyyy"))</f>
        <v>#VALUE!</v>
      </c>
    </row>
    <row r="4612" spans="54:54" ht="17.25" customHeight="1">
      <c r="BB4612" s="60" t="e">
        <f>IF(AND(isFlagged(Main[[#This Row],[Comments]], "AIS++"),Main[ [#This Row],[In Stock Date] ]&lt;&gt;""),TEXT(Main[[#This Row],[In Stock Date]]-1, "M/d/yyyy"), TEXT("1/1/1990", "M/d/yyyy"))</f>
        <v>#VALUE!</v>
      </c>
    </row>
    <row r="4613" spans="54:54" ht="17.25" customHeight="1">
      <c r="BB4613" s="60" t="e">
        <f>IF(AND(isFlagged(Main[[#This Row],[Comments]], "AIS++"),Main[ [#This Row],[In Stock Date] ]&lt;&gt;""),TEXT(Main[[#This Row],[In Stock Date]]-1, "M/d/yyyy"), TEXT("1/1/1990", "M/d/yyyy"))</f>
        <v>#VALUE!</v>
      </c>
    </row>
    <row r="4614" spans="54:54" ht="17.25" customHeight="1">
      <c r="BB4614" s="60" t="e">
        <f>IF(AND(isFlagged(Main[[#This Row],[Comments]], "AIS++"),Main[ [#This Row],[In Stock Date] ]&lt;&gt;""),TEXT(Main[[#This Row],[In Stock Date]]-1, "M/d/yyyy"), TEXT("1/1/1990", "M/d/yyyy"))</f>
        <v>#VALUE!</v>
      </c>
    </row>
    <row r="4615" spans="54:54" ht="17.25" customHeight="1">
      <c r="BB4615" s="60" t="e">
        <f>IF(AND(isFlagged(Main[[#This Row],[Comments]], "AIS++"),Main[ [#This Row],[In Stock Date] ]&lt;&gt;""),TEXT(Main[[#This Row],[In Stock Date]]-1, "M/d/yyyy"), TEXT("1/1/1990", "M/d/yyyy"))</f>
        <v>#VALUE!</v>
      </c>
    </row>
    <row r="4616" spans="54:54" ht="17.25" customHeight="1">
      <c r="BB4616" s="60" t="e">
        <f>IF(AND(isFlagged(Main[[#This Row],[Comments]], "AIS++"),Main[ [#This Row],[In Stock Date] ]&lt;&gt;""),TEXT(Main[[#This Row],[In Stock Date]]-1, "M/d/yyyy"), TEXT("1/1/1990", "M/d/yyyy"))</f>
        <v>#VALUE!</v>
      </c>
    </row>
    <row r="4617" spans="54:54" ht="17.25" customHeight="1">
      <c r="BB4617" s="60" t="e">
        <f>IF(AND(isFlagged(Main[[#This Row],[Comments]], "AIS++"),Main[ [#This Row],[In Stock Date] ]&lt;&gt;""),TEXT(Main[[#This Row],[In Stock Date]]-1, "M/d/yyyy"), TEXT("1/1/1990", "M/d/yyyy"))</f>
        <v>#VALUE!</v>
      </c>
    </row>
    <row r="4618" spans="54:54" ht="17.25" customHeight="1">
      <c r="BB4618" s="60" t="e">
        <f>IF(AND(isFlagged(Main[[#This Row],[Comments]], "AIS++"),Main[ [#This Row],[In Stock Date] ]&lt;&gt;""),TEXT(Main[[#This Row],[In Stock Date]]-1, "M/d/yyyy"), TEXT("1/1/1990", "M/d/yyyy"))</f>
        <v>#VALUE!</v>
      </c>
    </row>
    <row r="4619" spans="54:54" ht="17.25" customHeight="1">
      <c r="BB4619" s="60" t="e">
        <f>IF(AND(isFlagged(Main[[#This Row],[Comments]], "AIS++"),Main[ [#This Row],[In Stock Date] ]&lt;&gt;""),TEXT(Main[[#This Row],[In Stock Date]]-1, "M/d/yyyy"), TEXT("1/1/1990", "M/d/yyyy"))</f>
        <v>#VALUE!</v>
      </c>
    </row>
    <row r="4620" spans="54:54" ht="17.25" customHeight="1">
      <c r="BB4620" s="60" t="e">
        <f>IF(AND(isFlagged(Main[[#This Row],[Comments]], "AIS++"),Main[ [#This Row],[In Stock Date] ]&lt;&gt;""),TEXT(Main[[#This Row],[In Stock Date]]-1, "M/d/yyyy"), TEXT("1/1/1990", "M/d/yyyy"))</f>
        <v>#VALUE!</v>
      </c>
    </row>
    <row r="4621" spans="54:54" ht="17.25" customHeight="1">
      <c r="BB4621" s="60" t="e">
        <f>IF(AND(isFlagged(Main[[#This Row],[Comments]], "AIS++"),Main[ [#This Row],[In Stock Date] ]&lt;&gt;""),TEXT(Main[[#This Row],[In Stock Date]]-1, "M/d/yyyy"), TEXT("1/1/1990", "M/d/yyyy"))</f>
        <v>#VALUE!</v>
      </c>
    </row>
    <row r="4622" spans="54:54" ht="17.25" customHeight="1">
      <c r="BB4622" s="60" t="e">
        <f>IF(AND(isFlagged(Main[[#This Row],[Comments]], "AIS++"),Main[ [#This Row],[In Stock Date] ]&lt;&gt;""),TEXT(Main[[#This Row],[In Stock Date]]-1, "M/d/yyyy"), TEXT("1/1/1990", "M/d/yyyy"))</f>
        <v>#VALUE!</v>
      </c>
    </row>
    <row r="4623" spans="54:54" ht="17.25" customHeight="1">
      <c r="BB4623" s="60" t="e">
        <f>IF(AND(isFlagged(Main[[#This Row],[Comments]], "AIS++"),Main[ [#This Row],[In Stock Date] ]&lt;&gt;""),TEXT(Main[[#This Row],[In Stock Date]]-1, "M/d/yyyy"), TEXT("1/1/1990", "M/d/yyyy"))</f>
        <v>#VALUE!</v>
      </c>
    </row>
    <row r="4624" spans="54:54" ht="17.25" customHeight="1">
      <c r="BB4624" s="60" t="e">
        <f>IF(AND(isFlagged(Main[[#This Row],[Comments]], "AIS++"),Main[ [#This Row],[In Stock Date] ]&lt;&gt;""),TEXT(Main[[#This Row],[In Stock Date]]-1, "M/d/yyyy"), TEXT("1/1/1990", "M/d/yyyy"))</f>
        <v>#VALUE!</v>
      </c>
    </row>
    <row r="4625" spans="54:54" ht="17.25" customHeight="1">
      <c r="BB4625" s="60" t="e">
        <f>IF(AND(isFlagged(Main[[#This Row],[Comments]], "AIS++"),Main[ [#This Row],[In Stock Date] ]&lt;&gt;""),TEXT(Main[[#This Row],[In Stock Date]]-1, "M/d/yyyy"), TEXT("1/1/1990", "M/d/yyyy"))</f>
        <v>#VALUE!</v>
      </c>
    </row>
    <row r="4626" spans="54:54" ht="17.25" customHeight="1">
      <c r="BB4626" s="60" t="e">
        <f>IF(AND(isFlagged(Main[[#This Row],[Comments]], "AIS++"),Main[ [#This Row],[In Stock Date] ]&lt;&gt;""),TEXT(Main[[#This Row],[In Stock Date]]-1, "M/d/yyyy"), TEXT("1/1/1990", "M/d/yyyy"))</f>
        <v>#VALUE!</v>
      </c>
    </row>
    <row r="4627" spans="54:54" ht="17.25" customHeight="1">
      <c r="BB4627" s="60" t="e">
        <f>IF(AND(isFlagged(Main[[#This Row],[Comments]], "AIS++"),Main[ [#This Row],[In Stock Date] ]&lt;&gt;""),TEXT(Main[[#This Row],[In Stock Date]]-1, "M/d/yyyy"), TEXT("1/1/1990", "M/d/yyyy"))</f>
        <v>#VALUE!</v>
      </c>
    </row>
    <row r="4628" spans="54:54" ht="17.25" customHeight="1">
      <c r="BB4628" s="60" t="e">
        <f>IF(AND(isFlagged(Main[[#This Row],[Comments]], "AIS++"),Main[ [#This Row],[In Stock Date] ]&lt;&gt;""),TEXT(Main[[#This Row],[In Stock Date]]-1, "M/d/yyyy"), TEXT("1/1/1990", "M/d/yyyy"))</f>
        <v>#VALUE!</v>
      </c>
    </row>
    <row r="4629" spans="54:54" ht="17.25" customHeight="1">
      <c r="BB4629" s="60" t="e">
        <f>IF(AND(isFlagged(Main[[#This Row],[Comments]], "AIS++"),Main[ [#This Row],[In Stock Date] ]&lt;&gt;""),TEXT(Main[[#This Row],[In Stock Date]]-1, "M/d/yyyy"), TEXT("1/1/1990", "M/d/yyyy"))</f>
        <v>#VALUE!</v>
      </c>
    </row>
    <row r="4630" spans="54:54" ht="17.25" customHeight="1">
      <c r="BB4630" s="60" t="e">
        <f>IF(AND(isFlagged(Main[[#This Row],[Comments]], "AIS++"),Main[ [#This Row],[In Stock Date] ]&lt;&gt;""),TEXT(Main[[#This Row],[In Stock Date]]-1, "M/d/yyyy"), TEXT("1/1/1990", "M/d/yyyy"))</f>
        <v>#VALUE!</v>
      </c>
    </row>
    <row r="4631" spans="54:54" ht="17.25" customHeight="1">
      <c r="BB4631" s="60" t="e">
        <f>IF(AND(isFlagged(Main[[#This Row],[Comments]], "AIS++"),Main[ [#This Row],[In Stock Date] ]&lt;&gt;""),TEXT(Main[[#This Row],[In Stock Date]]-1, "M/d/yyyy"), TEXT("1/1/1990", "M/d/yyyy"))</f>
        <v>#VALUE!</v>
      </c>
    </row>
    <row r="4632" spans="54:54" ht="17.25" customHeight="1">
      <c r="BB4632" s="60" t="e">
        <f>IF(AND(isFlagged(Main[[#This Row],[Comments]], "AIS++"),Main[ [#This Row],[In Stock Date] ]&lt;&gt;""),TEXT(Main[[#This Row],[In Stock Date]]-1, "M/d/yyyy"), TEXT("1/1/1990", "M/d/yyyy"))</f>
        <v>#VALUE!</v>
      </c>
    </row>
    <row r="4633" spans="54:54" ht="17.25" customHeight="1">
      <c r="BB4633" s="60" t="e">
        <f>IF(AND(isFlagged(Main[[#This Row],[Comments]], "AIS++"),Main[ [#This Row],[In Stock Date] ]&lt;&gt;""),TEXT(Main[[#This Row],[In Stock Date]]-1, "M/d/yyyy"), TEXT("1/1/1990", "M/d/yyyy"))</f>
        <v>#VALUE!</v>
      </c>
    </row>
    <row r="4634" spans="54:54" ht="17.25" customHeight="1">
      <c r="BB4634" s="60" t="e">
        <f>IF(AND(isFlagged(Main[[#This Row],[Comments]], "AIS++"),Main[ [#This Row],[In Stock Date] ]&lt;&gt;""),TEXT(Main[[#This Row],[In Stock Date]]-1, "M/d/yyyy"), TEXT("1/1/1990", "M/d/yyyy"))</f>
        <v>#VALUE!</v>
      </c>
    </row>
    <row r="4635" spans="54:54" ht="17.25" customHeight="1">
      <c r="BB4635" s="60" t="e">
        <f>IF(AND(isFlagged(Main[[#This Row],[Comments]], "AIS++"),Main[ [#This Row],[In Stock Date] ]&lt;&gt;""),TEXT(Main[[#This Row],[In Stock Date]]-1, "M/d/yyyy"), TEXT("1/1/1990", "M/d/yyyy"))</f>
        <v>#VALUE!</v>
      </c>
    </row>
    <row r="4636" spans="54:54" ht="17.25" customHeight="1">
      <c r="BB4636" s="60" t="e">
        <f>IF(AND(isFlagged(Main[[#This Row],[Comments]], "AIS++"),Main[ [#This Row],[In Stock Date] ]&lt;&gt;""),TEXT(Main[[#This Row],[In Stock Date]]-1, "M/d/yyyy"), TEXT("1/1/1990", "M/d/yyyy"))</f>
        <v>#VALUE!</v>
      </c>
    </row>
    <row r="4637" spans="54:54" ht="17.25" customHeight="1">
      <c r="BB4637" s="60" t="e">
        <f>IF(AND(isFlagged(Main[[#This Row],[Comments]], "AIS++"),Main[ [#This Row],[In Stock Date] ]&lt;&gt;""),TEXT(Main[[#This Row],[In Stock Date]]-1, "M/d/yyyy"), TEXT("1/1/1990", "M/d/yyyy"))</f>
        <v>#VALUE!</v>
      </c>
    </row>
    <row r="4638" spans="54:54" ht="17.25" customHeight="1">
      <c r="BB4638" s="60" t="e">
        <f>IF(AND(isFlagged(Main[[#This Row],[Comments]], "AIS++"),Main[ [#This Row],[In Stock Date] ]&lt;&gt;""),TEXT(Main[[#This Row],[In Stock Date]]-1, "M/d/yyyy"), TEXT("1/1/1990", "M/d/yyyy"))</f>
        <v>#VALUE!</v>
      </c>
    </row>
    <row r="4639" spans="54:54" ht="17.25" customHeight="1">
      <c r="BB4639" s="60" t="e">
        <f>IF(AND(isFlagged(Main[[#This Row],[Comments]], "AIS++"),Main[ [#This Row],[In Stock Date] ]&lt;&gt;""),TEXT(Main[[#This Row],[In Stock Date]]-1, "M/d/yyyy"), TEXT("1/1/1990", "M/d/yyyy"))</f>
        <v>#VALUE!</v>
      </c>
    </row>
    <row r="4640" spans="54:54" ht="17.25" customHeight="1">
      <c r="BB4640" s="60" t="e">
        <f>IF(AND(isFlagged(Main[[#This Row],[Comments]], "AIS++"),Main[ [#This Row],[In Stock Date] ]&lt;&gt;""),TEXT(Main[[#This Row],[In Stock Date]]-1, "M/d/yyyy"), TEXT("1/1/1990", "M/d/yyyy"))</f>
        <v>#VALUE!</v>
      </c>
    </row>
    <row r="4641" spans="54:54" ht="17.25" customHeight="1">
      <c r="BB4641" s="60" t="e">
        <f>IF(AND(isFlagged(Main[[#This Row],[Comments]], "AIS++"),Main[ [#This Row],[In Stock Date] ]&lt;&gt;""),TEXT(Main[[#This Row],[In Stock Date]]-1, "M/d/yyyy"), TEXT("1/1/1990", "M/d/yyyy"))</f>
        <v>#VALUE!</v>
      </c>
    </row>
    <row r="4642" spans="54:54" ht="17.25" customHeight="1">
      <c r="BB4642" s="60" t="e">
        <f>IF(AND(isFlagged(Main[[#This Row],[Comments]], "AIS++"),Main[ [#This Row],[In Stock Date] ]&lt;&gt;""),TEXT(Main[[#This Row],[In Stock Date]]-1, "M/d/yyyy"), TEXT("1/1/1990", "M/d/yyyy"))</f>
        <v>#VALUE!</v>
      </c>
    </row>
    <row r="4643" spans="54:54" ht="17.25" customHeight="1">
      <c r="BB4643" s="60" t="e">
        <f>IF(AND(isFlagged(Main[[#This Row],[Comments]], "AIS++"),Main[ [#This Row],[In Stock Date] ]&lt;&gt;""),TEXT(Main[[#This Row],[In Stock Date]]-1, "M/d/yyyy"), TEXT("1/1/1990", "M/d/yyyy"))</f>
        <v>#VALUE!</v>
      </c>
    </row>
    <row r="4644" spans="54:54" ht="17.25" customHeight="1">
      <c r="BB4644" s="60" t="e">
        <f>IF(AND(isFlagged(Main[[#This Row],[Comments]], "AIS++"),Main[ [#This Row],[In Stock Date] ]&lt;&gt;""),TEXT(Main[[#This Row],[In Stock Date]]-1, "M/d/yyyy"), TEXT("1/1/1990", "M/d/yyyy"))</f>
        <v>#VALUE!</v>
      </c>
    </row>
    <row r="4645" spans="54:54" ht="17.25" customHeight="1">
      <c r="BB4645" s="60" t="e">
        <f>IF(AND(isFlagged(Main[[#This Row],[Comments]], "AIS++"),Main[ [#This Row],[In Stock Date] ]&lt;&gt;""),TEXT(Main[[#This Row],[In Stock Date]]-1, "M/d/yyyy"), TEXT("1/1/1990", "M/d/yyyy"))</f>
        <v>#VALUE!</v>
      </c>
    </row>
    <row r="4646" spans="54:54" ht="17.25" customHeight="1">
      <c r="BB4646" s="60" t="e">
        <f>IF(AND(isFlagged(Main[[#This Row],[Comments]], "AIS++"),Main[ [#This Row],[In Stock Date] ]&lt;&gt;""),TEXT(Main[[#This Row],[In Stock Date]]-1, "M/d/yyyy"), TEXT("1/1/1990", "M/d/yyyy"))</f>
        <v>#VALUE!</v>
      </c>
    </row>
    <row r="4647" spans="54:54" ht="17.25" customHeight="1">
      <c r="BB4647" s="60" t="e">
        <f>IF(AND(isFlagged(Main[[#This Row],[Comments]], "AIS++"),Main[ [#This Row],[In Stock Date] ]&lt;&gt;""),TEXT(Main[[#This Row],[In Stock Date]]-1, "M/d/yyyy"), TEXT("1/1/1990", "M/d/yyyy"))</f>
        <v>#VALUE!</v>
      </c>
    </row>
    <row r="4648" spans="54:54" ht="17.25" customHeight="1">
      <c r="BB4648" s="60" t="e">
        <f>IF(AND(isFlagged(Main[[#This Row],[Comments]], "AIS++"),Main[ [#This Row],[In Stock Date] ]&lt;&gt;""),TEXT(Main[[#This Row],[In Stock Date]]-1, "M/d/yyyy"), TEXT("1/1/1990", "M/d/yyyy"))</f>
        <v>#VALUE!</v>
      </c>
    </row>
    <row r="4649" spans="54:54" ht="17.25" customHeight="1">
      <c r="BB4649" s="60" t="e">
        <f>IF(AND(isFlagged(Main[[#This Row],[Comments]], "AIS++"),Main[ [#This Row],[In Stock Date] ]&lt;&gt;""),TEXT(Main[[#This Row],[In Stock Date]]-1, "M/d/yyyy"), TEXT("1/1/1990", "M/d/yyyy"))</f>
        <v>#VALUE!</v>
      </c>
    </row>
    <row r="4650" spans="54:54" ht="17.25" customHeight="1">
      <c r="BB4650" s="60" t="e">
        <f>IF(AND(isFlagged(Main[[#This Row],[Comments]], "AIS++"),Main[ [#This Row],[In Stock Date] ]&lt;&gt;""),TEXT(Main[[#This Row],[In Stock Date]]-1, "M/d/yyyy"), TEXT("1/1/1990", "M/d/yyyy"))</f>
        <v>#VALUE!</v>
      </c>
    </row>
    <row r="4651" spans="54:54" ht="17.25" customHeight="1">
      <c r="BB4651" s="60" t="e">
        <f>IF(AND(isFlagged(Main[[#This Row],[Comments]], "AIS++"),Main[ [#This Row],[In Stock Date] ]&lt;&gt;""),TEXT(Main[[#This Row],[In Stock Date]]-1, "M/d/yyyy"), TEXT("1/1/1990", "M/d/yyyy"))</f>
        <v>#VALUE!</v>
      </c>
    </row>
    <row r="4652" spans="54:54" ht="17.25" customHeight="1">
      <c r="BB4652" s="60" t="e">
        <f>IF(AND(isFlagged(Main[[#This Row],[Comments]], "AIS++"),Main[ [#This Row],[In Stock Date] ]&lt;&gt;""),TEXT(Main[[#This Row],[In Stock Date]]-1, "M/d/yyyy"), TEXT("1/1/1990", "M/d/yyyy"))</f>
        <v>#VALUE!</v>
      </c>
    </row>
    <row r="4653" spans="54:54" ht="17.25" customHeight="1">
      <c r="BB4653" s="60" t="e">
        <f>IF(AND(isFlagged(Main[[#This Row],[Comments]], "AIS++"),Main[ [#This Row],[In Stock Date] ]&lt;&gt;""),TEXT(Main[[#This Row],[In Stock Date]]-1, "M/d/yyyy"), TEXT("1/1/1990", "M/d/yyyy"))</f>
        <v>#VALUE!</v>
      </c>
    </row>
    <row r="4654" spans="54:54" ht="17.25" customHeight="1">
      <c r="BB4654" s="60" t="e">
        <f>IF(AND(isFlagged(Main[[#This Row],[Comments]], "AIS++"),Main[ [#This Row],[In Stock Date] ]&lt;&gt;""),TEXT(Main[[#This Row],[In Stock Date]]-1, "M/d/yyyy"), TEXT("1/1/1990", "M/d/yyyy"))</f>
        <v>#VALUE!</v>
      </c>
    </row>
    <row r="4655" spans="54:54" ht="17.25" customHeight="1">
      <c r="BB4655" s="60" t="e">
        <f>IF(AND(isFlagged(Main[[#This Row],[Comments]], "AIS++"),Main[ [#This Row],[In Stock Date] ]&lt;&gt;""),TEXT(Main[[#This Row],[In Stock Date]]-1, "M/d/yyyy"), TEXT("1/1/1990", "M/d/yyyy"))</f>
        <v>#VALUE!</v>
      </c>
    </row>
    <row r="4656" spans="54:54" ht="17.25" customHeight="1">
      <c r="BB4656" s="60" t="e">
        <f>IF(AND(isFlagged(Main[[#This Row],[Comments]], "AIS++"),Main[ [#This Row],[In Stock Date] ]&lt;&gt;""),TEXT(Main[[#This Row],[In Stock Date]]-1, "M/d/yyyy"), TEXT("1/1/1990", "M/d/yyyy"))</f>
        <v>#VALUE!</v>
      </c>
    </row>
    <row r="4657" spans="54:54" ht="17.25" customHeight="1">
      <c r="BB4657" s="60" t="e">
        <f>IF(AND(isFlagged(Main[[#This Row],[Comments]], "AIS++"),Main[ [#This Row],[In Stock Date] ]&lt;&gt;""),TEXT(Main[[#This Row],[In Stock Date]]-1, "M/d/yyyy"), TEXT("1/1/1990", "M/d/yyyy"))</f>
        <v>#VALUE!</v>
      </c>
    </row>
    <row r="4658" spans="54:54" ht="17.25" customHeight="1">
      <c r="BB4658" s="60" t="e">
        <f>IF(AND(isFlagged(Main[[#This Row],[Comments]], "AIS++"),Main[ [#This Row],[In Stock Date] ]&lt;&gt;""),TEXT(Main[[#This Row],[In Stock Date]]-1, "M/d/yyyy"), TEXT("1/1/1990", "M/d/yyyy"))</f>
        <v>#VALUE!</v>
      </c>
    </row>
    <row r="4659" spans="54:54" ht="17.25" customHeight="1">
      <c r="BB4659" s="60" t="e">
        <f>IF(AND(isFlagged(Main[[#This Row],[Comments]], "AIS++"),Main[ [#This Row],[In Stock Date] ]&lt;&gt;""),TEXT(Main[[#This Row],[In Stock Date]]-1, "M/d/yyyy"), TEXT("1/1/1990", "M/d/yyyy"))</f>
        <v>#VALUE!</v>
      </c>
    </row>
    <row r="4660" spans="54:54" ht="17.25" customHeight="1">
      <c r="BB4660" s="60" t="e">
        <f>IF(AND(isFlagged(Main[[#This Row],[Comments]], "AIS++"),Main[ [#This Row],[In Stock Date] ]&lt;&gt;""),TEXT(Main[[#This Row],[In Stock Date]]-1, "M/d/yyyy"), TEXT("1/1/1990", "M/d/yyyy"))</f>
        <v>#VALUE!</v>
      </c>
    </row>
    <row r="4661" spans="54:54" ht="17.25" customHeight="1">
      <c r="BB4661" s="60" t="e">
        <f>IF(AND(isFlagged(Main[[#This Row],[Comments]], "AIS++"),Main[ [#This Row],[In Stock Date] ]&lt;&gt;""),TEXT(Main[[#This Row],[In Stock Date]]-1, "M/d/yyyy"), TEXT("1/1/1990", "M/d/yyyy"))</f>
        <v>#VALUE!</v>
      </c>
    </row>
    <row r="4662" spans="54:54" ht="17.25" customHeight="1">
      <c r="BB4662" s="60" t="e">
        <f>IF(AND(isFlagged(Main[[#This Row],[Comments]], "AIS++"),Main[ [#This Row],[In Stock Date] ]&lt;&gt;""),TEXT(Main[[#This Row],[In Stock Date]]-1, "M/d/yyyy"), TEXT("1/1/1990", "M/d/yyyy"))</f>
        <v>#VALUE!</v>
      </c>
    </row>
    <row r="4663" spans="54:54" ht="17.25" customHeight="1">
      <c r="BB4663" s="60" t="e">
        <f>IF(AND(isFlagged(Main[[#This Row],[Comments]], "AIS++"),Main[ [#This Row],[In Stock Date] ]&lt;&gt;""),TEXT(Main[[#This Row],[In Stock Date]]-1, "M/d/yyyy"), TEXT("1/1/1990", "M/d/yyyy"))</f>
        <v>#VALUE!</v>
      </c>
    </row>
    <row r="4664" spans="54:54" ht="17.25" customHeight="1">
      <c r="BB4664" s="60" t="e">
        <f>IF(AND(isFlagged(Main[[#This Row],[Comments]], "AIS++"),Main[ [#This Row],[In Stock Date] ]&lt;&gt;""),TEXT(Main[[#This Row],[In Stock Date]]-1, "M/d/yyyy"), TEXT("1/1/1990", "M/d/yyyy"))</f>
        <v>#VALUE!</v>
      </c>
    </row>
    <row r="4665" spans="54:54" ht="17.25" customHeight="1">
      <c r="BB4665" s="60" t="e">
        <f>IF(AND(isFlagged(Main[[#This Row],[Comments]], "AIS++"),Main[ [#This Row],[In Stock Date] ]&lt;&gt;""),TEXT(Main[[#This Row],[In Stock Date]]-1, "M/d/yyyy"), TEXT("1/1/1990", "M/d/yyyy"))</f>
        <v>#VALUE!</v>
      </c>
    </row>
    <row r="4666" spans="54:54" ht="17.25" customHeight="1">
      <c r="BB4666" s="60" t="e">
        <f>IF(AND(isFlagged(Main[[#This Row],[Comments]], "AIS++"),Main[ [#This Row],[In Stock Date] ]&lt;&gt;""),TEXT(Main[[#This Row],[In Stock Date]]-1, "M/d/yyyy"), TEXT("1/1/1990", "M/d/yyyy"))</f>
        <v>#VALUE!</v>
      </c>
    </row>
    <row r="4667" spans="54:54" ht="17.25" customHeight="1">
      <c r="BB4667" s="60" t="e">
        <f>IF(AND(isFlagged(Main[[#This Row],[Comments]], "AIS++"),Main[ [#This Row],[In Stock Date] ]&lt;&gt;""),TEXT(Main[[#This Row],[In Stock Date]]-1, "M/d/yyyy"), TEXT("1/1/1990", "M/d/yyyy"))</f>
        <v>#VALUE!</v>
      </c>
    </row>
    <row r="4668" spans="54:54" ht="17.25" customHeight="1">
      <c r="BB4668" s="60" t="e">
        <f>IF(AND(isFlagged(Main[[#This Row],[Comments]], "AIS++"),Main[ [#This Row],[In Stock Date] ]&lt;&gt;""),TEXT(Main[[#This Row],[In Stock Date]]-1, "M/d/yyyy"), TEXT("1/1/1990", "M/d/yyyy"))</f>
        <v>#VALUE!</v>
      </c>
    </row>
    <row r="4669" spans="54:54" ht="17.25" customHeight="1">
      <c r="BB4669" s="60" t="e">
        <f>IF(AND(isFlagged(Main[[#This Row],[Comments]], "AIS++"),Main[ [#This Row],[In Stock Date] ]&lt;&gt;""),TEXT(Main[[#This Row],[In Stock Date]]-1, "M/d/yyyy"), TEXT("1/1/1990", "M/d/yyyy"))</f>
        <v>#VALUE!</v>
      </c>
    </row>
    <row r="4670" spans="54:54" ht="17.25" customHeight="1">
      <c r="BB4670" s="60" t="e">
        <f>IF(AND(isFlagged(Main[[#This Row],[Comments]], "AIS++"),Main[ [#This Row],[In Stock Date] ]&lt;&gt;""),TEXT(Main[[#This Row],[In Stock Date]]-1, "M/d/yyyy"), TEXT("1/1/1990", "M/d/yyyy"))</f>
        <v>#VALUE!</v>
      </c>
    </row>
    <row r="4671" spans="54:54" ht="17.25" customHeight="1">
      <c r="BB4671" s="60" t="e">
        <f>IF(AND(isFlagged(Main[[#This Row],[Comments]], "AIS++"),Main[ [#This Row],[In Stock Date] ]&lt;&gt;""),TEXT(Main[[#This Row],[In Stock Date]]-1, "M/d/yyyy"), TEXT("1/1/1990", "M/d/yyyy"))</f>
        <v>#VALUE!</v>
      </c>
    </row>
    <row r="4672" spans="54:54" ht="17.25" customHeight="1">
      <c r="BB4672" s="60" t="e">
        <f>IF(AND(isFlagged(Main[[#This Row],[Comments]], "AIS++"),Main[ [#This Row],[In Stock Date] ]&lt;&gt;""),TEXT(Main[[#This Row],[In Stock Date]]-1, "M/d/yyyy"), TEXT("1/1/1990", "M/d/yyyy"))</f>
        <v>#VALUE!</v>
      </c>
    </row>
    <row r="4673" spans="54:54" ht="17.25" customHeight="1">
      <c r="BB4673" s="60" t="e">
        <f>IF(AND(isFlagged(Main[[#This Row],[Comments]], "AIS++"),Main[ [#This Row],[In Stock Date] ]&lt;&gt;""),TEXT(Main[[#This Row],[In Stock Date]]-1, "M/d/yyyy"), TEXT("1/1/1990", "M/d/yyyy"))</f>
        <v>#VALUE!</v>
      </c>
    </row>
    <row r="4674" spans="54:54" ht="17.25" customHeight="1">
      <c r="BB4674" s="60" t="e">
        <f>IF(AND(isFlagged(Main[[#This Row],[Comments]], "AIS++"),Main[ [#This Row],[In Stock Date] ]&lt;&gt;""),TEXT(Main[[#This Row],[In Stock Date]]-1, "M/d/yyyy"), TEXT("1/1/1990", "M/d/yyyy"))</f>
        <v>#VALUE!</v>
      </c>
    </row>
    <row r="4675" spans="54:54" ht="17.25" customHeight="1">
      <c r="BB4675" s="60" t="e">
        <f>IF(AND(isFlagged(Main[[#This Row],[Comments]], "AIS++"),Main[ [#This Row],[In Stock Date] ]&lt;&gt;""),TEXT(Main[[#This Row],[In Stock Date]]-1, "M/d/yyyy"), TEXT("1/1/1990", "M/d/yyyy"))</f>
        <v>#VALUE!</v>
      </c>
    </row>
    <row r="4676" spans="54:54" ht="17.25" customHeight="1">
      <c r="BB4676" s="60" t="e">
        <f>IF(AND(isFlagged(Main[[#This Row],[Comments]], "AIS++"),Main[ [#This Row],[In Stock Date] ]&lt;&gt;""),TEXT(Main[[#This Row],[In Stock Date]]-1, "M/d/yyyy"), TEXT("1/1/1990", "M/d/yyyy"))</f>
        <v>#VALUE!</v>
      </c>
    </row>
    <row r="4677" spans="54:54" ht="17.25" customHeight="1">
      <c r="BB4677" s="60" t="e">
        <f>IF(AND(isFlagged(Main[[#This Row],[Comments]], "AIS++"),Main[ [#This Row],[In Stock Date] ]&lt;&gt;""),TEXT(Main[[#This Row],[In Stock Date]]-1, "M/d/yyyy"), TEXT("1/1/1990", "M/d/yyyy"))</f>
        <v>#VALUE!</v>
      </c>
    </row>
    <row r="4678" spans="54:54" ht="17.25" customHeight="1">
      <c r="BB4678" s="60" t="e">
        <f>IF(AND(isFlagged(Main[[#This Row],[Comments]], "AIS++"),Main[ [#This Row],[In Stock Date] ]&lt;&gt;""),TEXT(Main[[#This Row],[In Stock Date]]-1, "M/d/yyyy"), TEXT("1/1/1990", "M/d/yyyy"))</f>
        <v>#VALUE!</v>
      </c>
    </row>
    <row r="4679" spans="54:54" ht="17.25" customHeight="1">
      <c r="BB4679" s="60" t="e">
        <f>IF(AND(isFlagged(Main[[#This Row],[Comments]], "AIS++"),Main[ [#This Row],[In Stock Date] ]&lt;&gt;""),TEXT(Main[[#This Row],[In Stock Date]]-1, "M/d/yyyy"), TEXT("1/1/1990", "M/d/yyyy"))</f>
        <v>#VALUE!</v>
      </c>
    </row>
    <row r="4680" spans="54:54" ht="17.25" customHeight="1">
      <c r="BB4680" s="60" t="e">
        <f>IF(AND(isFlagged(Main[[#This Row],[Comments]], "AIS++"),Main[ [#This Row],[In Stock Date] ]&lt;&gt;""),TEXT(Main[[#This Row],[In Stock Date]]-1, "M/d/yyyy"), TEXT("1/1/1990", "M/d/yyyy"))</f>
        <v>#VALUE!</v>
      </c>
    </row>
    <row r="4681" spans="54:54" ht="17.25" customHeight="1">
      <c r="BB4681" s="60" t="e">
        <f>IF(AND(isFlagged(Main[[#This Row],[Comments]], "AIS++"),Main[ [#This Row],[In Stock Date] ]&lt;&gt;""),TEXT(Main[[#This Row],[In Stock Date]]-1, "M/d/yyyy"), TEXT("1/1/1990", "M/d/yyyy"))</f>
        <v>#VALUE!</v>
      </c>
    </row>
    <row r="4682" spans="54:54" ht="17.25" customHeight="1">
      <c r="BB4682" s="60" t="e">
        <f>IF(AND(isFlagged(Main[[#This Row],[Comments]], "AIS++"),Main[ [#This Row],[In Stock Date] ]&lt;&gt;""),TEXT(Main[[#This Row],[In Stock Date]]-1, "M/d/yyyy"), TEXT("1/1/1990", "M/d/yyyy"))</f>
        <v>#VALUE!</v>
      </c>
    </row>
    <row r="4683" spans="54:54" ht="17.25" customHeight="1">
      <c r="BB4683" s="60" t="e">
        <f>IF(AND(isFlagged(Main[[#This Row],[Comments]], "AIS++"),Main[ [#This Row],[In Stock Date] ]&lt;&gt;""),TEXT(Main[[#This Row],[In Stock Date]]-1, "M/d/yyyy"), TEXT("1/1/1990", "M/d/yyyy"))</f>
        <v>#VALUE!</v>
      </c>
    </row>
    <row r="4684" spans="54:54" ht="17.25" customHeight="1">
      <c r="BB4684" s="60" t="e">
        <f>IF(AND(isFlagged(Main[[#This Row],[Comments]], "AIS++"),Main[ [#This Row],[In Stock Date] ]&lt;&gt;""),TEXT(Main[[#This Row],[In Stock Date]]-1, "M/d/yyyy"), TEXT("1/1/1990", "M/d/yyyy"))</f>
        <v>#VALUE!</v>
      </c>
    </row>
    <row r="4685" spans="54:54" ht="17.25" customHeight="1">
      <c r="BB4685" s="60" t="e">
        <f>IF(AND(isFlagged(Main[[#This Row],[Comments]], "AIS++"),Main[ [#This Row],[In Stock Date] ]&lt;&gt;""),TEXT(Main[[#This Row],[In Stock Date]]-1, "M/d/yyyy"), TEXT("1/1/1990", "M/d/yyyy"))</f>
        <v>#VALUE!</v>
      </c>
    </row>
    <row r="4686" spans="54:54" ht="17.25" customHeight="1">
      <c r="BB4686" s="60" t="e">
        <f>IF(AND(isFlagged(Main[[#This Row],[Comments]], "AIS++"),Main[ [#This Row],[In Stock Date] ]&lt;&gt;""),TEXT(Main[[#This Row],[In Stock Date]]-1, "M/d/yyyy"), TEXT("1/1/1990", "M/d/yyyy"))</f>
        <v>#VALUE!</v>
      </c>
    </row>
    <row r="4687" spans="54:54" ht="17.25" customHeight="1">
      <c r="BB4687" s="60" t="e">
        <f>IF(AND(isFlagged(Main[[#This Row],[Comments]], "AIS++"),Main[ [#This Row],[In Stock Date] ]&lt;&gt;""),TEXT(Main[[#This Row],[In Stock Date]]-1, "M/d/yyyy"), TEXT("1/1/1990", "M/d/yyyy"))</f>
        <v>#VALUE!</v>
      </c>
    </row>
    <row r="4688" spans="54:54" ht="17.25" customHeight="1">
      <c r="BB4688" s="60" t="e">
        <f>IF(AND(isFlagged(Main[[#This Row],[Comments]], "AIS++"),Main[ [#This Row],[In Stock Date] ]&lt;&gt;""),TEXT(Main[[#This Row],[In Stock Date]]-1, "M/d/yyyy"), TEXT("1/1/1990", "M/d/yyyy"))</f>
        <v>#VALUE!</v>
      </c>
    </row>
    <row r="4689" spans="54:54" ht="17.25" customHeight="1">
      <c r="BB4689" s="60" t="e">
        <f>IF(AND(isFlagged(Main[[#This Row],[Comments]], "AIS++"),Main[ [#This Row],[In Stock Date] ]&lt;&gt;""),TEXT(Main[[#This Row],[In Stock Date]]-1, "M/d/yyyy"), TEXT("1/1/1990", "M/d/yyyy"))</f>
        <v>#VALUE!</v>
      </c>
    </row>
    <row r="4690" spans="54:54" ht="17.25" customHeight="1">
      <c r="BB4690" s="60" t="e">
        <f>IF(AND(isFlagged(Main[[#This Row],[Comments]], "AIS++"),Main[ [#This Row],[In Stock Date] ]&lt;&gt;""),TEXT(Main[[#This Row],[In Stock Date]]-1, "M/d/yyyy"), TEXT("1/1/1990", "M/d/yyyy"))</f>
        <v>#VALUE!</v>
      </c>
    </row>
    <row r="4691" spans="54:54" ht="17.25" customHeight="1">
      <c r="BB4691" s="60" t="e">
        <f>IF(AND(isFlagged(Main[[#This Row],[Comments]], "AIS++"),Main[ [#This Row],[In Stock Date] ]&lt;&gt;""),TEXT(Main[[#This Row],[In Stock Date]]-1, "M/d/yyyy"), TEXT("1/1/1990", "M/d/yyyy"))</f>
        <v>#VALUE!</v>
      </c>
    </row>
    <row r="4692" spans="54:54" ht="17.25" customHeight="1">
      <c r="BB4692" s="60" t="e">
        <f>IF(AND(isFlagged(Main[[#This Row],[Comments]], "AIS++"),Main[ [#This Row],[In Stock Date] ]&lt;&gt;""),TEXT(Main[[#This Row],[In Stock Date]]-1, "M/d/yyyy"), TEXT("1/1/1990", "M/d/yyyy"))</f>
        <v>#VALUE!</v>
      </c>
    </row>
    <row r="4693" spans="54:54" ht="17.25" customHeight="1">
      <c r="BB4693" s="60" t="e">
        <f>IF(AND(isFlagged(Main[[#This Row],[Comments]], "AIS++"),Main[ [#This Row],[In Stock Date] ]&lt;&gt;""),TEXT(Main[[#This Row],[In Stock Date]]-1, "M/d/yyyy"), TEXT("1/1/1990", "M/d/yyyy"))</f>
        <v>#VALUE!</v>
      </c>
    </row>
    <row r="4694" spans="54:54" ht="17.25" customHeight="1">
      <c r="BB4694" s="60" t="e">
        <f>IF(AND(isFlagged(Main[[#This Row],[Comments]], "AIS++"),Main[ [#This Row],[In Stock Date] ]&lt;&gt;""),TEXT(Main[[#This Row],[In Stock Date]]-1, "M/d/yyyy"), TEXT("1/1/1990", "M/d/yyyy"))</f>
        <v>#VALUE!</v>
      </c>
    </row>
    <row r="4695" spans="54:54" ht="17.25" customHeight="1">
      <c r="BB4695" s="60" t="e">
        <f>IF(AND(isFlagged(Main[[#This Row],[Comments]], "AIS++"),Main[ [#This Row],[In Stock Date] ]&lt;&gt;""),TEXT(Main[[#This Row],[In Stock Date]]-1, "M/d/yyyy"), TEXT("1/1/1990", "M/d/yyyy"))</f>
        <v>#VALUE!</v>
      </c>
    </row>
    <row r="4696" spans="54:54" ht="17.25" customHeight="1">
      <c r="BB4696" s="60" t="e">
        <f>IF(AND(isFlagged(Main[[#This Row],[Comments]], "AIS++"),Main[ [#This Row],[In Stock Date] ]&lt;&gt;""),TEXT(Main[[#This Row],[In Stock Date]]-1, "M/d/yyyy"), TEXT("1/1/1990", "M/d/yyyy"))</f>
        <v>#VALUE!</v>
      </c>
    </row>
    <row r="4697" spans="54:54" ht="17.25" customHeight="1">
      <c r="BB4697" s="60" t="e">
        <f>IF(AND(isFlagged(Main[[#This Row],[Comments]], "AIS++"),Main[ [#This Row],[In Stock Date] ]&lt;&gt;""),TEXT(Main[[#This Row],[In Stock Date]]-1, "M/d/yyyy"), TEXT("1/1/1990", "M/d/yyyy"))</f>
        <v>#VALUE!</v>
      </c>
    </row>
    <row r="4698" spans="54:54" ht="17.25" customHeight="1">
      <c r="BB4698" s="60" t="e">
        <f>IF(AND(isFlagged(Main[[#This Row],[Comments]], "AIS++"),Main[ [#This Row],[In Stock Date] ]&lt;&gt;""),TEXT(Main[[#This Row],[In Stock Date]]-1, "M/d/yyyy"), TEXT("1/1/1990", "M/d/yyyy"))</f>
        <v>#VALUE!</v>
      </c>
    </row>
    <row r="4699" spans="54:54" ht="17.25" customHeight="1">
      <c r="BB4699" s="60" t="e">
        <f>IF(AND(isFlagged(Main[[#This Row],[Comments]], "AIS++"),Main[ [#This Row],[In Stock Date] ]&lt;&gt;""),TEXT(Main[[#This Row],[In Stock Date]]-1, "M/d/yyyy"), TEXT("1/1/1990", "M/d/yyyy"))</f>
        <v>#VALUE!</v>
      </c>
    </row>
    <row r="4700" spans="54:54" ht="17.25" customHeight="1">
      <c r="BB4700" s="60" t="e">
        <f>IF(AND(isFlagged(Main[[#This Row],[Comments]], "AIS++"),Main[ [#This Row],[In Stock Date] ]&lt;&gt;""),TEXT(Main[[#This Row],[In Stock Date]]-1, "M/d/yyyy"), TEXT("1/1/1990", "M/d/yyyy"))</f>
        <v>#VALUE!</v>
      </c>
    </row>
    <row r="4701" spans="54:54" ht="17.25" customHeight="1">
      <c r="BB4701" s="60" t="e">
        <f>IF(AND(isFlagged(Main[[#This Row],[Comments]], "AIS++"),Main[ [#This Row],[In Stock Date] ]&lt;&gt;""),TEXT(Main[[#This Row],[In Stock Date]]-1, "M/d/yyyy"), TEXT("1/1/1990", "M/d/yyyy"))</f>
        <v>#VALUE!</v>
      </c>
    </row>
    <row r="4702" spans="54:54" ht="17.25" customHeight="1">
      <c r="BB4702" s="60" t="e">
        <f>IF(AND(isFlagged(Main[[#This Row],[Comments]], "AIS++"),Main[ [#This Row],[In Stock Date] ]&lt;&gt;""),TEXT(Main[[#This Row],[In Stock Date]]-1, "M/d/yyyy"), TEXT("1/1/1990", "M/d/yyyy"))</f>
        <v>#VALUE!</v>
      </c>
    </row>
    <row r="4703" spans="54:54" ht="17.25" customHeight="1">
      <c r="BB4703" s="60" t="e">
        <f>IF(AND(isFlagged(Main[[#This Row],[Comments]], "AIS++"),Main[ [#This Row],[In Stock Date] ]&lt;&gt;""),TEXT(Main[[#This Row],[In Stock Date]]-1, "M/d/yyyy"), TEXT("1/1/1990", "M/d/yyyy"))</f>
        <v>#VALUE!</v>
      </c>
    </row>
    <row r="4704" spans="54:54" ht="17.25" customHeight="1">
      <c r="BB4704" s="60" t="e">
        <f>IF(AND(isFlagged(Main[[#This Row],[Comments]], "AIS++"),Main[ [#This Row],[In Stock Date] ]&lt;&gt;""),TEXT(Main[[#This Row],[In Stock Date]]-1, "M/d/yyyy"), TEXT("1/1/1990", "M/d/yyyy"))</f>
        <v>#VALUE!</v>
      </c>
    </row>
    <row r="4705" spans="54:54" ht="17.25" customHeight="1">
      <c r="BB4705" s="60" t="e">
        <f>IF(AND(isFlagged(Main[[#This Row],[Comments]], "AIS++"),Main[ [#This Row],[In Stock Date] ]&lt;&gt;""),TEXT(Main[[#This Row],[In Stock Date]]-1, "M/d/yyyy"), TEXT("1/1/1990", "M/d/yyyy"))</f>
        <v>#VALUE!</v>
      </c>
    </row>
    <row r="4706" spans="54:54" ht="17.25" customHeight="1">
      <c r="BB4706" s="60" t="e">
        <f>IF(AND(isFlagged(Main[[#This Row],[Comments]], "AIS++"),Main[ [#This Row],[In Stock Date] ]&lt;&gt;""),TEXT(Main[[#This Row],[In Stock Date]]-1, "M/d/yyyy"), TEXT("1/1/1990", "M/d/yyyy"))</f>
        <v>#VALUE!</v>
      </c>
    </row>
    <row r="4707" spans="54:54" ht="17.25" customHeight="1">
      <c r="BB4707" s="60" t="e">
        <f>IF(AND(isFlagged(Main[[#This Row],[Comments]], "AIS++"),Main[ [#This Row],[In Stock Date] ]&lt;&gt;""),TEXT(Main[[#This Row],[In Stock Date]]-1, "M/d/yyyy"), TEXT("1/1/1990", "M/d/yyyy"))</f>
        <v>#VALUE!</v>
      </c>
    </row>
    <row r="4708" spans="54:54" ht="17.25" customHeight="1">
      <c r="BB4708" s="60" t="e">
        <f>IF(AND(isFlagged(Main[[#This Row],[Comments]], "AIS++"),Main[ [#This Row],[In Stock Date] ]&lt;&gt;""),TEXT(Main[[#This Row],[In Stock Date]]-1, "M/d/yyyy"), TEXT("1/1/1990", "M/d/yyyy"))</f>
        <v>#VALUE!</v>
      </c>
    </row>
    <row r="4709" spans="54:54" ht="17.25" customHeight="1">
      <c r="BB4709" s="60" t="e">
        <f>IF(AND(isFlagged(Main[[#This Row],[Comments]], "AIS++"),Main[ [#This Row],[In Stock Date] ]&lt;&gt;""),TEXT(Main[[#This Row],[In Stock Date]]-1, "M/d/yyyy"), TEXT("1/1/1990", "M/d/yyyy"))</f>
        <v>#VALUE!</v>
      </c>
    </row>
    <row r="4710" spans="54:54" ht="17.25" customHeight="1">
      <c r="BB4710" s="60" t="e">
        <f>IF(AND(isFlagged(Main[[#This Row],[Comments]], "AIS++"),Main[ [#This Row],[In Stock Date] ]&lt;&gt;""),TEXT(Main[[#This Row],[In Stock Date]]-1, "M/d/yyyy"), TEXT("1/1/1990", "M/d/yyyy"))</f>
        <v>#VALUE!</v>
      </c>
    </row>
    <row r="4711" spans="54:54" ht="17.25" customHeight="1">
      <c r="BB4711" s="60" t="e">
        <f>IF(AND(isFlagged(Main[[#This Row],[Comments]], "AIS++"),Main[ [#This Row],[In Stock Date] ]&lt;&gt;""),TEXT(Main[[#This Row],[In Stock Date]]-1, "M/d/yyyy"), TEXT("1/1/1990", "M/d/yyyy"))</f>
        <v>#VALUE!</v>
      </c>
    </row>
    <row r="4712" spans="54:54" ht="17.25" customHeight="1">
      <c r="BB4712" s="60" t="e">
        <f>IF(AND(isFlagged(Main[[#This Row],[Comments]], "AIS++"),Main[ [#This Row],[In Stock Date] ]&lt;&gt;""),TEXT(Main[[#This Row],[In Stock Date]]-1, "M/d/yyyy"), TEXT("1/1/1990", "M/d/yyyy"))</f>
        <v>#VALUE!</v>
      </c>
    </row>
    <row r="4713" spans="54:54" ht="17.25" customHeight="1">
      <c r="BB4713" s="60" t="e">
        <f>IF(AND(isFlagged(Main[[#This Row],[Comments]], "AIS++"),Main[ [#This Row],[In Stock Date] ]&lt;&gt;""),TEXT(Main[[#This Row],[In Stock Date]]-1, "M/d/yyyy"), TEXT("1/1/1990", "M/d/yyyy"))</f>
        <v>#VALUE!</v>
      </c>
    </row>
    <row r="4714" spans="54:54" ht="17.25" customHeight="1">
      <c r="BB4714" s="60" t="e">
        <f>IF(AND(isFlagged(Main[[#This Row],[Comments]], "AIS++"),Main[ [#This Row],[In Stock Date] ]&lt;&gt;""),TEXT(Main[[#This Row],[In Stock Date]]-1, "M/d/yyyy"), TEXT("1/1/1990", "M/d/yyyy"))</f>
        <v>#VALUE!</v>
      </c>
    </row>
    <row r="4715" spans="54:54" ht="17.25" customHeight="1">
      <c r="BB4715" s="60" t="e">
        <f>IF(AND(isFlagged(Main[[#This Row],[Comments]], "AIS++"),Main[ [#This Row],[In Stock Date] ]&lt;&gt;""),TEXT(Main[[#This Row],[In Stock Date]]-1, "M/d/yyyy"), TEXT("1/1/1990", "M/d/yyyy"))</f>
        <v>#VALUE!</v>
      </c>
    </row>
    <row r="4716" spans="54:54" ht="17.25" customHeight="1">
      <c r="BB4716" s="60" t="e">
        <f>IF(AND(isFlagged(Main[[#This Row],[Comments]], "AIS++"),Main[ [#This Row],[In Stock Date] ]&lt;&gt;""),TEXT(Main[[#This Row],[In Stock Date]]-1, "M/d/yyyy"), TEXT("1/1/1990", "M/d/yyyy"))</f>
        <v>#VALUE!</v>
      </c>
    </row>
    <row r="4717" spans="54:54" ht="17.25" customHeight="1">
      <c r="BB4717" s="60" t="e">
        <f>IF(AND(isFlagged(Main[[#This Row],[Comments]], "AIS++"),Main[ [#This Row],[In Stock Date] ]&lt;&gt;""),TEXT(Main[[#This Row],[In Stock Date]]-1, "M/d/yyyy"), TEXT("1/1/1990", "M/d/yyyy"))</f>
        <v>#VALUE!</v>
      </c>
    </row>
    <row r="4718" spans="54:54" ht="17.25" customHeight="1">
      <c r="BB4718" s="60" t="e">
        <f>IF(AND(isFlagged(Main[[#This Row],[Comments]], "AIS++"),Main[ [#This Row],[In Stock Date] ]&lt;&gt;""),TEXT(Main[[#This Row],[In Stock Date]]-1, "M/d/yyyy"), TEXT("1/1/1990", "M/d/yyyy"))</f>
        <v>#VALUE!</v>
      </c>
    </row>
    <row r="4719" spans="54:54" ht="17.25" customHeight="1">
      <c r="BB4719" s="60" t="e">
        <f>IF(AND(isFlagged(Main[[#This Row],[Comments]], "AIS++"),Main[ [#This Row],[In Stock Date] ]&lt;&gt;""),TEXT(Main[[#This Row],[In Stock Date]]-1, "M/d/yyyy"), TEXT("1/1/1990", "M/d/yyyy"))</f>
        <v>#VALUE!</v>
      </c>
    </row>
    <row r="4720" spans="54:54" ht="17.25" customHeight="1">
      <c r="BB4720" s="60" t="e">
        <f>IF(AND(isFlagged(Main[[#This Row],[Comments]], "AIS++"),Main[ [#This Row],[In Stock Date] ]&lt;&gt;""),TEXT(Main[[#This Row],[In Stock Date]]-1, "M/d/yyyy"), TEXT("1/1/1990", "M/d/yyyy"))</f>
        <v>#VALUE!</v>
      </c>
    </row>
    <row r="4721" spans="54:54" ht="17.25" customHeight="1">
      <c r="BB4721" s="60" t="e">
        <f>IF(AND(isFlagged(Main[[#This Row],[Comments]], "AIS++"),Main[ [#This Row],[In Stock Date] ]&lt;&gt;""),TEXT(Main[[#This Row],[In Stock Date]]-1, "M/d/yyyy"), TEXT("1/1/1990", "M/d/yyyy"))</f>
        <v>#VALUE!</v>
      </c>
    </row>
    <row r="4722" spans="54:54" ht="17.25" customHeight="1">
      <c r="BB4722" s="60" t="e">
        <f>IF(AND(isFlagged(Main[[#This Row],[Comments]], "AIS++"),Main[ [#This Row],[In Stock Date] ]&lt;&gt;""),TEXT(Main[[#This Row],[In Stock Date]]-1, "M/d/yyyy"), TEXT("1/1/1990", "M/d/yyyy"))</f>
        <v>#VALUE!</v>
      </c>
    </row>
    <row r="4723" spans="54:54" ht="17.25" customHeight="1">
      <c r="BB4723" s="60" t="e">
        <f>IF(AND(isFlagged(Main[[#This Row],[Comments]], "AIS++"),Main[ [#This Row],[In Stock Date] ]&lt;&gt;""),TEXT(Main[[#This Row],[In Stock Date]]-1, "M/d/yyyy"), TEXT("1/1/1990", "M/d/yyyy"))</f>
        <v>#VALUE!</v>
      </c>
    </row>
    <row r="4724" spans="54:54" ht="17.25" customHeight="1">
      <c r="BB4724" s="60" t="e">
        <f>IF(AND(isFlagged(Main[[#This Row],[Comments]], "AIS++"),Main[ [#This Row],[In Stock Date] ]&lt;&gt;""),TEXT(Main[[#This Row],[In Stock Date]]-1, "M/d/yyyy"), TEXT("1/1/1990", "M/d/yyyy"))</f>
        <v>#VALUE!</v>
      </c>
    </row>
    <row r="4725" spans="54:54" ht="17.25" customHeight="1">
      <c r="BB4725" s="60" t="e">
        <f>IF(AND(isFlagged(Main[[#This Row],[Comments]], "AIS++"),Main[ [#This Row],[In Stock Date] ]&lt;&gt;""),TEXT(Main[[#This Row],[In Stock Date]]-1, "M/d/yyyy"), TEXT("1/1/1990", "M/d/yyyy"))</f>
        <v>#VALUE!</v>
      </c>
    </row>
    <row r="4726" spans="54:54" ht="17.25" customHeight="1">
      <c r="BB4726" s="60" t="e">
        <f>IF(AND(isFlagged(Main[[#This Row],[Comments]], "AIS++"),Main[ [#This Row],[In Stock Date] ]&lt;&gt;""),TEXT(Main[[#This Row],[In Stock Date]]-1, "M/d/yyyy"), TEXT("1/1/1990", "M/d/yyyy"))</f>
        <v>#VALUE!</v>
      </c>
    </row>
    <row r="4727" spans="54:54" ht="17.25" customHeight="1">
      <c r="BB4727" s="60" t="e">
        <f>IF(AND(isFlagged(Main[[#This Row],[Comments]], "AIS++"),Main[ [#This Row],[In Stock Date] ]&lt;&gt;""),TEXT(Main[[#This Row],[In Stock Date]]-1, "M/d/yyyy"), TEXT("1/1/1990", "M/d/yyyy"))</f>
        <v>#VALUE!</v>
      </c>
    </row>
    <row r="4728" spans="54:54" ht="17.25" customHeight="1">
      <c r="BB4728" s="60" t="e">
        <f>IF(AND(isFlagged(Main[[#This Row],[Comments]], "AIS++"),Main[ [#This Row],[In Stock Date] ]&lt;&gt;""),TEXT(Main[[#This Row],[In Stock Date]]-1, "M/d/yyyy"), TEXT("1/1/1990", "M/d/yyyy"))</f>
        <v>#VALUE!</v>
      </c>
    </row>
    <row r="4729" spans="54:54" ht="17.25" customHeight="1">
      <c r="BB4729" s="60" t="e">
        <f>IF(AND(isFlagged(Main[[#This Row],[Comments]], "AIS++"),Main[ [#This Row],[In Stock Date] ]&lt;&gt;""),TEXT(Main[[#This Row],[In Stock Date]]-1, "M/d/yyyy"), TEXT("1/1/1990", "M/d/yyyy"))</f>
        <v>#VALUE!</v>
      </c>
    </row>
    <row r="4730" spans="54:54" ht="17.25" customHeight="1">
      <c r="BB4730" s="60" t="e">
        <f>IF(AND(isFlagged(Main[[#This Row],[Comments]], "AIS++"),Main[ [#This Row],[In Stock Date] ]&lt;&gt;""),TEXT(Main[[#This Row],[In Stock Date]]-1, "M/d/yyyy"), TEXT("1/1/1990", "M/d/yyyy"))</f>
        <v>#VALUE!</v>
      </c>
    </row>
    <row r="4731" spans="54:54" ht="17.25" customHeight="1">
      <c r="BB4731" s="60" t="e">
        <f>IF(AND(isFlagged(Main[[#This Row],[Comments]], "AIS++"),Main[ [#This Row],[In Stock Date] ]&lt;&gt;""),TEXT(Main[[#This Row],[In Stock Date]]-1, "M/d/yyyy"), TEXT("1/1/1990", "M/d/yyyy"))</f>
        <v>#VALUE!</v>
      </c>
    </row>
    <row r="4732" spans="54:54" ht="17.25" customHeight="1">
      <c r="BB4732" s="60" t="e">
        <f>IF(AND(isFlagged(Main[[#This Row],[Comments]], "AIS++"),Main[ [#This Row],[In Stock Date] ]&lt;&gt;""),TEXT(Main[[#This Row],[In Stock Date]]-1, "M/d/yyyy"), TEXT("1/1/1990", "M/d/yyyy"))</f>
        <v>#VALUE!</v>
      </c>
    </row>
    <row r="4733" spans="54:54" ht="17.25" customHeight="1">
      <c r="BB4733" s="60" t="e">
        <f>IF(AND(isFlagged(Main[[#This Row],[Comments]], "AIS++"),Main[ [#This Row],[In Stock Date] ]&lt;&gt;""),TEXT(Main[[#This Row],[In Stock Date]]-1, "M/d/yyyy"), TEXT("1/1/1990", "M/d/yyyy"))</f>
        <v>#VALUE!</v>
      </c>
    </row>
    <row r="4734" spans="54:54" ht="17.25" customHeight="1">
      <c r="BB4734" s="60" t="e">
        <f>IF(AND(isFlagged(Main[[#This Row],[Comments]], "AIS++"),Main[ [#This Row],[In Stock Date] ]&lt;&gt;""),TEXT(Main[[#This Row],[In Stock Date]]-1, "M/d/yyyy"), TEXT("1/1/1990", "M/d/yyyy"))</f>
        <v>#VALUE!</v>
      </c>
    </row>
    <row r="4735" spans="54:54" ht="17.25" customHeight="1">
      <c r="BB4735" s="60" t="e">
        <f>IF(AND(isFlagged(Main[[#This Row],[Comments]], "AIS++"),Main[ [#This Row],[In Stock Date] ]&lt;&gt;""),TEXT(Main[[#This Row],[In Stock Date]]-1, "M/d/yyyy"), TEXT("1/1/1990", "M/d/yyyy"))</f>
        <v>#VALUE!</v>
      </c>
    </row>
    <row r="4736" spans="54:54" ht="17.25" customHeight="1">
      <c r="BB4736" s="60" t="e">
        <f>IF(AND(isFlagged(Main[[#This Row],[Comments]], "AIS++"),Main[ [#This Row],[In Stock Date] ]&lt;&gt;""),TEXT(Main[[#This Row],[In Stock Date]]-1, "M/d/yyyy"), TEXT("1/1/1990", "M/d/yyyy"))</f>
        <v>#VALUE!</v>
      </c>
    </row>
    <row r="4737" spans="54:54" ht="17.25" customHeight="1">
      <c r="BB4737" s="60" t="e">
        <f>IF(AND(isFlagged(Main[[#This Row],[Comments]], "AIS++"),Main[ [#This Row],[In Stock Date] ]&lt;&gt;""),TEXT(Main[[#This Row],[In Stock Date]]-1, "M/d/yyyy"), TEXT("1/1/1990", "M/d/yyyy"))</f>
        <v>#VALUE!</v>
      </c>
    </row>
    <row r="4738" spans="54:54" ht="17.25" customHeight="1">
      <c r="BB4738" s="60" t="e">
        <f>IF(AND(isFlagged(Main[[#This Row],[Comments]], "AIS++"),Main[ [#This Row],[In Stock Date] ]&lt;&gt;""),TEXT(Main[[#This Row],[In Stock Date]]-1, "M/d/yyyy"), TEXT("1/1/1990", "M/d/yyyy"))</f>
        <v>#VALUE!</v>
      </c>
    </row>
    <row r="4739" spans="54:54" ht="17.25" customHeight="1">
      <c r="BB4739" s="60" t="e">
        <f>IF(AND(isFlagged(Main[[#This Row],[Comments]], "AIS++"),Main[ [#This Row],[In Stock Date] ]&lt;&gt;""),TEXT(Main[[#This Row],[In Stock Date]]-1, "M/d/yyyy"), TEXT("1/1/1990", "M/d/yyyy"))</f>
        <v>#VALUE!</v>
      </c>
    </row>
    <row r="4740" spans="54:54" ht="17.25" customHeight="1">
      <c r="BB4740" s="60" t="e">
        <f>IF(AND(isFlagged(Main[[#This Row],[Comments]], "AIS++"),Main[ [#This Row],[In Stock Date] ]&lt;&gt;""),TEXT(Main[[#This Row],[In Stock Date]]-1, "M/d/yyyy"), TEXT("1/1/1990", "M/d/yyyy"))</f>
        <v>#VALUE!</v>
      </c>
    </row>
    <row r="4741" spans="54:54" ht="17.25" customHeight="1">
      <c r="BB4741" s="60" t="e">
        <f>IF(AND(isFlagged(Main[[#This Row],[Comments]], "AIS++"),Main[ [#This Row],[In Stock Date] ]&lt;&gt;""),TEXT(Main[[#This Row],[In Stock Date]]-1, "M/d/yyyy"), TEXT("1/1/1990", "M/d/yyyy"))</f>
        <v>#VALUE!</v>
      </c>
    </row>
    <row r="4742" spans="54:54" ht="17.25" customHeight="1">
      <c r="BB4742" s="60" t="e">
        <f>IF(AND(isFlagged(Main[[#This Row],[Comments]], "AIS++"),Main[ [#This Row],[In Stock Date] ]&lt;&gt;""),TEXT(Main[[#This Row],[In Stock Date]]-1, "M/d/yyyy"), TEXT("1/1/1990", "M/d/yyyy"))</f>
        <v>#VALUE!</v>
      </c>
    </row>
    <row r="4743" spans="54:54" ht="17.25" customHeight="1">
      <c r="BB4743" s="60" t="e">
        <f>IF(AND(isFlagged(Main[[#This Row],[Comments]], "AIS++"),Main[ [#This Row],[In Stock Date] ]&lt;&gt;""),TEXT(Main[[#This Row],[In Stock Date]]-1, "M/d/yyyy"), TEXT("1/1/1990", "M/d/yyyy"))</f>
        <v>#VALUE!</v>
      </c>
    </row>
    <row r="4744" spans="54:54" ht="17.25" customHeight="1">
      <c r="BB4744" s="60" t="e">
        <f>IF(AND(isFlagged(Main[[#This Row],[Comments]], "AIS++"),Main[ [#This Row],[In Stock Date] ]&lt;&gt;""),TEXT(Main[[#This Row],[In Stock Date]]-1, "M/d/yyyy"), TEXT("1/1/1990", "M/d/yyyy"))</f>
        <v>#VALUE!</v>
      </c>
    </row>
    <row r="4745" spans="54:54" ht="17.25" customHeight="1">
      <c r="BB4745" s="60" t="e">
        <f>IF(AND(isFlagged(Main[[#This Row],[Comments]], "AIS++"),Main[ [#This Row],[In Stock Date] ]&lt;&gt;""),TEXT(Main[[#This Row],[In Stock Date]]-1, "M/d/yyyy"), TEXT("1/1/1990", "M/d/yyyy"))</f>
        <v>#VALUE!</v>
      </c>
    </row>
    <row r="4746" spans="54:54" ht="17.25" customHeight="1">
      <c r="BB4746" s="60" t="e">
        <f>IF(AND(isFlagged(Main[[#This Row],[Comments]], "AIS++"),Main[ [#This Row],[In Stock Date] ]&lt;&gt;""),TEXT(Main[[#This Row],[In Stock Date]]-1, "M/d/yyyy"), TEXT("1/1/1990", "M/d/yyyy"))</f>
        <v>#VALUE!</v>
      </c>
    </row>
    <row r="4747" spans="54:54" ht="17.25" customHeight="1">
      <c r="BB4747" s="60" t="e">
        <f>IF(AND(isFlagged(Main[[#This Row],[Comments]], "AIS++"),Main[ [#This Row],[In Stock Date] ]&lt;&gt;""),TEXT(Main[[#This Row],[In Stock Date]]-1, "M/d/yyyy"), TEXT("1/1/1990", "M/d/yyyy"))</f>
        <v>#VALUE!</v>
      </c>
    </row>
    <row r="4748" spans="54:54" ht="17.25" customHeight="1">
      <c r="BB4748" s="60" t="e">
        <f>IF(AND(isFlagged(Main[[#This Row],[Comments]], "AIS++"),Main[ [#This Row],[In Stock Date] ]&lt;&gt;""),TEXT(Main[[#This Row],[In Stock Date]]-1, "M/d/yyyy"), TEXT("1/1/1990", "M/d/yyyy"))</f>
        <v>#VALUE!</v>
      </c>
    </row>
    <row r="4749" spans="54:54" ht="17.25" customHeight="1">
      <c r="BB4749" s="60" t="e">
        <f>IF(AND(isFlagged(Main[[#This Row],[Comments]], "AIS++"),Main[ [#This Row],[In Stock Date] ]&lt;&gt;""),TEXT(Main[[#This Row],[In Stock Date]]-1, "M/d/yyyy"), TEXT("1/1/1990", "M/d/yyyy"))</f>
        <v>#VALUE!</v>
      </c>
    </row>
    <row r="4750" spans="54:54" ht="17.25" customHeight="1">
      <c r="BB4750" s="60" t="e">
        <f>IF(AND(isFlagged(Main[[#This Row],[Comments]], "AIS++"),Main[ [#This Row],[In Stock Date] ]&lt;&gt;""),TEXT(Main[[#This Row],[In Stock Date]]-1, "M/d/yyyy"), TEXT("1/1/1990", "M/d/yyyy"))</f>
        <v>#VALUE!</v>
      </c>
    </row>
    <row r="4751" spans="54:54" ht="17.25" customHeight="1">
      <c r="BB4751" s="60" t="e">
        <f>IF(AND(isFlagged(Main[[#This Row],[Comments]], "AIS++"),Main[ [#This Row],[In Stock Date] ]&lt;&gt;""),TEXT(Main[[#This Row],[In Stock Date]]-1, "M/d/yyyy"), TEXT("1/1/1990", "M/d/yyyy"))</f>
        <v>#VALUE!</v>
      </c>
    </row>
    <row r="4752" spans="54:54" ht="17.25" customHeight="1">
      <c r="BB4752" s="60" t="e">
        <f>IF(AND(isFlagged(Main[[#This Row],[Comments]], "AIS++"),Main[ [#This Row],[In Stock Date] ]&lt;&gt;""),TEXT(Main[[#This Row],[In Stock Date]]-1, "M/d/yyyy"), TEXT("1/1/1990", "M/d/yyyy"))</f>
        <v>#VALUE!</v>
      </c>
    </row>
    <row r="4753" spans="54:54" ht="17.25" customHeight="1">
      <c r="BB4753" s="60" t="e">
        <f>IF(AND(isFlagged(Main[[#This Row],[Comments]], "AIS++"),Main[ [#This Row],[In Stock Date] ]&lt;&gt;""),TEXT(Main[[#This Row],[In Stock Date]]-1, "M/d/yyyy"), TEXT("1/1/1990", "M/d/yyyy"))</f>
        <v>#VALUE!</v>
      </c>
    </row>
    <row r="4754" spans="54:54" ht="17.25" customHeight="1">
      <c r="BB4754" s="60" t="e">
        <f>IF(AND(isFlagged(Main[[#This Row],[Comments]], "AIS++"),Main[ [#This Row],[In Stock Date] ]&lt;&gt;""),TEXT(Main[[#This Row],[In Stock Date]]-1, "M/d/yyyy"), TEXT("1/1/1990", "M/d/yyyy"))</f>
        <v>#VALUE!</v>
      </c>
    </row>
    <row r="4755" spans="54:54" ht="17.25" customHeight="1">
      <c r="BB4755" s="60" t="e">
        <f>IF(AND(isFlagged(Main[[#This Row],[Comments]], "AIS++"),Main[ [#This Row],[In Stock Date] ]&lt;&gt;""),TEXT(Main[[#This Row],[In Stock Date]]-1, "M/d/yyyy"), TEXT("1/1/1990", "M/d/yyyy"))</f>
        <v>#VALUE!</v>
      </c>
    </row>
    <row r="4756" spans="54:54" ht="17.25" customHeight="1">
      <c r="BB4756" s="60" t="e">
        <f>IF(AND(isFlagged(Main[[#This Row],[Comments]], "AIS++"),Main[ [#This Row],[In Stock Date] ]&lt;&gt;""),TEXT(Main[[#This Row],[In Stock Date]]-1, "M/d/yyyy"), TEXT("1/1/1990", "M/d/yyyy"))</f>
        <v>#VALUE!</v>
      </c>
    </row>
    <row r="4757" spans="54:54" ht="17.25" customHeight="1">
      <c r="BB4757" s="60" t="e">
        <f>IF(AND(isFlagged(Main[[#This Row],[Comments]], "AIS++"),Main[ [#This Row],[In Stock Date] ]&lt;&gt;""),TEXT(Main[[#This Row],[In Stock Date]]-1, "M/d/yyyy"), TEXT("1/1/1990", "M/d/yyyy"))</f>
        <v>#VALUE!</v>
      </c>
    </row>
    <row r="4758" spans="54:54" ht="17.25" customHeight="1">
      <c r="BB4758" s="60" t="e">
        <f>IF(AND(isFlagged(Main[[#This Row],[Comments]], "AIS++"),Main[ [#This Row],[In Stock Date] ]&lt;&gt;""),TEXT(Main[[#This Row],[In Stock Date]]-1, "M/d/yyyy"), TEXT("1/1/1990", "M/d/yyyy"))</f>
        <v>#VALUE!</v>
      </c>
    </row>
    <row r="4759" spans="54:54" ht="17.25" customHeight="1">
      <c r="BB4759" s="60" t="e">
        <f>IF(AND(isFlagged(Main[[#This Row],[Comments]], "AIS++"),Main[ [#This Row],[In Stock Date] ]&lt;&gt;""),TEXT(Main[[#This Row],[In Stock Date]]-1, "M/d/yyyy"), TEXT("1/1/1990", "M/d/yyyy"))</f>
        <v>#VALUE!</v>
      </c>
    </row>
    <row r="4760" spans="54:54" ht="17.25" customHeight="1">
      <c r="BB4760" s="60" t="e">
        <f>IF(AND(isFlagged(Main[[#This Row],[Comments]], "AIS++"),Main[ [#This Row],[In Stock Date] ]&lt;&gt;""),TEXT(Main[[#This Row],[In Stock Date]]-1, "M/d/yyyy"), TEXT("1/1/1990", "M/d/yyyy"))</f>
        <v>#VALUE!</v>
      </c>
    </row>
    <row r="4761" spans="54:54" ht="17.25" customHeight="1">
      <c r="BB4761" s="60" t="e">
        <f>IF(AND(isFlagged(Main[[#This Row],[Comments]], "AIS++"),Main[ [#This Row],[In Stock Date] ]&lt;&gt;""),TEXT(Main[[#This Row],[In Stock Date]]-1, "M/d/yyyy"), TEXT("1/1/1990", "M/d/yyyy"))</f>
        <v>#VALUE!</v>
      </c>
    </row>
    <row r="4762" spans="54:54" ht="17.25" customHeight="1">
      <c r="BB4762" s="60" t="e">
        <f>IF(AND(isFlagged(Main[[#This Row],[Comments]], "AIS++"),Main[ [#This Row],[In Stock Date] ]&lt;&gt;""),TEXT(Main[[#This Row],[In Stock Date]]-1, "M/d/yyyy"), TEXT("1/1/1990", "M/d/yyyy"))</f>
        <v>#VALUE!</v>
      </c>
    </row>
    <row r="4763" spans="54:54" ht="17.25" customHeight="1">
      <c r="BB4763" s="60" t="e">
        <f>IF(AND(isFlagged(Main[[#This Row],[Comments]], "AIS++"),Main[ [#This Row],[In Stock Date] ]&lt;&gt;""),TEXT(Main[[#This Row],[In Stock Date]]-1, "M/d/yyyy"), TEXT("1/1/1990", "M/d/yyyy"))</f>
        <v>#VALUE!</v>
      </c>
    </row>
    <row r="4764" spans="54:54" ht="17.25" customHeight="1">
      <c r="BB4764" s="60" t="e">
        <f>IF(AND(isFlagged(Main[[#This Row],[Comments]], "AIS++"),Main[ [#This Row],[In Stock Date] ]&lt;&gt;""),TEXT(Main[[#This Row],[In Stock Date]]-1, "M/d/yyyy"), TEXT("1/1/1990", "M/d/yyyy"))</f>
        <v>#VALUE!</v>
      </c>
    </row>
    <row r="4765" spans="54:54" ht="17.25" customHeight="1">
      <c r="BB4765" s="60" t="e">
        <f>IF(AND(isFlagged(Main[[#This Row],[Comments]], "AIS++"),Main[ [#This Row],[In Stock Date] ]&lt;&gt;""),TEXT(Main[[#This Row],[In Stock Date]]-1, "M/d/yyyy"), TEXT("1/1/1990", "M/d/yyyy"))</f>
        <v>#VALUE!</v>
      </c>
    </row>
    <row r="4766" spans="54:54" ht="17.25" customHeight="1">
      <c r="BB4766" s="60" t="e">
        <f>IF(AND(isFlagged(Main[[#This Row],[Comments]], "AIS++"),Main[ [#This Row],[In Stock Date] ]&lt;&gt;""),TEXT(Main[[#This Row],[In Stock Date]]-1, "M/d/yyyy"), TEXT("1/1/1990", "M/d/yyyy"))</f>
        <v>#VALUE!</v>
      </c>
    </row>
    <row r="4767" spans="54:54" ht="17.25" customHeight="1">
      <c r="BB4767" s="60" t="e">
        <f>IF(AND(isFlagged(Main[[#This Row],[Comments]], "AIS++"),Main[ [#This Row],[In Stock Date] ]&lt;&gt;""),TEXT(Main[[#This Row],[In Stock Date]]-1, "M/d/yyyy"), TEXT("1/1/1990", "M/d/yyyy"))</f>
        <v>#VALUE!</v>
      </c>
    </row>
    <row r="4768" spans="54:54" ht="17.25" customHeight="1">
      <c r="BB4768" s="60" t="e">
        <f>IF(AND(isFlagged(Main[[#This Row],[Comments]], "AIS++"),Main[ [#This Row],[In Stock Date] ]&lt;&gt;""),TEXT(Main[[#This Row],[In Stock Date]]-1, "M/d/yyyy"), TEXT("1/1/1990", "M/d/yyyy"))</f>
        <v>#VALUE!</v>
      </c>
    </row>
    <row r="4769" spans="54:54" ht="17.25" customHeight="1">
      <c r="BB4769" s="60" t="e">
        <f>IF(AND(isFlagged(Main[[#This Row],[Comments]], "AIS++"),Main[ [#This Row],[In Stock Date] ]&lt;&gt;""),TEXT(Main[[#This Row],[In Stock Date]]-1, "M/d/yyyy"), TEXT("1/1/1990", "M/d/yyyy"))</f>
        <v>#VALUE!</v>
      </c>
    </row>
    <row r="4770" spans="54:54" ht="17.25" customHeight="1">
      <c r="BB4770" s="60" t="e">
        <f>IF(AND(isFlagged(Main[[#This Row],[Comments]], "AIS++"),Main[ [#This Row],[In Stock Date] ]&lt;&gt;""),TEXT(Main[[#This Row],[In Stock Date]]-1, "M/d/yyyy"), TEXT("1/1/1990", "M/d/yyyy"))</f>
        <v>#VALUE!</v>
      </c>
    </row>
    <row r="4771" spans="54:54" ht="17.25" customHeight="1">
      <c r="BB4771" s="60" t="e">
        <f>IF(AND(isFlagged(Main[[#This Row],[Comments]], "AIS++"),Main[ [#This Row],[In Stock Date] ]&lt;&gt;""),TEXT(Main[[#This Row],[In Stock Date]]-1, "M/d/yyyy"), TEXT("1/1/1990", "M/d/yyyy"))</f>
        <v>#VALUE!</v>
      </c>
    </row>
    <row r="4772" spans="54:54" ht="17.25" customHeight="1">
      <c r="BB4772" s="60" t="e">
        <f>IF(AND(isFlagged(Main[[#This Row],[Comments]], "AIS++"),Main[ [#This Row],[In Stock Date] ]&lt;&gt;""),TEXT(Main[[#This Row],[In Stock Date]]-1, "M/d/yyyy"), TEXT("1/1/1990", "M/d/yyyy"))</f>
        <v>#VALUE!</v>
      </c>
    </row>
    <row r="4773" spans="54:54" ht="17.25" customHeight="1">
      <c r="BB4773" s="60" t="e">
        <f>IF(AND(isFlagged(Main[[#This Row],[Comments]], "AIS++"),Main[ [#This Row],[In Stock Date] ]&lt;&gt;""),TEXT(Main[[#This Row],[In Stock Date]]-1, "M/d/yyyy"), TEXT("1/1/1990", "M/d/yyyy"))</f>
        <v>#VALUE!</v>
      </c>
    </row>
    <row r="4774" spans="54:54" ht="17.25" customHeight="1">
      <c r="BB4774" s="60" t="e">
        <f>IF(AND(isFlagged(Main[[#This Row],[Comments]], "AIS++"),Main[ [#This Row],[In Stock Date] ]&lt;&gt;""),TEXT(Main[[#This Row],[In Stock Date]]-1, "M/d/yyyy"), TEXT("1/1/1990", "M/d/yyyy"))</f>
        <v>#VALUE!</v>
      </c>
    </row>
    <row r="4775" spans="54:54" ht="17.25" customHeight="1">
      <c r="BB4775" s="60" t="e">
        <f>IF(AND(isFlagged(Main[[#This Row],[Comments]], "AIS++"),Main[ [#This Row],[In Stock Date] ]&lt;&gt;""),TEXT(Main[[#This Row],[In Stock Date]]-1, "M/d/yyyy"), TEXT("1/1/1990", "M/d/yyyy"))</f>
        <v>#VALUE!</v>
      </c>
    </row>
    <row r="4776" spans="54:54" ht="17.25" customHeight="1">
      <c r="BB4776" s="60" t="e">
        <f>IF(AND(isFlagged(Main[[#This Row],[Comments]], "AIS++"),Main[ [#This Row],[In Stock Date] ]&lt;&gt;""),TEXT(Main[[#This Row],[In Stock Date]]-1, "M/d/yyyy"), TEXT("1/1/1990", "M/d/yyyy"))</f>
        <v>#VALUE!</v>
      </c>
    </row>
    <row r="4777" spans="54:54" ht="17.25" customHeight="1">
      <c r="BB4777" s="60" t="e">
        <f>IF(AND(isFlagged(Main[[#This Row],[Comments]], "AIS++"),Main[ [#This Row],[In Stock Date] ]&lt;&gt;""),TEXT(Main[[#This Row],[In Stock Date]]-1, "M/d/yyyy"), TEXT("1/1/1990", "M/d/yyyy"))</f>
        <v>#VALUE!</v>
      </c>
    </row>
    <row r="4778" spans="54:54" ht="17.25" customHeight="1">
      <c r="BB4778" s="60" t="e">
        <f>IF(AND(isFlagged(Main[[#This Row],[Comments]], "AIS++"),Main[ [#This Row],[In Stock Date] ]&lt;&gt;""),TEXT(Main[[#This Row],[In Stock Date]]-1, "M/d/yyyy"), TEXT("1/1/1990", "M/d/yyyy"))</f>
        <v>#VALUE!</v>
      </c>
    </row>
    <row r="4779" spans="54:54" ht="17.25" customHeight="1">
      <c r="BB4779" s="60" t="e">
        <f>IF(AND(isFlagged(Main[[#This Row],[Comments]], "AIS++"),Main[ [#This Row],[In Stock Date] ]&lt;&gt;""),TEXT(Main[[#This Row],[In Stock Date]]-1, "M/d/yyyy"), TEXT("1/1/1990", "M/d/yyyy"))</f>
        <v>#VALUE!</v>
      </c>
    </row>
    <row r="4780" spans="54:54" ht="17.25" customHeight="1">
      <c r="BB4780" s="60" t="e">
        <f>IF(AND(isFlagged(Main[[#This Row],[Comments]], "AIS++"),Main[ [#This Row],[In Stock Date] ]&lt;&gt;""),TEXT(Main[[#This Row],[In Stock Date]]-1, "M/d/yyyy"), TEXT("1/1/1990", "M/d/yyyy"))</f>
        <v>#VALUE!</v>
      </c>
    </row>
    <row r="4781" spans="54:54" ht="17.25" customHeight="1">
      <c r="BB4781" s="60" t="e">
        <f>IF(AND(isFlagged(Main[[#This Row],[Comments]], "AIS++"),Main[ [#This Row],[In Stock Date] ]&lt;&gt;""),TEXT(Main[[#This Row],[In Stock Date]]-1, "M/d/yyyy"), TEXT("1/1/1990", "M/d/yyyy"))</f>
        <v>#VALUE!</v>
      </c>
    </row>
    <row r="4782" spans="54:54" ht="17.25" customHeight="1">
      <c r="BB4782" s="60" t="e">
        <f>IF(AND(isFlagged(Main[[#This Row],[Comments]], "AIS++"),Main[ [#This Row],[In Stock Date] ]&lt;&gt;""),TEXT(Main[[#This Row],[In Stock Date]]-1, "M/d/yyyy"), TEXT("1/1/1990", "M/d/yyyy"))</f>
        <v>#VALUE!</v>
      </c>
    </row>
    <row r="4783" spans="54:54" ht="17.25" customHeight="1">
      <c r="BB4783" s="60" t="e">
        <f>IF(AND(isFlagged(Main[[#This Row],[Comments]], "AIS++"),Main[ [#This Row],[In Stock Date] ]&lt;&gt;""),TEXT(Main[[#This Row],[In Stock Date]]-1, "M/d/yyyy"), TEXT("1/1/1990", "M/d/yyyy"))</f>
        <v>#VALUE!</v>
      </c>
    </row>
    <row r="4784" spans="54:54" ht="17.25" customHeight="1">
      <c r="BB4784" s="60" t="e">
        <f>IF(AND(isFlagged(Main[[#This Row],[Comments]], "AIS++"),Main[ [#This Row],[In Stock Date] ]&lt;&gt;""),TEXT(Main[[#This Row],[In Stock Date]]-1, "M/d/yyyy"), TEXT("1/1/1990", "M/d/yyyy"))</f>
        <v>#VALUE!</v>
      </c>
    </row>
    <row r="4785" spans="54:54" ht="17.25" customHeight="1">
      <c r="BB4785" s="60" t="e">
        <f>IF(AND(isFlagged(Main[[#This Row],[Comments]], "AIS++"),Main[ [#This Row],[In Stock Date] ]&lt;&gt;""),TEXT(Main[[#This Row],[In Stock Date]]-1, "M/d/yyyy"), TEXT("1/1/1990", "M/d/yyyy"))</f>
        <v>#VALUE!</v>
      </c>
    </row>
    <row r="4786" spans="54:54" ht="17.25" customHeight="1">
      <c r="BB4786" s="60" t="e">
        <f>IF(AND(isFlagged(Main[[#This Row],[Comments]], "AIS++"),Main[ [#This Row],[In Stock Date] ]&lt;&gt;""),TEXT(Main[[#This Row],[In Stock Date]]-1, "M/d/yyyy"), TEXT("1/1/1990", "M/d/yyyy"))</f>
        <v>#VALUE!</v>
      </c>
    </row>
    <row r="4787" spans="54:54" ht="17.25" customHeight="1">
      <c r="BB4787" s="60" t="e">
        <f>IF(AND(isFlagged(Main[[#This Row],[Comments]], "AIS++"),Main[ [#This Row],[In Stock Date] ]&lt;&gt;""),TEXT(Main[[#This Row],[In Stock Date]]-1, "M/d/yyyy"), TEXT("1/1/1990", "M/d/yyyy"))</f>
        <v>#VALUE!</v>
      </c>
    </row>
    <row r="4788" spans="54:54" ht="17.25" customHeight="1">
      <c r="BB4788" s="60" t="e">
        <f>IF(AND(isFlagged(Main[[#This Row],[Comments]], "AIS++"),Main[ [#This Row],[In Stock Date] ]&lt;&gt;""),TEXT(Main[[#This Row],[In Stock Date]]-1, "M/d/yyyy"), TEXT("1/1/1990", "M/d/yyyy"))</f>
        <v>#VALUE!</v>
      </c>
    </row>
    <row r="4789" spans="54:54" ht="17.25" customHeight="1">
      <c r="BB4789" s="60" t="e">
        <f>IF(AND(isFlagged(Main[[#This Row],[Comments]], "AIS++"),Main[ [#This Row],[In Stock Date] ]&lt;&gt;""),TEXT(Main[[#This Row],[In Stock Date]]-1, "M/d/yyyy"), TEXT("1/1/1990", "M/d/yyyy"))</f>
        <v>#VALUE!</v>
      </c>
    </row>
    <row r="4790" spans="54:54" ht="17.25" customHeight="1">
      <c r="BB4790" s="60" t="e">
        <f>IF(AND(isFlagged(Main[[#This Row],[Comments]], "AIS++"),Main[ [#This Row],[In Stock Date] ]&lt;&gt;""),TEXT(Main[[#This Row],[In Stock Date]]-1, "M/d/yyyy"), TEXT("1/1/1990", "M/d/yyyy"))</f>
        <v>#VALUE!</v>
      </c>
    </row>
    <row r="4791" spans="54:54" ht="17.25" customHeight="1">
      <c r="BB4791" s="60" t="e">
        <f>IF(AND(isFlagged(Main[[#This Row],[Comments]], "AIS++"),Main[ [#This Row],[In Stock Date] ]&lt;&gt;""),TEXT(Main[[#This Row],[In Stock Date]]-1, "M/d/yyyy"), TEXT("1/1/1990", "M/d/yyyy"))</f>
        <v>#VALUE!</v>
      </c>
    </row>
    <row r="4792" spans="54:54" ht="17.25" customHeight="1">
      <c r="BB4792" s="60" t="e">
        <f>IF(AND(isFlagged(Main[[#This Row],[Comments]], "AIS++"),Main[ [#This Row],[In Stock Date] ]&lt;&gt;""),TEXT(Main[[#This Row],[In Stock Date]]-1, "M/d/yyyy"), TEXT("1/1/1990", "M/d/yyyy"))</f>
        <v>#VALUE!</v>
      </c>
    </row>
    <row r="4793" spans="54:54" ht="17.25" customHeight="1">
      <c r="BB4793" s="60" t="e">
        <f>IF(AND(isFlagged(Main[[#This Row],[Comments]], "AIS++"),Main[ [#This Row],[In Stock Date] ]&lt;&gt;""),TEXT(Main[[#This Row],[In Stock Date]]-1, "M/d/yyyy"), TEXT("1/1/1990", "M/d/yyyy"))</f>
        <v>#VALUE!</v>
      </c>
    </row>
    <row r="4794" spans="54:54" ht="17.25" customHeight="1">
      <c r="BB4794" s="60" t="e">
        <f>IF(AND(isFlagged(Main[[#This Row],[Comments]], "AIS++"),Main[ [#This Row],[In Stock Date] ]&lt;&gt;""),TEXT(Main[[#This Row],[In Stock Date]]-1, "M/d/yyyy"), TEXT("1/1/1990", "M/d/yyyy"))</f>
        <v>#VALUE!</v>
      </c>
    </row>
    <row r="4795" spans="54:54" ht="17.25" customHeight="1">
      <c r="BB4795" s="60" t="e">
        <f>IF(AND(isFlagged(Main[[#This Row],[Comments]], "AIS++"),Main[ [#This Row],[In Stock Date] ]&lt;&gt;""),TEXT(Main[[#This Row],[In Stock Date]]-1, "M/d/yyyy"), TEXT("1/1/1990", "M/d/yyyy"))</f>
        <v>#VALUE!</v>
      </c>
    </row>
    <row r="4796" spans="54:54" ht="17.25" customHeight="1">
      <c r="BB4796" s="60" t="e">
        <f>IF(AND(isFlagged(Main[[#This Row],[Comments]], "AIS++"),Main[ [#This Row],[In Stock Date] ]&lt;&gt;""),TEXT(Main[[#This Row],[In Stock Date]]-1, "M/d/yyyy"), TEXT("1/1/1990", "M/d/yyyy"))</f>
        <v>#VALUE!</v>
      </c>
    </row>
    <row r="4797" spans="54:54" ht="17.25" customHeight="1">
      <c r="BB4797" s="60" t="e">
        <f>IF(AND(isFlagged(Main[[#This Row],[Comments]], "AIS++"),Main[ [#This Row],[In Stock Date] ]&lt;&gt;""),TEXT(Main[[#This Row],[In Stock Date]]-1, "M/d/yyyy"), TEXT("1/1/1990", "M/d/yyyy"))</f>
        <v>#VALUE!</v>
      </c>
    </row>
    <row r="4798" spans="54:54" ht="17.25" customHeight="1">
      <c r="BB4798" s="60" t="e">
        <f>IF(AND(isFlagged(Main[[#This Row],[Comments]], "AIS++"),Main[ [#This Row],[In Stock Date] ]&lt;&gt;""),TEXT(Main[[#This Row],[In Stock Date]]-1, "M/d/yyyy"), TEXT("1/1/1990", "M/d/yyyy"))</f>
        <v>#VALUE!</v>
      </c>
    </row>
    <row r="4799" spans="54:54" ht="17.25" customHeight="1">
      <c r="BB4799" s="60" t="e">
        <f>IF(AND(isFlagged(Main[[#This Row],[Comments]], "AIS++"),Main[ [#This Row],[In Stock Date] ]&lt;&gt;""),TEXT(Main[[#This Row],[In Stock Date]]-1, "M/d/yyyy"), TEXT("1/1/1990", "M/d/yyyy"))</f>
        <v>#VALUE!</v>
      </c>
    </row>
    <row r="4800" spans="54:54" ht="17.25" customHeight="1">
      <c r="BB4800" s="60" t="e">
        <f>IF(AND(isFlagged(Main[[#This Row],[Comments]], "AIS++"),Main[ [#This Row],[In Stock Date] ]&lt;&gt;""),TEXT(Main[[#This Row],[In Stock Date]]-1, "M/d/yyyy"), TEXT("1/1/1990", "M/d/yyyy"))</f>
        <v>#VALUE!</v>
      </c>
    </row>
    <row r="4801" spans="54:54" ht="17.25" customHeight="1">
      <c r="BB4801" s="60" t="e">
        <f>IF(AND(isFlagged(Main[[#This Row],[Comments]], "AIS++"),Main[ [#This Row],[In Stock Date] ]&lt;&gt;""),TEXT(Main[[#This Row],[In Stock Date]]-1, "M/d/yyyy"), TEXT("1/1/1990", "M/d/yyyy"))</f>
        <v>#VALUE!</v>
      </c>
    </row>
    <row r="4802" spans="54:54" ht="17.25" customHeight="1">
      <c r="BB4802" s="60" t="e">
        <f>IF(AND(isFlagged(Main[[#This Row],[Comments]], "AIS++"),Main[ [#This Row],[In Stock Date] ]&lt;&gt;""),TEXT(Main[[#This Row],[In Stock Date]]-1, "M/d/yyyy"), TEXT("1/1/1990", "M/d/yyyy"))</f>
        <v>#VALUE!</v>
      </c>
    </row>
    <row r="4803" spans="54:54" ht="17.25" customHeight="1">
      <c r="BB4803" s="60" t="e">
        <f>IF(AND(isFlagged(Main[[#This Row],[Comments]], "AIS++"),Main[ [#This Row],[In Stock Date] ]&lt;&gt;""),TEXT(Main[[#This Row],[In Stock Date]]-1, "M/d/yyyy"), TEXT("1/1/1990", "M/d/yyyy"))</f>
        <v>#VALUE!</v>
      </c>
    </row>
    <row r="4804" spans="54:54" ht="17.25" customHeight="1">
      <c r="BB4804" s="60" t="e">
        <f>IF(AND(isFlagged(Main[[#This Row],[Comments]], "AIS++"),Main[ [#This Row],[In Stock Date] ]&lt;&gt;""),TEXT(Main[[#This Row],[In Stock Date]]-1, "M/d/yyyy"), TEXT("1/1/1990", "M/d/yyyy"))</f>
        <v>#VALUE!</v>
      </c>
    </row>
    <row r="4805" spans="54:54" ht="17.25" customHeight="1">
      <c r="BB4805" s="60" t="e">
        <f>IF(AND(isFlagged(Main[[#This Row],[Comments]], "AIS++"),Main[ [#This Row],[In Stock Date] ]&lt;&gt;""),TEXT(Main[[#This Row],[In Stock Date]]-1, "M/d/yyyy"), TEXT("1/1/1990", "M/d/yyyy"))</f>
        <v>#VALUE!</v>
      </c>
    </row>
    <row r="4806" spans="54:54" ht="17.25" customHeight="1">
      <c r="BB4806" s="60" t="e">
        <f>IF(AND(isFlagged(Main[[#This Row],[Comments]], "AIS++"),Main[ [#This Row],[In Stock Date] ]&lt;&gt;""),TEXT(Main[[#This Row],[In Stock Date]]-1, "M/d/yyyy"), TEXT("1/1/1990", "M/d/yyyy"))</f>
        <v>#VALUE!</v>
      </c>
    </row>
    <row r="4807" spans="54:54" ht="17.25" customHeight="1">
      <c r="BB4807" s="60" t="e">
        <f>IF(AND(isFlagged(Main[[#This Row],[Comments]], "AIS++"),Main[ [#This Row],[In Stock Date] ]&lt;&gt;""),TEXT(Main[[#This Row],[In Stock Date]]-1, "M/d/yyyy"), TEXT("1/1/1990", "M/d/yyyy"))</f>
        <v>#VALUE!</v>
      </c>
    </row>
    <row r="4808" spans="54:54" ht="17.25" customHeight="1">
      <c r="BB4808" s="60" t="e">
        <f>IF(AND(isFlagged(Main[[#This Row],[Comments]], "AIS++"),Main[ [#This Row],[In Stock Date] ]&lt;&gt;""),TEXT(Main[[#This Row],[In Stock Date]]-1, "M/d/yyyy"), TEXT("1/1/1990", "M/d/yyyy"))</f>
        <v>#VALUE!</v>
      </c>
    </row>
    <row r="4809" spans="54:54" ht="17.25" customHeight="1">
      <c r="BB4809" s="60" t="e">
        <f>IF(AND(isFlagged(Main[[#This Row],[Comments]], "AIS++"),Main[ [#This Row],[In Stock Date] ]&lt;&gt;""),TEXT(Main[[#This Row],[In Stock Date]]-1, "M/d/yyyy"), TEXT("1/1/1990", "M/d/yyyy"))</f>
        <v>#VALUE!</v>
      </c>
    </row>
    <row r="4810" spans="54:54" ht="17.25" customHeight="1">
      <c r="BB4810" s="60" t="e">
        <f>IF(AND(isFlagged(Main[[#This Row],[Comments]], "AIS++"),Main[ [#This Row],[In Stock Date] ]&lt;&gt;""),TEXT(Main[[#This Row],[In Stock Date]]-1, "M/d/yyyy"), TEXT("1/1/1990", "M/d/yyyy"))</f>
        <v>#VALUE!</v>
      </c>
    </row>
    <row r="4811" spans="54:54" ht="17.25" customHeight="1">
      <c r="BB4811" s="60" t="e">
        <f>IF(AND(isFlagged(Main[[#This Row],[Comments]], "AIS++"),Main[ [#This Row],[In Stock Date] ]&lt;&gt;""),TEXT(Main[[#This Row],[In Stock Date]]-1, "M/d/yyyy"), TEXT("1/1/1990", "M/d/yyyy"))</f>
        <v>#VALUE!</v>
      </c>
    </row>
    <row r="4812" spans="54:54" ht="17.25" customHeight="1">
      <c r="BB4812" s="60" t="e">
        <f>IF(AND(isFlagged(Main[[#This Row],[Comments]], "AIS++"),Main[ [#This Row],[In Stock Date] ]&lt;&gt;""),TEXT(Main[[#This Row],[In Stock Date]]-1, "M/d/yyyy"), TEXT("1/1/1990", "M/d/yyyy"))</f>
        <v>#VALUE!</v>
      </c>
    </row>
    <row r="4813" spans="54:54" ht="17.25" customHeight="1">
      <c r="BB4813" s="60" t="e">
        <f>IF(AND(isFlagged(Main[[#This Row],[Comments]], "AIS++"),Main[ [#This Row],[In Stock Date] ]&lt;&gt;""),TEXT(Main[[#This Row],[In Stock Date]]-1, "M/d/yyyy"), TEXT("1/1/1990", "M/d/yyyy"))</f>
        <v>#VALUE!</v>
      </c>
    </row>
    <row r="4814" spans="54:54" ht="17.25" customHeight="1">
      <c r="BB4814" s="60" t="e">
        <f>IF(AND(isFlagged(Main[[#This Row],[Comments]], "AIS++"),Main[ [#This Row],[In Stock Date] ]&lt;&gt;""),TEXT(Main[[#This Row],[In Stock Date]]-1, "M/d/yyyy"), TEXT("1/1/1990", "M/d/yyyy"))</f>
        <v>#VALUE!</v>
      </c>
    </row>
    <row r="4815" spans="54:54" ht="17.25" customHeight="1">
      <c r="BB4815" s="60" t="e">
        <f>IF(AND(isFlagged(Main[[#This Row],[Comments]], "AIS++"),Main[ [#This Row],[In Stock Date] ]&lt;&gt;""),TEXT(Main[[#This Row],[In Stock Date]]-1, "M/d/yyyy"), TEXT("1/1/1990", "M/d/yyyy"))</f>
        <v>#VALUE!</v>
      </c>
    </row>
    <row r="4816" spans="54:54" ht="17.25" customHeight="1">
      <c r="BB4816" s="60" t="e">
        <f>IF(AND(isFlagged(Main[[#This Row],[Comments]], "AIS++"),Main[ [#This Row],[In Stock Date] ]&lt;&gt;""),TEXT(Main[[#This Row],[In Stock Date]]-1, "M/d/yyyy"), TEXT("1/1/1990", "M/d/yyyy"))</f>
        <v>#VALUE!</v>
      </c>
    </row>
    <row r="4817" spans="54:54" ht="17.25" customHeight="1">
      <c r="BB4817" s="60" t="e">
        <f>IF(AND(isFlagged(Main[[#This Row],[Comments]], "AIS++"),Main[ [#This Row],[In Stock Date] ]&lt;&gt;""),TEXT(Main[[#This Row],[In Stock Date]]-1, "M/d/yyyy"), TEXT("1/1/1990", "M/d/yyyy"))</f>
        <v>#VALUE!</v>
      </c>
    </row>
    <row r="4818" spans="54:54" ht="17.25" customHeight="1">
      <c r="BB4818" s="60" t="e">
        <f>IF(AND(isFlagged(Main[[#This Row],[Comments]], "AIS++"),Main[ [#This Row],[In Stock Date] ]&lt;&gt;""),TEXT(Main[[#This Row],[In Stock Date]]-1, "M/d/yyyy"), TEXT("1/1/1990", "M/d/yyyy"))</f>
        <v>#VALUE!</v>
      </c>
    </row>
    <row r="4819" spans="54:54" ht="17.25" customHeight="1">
      <c r="BB4819" s="60" t="e">
        <f>IF(AND(isFlagged(Main[[#This Row],[Comments]], "AIS++"),Main[ [#This Row],[In Stock Date] ]&lt;&gt;""),TEXT(Main[[#This Row],[In Stock Date]]-1, "M/d/yyyy"), TEXT("1/1/1990", "M/d/yyyy"))</f>
        <v>#VALUE!</v>
      </c>
    </row>
    <row r="4820" spans="54:54" ht="17.25" customHeight="1">
      <c r="BB4820" s="60" t="e">
        <f>IF(AND(isFlagged(Main[[#This Row],[Comments]], "AIS++"),Main[ [#This Row],[In Stock Date] ]&lt;&gt;""),TEXT(Main[[#This Row],[In Stock Date]]-1, "M/d/yyyy"), TEXT("1/1/1990", "M/d/yyyy"))</f>
        <v>#VALUE!</v>
      </c>
    </row>
    <row r="4821" spans="54:54" ht="17.25" customHeight="1">
      <c r="BB4821" s="60" t="e">
        <f>IF(AND(isFlagged(Main[[#This Row],[Comments]], "AIS++"),Main[ [#This Row],[In Stock Date] ]&lt;&gt;""),TEXT(Main[[#This Row],[In Stock Date]]-1, "M/d/yyyy"), TEXT("1/1/1990", "M/d/yyyy"))</f>
        <v>#VALUE!</v>
      </c>
    </row>
    <row r="4822" spans="54:54" ht="17.25" customHeight="1">
      <c r="BB4822" s="60" t="e">
        <f>IF(AND(isFlagged(Main[[#This Row],[Comments]], "AIS++"),Main[ [#This Row],[In Stock Date] ]&lt;&gt;""),TEXT(Main[[#This Row],[In Stock Date]]-1, "M/d/yyyy"), TEXT("1/1/1990", "M/d/yyyy"))</f>
        <v>#VALUE!</v>
      </c>
    </row>
    <row r="4823" spans="54:54" ht="17.25" customHeight="1">
      <c r="BB4823" s="60" t="e">
        <f>IF(AND(isFlagged(Main[[#This Row],[Comments]], "AIS++"),Main[ [#This Row],[In Stock Date] ]&lt;&gt;""),TEXT(Main[[#This Row],[In Stock Date]]-1, "M/d/yyyy"), TEXT("1/1/1990", "M/d/yyyy"))</f>
        <v>#VALUE!</v>
      </c>
    </row>
    <row r="4824" spans="54:54" ht="17.25" customHeight="1">
      <c r="BB4824" s="60" t="e">
        <f>IF(AND(isFlagged(Main[[#This Row],[Comments]], "AIS++"),Main[ [#This Row],[In Stock Date] ]&lt;&gt;""),TEXT(Main[[#This Row],[In Stock Date]]-1, "M/d/yyyy"), TEXT("1/1/1990", "M/d/yyyy"))</f>
        <v>#VALUE!</v>
      </c>
    </row>
    <row r="4825" spans="54:54" ht="17.25" customHeight="1">
      <c r="BB4825" s="60" t="e">
        <f>IF(AND(isFlagged(Main[[#This Row],[Comments]], "AIS++"),Main[ [#This Row],[In Stock Date] ]&lt;&gt;""),TEXT(Main[[#This Row],[In Stock Date]]-1, "M/d/yyyy"), TEXT("1/1/1990", "M/d/yyyy"))</f>
        <v>#VALUE!</v>
      </c>
    </row>
    <row r="4826" spans="54:54" ht="17.25" customHeight="1">
      <c r="BB4826" s="60" t="e">
        <f>IF(AND(isFlagged(Main[[#This Row],[Comments]], "AIS++"),Main[ [#This Row],[In Stock Date] ]&lt;&gt;""),TEXT(Main[[#This Row],[In Stock Date]]-1, "M/d/yyyy"), TEXT("1/1/1990", "M/d/yyyy"))</f>
        <v>#VALUE!</v>
      </c>
    </row>
    <row r="4827" spans="54:54" ht="17.25" customHeight="1">
      <c r="BB4827" s="60" t="e">
        <f>IF(AND(isFlagged(Main[[#This Row],[Comments]], "AIS++"),Main[ [#This Row],[In Stock Date] ]&lt;&gt;""),TEXT(Main[[#This Row],[In Stock Date]]-1, "M/d/yyyy"), TEXT("1/1/1990", "M/d/yyyy"))</f>
        <v>#VALUE!</v>
      </c>
    </row>
    <row r="4828" spans="54:54" ht="17.25" customHeight="1">
      <c r="BB4828" s="60" t="e">
        <f>IF(AND(isFlagged(Main[[#This Row],[Comments]], "AIS++"),Main[ [#This Row],[In Stock Date] ]&lt;&gt;""),TEXT(Main[[#This Row],[In Stock Date]]-1, "M/d/yyyy"), TEXT("1/1/1990", "M/d/yyyy"))</f>
        <v>#VALUE!</v>
      </c>
    </row>
    <row r="4829" spans="54:54" ht="17.25" customHeight="1">
      <c r="BB4829" s="60" t="e">
        <f>IF(AND(isFlagged(Main[[#This Row],[Comments]], "AIS++"),Main[ [#This Row],[In Stock Date] ]&lt;&gt;""),TEXT(Main[[#This Row],[In Stock Date]]-1, "M/d/yyyy"), TEXT("1/1/1990", "M/d/yyyy"))</f>
        <v>#VALUE!</v>
      </c>
    </row>
    <row r="4830" spans="54:54" ht="17.25" customHeight="1">
      <c r="BB4830" s="60" t="e">
        <f>IF(AND(isFlagged(Main[[#This Row],[Comments]], "AIS++"),Main[ [#This Row],[In Stock Date] ]&lt;&gt;""),TEXT(Main[[#This Row],[In Stock Date]]-1, "M/d/yyyy"), TEXT("1/1/1990", "M/d/yyyy"))</f>
        <v>#VALUE!</v>
      </c>
    </row>
    <row r="4831" spans="54:54" ht="17.25" customHeight="1">
      <c r="BB4831" s="60" t="e">
        <f>IF(AND(isFlagged(Main[[#This Row],[Comments]], "AIS++"),Main[ [#This Row],[In Stock Date] ]&lt;&gt;""),TEXT(Main[[#This Row],[In Stock Date]]-1, "M/d/yyyy"), TEXT("1/1/1990", "M/d/yyyy"))</f>
        <v>#VALUE!</v>
      </c>
    </row>
    <row r="4832" spans="54:54" ht="17.25" customHeight="1">
      <c r="BB4832" s="60" t="e">
        <f>IF(AND(isFlagged(Main[[#This Row],[Comments]], "AIS++"),Main[ [#This Row],[In Stock Date] ]&lt;&gt;""),TEXT(Main[[#This Row],[In Stock Date]]-1, "M/d/yyyy"), TEXT("1/1/1990", "M/d/yyyy"))</f>
        <v>#VALUE!</v>
      </c>
    </row>
    <row r="4833" spans="54:54" ht="17.25" customHeight="1">
      <c r="BB4833" s="60" t="e">
        <f>IF(AND(isFlagged(Main[[#This Row],[Comments]], "AIS++"),Main[ [#This Row],[In Stock Date] ]&lt;&gt;""),TEXT(Main[[#This Row],[In Stock Date]]-1, "M/d/yyyy"), TEXT("1/1/1990", "M/d/yyyy"))</f>
        <v>#VALUE!</v>
      </c>
    </row>
    <row r="4834" spans="54:54" ht="17.25" customHeight="1">
      <c r="BB4834" s="60" t="e">
        <f>IF(AND(isFlagged(Main[[#This Row],[Comments]], "AIS++"),Main[ [#This Row],[In Stock Date] ]&lt;&gt;""),TEXT(Main[[#This Row],[In Stock Date]]-1, "M/d/yyyy"), TEXT("1/1/1990", "M/d/yyyy"))</f>
        <v>#VALUE!</v>
      </c>
    </row>
    <row r="4835" spans="54:54" ht="17.25" customHeight="1">
      <c r="BB4835" s="60" t="e">
        <f>IF(AND(isFlagged(Main[[#This Row],[Comments]], "AIS++"),Main[ [#This Row],[In Stock Date] ]&lt;&gt;""),TEXT(Main[[#This Row],[In Stock Date]]-1, "M/d/yyyy"), TEXT("1/1/1990", "M/d/yyyy"))</f>
        <v>#VALUE!</v>
      </c>
    </row>
    <row r="4836" spans="54:54" ht="17.25" customHeight="1">
      <c r="BB4836" s="60" t="e">
        <f>IF(AND(isFlagged(Main[[#This Row],[Comments]], "AIS++"),Main[ [#This Row],[In Stock Date] ]&lt;&gt;""),TEXT(Main[[#This Row],[In Stock Date]]-1, "M/d/yyyy"), TEXT("1/1/1990", "M/d/yyyy"))</f>
        <v>#VALUE!</v>
      </c>
    </row>
    <row r="4837" spans="54:54" ht="17.25" customHeight="1">
      <c r="BB4837" s="60" t="e">
        <f>IF(AND(isFlagged(Main[[#This Row],[Comments]], "AIS++"),Main[ [#This Row],[In Stock Date] ]&lt;&gt;""),TEXT(Main[[#This Row],[In Stock Date]]-1, "M/d/yyyy"), TEXT("1/1/1990", "M/d/yyyy"))</f>
        <v>#VALUE!</v>
      </c>
    </row>
    <row r="4838" spans="54:54" ht="17.25" customHeight="1">
      <c r="BB4838" s="60" t="e">
        <f>IF(AND(isFlagged(Main[[#This Row],[Comments]], "AIS++"),Main[ [#This Row],[In Stock Date] ]&lt;&gt;""),TEXT(Main[[#This Row],[In Stock Date]]-1, "M/d/yyyy"), TEXT("1/1/1990", "M/d/yyyy"))</f>
        <v>#VALUE!</v>
      </c>
    </row>
    <row r="4839" spans="54:54" ht="17.25" customHeight="1">
      <c r="BB4839" s="60" t="e">
        <f>IF(AND(isFlagged(Main[[#This Row],[Comments]], "AIS++"),Main[ [#This Row],[In Stock Date] ]&lt;&gt;""),TEXT(Main[[#This Row],[In Stock Date]]-1, "M/d/yyyy"), TEXT("1/1/1990", "M/d/yyyy"))</f>
        <v>#VALUE!</v>
      </c>
    </row>
    <row r="4840" spans="54:54" ht="17.25" customHeight="1">
      <c r="BB4840" s="60" t="e">
        <f>IF(AND(isFlagged(Main[[#This Row],[Comments]], "AIS++"),Main[ [#This Row],[In Stock Date] ]&lt;&gt;""),TEXT(Main[[#This Row],[In Stock Date]]-1, "M/d/yyyy"), TEXT("1/1/1990", "M/d/yyyy"))</f>
        <v>#VALUE!</v>
      </c>
    </row>
    <row r="4841" spans="54:54" ht="17.25" customHeight="1">
      <c r="BB4841" s="60" t="e">
        <f>IF(AND(isFlagged(Main[[#This Row],[Comments]], "AIS++"),Main[ [#This Row],[In Stock Date] ]&lt;&gt;""),TEXT(Main[[#This Row],[In Stock Date]]-1, "M/d/yyyy"), TEXT("1/1/1990", "M/d/yyyy"))</f>
        <v>#VALUE!</v>
      </c>
    </row>
    <row r="4842" spans="54:54" ht="17.25" customHeight="1">
      <c r="BB4842" s="60" t="e">
        <f>IF(AND(isFlagged(Main[[#This Row],[Comments]], "AIS++"),Main[ [#This Row],[In Stock Date] ]&lt;&gt;""),TEXT(Main[[#This Row],[In Stock Date]]-1, "M/d/yyyy"), TEXT("1/1/1990", "M/d/yyyy"))</f>
        <v>#VALUE!</v>
      </c>
    </row>
    <row r="4843" spans="54:54" ht="17.25" customHeight="1">
      <c r="BB4843" s="60" t="e">
        <f>IF(AND(isFlagged(Main[[#This Row],[Comments]], "AIS++"),Main[ [#This Row],[In Stock Date] ]&lt;&gt;""),TEXT(Main[[#This Row],[In Stock Date]]-1, "M/d/yyyy"), TEXT("1/1/1990", "M/d/yyyy"))</f>
        <v>#VALUE!</v>
      </c>
    </row>
    <row r="4844" spans="54:54" ht="17.25" customHeight="1">
      <c r="BB4844" s="60" t="e">
        <f>IF(AND(isFlagged(Main[[#This Row],[Comments]], "AIS++"),Main[ [#This Row],[In Stock Date] ]&lt;&gt;""),TEXT(Main[[#This Row],[In Stock Date]]-1, "M/d/yyyy"), TEXT("1/1/1990", "M/d/yyyy"))</f>
        <v>#VALUE!</v>
      </c>
    </row>
    <row r="4845" spans="54:54" ht="17.25" customHeight="1">
      <c r="BB4845" s="60" t="e">
        <f>IF(AND(isFlagged(Main[[#This Row],[Comments]], "AIS++"),Main[ [#This Row],[In Stock Date] ]&lt;&gt;""),TEXT(Main[[#This Row],[In Stock Date]]-1, "M/d/yyyy"), TEXT("1/1/1990", "M/d/yyyy"))</f>
        <v>#VALUE!</v>
      </c>
    </row>
    <row r="4846" spans="54:54" ht="17.25" customHeight="1">
      <c r="BB4846" s="60" t="e">
        <f>IF(AND(isFlagged(Main[[#This Row],[Comments]], "AIS++"),Main[ [#This Row],[In Stock Date] ]&lt;&gt;""),TEXT(Main[[#This Row],[In Stock Date]]-1, "M/d/yyyy"), TEXT("1/1/1990", "M/d/yyyy"))</f>
        <v>#VALUE!</v>
      </c>
    </row>
    <row r="4847" spans="54:54" ht="17.25" customHeight="1">
      <c r="BB4847" s="60" t="e">
        <f>IF(AND(isFlagged(Main[[#This Row],[Comments]], "AIS++"),Main[ [#This Row],[In Stock Date] ]&lt;&gt;""),TEXT(Main[[#This Row],[In Stock Date]]-1, "M/d/yyyy"), TEXT("1/1/1990", "M/d/yyyy"))</f>
        <v>#VALUE!</v>
      </c>
    </row>
    <row r="4848" spans="54:54" ht="17.25" customHeight="1">
      <c r="BB4848" s="60" t="e">
        <f>IF(AND(isFlagged(Main[[#This Row],[Comments]], "AIS++"),Main[ [#This Row],[In Stock Date] ]&lt;&gt;""),TEXT(Main[[#This Row],[In Stock Date]]-1, "M/d/yyyy"), TEXT("1/1/1990", "M/d/yyyy"))</f>
        <v>#VALUE!</v>
      </c>
    </row>
    <row r="4849" spans="54:54" ht="17.25" customHeight="1">
      <c r="BB4849" s="60" t="e">
        <f>IF(AND(isFlagged(Main[[#This Row],[Comments]], "AIS++"),Main[ [#This Row],[In Stock Date] ]&lt;&gt;""),TEXT(Main[[#This Row],[In Stock Date]]-1, "M/d/yyyy"), TEXT("1/1/1990", "M/d/yyyy"))</f>
        <v>#VALUE!</v>
      </c>
    </row>
    <row r="4850" spans="54:54" ht="17.25" customHeight="1">
      <c r="BB4850" s="60" t="e">
        <f>IF(AND(isFlagged(Main[[#This Row],[Comments]], "AIS++"),Main[ [#This Row],[In Stock Date] ]&lt;&gt;""),TEXT(Main[[#This Row],[In Stock Date]]-1, "M/d/yyyy"), TEXT("1/1/1990", "M/d/yyyy"))</f>
        <v>#VALUE!</v>
      </c>
    </row>
    <row r="4851" spans="54:54" ht="17.25" customHeight="1">
      <c r="BB4851" s="60" t="e">
        <f>IF(AND(isFlagged(Main[[#This Row],[Comments]], "AIS++"),Main[ [#This Row],[In Stock Date] ]&lt;&gt;""),TEXT(Main[[#This Row],[In Stock Date]]-1, "M/d/yyyy"), TEXT("1/1/1990", "M/d/yyyy"))</f>
        <v>#VALUE!</v>
      </c>
    </row>
    <row r="4852" spans="54:54" ht="17.25" customHeight="1">
      <c r="BB4852" s="60" t="e">
        <f>IF(AND(isFlagged(Main[[#This Row],[Comments]], "AIS++"),Main[ [#This Row],[In Stock Date] ]&lt;&gt;""),TEXT(Main[[#This Row],[In Stock Date]]-1, "M/d/yyyy"), TEXT("1/1/1990", "M/d/yyyy"))</f>
        <v>#VALUE!</v>
      </c>
    </row>
    <row r="4853" spans="54:54" ht="17.25" customHeight="1">
      <c r="BB4853" s="60" t="e">
        <f>IF(AND(isFlagged(Main[[#This Row],[Comments]], "AIS++"),Main[ [#This Row],[In Stock Date] ]&lt;&gt;""),TEXT(Main[[#This Row],[In Stock Date]]-1, "M/d/yyyy"), TEXT("1/1/1990", "M/d/yyyy"))</f>
        <v>#VALUE!</v>
      </c>
    </row>
    <row r="4854" spans="54:54" ht="17.25" customHeight="1">
      <c r="BB4854" s="60" t="e">
        <f>IF(AND(isFlagged(Main[[#This Row],[Comments]], "AIS++"),Main[ [#This Row],[In Stock Date] ]&lt;&gt;""),TEXT(Main[[#This Row],[In Stock Date]]-1, "M/d/yyyy"), TEXT("1/1/1990", "M/d/yyyy"))</f>
        <v>#VALUE!</v>
      </c>
    </row>
    <row r="4855" spans="54:54" ht="17.25" customHeight="1">
      <c r="BB4855" s="60" t="e">
        <f>IF(AND(isFlagged(Main[[#This Row],[Comments]], "AIS++"),Main[ [#This Row],[In Stock Date] ]&lt;&gt;""),TEXT(Main[[#This Row],[In Stock Date]]-1, "M/d/yyyy"), TEXT("1/1/1990", "M/d/yyyy"))</f>
        <v>#VALUE!</v>
      </c>
    </row>
    <row r="4856" spans="54:54" ht="17.25" customHeight="1">
      <c r="BB4856" s="60" t="e">
        <f>IF(AND(isFlagged(Main[[#This Row],[Comments]], "AIS++"),Main[ [#This Row],[In Stock Date] ]&lt;&gt;""),TEXT(Main[[#This Row],[In Stock Date]]-1, "M/d/yyyy"), TEXT("1/1/1990", "M/d/yyyy"))</f>
        <v>#VALUE!</v>
      </c>
    </row>
    <row r="4857" spans="54:54" ht="17.25" customHeight="1">
      <c r="BB4857" s="60" t="e">
        <f>IF(AND(isFlagged(Main[[#This Row],[Comments]], "AIS++"),Main[ [#This Row],[In Stock Date] ]&lt;&gt;""),TEXT(Main[[#This Row],[In Stock Date]]-1, "M/d/yyyy"), TEXT("1/1/1990", "M/d/yyyy"))</f>
        <v>#VALUE!</v>
      </c>
    </row>
    <row r="4858" spans="54:54" ht="17.25" customHeight="1">
      <c r="BB4858" s="60" t="e">
        <f>IF(AND(isFlagged(Main[[#This Row],[Comments]], "AIS++"),Main[ [#This Row],[In Stock Date] ]&lt;&gt;""),TEXT(Main[[#This Row],[In Stock Date]]-1, "M/d/yyyy"), TEXT("1/1/1990", "M/d/yyyy"))</f>
        <v>#VALUE!</v>
      </c>
    </row>
    <row r="4859" spans="54:54" ht="17.25" customHeight="1">
      <c r="BB4859" s="60" t="e">
        <f>IF(AND(isFlagged(Main[[#This Row],[Comments]], "AIS++"),Main[ [#This Row],[In Stock Date] ]&lt;&gt;""),TEXT(Main[[#This Row],[In Stock Date]]-1, "M/d/yyyy"), TEXT("1/1/1990", "M/d/yyyy"))</f>
        <v>#VALUE!</v>
      </c>
    </row>
    <row r="4860" spans="54:54" ht="17.25" customHeight="1">
      <c r="BB4860" s="60" t="e">
        <f>IF(AND(isFlagged(Main[[#This Row],[Comments]], "AIS++"),Main[ [#This Row],[In Stock Date] ]&lt;&gt;""),TEXT(Main[[#This Row],[In Stock Date]]-1, "M/d/yyyy"), TEXT("1/1/1990", "M/d/yyyy"))</f>
        <v>#VALUE!</v>
      </c>
    </row>
    <row r="4861" spans="54:54" ht="17.25" customHeight="1">
      <c r="BB4861" s="60" t="e">
        <f>IF(AND(isFlagged(Main[[#This Row],[Comments]], "AIS++"),Main[ [#This Row],[In Stock Date] ]&lt;&gt;""),TEXT(Main[[#This Row],[In Stock Date]]-1, "M/d/yyyy"), TEXT("1/1/1990", "M/d/yyyy"))</f>
        <v>#VALUE!</v>
      </c>
    </row>
    <row r="4862" spans="54:54" ht="17.25" customHeight="1">
      <c r="BB4862" s="60" t="e">
        <f>IF(AND(isFlagged(Main[[#This Row],[Comments]], "AIS++"),Main[ [#This Row],[In Stock Date] ]&lt;&gt;""),TEXT(Main[[#This Row],[In Stock Date]]-1, "M/d/yyyy"), TEXT("1/1/1990", "M/d/yyyy"))</f>
        <v>#VALUE!</v>
      </c>
    </row>
    <row r="4863" spans="54:54" ht="17.25" customHeight="1">
      <c r="BB4863" s="60" t="e">
        <f>IF(AND(isFlagged(Main[[#This Row],[Comments]], "AIS++"),Main[ [#This Row],[In Stock Date] ]&lt;&gt;""),TEXT(Main[[#This Row],[In Stock Date]]-1, "M/d/yyyy"), TEXT("1/1/1990", "M/d/yyyy"))</f>
        <v>#VALUE!</v>
      </c>
    </row>
    <row r="4864" spans="54:54" ht="17.25" customHeight="1">
      <c r="BB4864" s="60" t="e">
        <f>IF(AND(isFlagged(Main[[#This Row],[Comments]], "AIS++"),Main[ [#This Row],[In Stock Date] ]&lt;&gt;""),TEXT(Main[[#This Row],[In Stock Date]]-1, "M/d/yyyy"), TEXT("1/1/1990", "M/d/yyyy"))</f>
        <v>#VALUE!</v>
      </c>
    </row>
    <row r="4865" spans="54:54" ht="17.25" customHeight="1">
      <c r="BB4865" s="60" t="e">
        <f>IF(AND(isFlagged(Main[[#This Row],[Comments]], "AIS++"),Main[ [#This Row],[In Stock Date] ]&lt;&gt;""),TEXT(Main[[#This Row],[In Stock Date]]-1, "M/d/yyyy"), TEXT("1/1/1990", "M/d/yyyy"))</f>
        <v>#VALUE!</v>
      </c>
    </row>
    <row r="4866" spans="54:54" ht="17.25" customHeight="1">
      <c r="BB4866" s="60" t="e">
        <f>IF(AND(isFlagged(Main[[#This Row],[Comments]], "AIS++"),Main[ [#This Row],[In Stock Date] ]&lt;&gt;""),TEXT(Main[[#This Row],[In Stock Date]]-1, "M/d/yyyy"), TEXT("1/1/1990", "M/d/yyyy"))</f>
        <v>#VALUE!</v>
      </c>
    </row>
    <row r="4867" spans="54:54" ht="17.25" customHeight="1">
      <c r="BB4867" s="60" t="e">
        <f>IF(AND(isFlagged(Main[[#This Row],[Comments]], "AIS++"),Main[ [#This Row],[In Stock Date] ]&lt;&gt;""),TEXT(Main[[#This Row],[In Stock Date]]-1, "M/d/yyyy"), TEXT("1/1/1990", "M/d/yyyy"))</f>
        <v>#VALUE!</v>
      </c>
    </row>
    <row r="4868" spans="54:54" ht="17.25" customHeight="1">
      <c r="BB4868" s="60" t="e">
        <f>IF(AND(isFlagged(Main[[#This Row],[Comments]], "AIS++"),Main[ [#This Row],[In Stock Date] ]&lt;&gt;""),TEXT(Main[[#This Row],[In Stock Date]]-1, "M/d/yyyy"), TEXT("1/1/1990", "M/d/yyyy"))</f>
        <v>#VALUE!</v>
      </c>
    </row>
    <row r="4869" spans="54:54" ht="17.25" customHeight="1">
      <c r="BB4869" s="60" t="e">
        <f>IF(AND(isFlagged(Main[[#This Row],[Comments]], "AIS++"),Main[ [#This Row],[In Stock Date] ]&lt;&gt;""),TEXT(Main[[#This Row],[In Stock Date]]-1, "M/d/yyyy"), TEXT("1/1/1990", "M/d/yyyy"))</f>
        <v>#VALUE!</v>
      </c>
    </row>
    <row r="4870" spans="54:54" ht="17.25" customHeight="1">
      <c r="BB4870" s="60" t="e">
        <f>IF(AND(isFlagged(Main[[#This Row],[Comments]], "AIS++"),Main[ [#This Row],[In Stock Date] ]&lt;&gt;""),TEXT(Main[[#This Row],[In Stock Date]]-1, "M/d/yyyy"), TEXT("1/1/1990", "M/d/yyyy"))</f>
        <v>#VALUE!</v>
      </c>
    </row>
    <row r="4871" spans="54:54" ht="17.25" customHeight="1">
      <c r="BB4871" s="60" t="e">
        <f>IF(AND(isFlagged(Main[[#This Row],[Comments]], "AIS++"),Main[ [#This Row],[In Stock Date] ]&lt;&gt;""),TEXT(Main[[#This Row],[In Stock Date]]-1, "M/d/yyyy"), TEXT("1/1/1990", "M/d/yyyy"))</f>
        <v>#VALUE!</v>
      </c>
    </row>
    <row r="4872" spans="54:54" ht="17.25" customHeight="1">
      <c r="BB4872" s="60" t="e">
        <f>IF(AND(isFlagged(Main[[#This Row],[Comments]], "AIS++"),Main[ [#This Row],[In Stock Date] ]&lt;&gt;""),TEXT(Main[[#This Row],[In Stock Date]]-1, "M/d/yyyy"), TEXT("1/1/1990", "M/d/yyyy"))</f>
        <v>#VALUE!</v>
      </c>
    </row>
    <row r="4873" spans="54:54" ht="17.25" customHeight="1">
      <c r="BB4873" s="60" t="e">
        <f>IF(AND(isFlagged(Main[[#This Row],[Comments]], "AIS++"),Main[ [#This Row],[In Stock Date] ]&lt;&gt;""),TEXT(Main[[#This Row],[In Stock Date]]-1, "M/d/yyyy"), TEXT("1/1/1990", "M/d/yyyy"))</f>
        <v>#VALUE!</v>
      </c>
    </row>
    <row r="4874" spans="54:54" ht="17.25" customHeight="1">
      <c r="BB4874" s="60" t="e">
        <f>IF(AND(isFlagged(Main[[#This Row],[Comments]], "AIS++"),Main[ [#This Row],[In Stock Date] ]&lt;&gt;""),TEXT(Main[[#This Row],[In Stock Date]]-1, "M/d/yyyy"), TEXT("1/1/1990", "M/d/yyyy"))</f>
        <v>#VALUE!</v>
      </c>
    </row>
    <row r="4875" spans="54:54" ht="17.25" customHeight="1">
      <c r="BB4875" s="60" t="e">
        <f>IF(AND(isFlagged(Main[[#This Row],[Comments]], "AIS++"),Main[ [#This Row],[In Stock Date] ]&lt;&gt;""),TEXT(Main[[#This Row],[In Stock Date]]-1, "M/d/yyyy"), TEXT("1/1/1990", "M/d/yyyy"))</f>
        <v>#VALUE!</v>
      </c>
    </row>
    <row r="4876" spans="54:54" ht="17.25" customHeight="1">
      <c r="BB4876" s="60" t="e">
        <f>IF(AND(isFlagged(Main[[#This Row],[Comments]], "AIS++"),Main[ [#This Row],[In Stock Date] ]&lt;&gt;""),TEXT(Main[[#This Row],[In Stock Date]]-1, "M/d/yyyy"), TEXT("1/1/1990", "M/d/yyyy"))</f>
        <v>#VALUE!</v>
      </c>
    </row>
    <row r="4877" spans="54:54" ht="17.25" customHeight="1">
      <c r="BB4877" s="60" t="e">
        <f>IF(AND(isFlagged(Main[[#This Row],[Comments]], "AIS++"),Main[ [#This Row],[In Stock Date] ]&lt;&gt;""),TEXT(Main[[#This Row],[In Stock Date]]-1, "M/d/yyyy"), TEXT("1/1/1990", "M/d/yyyy"))</f>
        <v>#VALUE!</v>
      </c>
    </row>
    <row r="4878" spans="54:54" ht="17.25" customHeight="1">
      <c r="BB4878" s="60" t="e">
        <f>IF(AND(isFlagged(Main[[#This Row],[Comments]], "AIS++"),Main[ [#This Row],[In Stock Date] ]&lt;&gt;""),TEXT(Main[[#This Row],[In Stock Date]]-1, "M/d/yyyy"), TEXT("1/1/1990", "M/d/yyyy"))</f>
        <v>#VALUE!</v>
      </c>
    </row>
    <row r="4879" spans="54:54" ht="17.25" customHeight="1">
      <c r="BB4879" s="60" t="e">
        <f>IF(AND(isFlagged(Main[[#This Row],[Comments]], "AIS++"),Main[ [#This Row],[In Stock Date] ]&lt;&gt;""),TEXT(Main[[#This Row],[In Stock Date]]-1, "M/d/yyyy"), TEXT("1/1/1990", "M/d/yyyy"))</f>
        <v>#VALUE!</v>
      </c>
    </row>
    <row r="4880" spans="54:54" ht="17.25" customHeight="1">
      <c r="BB4880" s="60" t="e">
        <f>IF(AND(isFlagged(Main[[#This Row],[Comments]], "AIS++"),Main[ [#This Row],[In Stock Date] ]&lt;&gt;""),TEXT(Main[[#This Row],[In Stock Date]]-1, "M/d/yyyy"), TEXT("1/1/1990", "M/d/yyyy"))</f>
        <v>#VALUE!</v>
      </c>
    </row>
    <row r="4881" spans="54:54" ht="17.25" customHeight="1">
      <c r="BB4881" s="60" t="e">
        <f>IF(AND(isFlagged(Main[[#This Row],[Comments]], "AIS++"),Main[ [#This Row],[In Stock Date] ]&lt;&gt;""),TEXT(Main[[#This Row],[In Stock Date]]-1, "M/d/yyyy"), TEXT("1/1/1990", "M/d/yyyy"))</f>
        <v>#VALUE!</v>
      </c>
    </row>
    <row r="4882" spans="54:54" ht="17.25" customHeight="1">
      <c r="BB4882" s="60" t="e">
        <f>IF(AND(isFlagged(Main[[#This Row],[Comments]], "AIS++"),Main[ [#This Row],[In Stock Date] ]&lt;&gt;""),TEXT(Main[[#This Row],[In Stock Date]]-1, "M/d/yyyy"), TEXT("1/1/1990", "M/d/yyyy"))</f>
        <v>#VALUE!</v>
      </c>
    </row>
    <row r="4883" spans="54:54" ht="17.25" customHeight="1">
      <c r="BB4883" s="60" t="e">
        <f>IF(AND(isFlagged(Main[[#This Row],[Comments]], "AIS++"),Main[ [#This Row],[In Stock Date] ]&lt;&gt;""),TEXT(Main[[#This Row],[In Stock Date]]-1, "M/d/yyyy"), TEXT("1/1/1990", "M/d/yyyy"))</f>
        <v>#VALUE!</v>
      </c>
    </row>
    <row r="4884" spans="54:54" ht="17.25" customHeight="1">
      <c r="BB4884" s="60" t="e">
        <f>IF(AND(isFlagged(Main[[#This Row],[Comments]], "AIS++"),Main[ [#This Row],[In Stock Date] ]&lt;&gt;""),TEXT(Main[[#This Row],[In Stock Date]]-1, "M/d/yyyy"), TEXT("1/1/1990", "M/d/yyyy"))</f>
        <v>#VALUE!</v>
      </c>
    </row>
    <row r="4885" spans="54:54" ht="17.25" customHeight="1">
      <c r="BB4885" s="60" t="e">
        <f>IF(AND(isFlagged(Main[[#This Row],[Comments]], "AIS++"),Main[ [#This Row],[In Stock Date] ]&lt;&gt;""),TEXT(Main[[#This Row],[In Stock Date]]-1, "M/d/yyyy"), TEXT("1/1/1990", "M/d/yyyy"))</f>
        <v>#VALUE!</v>
      </c>
    </row>
    <row r="4886" spans="54:54" ht="17.25" customHeight="1">
      <c r="BB4886" s="60" t="e">
        <f>IF(AND(isFlagged(Main[[#This Row],[Comments]], "AIS++"),Main[ [#This Row],[In Stock Date] ]&lt;&gt;""),TEXT(Main[[#This Row],[In Stock Date]]-1, "M/d/yyyy"), TEXT("1/1/1990", "M/d/yyyy"))</f>
        <v>#VALUE!</v>
      </c>
    </row>
    <row r="4887" spans="54:54" ht="17.25" customHeight="1">
      <c r="BB4887" s="60" t="e">
        <f>IF(AND(isFlagged(Main[[#This Row],[Comments]], "AIS++"),Main[ [#This Row],[In Stock Date] ]&lt;&gt;""),TEXT(Main[[#This Row],[In Stock Date]]-1, "M/d/yyyy"), TEXT("1/1/1990", "M/d/yyyy"))</f>
        <v>#VALUE!</v>
      </c>
    </row>
    <row r="4888" spans="54:54" ht="17.25" customHeight="1">
      <c r="BB4888" s="60" t="e">
        <f>IF(AND(isFlagged(Main[[#This Row],[Comments]], "AIS++"),Main[ [#This Row],[In Stock Date] ]&lt;&gt;""),TEXT(Main[[#This Row],[In Stock Date]]-1, "M/d/yyyy"), TEXT("1/1/1990", "M/d/yyyy"))</f>
        <v>#VALUE!</v>
      </c>
    </row>
    <row r="4889" spans="54:54" ht="17.25" customHeight="1">
      <c r="BB4889" s="60" t="e">
        <f>IF(AND(isFlagged(Main[[#This Row],[Comments]], "AIS++"),Main[ [#This Row],[In Stock Date] ]&lt;&gt;""),TEXT(Main[[#This Row],[In Stock Date]]-1, "M/d/yyyy"), TEXT("1/1/1990", "M/d/yyyy"))</f>
        <v>#VALUE!</v>
      </c>
    </row>
    <row r="4890" spans="54:54" ht="17.25" customHeight="1">
      <c r="BB4890" s="60" t="e">
        <f>IF(AND(isFlagged(Main[[#This Row],[Comments]], "AIS++"),Main[ [#This Row],[In Stock Date] ]&lt;&gt;""),TEXT(Main[[#This Row],[In Stock Date]]-1, "M/d/yyyy"), TEXT("1/1/1990", "M/d/yyyy"))</f>
        <v>#VALUE!</v>
      </c>
    </row>
    <row r="4891" spans="54:54" ht="17.25" customHeight="1">
      <c r="BB4891" s="60" t="e">
        <f>IF(AND(isFlagged(Main[[#This Row],[Comments]], "AIS++"),Main[ [#This Row],[In Stock Date] ]&lt;&gt;""),TEXT(Main[[#This Row],[In Stock Date]]-1, "M/d/yyyy"), TEXT("1/1/1990", "M/d/yyyy"))</f>
        <v>#VALUE!</v>
      </c>
    </row>
    <row r="4892" spans="54:54" ht="17.25" customHeight="1">
      <c r="BB4892" s="60" t="e">
        <f>IF(AND(isFlagged(Main[[#This Row],[Comments]], "AIS++"),Main[ [#This Row],[In Stock Date] ]&lt;&gt;""),TEXT(Main[[#This Row],[In Stock Date]]-1, "M/d/yyyy"), TEXT("1/1/1990", "M/d/yyyy"))</f>
        <v>#VALUE!</v>
      </c>
    </row>
    <row r="4893" spans="54:54" ht="17.25" customHeight="1">
      <c r="BB4893" s="60" t="e">
        <f>IF(AND(isFlagged(Main[[#This Row],[Comments]], "AIS++"),Main[ [#This Row],[In Stock Date] ]&lt;&gt;""),TEXT(Main[[#This Row],[In Stock Date]]-1, "M/d/yyyy"), TEXT("1/1/1990", "M/d/yyyy"))</f>
        <v>#VALUE!</v>
      </c>
    </row>
    <row r="4894" spans="54:54" ht="17.25" customHeight="1">
      <c r="BB4894" s="60" t="e">
        <f>IF(AND(isFlagged(Main[[#This Row],[Comments]], "AIS++"),Main[ [#This Row],[In Stock Date] ]&lt;&gt;""),TEXT(Main[[#This Row],[In Stock Date]]-1, "M/d/yyyy"), TEXT("1/1/1990", "M/d/yyyy"))</f>
        <v>#VALUE!</v>
      </c>
    </row>
    <row r="4895" spans="54:54" ht="17.25" customHeight="1">
      <c r="BB4895" s="60" t="e">
        <f>IF(AND(isFlagged(Main[[#This Row],[Comments]], "AIS++"),Main[ [#This Row],[In Stock Date] ]&lt;&gt;""),TEXT(Main[[#This Row],[In Stock Date]]-1, "M/d/yyyy"), TEXT("1/1/1990", "M/d/yyyy"))</f>
        <v>#VALUE!</v>
      </c>
    </row>
    <row r="4896" spans="54:54" ht="17.25" customHeight="1">
      <c r="BB4896" s="60" t="e">
        <f>IF(AND(isFlagged(Main[[#This Row],[Comments]], "AIS++"),Main[ [#This Row],[In Stock Date] ]&lt;&gt;""),TEXT(Main[[#This Row],[In Stock Date]]-1, "M/d/yyyy"), TEXT("1/1/1990", "M/d/yyyy"))</f>
        <v>#VALUE!</v>
      </c>
    </row>
    <row r="4897" spans="54:54" ht="17.25" customHeight="1">
      <c r="BB4897" s="60" t="e">
        <f>IF(AND(isFlagged(Main[[#This Row],[Comments]], "AIS++"),Main[ [#This Row],[In Stock Date] ]&lt;&gt;""),TEXT(Main[[#This Row],[In Stock Date]]-1, "M/d/yyyy"), TEXT("1/1/1990", "M/d/yyyy"))</f>
        <v>#VALUE!</v>
      </c>
    </row>
    <row r="4898" spans="54:54" ht="17.25" customHeight="1">
      <c r="BB4898" s="60" t="e">
        <f>IF(AND(isFlagged(Main[[#This Row],[Comments]], "AIS++"),Main[ [#This Row],[In Stock Date] ]&lt;&gt;""),TEXT(Main[[#This Row],[In Stock Date]]-1, "M/d/yyyy"), TEXT("1/1/1990", "M/d/yyyy"))</f>
        <v>#VALUE!</v>
      </c>
    </row>
    <row r="4899" spans="54:54" ht="17.25" customHeight="1">
      <c r="BB4899" s="60" t="e">
        <f>IF(AND(isFlagged(Main[[#This Row],[Comments]], "AIS++"),Main[ [#This Row],[In Stock Date] ]&lt;&gt;""),TEXT(Main[[#This Row],[In Stock Date]]-1, "M/d/yyyy"), TEXT("1/1/1990", "M/d/yyyy"))</f>
        <v>#VALUE!</v>
      </c>
    </row>
    <row r="4900" spans="54:54" ht="17.25" customHeight="1">
      <c r="BB4900" s="60" t="e">
        <f>IF(AND(isFlagged(Main[[#This Row],[Comments]], "AIS++"),Main[ [#This Row],[In Stock Date] ]&lt;&gt;""),TEXT(Main[[#This Row],[In Stock Date]]-1, "M/d/yyyy"), TEXT("1/1/1990", "M/d/yyyy"))</f>
        <v>#VALUE!</v>
      </c>
    </row>
    <row r="4901" spans="54:54" ht="17.25" customHeight="1">
      <c r="BB4901" s="60" t="e">
        <f>IF(AND(isFlagged(Main[[#This Row],[Comments]], "AIS++"),Main[ [#This Row],[In Stock Date] ]&lt;&gt;""),TEXT(Main[[#This Row],[In Stock Date]]-1, "M/d/yyyy"), TEXT("1/1/1990", "M/d/yyyy"))</f>
        <v>#VALUE!</v>
      </c>
    </row>
    <row r="4902" spans="54:54" ht="17.25" customHeight="1">
      <c r="BB4902" s="60" t="e">
        <f>IF(AND(isFlagged(Main[[#This Row],[Comments]], "AIS++"),Main[ [#This Row],[In Stock Date] ]&lt;&gt;""),TEXT(Main[[#This Row],[In Stock Date]]-1, "M/d/yyyy"), TEXT("1/1/1990", "M/d/yyyy"))</f>
        <v>#VALUE!</v>
      </c>
    </row>
    <row r="4903" spans="54:54" ht="17.25" customHeight="1">
      <c r="BB4903" s="60" t="e">
        <f>IF(AND(isFlagged(Main[[#This Row],[Comments]], "AIS++"),Main[ [#This Row],[In Stock Date] ]&lt;&gt;""),TEXT(Main[[#This Row],[In Stock Date]]-1, "M/d/yyyy"), TEXT("1/1/1990", "M/d/yyyy"))</f>
        <v>#VALUE!</v>
      </c>
    </row>
    <row r="4904" spans="54:54" ht="17.25" customHeight="1">
      <c r="BB4904" s="60" t="e">
        <f>IF(AND(isFlagged(Main[[#This Row],[Comments]], "AIS++"),Main[ [#This Row],[In Stock Date] ]&lt;&gt;""),TEXT(Main[[#This Row],[In Stock Date]]-1, "M/d/yyyy"), TEXT("1/1/1990", "M/d/yyyy"))</f>
        <v>#VALUE!</v>
      </c>
    </row>
    <row r="4905" spans="54:54" ht="17.25" customHeight="1">
      <c r="BB4905" s="60" t="e">
        <f>IF(AND(isFlagged(Main[[#This Row],[Comments]], "AIS++"),Main[ [#This Row],[In Stock Date] ]&lt;&gt;""),TEXT(Main[[#This Row],[In Stock Date]]-1, "M/d/yyyy"), TEXT("1/1/1990", "M/d/yyyy"))</f>
        <v>#VALUE!</v>
      </c>
    </row>
    <row r="4906" spans="54:54" ht="17.25" customHeight="1">
      <c r="BB4906" s="60" t="e">
        <f>IF(AND(isFlagged(Main[[#This Row],[Comments]], "AIS++"),Main[ [#This Row],[In Stock Date] ]&lt;&gt;""),TEXT(Main[[#This Row],[In Stock Date]]-1, "M/d/yyyy"), TEXT("1/1/1990", "M/d/yyyy"))</f>
        <v>#VALUE!</v>
      </c>
    </row>
    <row r="4907" spans="54:54" ht="17.25" customHeight="1">
      <c r="BB4907" s="60" t="e">
        <f>IF(AND(isFlagged(Main[[#This Row],[Comments]], "AIS++"),Main[ [#This Row],[In Stock Date] ]&lt;&gt;""),TEXT(Main[[#This Row],[In Stock Date]]-1, "M/d/yyyy"), TEXT("1/1/1990", "M/d/yyyy"))</f>
        <v>#VALUE!</v>
      </c>
    </row>
    <row r="4908" spans="54:54" ht="17.25" customHeight="1">
      <c r="BB4908" s="60" t="e">
        <f>IF(AND(isFlagged(Main[[#This Row],[Comments]], "AIS++"),Main[ [#This Row],[In Stock Date] ]&lt;&gt;""),TEXT(Main[[#This Row],[In Stock Date]]-1, "M/d/yyyy"), TEXT("1/1/1990", "M/d/yyyy"))</f>
        <v>#VALUE!</v>
      </c>
    </row>
    <row r="4909" spans="54:54" ht="17.25" customHeight="1">
      <c r="BB4909" s="60" t="e">
        <f>IF(AND(isFlagged(Main[[#This Row],[Comments]], "AIS++"),Main[ [#This Row],[In Stock Date] ]&lt;&gt;""),TEXT(Main[[#This Row],[In Stock Date]]-1, "M/d/yyyy"), TEXT("1/1/1990", "M/d/yyyy"))</f>
        <v>#VALUE!</v>
      </c>
    </row>
    <row r="4910" spans="54:54" ht="17.25" customHeight="1">
      <c r="BB4910" s="60" t="e">
        <f>IF(AND(isFlagged(Main[[#This Row],[Comments]], "AIS++"),Main[ [#This Row],[In Stock Date] ]&lt;&gt;""),TEXT(Main[[#This Row],[In Stock Date]]-1, "M/d/yyyy"), TEXT("1/1/1990", "M/d/yyyy"))</f>
        <v>#VALUE!</v>
      </c>
    </row>
    <row r="4911" spans="54:54" ht="17.25" customHeight="1">
      <c r="BB4911" s="60" t="e">
        <f>IF(AND(isFlagged(Main[[#This Row],[Comments]], "AIS++"),Main[ [#This Row],[In Stock Date] ]&lt;&gt;""),TEXT(Main[[#This Row],[In Stock Date]]-1, "M/d/yyyy"), TEXT("1/1/1990", "M/d/yyyy"))</f>
        <v>#VALUE!</v>
      </c>
    </row>
    <row r="4912" spans="54:54" ht="17.25" customHeight="1">
      <c r="BB4912" s="60" t="e">
        <f>IF(AND(isFlagged(Main[[#This Row],[Comments]], "AIS++"),Main[ [#This Row],[In Stock Date] ]&lt;&gt;""),TEXT(Main[[#This Row],[In Stock Date]]-1, "M/d/yyyy"), TEXT("1/1/1990", "M/d/yyyy"))</f>
        <v>#VALUE!</v>
      </c>
    </row>
    <row r="4913" spans="54:54" ht="17.25" customHeight="1">
      <c r="BB4913" s="60" t="e">
        <f>IF(AND(isFlagged(Main[[#This Row],[Comments]], "AIS++"),Main[ [#This Row],[In Stock Date] ]&lt;&gt;""),TEXT(Main[[#This Row],[In Stock Date]]-1, "M/d/yyyy"), TEXT("1/1/1990", "M/d/yyyy"))</f>
        <v>#VALUE!</v>
      </c>
    </row>
    <row r="4914" spans="54:54" ht="17.25" customHeight="1">
      <c r="BB4914" s="60" t="e">
        <f>IF(AND(isFlagged(Main[[#This Row],[Comments]], "AIS++"),Main[ [#This Row],[In Stock Date] ]&lt;&gt;""),TEXT(Main[[#This Row],[In Stock Date]]-1, "M/d/yyyy"), TEXT("1/1/1990", "M/d/yyyy"))</f>
        <v>#VALUE!</v>
      </c>
    </row>
    <row r="4915" spans="54:54" ht="17.25" customHeight="1">
      <c r="BB4915" s="60" t="e">
        <f>IF(AND(isFlagged(Main[[#This Row],[Comments]], "AIS++"),Main[ [#This Row],[In Stock Date] ]&lt;&gt;""),TEXT(Main[[#This Row],[In Stock Date]]-1, "M/d/yyyy"), TEXT("1/1/1990", "M/d/yyyy"))</f>
        <v>#VALUE!</v>
      </c>
    </row>
    <row r="4916" spans="54:54" ht="17.25" customHeight="1">
      <c r="BB4916" s="60" t="e">
        <f>IF(AND(isFlagged(Main[[#This Row],[Comments]], "AIS++"),Main[ [#This Row],[In Stock Date] ]&lt;&gt;""),TEXT(Main[[#This Row],[In Stock Date]]-1, "M/d/yyyy"), TEXT("1/1/1990", "M/d/yyyy"))</f>
        <v>#VALUE!</v>
      </c>
    </row>
    <row r="4917" spans="54:54" ht="17.25" customHeight="1">
      <c r="BB4917" s="60" t="e">
        <f>IF(AND(isFlagged(Main[[#This Row],[Comments]], "AIS++"),Main[ [#This Row],[In Stock Date] ]&lt;&gt;""),TEXT(Main[[#This Row],[In Stock Date]]-1, "M/d/yyyy"), TEXT("1/1/1990", "M/d/yyyy"))</f>
        <v>#VALUE!</v>
      </c>
    </row>
    <row r="4918" spans="54:54" ht="17.25" customHeight="1">
      <c r="BB4918" s="60" t="e">
        <f>IF(AND(isFlagged(Main[[#This Row],[Comments]], "AIS++"),Main[ [#This Row],[In Stock Date] ]&lt;&gt;""),TEXT(Main[[#This Row],[In Stock Date]]-1, "M/d/yyyy"), TEXT("1/1/1990", "M/d/yyyy"))</f>
        <v>#VALUE!</v>
      </c>
    </row>
    <row r="4919" spans="54:54" ht="17.25" customHeight="1">
      <c r="BB4919" s="60" t="e">
        <f>IF(AND(isFlagged(Main[[#This Row],[Comments]], "AIS++"),Main[ [#This Row],[In Stock Date] ]&lt;&gt;""),TEXT(Main[[#This Row],[In Stock Date]]-1, "M/d/yyyy"), TEXT("1/1/1990", "M/d/yyyy"))</f>
        <v>#VALUE!</v>
      </c>
    </row>
    <row r="4920" spans="54:54" ht="17.25" customHeight="1">
      <c r="BB4920" s="60" t="e">
        <f>IF(AND(isFlagged(Main[[#This Row],[Comments]], "AIS++"),Main[ [#This Row],[In Stock Date] ]&lt;&gt;""),TEXT(Main[[#This Row],[In Stock Date]]-1, "M/d/yyyy"), TEXT("1/1/1990", "M/d/yyyy"))</f>
        <v>#VALUE!</v>
      </c>
    </row>
    <row r="4921" spans="54:54" ht="17.25" customHeight="1">
      <c r="BB4921" s="60" t="e">
        <f>IF(AND(isFlagged(Main[[#This Row],[Comments]], "AIS++"),Main[ [#This Row],[In Stock Date] ]&lt;&gt;""),TEXT(Main[[#This Row],[In Stock Date]]-1, "M/d/yyyy"), TEXT("1/1/1990", "M/d/yyyy"))</f>
        <v>#VALUE!</v>
      </c>
    </row>
    <row r="4922" spans="54:54" ht="17.25" customHeight="1">
      <c r="BB4922" s="60" t="e">
        <f>IF(AND(isFlagged(Main[[#This Row],[Comments]], "AIS++"),Main[ [#This Row],[In Stock Date] ]&lt;&gt;""),TEXT(Main[[#This Row],[In Stock Date]]-1, "M/d/yyyy"), TEXT("1/1/1990", "M/d/yyyy"))</f>
        <v>#VALUE!</v>
      </c>
    </row>
    <row r="4923" spans="54:54" ht="17.25" customHeight="1">
      <c r="BB4923" s="60" t="e">
        <f>IF(AND(isFlagged(Main[[#This Row],[Comments]], "AIS++"),Main[ [#This Row],[In Stock Date] ]&lt;&gt;""),TEXT(Main[[#This Row],[In Stock Date]]-1, "M/d/yyyy"), TEXT("1/1/1990", "M/d/yyyy"))</f>
        <v>#VALUE!</v>
      </c>
    </row>
    <row r="4924" spans="54:54" ht="17.25" customHeight="1">
      <c r="BB4924" s="60" t="e">
        <f>IF(AND(isFlagged(Main[[#This Row],[Comments]], "AIS++"),Main[ [#This Row],[In Stock Date] ]&lt;&gt;""),TEXT(Main[[#This Row],[In Stock Date]]-1, "M/d/yyyy"), TEXT("1/1/1990", "M/d/yyyy"))</f>
        <v>#VALUE!</v>
      </c>
    </row>
    <row r="4925" spans="54:54" ht="17.25" customHeight="1">
      <c r="BB4925" s="60" t="e">
        <f>IF(AND(isFlagged(Main[[#This Row],[Comments]], "AIS++"),Main[ [#This Row],[In Stock Date] ]&lt;&gt;""),TEXT(Main[[#This Row],[In Stock Date]]-1, "M/d/yyyy"), TEXT("1/1/1990", "M/d/yyyy"))</f>
        <v>#VALUE!</v>
      </c>
    </row>
    <row r="4926" spans="54:54" ht="17.25" customHeight="1">
      <c r="BB4926" s="60" t="e">
        <f>IF(AND(isFlagged(Main[[#This Row],[Comments]], "AIS++"),Main[ [#This Row],[In Stock Date] ]&lt;&gt;""),TEXT(Main[[#This Row],[In Stock Date]]-1, "M/d/yyyy"), TEXT("1/1/1990", "M/d/yyyy"))</f>
        <v>#VALUE!</v>
      </c>
    </row>
    <row r="4927" spans="54:54" ht="17.25" customHeight="1">
      <c r="BB4927" s="60" t="e">
        <f>IF(AND(isFlagged(Main[[#This Row],[Comments]], "AIS++"),Main[ [#This Row],[In Stock Date] ]&lt;&gt;""),TEXT(Main[[#This Row],[In Stock Date]]-1, "M/d/yyyy"), TEXT("1/1/1990", "M/d/yyyy"))</f>
        <v>#VALUE!</v>
      </c>
    </row>
    <row r="4928" spans="54:54" ht="17.25" customHeight="1">
      <c r="BB4928" s="60" t="e">
        <f>IF(AND(isFlagged(Main[[#This Row],[Comments]], "AIS++"),Main[ [#This Row],[In Stock Date] ]&lt;&gt;""),TEXT(Main[[#This Row],[In Stock Date]]-1, "M/d/yyyy"), TEXT("1/1/1990", "M/d/yyyy"))</f>
        <v>#VALUE!</v>
      </c>
    </row>
    <row r="4929" spans="54:54" ht="17.25" customHeight="1">
      <c r="BB4929" s="60" t="e">
        <f>IF(AND(isFlagged(Main[[#This Row],[Comments]], "AIS++"),Main[ [#This Row],[In Stock Date] ]&lt;&gt;""),TEXT(Main[[#This Row],[In Stock Date]]-1, "M/d/yyyy"), TEXT("1/1/1990", "M/d/yyyy"))</f>
        <v>#VALUE!</v>
      </c>
    </row>
    <row r="4930" spans="54:54" ht="17.25" customHeight="1">
      <c r="BB4930" s="60" t="e">
        <f>IF(AND(isFlagged(Main[[#This Row],[Comments]], "AIS++"),Main[ [#This Row],[In Stock Date] ]&lt;&gt;""),TEXT(Main[[#This Row],[In Stock Date]]-1, "M/d/yyyy"), TEXT("1/1/1990", "M/d/yyyy"))</f>
        <v>#VALUE!</v>
      </c>
    </row>
    <row r="4931" spans="54:54" ht="17.25" customHeight="1">
      <c r="BB4931" s="60" t="e">
        <f>IF(AND(isFlagged(Main[[#This Row],[Comments]], "AIS++"),Main[ [#This Row],[In Stock Date] ]&lt;&gt;""),TEXT(Main[[#This Row],[In Stock Date]]-1, "M/d/yyyy"), TEXT("1/1/1990", "M/d/yyyy"))</f>
        <v>#VALUE!</v>
      </c>
    </row>
    <row r="4932" spans="54:54" ht="17.25" customHeight="1">
      <c r="BB4932" s="60" t="e">
        <f>IF(AND(isFlagged(Main[[#This Row],[Comments]], "AIS++"),Main[ [#This Row],[In Stock Date] ]&lt;&gt;""),TEXT(Main[[#This Row],[In Stock Date]]-1, "M/d/yyyy"), TEXT("1/1/1990", "M/d/yyyy"))</f>
        <v>#VALUE!</v>
      </c>
    </row>
    <row r="4933" spans="54:54" ht="17.25" customHeight="1">
      <c r="BB4933" s="60" t="e">
        <f>IF(AND(isFlagged(Main[[#This Row],[Comments]], "AIS++"),Main[ [#This Row],[In Stock Date] ]&lt;&gt;""),TEXT(Main[[#This Row],[In Stock Date]]-1, "M/d/yyyy"), TEXT("1/1/1990", "M/d/yyyy"))</f>
        <v>#VALUE!</v>
      </c>
    </row>
    <row r="4934" spans="54:54" ht="17.25" customHeight="1">
      <c r="BB4934" s="60" t="e">
        <f>IF(AND(isFlagged(Main[[#This Row],[Comments]], "AIS++"),Main[ [#This Row],[In Stock Date] ]&lt;&gt;""),TEXT(Main[[#This Row],[In Stock Date]]-1, "M/d/yyyy"), TEXT("1/1/1990", "M/d/yyyy"))</f>
        <v>#VALUE!</v>
      </c>
    </row>
    <row r="4935" spans="54:54" ht="17.25" customHeight="1">
      <c r="BB4935" s="60" t="e">
        <f>IF(AND(isFlagged(Main[[#This Row],[Comments]], "AIS++"),Main[ [#This Row],[In Stock Date] ]&lt;&gt;""),TEXT(Main[[#This Row],[In Stock Date]]-1, "M/d/yyyy"), TEXT("1/1/1990", "M/d/yyyy"))</f>
        <v>#VALUE!</v>
      </c>
    </row>
    <row r="4936" spans="54:54" ht="17.25" customHeight="1">
      <c r="BB4936" s="60" t="e">
        <f>IF(AND(isFlagged(Main[[#This Row],[Comments]], "AIS++"),Main[ [#This Row],[In Stock Date] ]&lt;&gt;""),TEXT(Main[[#This Row],[In Stock Date]]-1, "M/d/yyyy"), TEXT("1/1/1990", "M/d/yyyy"))</f>
        <v>#VALUE!</v>
      </c>
    </row>
    <row r="4937" spans="54:54" ht="17.25" customHeight="1">
      <c r="BB4937" s="60" t="e">
        <f>IF(AND(isFlagged(Main[[#This Row],[Comments]], "AIS++"),Main[ [#This Row],[In Stock Date] ]&lt;&gt;""),TEXT(Main[[#This Row],[In Stock Date]]-1, "M/d/yyyy"), TEXT("1/1/1990", "M/d/yyyy"))</f>
        <v>#VALUE!</v>
      </c>
    </row>
    <row r="4938" spans="54:54" ht="17.25" customHeight="1">
      <c r="BB4938" s="60" t="e">
        <f>IF(AND(isFlagged(Main[[#This Row],[Comments]], "AIS++"),Main[ [#This Row],[In Stock Date] ]&lt;&gt;""),TEXT(Main[[#This Row],[In Stock Date]]-1, "M/d/yyyy"), TEXT("1/1/1990", "M/d/yyyy"))</f>
        <v>#VALUE!</v>
      </c>
    </row>
    <row r="4939" spans="54:54" ht="17.25" customHeight="1">
      <c r="BB4939" s="60" t="e">
        <f>IF(AND(isFlagged(Main[[#This Row],[Comments]], "AIS++"),Main[ [#This Row],[In Stock Date] ]&lt;&gt;""),TEXT(Main[[#This Row],[In Stock Date]]-1, "M/d/yyyy"), TEXT("1/1/1990", "M/d/yyyy"))</f>
        <v>#VALUE!</v>
      </c>
    </row>
    <row r="4940" spans="54:54" ht="17.25" customHeight="1">
      <c r="BB4940" s="60" t="e">
        <f>IF(AND(isFlagged(Main[[#This Row],[Comments]], "AIS++"),Main[ [#This Row],[In Stock Date] ]&lt;&gt;""),TEXT(Main[[#This Row],[In Stock Date]]-1, "M/d/yyyy"), TEXT("1/1/1990", "M/d/yyyy"))</f>
        <v>#VALUE!</v>
      </c>
    </row>
    <row r="4941" spans="54:54" ht="17.25" customHeight="1">
      <c r="BB4941" s="60" t="e">
        <f>IF(AND(isFlagged(Main[[#This Row],[Comments]], "AIS++"),Main[ [#This Row],[In Stock Date] ]&lt;&gt;""),TEXT(Main[[#This Row],[In Stock Date]]-1, "M/d/yyyy"), TEXT("1/1/1990", "M/d/yyyy"))</f>
        <v>#VALUE!</v>
      </c>
    </row>
    <row r="4942" spans="54:54" ht="17.25" customHeight="1">
      <c r="BB4942" s="60" t="e">
        <f>IF(AND(isFlagged(Main[[#This Row],[Comments]], "AIS++"),Main[ [#This Row],[In Stock Date] ]&lt;&gt;""),TEXT(Main[[#This Row],[In Stock Date]]-1, "M/d/yyyy"), TEXT("1/1/1990", "M/d/yyyy"))</f>
        <v>#VALUE!</v>
      </c>
    </row>
    <row r="4943" spans="54:54" ht="17.25" customHeight="1">
      <c r="BB4943" s="60" t="e">
        <f>IF(AND(isFlagged(Main[[#This Row],[Comments]], "AIS++"),Main[ [#This Row],[In Stock Date] ]&lt;&gt;""),TEXT(Main[[#This Row],[In Stock Date]]-1, "M/d/yyyy"), TEXT("1/1/1990", "M/d/yyyy"))</f>
        <v>#VALUE!</v>
      </c>
    </row>
    <row r="4944" spans="54:54" ht="17.25" customHeight="1">
      <c r="BB4944" s="60" t="e">
        <f>IF(AND(isFlagged(Main[[#This Row],[Comments]], "AIS++"),Main[ [#This Row],[In Stock Date] ]&lt;&gt;""),TEXT(Main[[#This Row],[In Stock Date]]-1, "M/d/yyyy"), TEXT("1/1/1990", "M/d/yyyy"))</f>
        <v>#VALUE!</v>
      </c>
    </row>
    <row r="4945" spans="54:54" ht="17.25" customHeight="1">
      <c r="BB4945" s="60" t="e">
        <f>IF(AND(isFlagged(Main[[#This Row],[Comments]], "AIS++"),Main[ [#This Row],[In Stock Date] ]&lt;&gt;""),TEXT(Main[[#This Row],[In Stock Date]]-1, "M/d/yyyy"), TEXT("1/1/1990", "M/d/yyyy"))</f>
        <v>#VALUE!</v>
      </c>
    </row>
    <row r="4946" spans="54:54" ht="17.25" customHeight="1">
      <c r="BB4946" s="60" t="e">
        <f>IF(AND(isFlagged(Main[[#This Row],[Comments]], "AIS++"),Main[ [#This Row],[In Stock Date] ]&lt;&gt;""),TEXT(Main[[#This Row],[In Stock Date]]-1, "M/d/yyyy"), TEXT("1/1/1990", "M/d/yyyy"))</f>
        <v>#VALUE!</v>
      </c>
    </row>
    <row r="4947" spans="54:54" ht="17.25" customHeight="1">
      <c r="BB4947" s="60" t="e">
        <f>IF(AND(isFlagged(Main[[#This Row],[Comments]], "AIS++"),Main[ [#This Row],[In Stock Date] ]&lt;&gt;""),TEXT(Main[[#This Row],[In Stock Date]]-1, "M/d/yyyy"), TEXT("1/1/1990", "M/d/yyyy"))</f>
        <v>#VALUE!</v>
      </c>
    </row>
    <row r="4948" spans="54:54" ht="17.25" customHeight="1">
      <c r="BB4948" s="60" t="e">
        <f>IF(AND(isFlagged(Main[[#This Row],[Comments]], "AIS++"),Main[ [#This Row],[In Stock Date] ]&lt;&gt;""),TEXT(Main[[#This Row],[In Stock Date]]-1, "M/d/yyyy"), TEXT("1/1/1990", "M/d/yyyy"))</f>
        <v>#VALUE!</v>
      </c>
    </row>
    <row r="4949" spans="54:54" ht="17.25" customHeight="1">
      <c r="BB4949" s="60" t="e">
        <f>IF(AND(isFlagged(Main[[#This Row],[Comments]], "AIS++"),Main[ [#This Row],[In Stock Date] ]&lt;&gt;""),TEXT(Main[[#This Row],[In Stock Date]]-1, "M/d/yyyy"), TEXT("1/1/1990", "M/d/yyyy"))</f>
        <v>#VALUE!</v>
      </c>
    </row>
    <row r="4950" spans="54:54" ht="17.25" customHeight="1">
      <c r="BB4950" s="60" t="e">
        <f>IF(AND(isFlagged(Main[[#This Row],[Comments]], "AIS++"),Main[ [#This Row],[In Stock Date] ]&lt;&gt;""),TEXT(Main[[#This Row],[In Stock Date]]-1, "M/d/yyyy"), TEXT("1/1/1990", "M/d/yyyy"))</f>
        <v>#VALUE!</v>
      </c>
    </row>
    <row r="4951" spans="54:54" ht="17.25" customHeight="1">
      <c r="BB4951" s="60" t="e">
        <f>IF(AND(isFlagged(Main[[#This Row],[Comments]], "AIS++"),Main[ [#This Row],[In Stock Date] ]&lt;&gt;""),TEXT(Main[[#This Row],[In Stock Date]]-1, "M/d/yyyy"), TEXT("1/1/1990", "M/d/yyyy"))</f>
        <v>#VALUE!</v>
      </c>
    </row>
    <row r="4952" spans="54:54" ht="17.25" customHeight="1">
      <c r="BB4952" s="60" t="e">
        <f>IF(AND(isFlagged(Main[[#This Row],[Comments]], "AIS++"),Main[ [#This Row],[In Stock Date] ]&lt;&gt;""),TEXT(Main[[#This Row],[In Stock Date]]-1, "M/d/yyyy"), TEXT("1/1/1990", "M/d/yyyy"))</f>
        <v>#VALUE!</v>
      </c>
    </row>
    <row r="4953" spans="54:54" ht="17.25" customHeight="1">
      <c r="BB4953" s="60" t="e">
        <f>IF(AND(isFlagged(Main[[#This Row],[Comments]], "AIS++"),Main[ [#This Row],[In Stock Date] ]&lt;&gt;""),TEXT(Main[[#This Row],[In Stock Date]]-1, "M/d/yyyy"), TEXT("1/1/1990", "M/d/yyyy"))</f>
        <v>#VALUE!</v>
      </c>
    </row>
    <row r="4954" spans="54:54" ht="17.25" customHeight="1">
      <c r="BB4954" s="60" t="e">
        <f>IF(AND(isFlagged(Main[[#This Row],[Comments]], "AIS++"),Main[ [#This Row],[In Stock Date] ]&lt;&gt;""),TEXT(Main[[#This Row],[In Stock Date]]-1, "M/d/yyyy"), TEXT("1/1/1990", "M/d/yyyy"))</f>
        <v>#VALUE!</v>
      </c>
    </row>
    <row r="4955" spans="54:54" ht="17.25" customHeight="1">
      <c r="BB4955" s="60" t="e">
        <f>IF(AND(isFlagged(Main[[#This Row],[Comments]], "AIS++"),Main[ [#This Row],[In Stock Date] ]&lt;&gt;""),TEXT(Main[[#This Row],[In Stock Date]]-1, "M/d/yyyy"), TEXT("1/1/1990", "M/d/yyyy"))</f>
        <v>#VALUE!</v>
      </c>
    </row>
    <row r="4956" spans="54:54" ht="17.25" customHeight="1">
      <c r="BB4956" s="60" t="e">
        <f>IF(AND(isFlagged(Main[[#This Row],[Comments]], "AIS++"),Main[ [#This Row],[In Stock Date] ]&lt;&gt;""),TEXT(Main[[#This Row],[In Stock Date]]-1, "M/d/yyyy"), TEXT("1/1/1990", "M/d/yyyy"))</f>
        <v>#VALUE!</v>
      </c>
    </row>
    <row r="4957" spans="54:54" ht="17.25" customHeight="1">
      <c r="BB4957" s="60" t="e">
        <f>IF(AND(isFlagged(Main[[#This Row],[Comments]], "AIS++"),Main[ [#This Row],[In Stock Date] ]&lt;&gt;""),TEXT(Main[[#This Row],[In Stock Date]]-1, "M/d/yyyy"), TEXT("1/1/1990", "M/d/yyyy"))</f>
        <v>#VALUE!</v>
      </c>
    </row>
    <row r="4958" spans="54:54" ht="17.25" customHeight="1">
      <c r="BB4958" s="60" t="e">
        <f>IF(AND(isFlagged(Main[[#This Row],[Comments]], "AIS++"),Main[ [#This Row],[In Stock Date] ]&lt;&gt;""),TEXT(Main[[#This Row],[In Stock Date]]-1, "M/d/yyyy"), TEXT("1/1/1990", "M/d/yyyy"))</f>
        <v>#VALUE!</v>
      </c>
    </row>
    <row r="4959" spans="54:54" ht="17.25" customHeight="1">
      <c r="BB4959" s="60" t="e">
        <f>IF(AND(isFlagged(Main[[#This Row],[Comments]], "AIS++"),Main[ [#This Row],[In Stock Date] ]&lt;&gt;""),TEXT(Main[[#This Row],[In Stock Date]]-1, "M/d/yyyy"), TEXT("1/1/1990", "M/d/yyyy"))</f>
        <v>#VALUE!</v>
      </c>
    </row>
    <row r="4960" spans="54:54" ht="17.25" customHeight="1">
      <c r="BB4960" s="60" t="e">
        <f>IF(AND(isFlagged(Main[[#This Row],[Comments]], "AIS++"),Main[ [#This Row],[In Stock Date] ]&lt;&gt;""),TEXT(Main[[#This Row],[In Stock Date]]-1, "M/d/yyyy"), TEXT("1/1/1990", "M/d/yyyy"))</f>
        <v>#VALUE!</v>
      </c>
    </row>
    <row r="4961" spans="54:54" ht="17.25" customHeight="1">
      <c r="BB4961" s="60" t="e">
        <f>IF(AND(isFlagged(Main[[#This Row],[Comments]], "AIS++"),Main[ [#This Row],[In Stock Date] ]&lt;&gt;""),TEXT(Main[[#This Row],[In Stock Date]]-1, "M/d/yyyy"), TEXT("1/1/1990", "M/d/yyyy"))</f>
        <v>#VALUE!</v>
      </c>
    </row>
    <row r="4962" spans="54:54" ht="17.25" customHeight="1">
      <c r="BB4962" s="60" t="e">
        <f>IF(AND(isFlagged(Main[[#This Row],[Comments]], "AIS++"),Main[ [#This Row],[In Stock Date] ]&lt;&gt;""),TEXT(Main[[#This Row],[In Stock Date]]-1, "M/d/yyyy"), TEXT("1/1/1990", "M/d/yyyy"))</f>
        <v>#VALUE!</v>
      </c>
    </row>
    <row r="4963" spans="54:54" ht="17.25" customHeight="1">
      <c r="BB4963" s="60" t="e">
        <f>IF(AND(isFlagged(Main[[#This Row],[Comments]], "AIS++"),Main[ [#This Row],[In Stock Date] ]&lt;&gt;""),TEXT(Main[[#This Row],[In Stock Date]]-1, "M/d/yyyy"), TEXT("1/1/1990", "M/d/yyyy"))</f>
        <v>#VALUE!</v>
      </c>
    </row>
    <row r="4964" spans="54:54" ht="17.25" customHeight="1">
      <c r="BB4964" s="60" t="e">
        <f>IF(AND(isFlagged(Main[[#This Row],[Comments]], "AIS++"),Main[ [#This Row],[In Stock Date] ]&lt;&gt;""),TEXT(Main[[#This Row],[In Stock Date]]-1, "M/d/yyyy"), TEXT("1/1/1990", "M/d/yyyy"))</f>
        <v>#VALUE!</v>
      </c>
    </row>
    <row r="4965" spans="54:54" ht="17.25" customHeight="1">
      <c r="BB4965" s="60" t="e">
        <f>IF(AND(isFlagged(Main[[#This Row],[Comments]], "AIS++"),Main[ [#This Row],[In Stock Date] ]&lt;&gt;""),TEXT(Main[[#This Row],[In Stock Date]]-1, "M/d/yyyy"), TEXT("1/1/1990", "M/d/yyyy"))</f>
        <v>#VALUE!</v>
      </c>
    </row>
    <row r="4966" spans="54:54" ht="17.25" customHeight="1">
      <c r="BB4966" s="60" t="e">
        <f>IF(AND(isFlagged(Main[[#This Row],[Comments]], "AIS++"),Main[ [#This Row],[In Stock Date] ]&lt;&gt;""),TEXT(Main[[#This Row],[In Stock Date]]-1, "M/d/yyyy"), TEXT("1/1/1990", "M/d/yyyy"))</f>
        <v>#VALUE!</v>
      </c>
    </row>
    <row r="4967" spans="54:54" ht="17.25" customHeight="1">
      <c r="BB4967" s="60" t="e">
        <f>IF(AND(isFlagged(Main[[#This Row],[Comments]], "AIS++"),Main[ [#This Row],[In Stock Date] ]&lt;&gt;""),TEXT(Main[[#This Row],[In Stock Date]]-1, "M/d/yyyy"), TEXT("1/1/1990", "M/d/yyyy"))</f>
        <v>#VALUE!</v>
      </c>
    </row>
    <row r="4968" spans="54:54" ht="17.25" customHeight="1">
      <c r="BB4968" s="60" t="e">
        <f>IF(AND(isFlagged(Main[[#This Row],[Comments]], "AIS++"),Main[ [#This Row],[In Stock Date] ]&lt;&gt;""),TEXT(Main[[#This Row],[In Stock Date]]-1, "M/d/yyyy"), TEXT("1/1/1990", "M/d/yyyy"))</f>
        <v>#VALUE!</v>
      </c>
    </row>
    <row r="4969" spans="54:54" ht="17.25" customHeight="1">
      <c r="BB4969" s="60" t="e">
        <f>IF(AND(isFlagged(Main[[#This Row],[Comments]], "AIS++"),Main[ [#This Row],[In Stock Date] ]&lt;&gt;""),TEXT(Main[[#This Row],[In Stock Date]]-1, "M/d/yyyy"), TEXT("1/1/1990", "M/d/yyyy"))</f>
        <v>#VALUE!</v>
      </c>
    </row>
    <row r="4970" spans="54:54" ht="17.25" customHeight="1">
      <c r="BB4970" s="60" t="e">
        <f>IF(AND(isFlagged(Main[[#This Row],[Comments]], "AIS++"),Main[ [#This Row],[In Stock Date] ]&lt;&gt;""),TEXT(Main[[#This Row],[In Stock Date]]-1, "M/d/yyyy"), TEXT("1/1/1990", "M/d/yyyy"))</f>
        <v>#VALUE!</v>
      </c>
    </row>
    <row r="4971" spans="54:54" ht="17.25" customHeight="1">
      <c r="BB4971" s="60" t="e">
        <f>IF(AND(isFlagged(Main[[#This Row],[Comments]], "AIS++"),Main[ [#This Row],[In Stock Date] ]&lt;&gt;""),TEXT(Main[[#This Row],[In Stock Date]]-1, "M/d/yyyy"), TEXT("1/1/1990", "M/d/yyyy"))</f>
        <v>#VALUE!</v>
      </c>
    </row>
    <row r="4972" spans="54:54" ht="17.25" customHeight="1">
      <c r="BB4972" s="60" t="e">
        <f>IF(AND(isFlagged(Main[[#This Row],[Comments]], "AIS++"),Main[ [#This Row],[In Stock Date] ]&lt;&gt;""),TEXT(Main[[#This Row],[In Stock Date]]-1, "M/d/yyyy"), TEXT("1/1/1990", "M/d/yyyy"))</f>
        <v>#VALUE!</v>
      </c>
    </row>
    <row r="4973" spans="54:54" ht="17.25" customHeight="1">
      <c r="BB4973" s="60" t="e">
        <f>IF(AND(isFlagged(Main[[#This Row],[Comments]], "AIS++"),Main[ [#This Row],[In Stock Date] ]&lt;&gt;""),TEXT(Main[[#This Row],[In Stock Date]]-1, "M/d/yyyy"), TEXT("1/1/1990", "M/d/yyyy"))</f>
        <v>#VALUE!</v>
      </c>
    </row>
    <row r="4974" spans="54:54" ht="17.25" customHeight="1">
      <c r="BB4974" s="60" t="e">
        <f>IF(AND(isFlagged(Main[[#This Row],[Comments]], "AIS++"),Main[ [#This Row],[In Stock Date] ]&lt;&gt;""),TEXT(Main[[#This Row],[In Stock Date]]-1, "M/d/yyyy"), TEXT("1/1/1990", "M/d/yyyy"))</f>
        <v>#VALUE!</v>
      </c>
    </row>
    <row r="4975" spans="54:54" ht="17.25" customHeight="1">
      <c r="BB4975" s="60" t="e">
        <f>IF(AND(isFlagged(Main[[#This Row],[Comments]], "AIS++"),Main[ [#This Row],[In Stock Date] ]&lt;&gt;""),TEXT(Main[[#This Row],[In Stock Date]]-1, "M/d/yyyy"), TEXT("1/1/1990", "M/d/yyyy"))</f>
        <v>#VALUE!</v>
      </c>
    </row>
    <row r="4976" spans="54:54" ht="17.25" customHeight="1">
      <c r="BB4976" s="60" t="e">
        <f>IF(AND(isFlagged(Main[[#This Row],[Comments]], "AIS++"),Main[ [#This Row],[In Stock Date] ]&lt;&gt;""),TEXT(Main[[#This Row],[In Stock Date]]-1, "M/d/yyyy"), TEXT("1/1/1990", "M/d/yyyy"))</f>
        <v>#VALUE!</v>
      </c>
    </row>
    <row r="4977" spans="54:54" ht="17.25" customHeight="1">
      <c r="BB4977" s="60" t="e">
        <f>IF(AND(isFlagged(Main[[#This Row],[Comments]], "AIS++"),Main[ [#This Row],[In Stock Date] ]&lt;&gt;""),TEXT(Main[[#This Row],[In Stock Date]]-1, "M/d/yyyy"), TEXT("1/1/1990", "M/d/yyyy"))</f>
        <v>#VALUE!</v>
      </c>
    </row>
    <row r="4978" spans="54:54" ht="17.25" customHeight="1">
      <c r="BB4978" s="60" t="e">
        <f>IF(AND(isFlagged(Main[[#This Row],[Comments]], "AIS++"),Main[ [#This Row],[In Stock Date] ]&lt;&gt;""),TEXT(Main[[#This Row],[In Stock Date]]-1, "M/d/yyyy"), TEXT("1/1/1990", "M/d/yyyy"))</f>
        <v>#VALUE!</v>
      </c>
    </row>
    <row r="4979" spans="54:54" ht="17.25" customHeight="1">
      <c r="BB4979" s="60" t="e">
        <f>IF(AND(isFlagged(Main[[#This Row],[Comments]], "AIS++"),Main[ [#This Row],[In Stock Date] ]&lt;&gt;""),TEXT(Main[[#This Row],[In Stock Date]]-1, "M/d/yyyy"), TEXT("1/1/1990", "M/d/yyyy"))</f>
        <v>#VALUE!</v>
      </c>
    </row>
    <row r="4980" spans="54:54" ht="17.25" customHeight="1">
      <c r="BB4980" s="60" t="e">
        <f>IF(AND(isFlagged(Main[[#This Row],[Comments]], "AIS++"),Main[ [#This Row],[In Stock Date] ]&lt;&gt;""),TEXT(Main[[#This Row],[In Stock Date]]-1, "M/d/yyyy"), TEXT("1/1/1990", "M/d/yyyy"))</f>
        <v>#VALUE!</v>
      </c>
    </row>
    <row r="4981" spans="54:54" ht="17.25" customHeight="1">
      <c r="BB4981" s="60" t="e">
        <f>IF(AND(isFlagged(Main[[#This Row],[Comments]], "AIS++"),Main[ [#This Row],[In Stock Date] ]&lt;&gt;""),TEXT(Main[[#This Row],[In Stock Date]]-1, "M/d/yyyy"), TEXT("1/1/1990", "M/d/yyyy"))</f>
        <v>#VALUE!</v>
      </c>
    </row>
    <row r="4982" spans="54:54" ht="17.25" customHeight="1">
      <c r="BB4982" s="60" t="e">
        <f>IF(AND(isFlagged(Main[[#This Row],[Comments]], "AIS++"),Main[ [#This Row],[In Stock Date] ]&lt;&gt;""),TEXT(Main[[#This Row],[In Stock Date]]-1, "M/d/yyyy"), TEXT("1/1/1990", "M/d/yyyy"))</f>
        <v>#VALUE!</v>
      </c>
    </row>
    <row r="4983" spans="54:54" ht="17.25" customHeight="1">
      <c r="BB4983" s="60" t="e">
        <f>IF(AND(isFlagged(Main[[#This Row],[Comments]], "AIS++"),Main[ [#This Row],[In Stock Date] ]&lt;&gt;""),TEXT(Main[[#This Row],[In Stock Date]]-1, "M/d/yyyy"), TEXT("1/1/1990", "M/d/yyyy"))</f>
        <v>#VALUE!</v>
      </c>
    </row>
    <row r="4984" spans="54:54" ht="17.25" customHeight="1">
      <c r="BB4984" s="60" t="e">
        <f>IF(AND(isFlagged(Main[[#This Row],[Comments]], "AIS++"),Main[ [#This Row],[In Stock Date] ]&lt;&gt;""),TEXT(Main[[#This Row],[In Stock Date]]-1, "M/d/yyyy"), TEXT("1/1/1990", "M/d/yyyy"))</f>
        <v>#VALUE!</v>
      </c>
    </row>
    <row r="4985" spans="54:54" ht="17.25" customHeight="1">
      <c r="BB4985" s="60" t="e">
        <f>IF(AND(isFlagged(Main[[#This Row],[Comments]], "AIS++"),Main[ [#This Row],[In Stock Date] ]&lt;&gt;""),TEXT(Main[[#This Row],[In Stock Date]]-1, "M/d/yyyy"), TEXT("1/1/1990", "M/d/yyyy"))</f>
        <v>#VALUE!</v>
      </c>
    </row>
    <row r="4986" spans="54:54" ht="17.25" customHeight="1">
      <c r="BB4986" s="60" t="e">
        <f>IF(AND(isFlagged(Main[[#This Row],[Comments]], "AIS++"),Main[ [#This Row],[In Stock Date] ]&lt;&gt;""),TEXT(Main[[#This Row],[In Stock Date]]-1, "M/d/yyyy"), TEXT("1/1/1990", "M/d/yyyy"))</f>
        <v>#VALUE!</v>
      </c>
    </row>
    <row r="4987" spans="54:54" ht="17.25" customHeight="1">
      <c r="BB4987" s="60" t="e">
        <f>IF(AND(isFlagged(Main[[#This Row],[Comments]], "AIS++"),Main[ [#This Row],[In Stock Date] ]&lt;&gt;""),TEXT(Main[[#This Row],[In Stock Date]]-1, "M/d/yyyy"), TEXT("1/1/1990", "M/d/yyyy"))</f>
        <v>#VALUE!</v>
      </c>
    </row>
    <row r="4988" spans="54:54" ht="17.25" customHeight="1">
      <c r="BB4988" s="60" t="e">
        <f>IF(AND(isFlagged(Main[[#This Row],[Comments]], "AIS++"),Main[ [#This Row],[In Stock Date] ]&lt;&gt;""),TEXT(Main[[#This Row],[In Stock Date]]-1, "M/d/yyyy"), TEXT("1/1/1990", "M/d/yyyy"))</f>
        <v>#VALUE!</v>
      </c>
    </row>
    <row r="4989" spans="54:54" ht="17.25" customHeight="1">
      <c r="BB4989" s="60" t="e">
        <f>IF(AND(isFlagged(Main[[#This Row],[Comments]], "AIS++"),Main[ [#This Row],[In Stock Date] ]&lt;&gt;""),TEXT(Main[[#This Row],[In Stock Date]]-1, "M/d/yyyy"), TEXT("1/1/1990", "M/d/yyyy"))</f>
        <v>#VALUE!</v>
      </c>
    </row>
    <row r="4990" spans="54:54" ht="17.25" customHeight="1">
      <c r="BB4990" s="60" t="e">
        <f>IF(AND(isFlagged(Main[[#This Row],[Comments]], "AIS++"),Main[ [#This Row],[In Stock Date] ]&lt;&gt;""),TEXT(Main[[#This Row],[In Stock Date]]-1, "M/d/yyyy"), TEXT("1/1/1990", "M/d/yyyy"))</f>
        <v>#VALUE!</v>
      </c>
    </row>
    <row r="4991" spans="54:54" ht="17.25" customHeight="1">
      <c r="BB4991" s="60" t="e">
        <f>IF(AND(isFlagged(Main[[#This Row],[Comments]], "AIS++"),Main[ [#This Row],[In Stock Date] ]&lt;&gt;""),TEXT(Main[[#This Row],[In Stock Date]]-1, "M/d/yyyy"), TEXT("1/1/1990", "M/d/yyyy"))</f>
        <v>#VALUE!</v>
      </c>
    </row>
    <row r="4992" spans="54:54" ht="17.25" customHeight="1">
      <c r="BB4992" s="60" t="e">
        <f>IF(AND(isFlagged(Main[[#This Row],[Comments]], "AIS++"),Main[ [#This Row],[In Stock Date] ]&lt;&gt;""),TEXT(Main[[#This Row],[In Stock Date]]-1, "M/d/yyyy"), TEXT("1/1/1990", "M/d/yyyy"))</f>
        <v>#VALUE!</v>
      </c>
    </row>
    <row r="4993" spans="54:54" ht="17.25" customHeight="1">
      <c r="BB4993" s="60" t="e">
        <f>IF(AND(isFlagged(Main[[#This Row],[Comments]], "AIS++"),Main[ [#This Row],[In Stock Date] ]&lt;&gt;""),TEXT(Main[[#This Row],[In Stock Date]]-1, "M/d/yyyy"), TEXT("1/1/1990", "M/d/yyyy"))</f>
        <v>#VALUE!</v>
      </c>
    </row>
    <row r="4994" spans="54:54" ht="17.25" customHeight="1">
      <c r="BB4994" s="60" t="e">
        <f>IF(AND(isFlagged(Main[[#This Row],[Comments]], "AIS++"),Main[ [#This Row],[In Stock Date] ]&lt;&gt;""),TEXT(Main[[#This Row],[In Stock Date]]-1, "M/d/yyyy"), TEXT("1/1/1990", "M/d/yyyy"))</f>
        <v>#VALUE!</v>
      </c>
    </row>
    <row r="4995" spans="54:54" ht="17.25" customHeight="1">
      <c r="BB4995" s="60" t="e">
        <f>IF(AND(isFlagged(Main[[#This Row],[Comments]], "AIS++"),Main[ [#This Row],[In Stock Date] ]&lt;&gt;""),TEXT(Main[[#This Row],[In Stock Date]]-1, "M/d/yyyy"), TEXT("1/1/1990", "M/d/yyyy"))</f>
        <v>#VALUE!</v>
      </c>
    </row>
    <row r="4996" spans="54:54" ht="17.25" customHeight="1">
      <c r="BB4996" s="60" t="e">
        <f>IF(AND(isFlagged(Main[[#This Row],[Comments]], "AIS++"),Main[ [#This Row],[In Stock Date] ]&lt;&gt;""),TEXT(Main[[#This Row],[In Stock Date]]-1, "M/d/yyyy"), TEXT("1/1/1990", "M/d/yyyy"))</f>
        <v>#VALUE!</v>
      </c>
    </row>
    <row r="4997" spans="54:54" ht="17.25" customHeight="1">
      <c r="BB4997" s="60" t="e">
        <f>IF(AND(isFlagged(Main[[#This Row],[Comments]], "AIS++"),Main[ [#This Row],[In Stock Date] ]&lt;&gt;""),TEXT(Main[[#This Row],[In Stock Date]]-1, "M/d/yyyy"), TEXT("1/1/1990", "M/d/yyyy"))</f>
        <v>#VALUE!</v>
      </c>
    </row>
    <row r="4998" spans="54:54" ht="17.25" customHeight="1">
      <c r="BB4998" s="60" t="e">
        <f>IF(AND(isFlagged(Main[[#This Row],[Comments]], "AIS++"),Main[ [#This Row],[In Stock Date] ]&lt;&gt;""),TEXT(Main[[#This Row],[In Stock Date]]-1, "M/d/yyyy"), TEXT("1/1/1990", "M/d/yyyy"))</f>
        <v>#VALUE!</v>
      </c>
    </row>
    <row r="4999" spans="54:54" ht="17.25" customHeight="1">
      <c r="BB4999" s="60" t="e">
        <f>IF(AND(isFlagged(Main[[#This Row],[Comments]], "AIS++"),Main[ [#This Row],[In Stock Date] ]&lt;&gt;""),TEXT(Main[[#This Row],[In Stock Date]]-1, "M/d/yyyy"), TEXT("1/1/1990", "M/d/yyyy"))</f>
        <v>#VALUE!</v>
      </c>
    </row>
    <row r="5000" spans="54:54" ht="17.25" customHeight="1">
      <c r="BB5000" s="60" t="e">
        <f>IF(AND(isFlagged(Main[[#This Row],[Comments]], "AIS++"),Main[ [#This Row],[In Stock Date] ]&lt;&gt;""),TEXT(Main[[#This Row],[In Stock Date]]-1, "M/d/yyyy"), TEXT("1/1/1990", "M/d/yyyy"))</f>
        <v>#VALUE!</v>
      </c>
    </row>
    <row r="5001" spans="54:54" ht="17.25" customHeight="1">
      <c r="BB5001" s="60" t="e">
        <f>IF(AND(isFlagged(Main[[#This Row],[Comments]], "AIS++"),Main[ [#This Row],[In Stock Date] ]&lt;&gt;""),TEXT(Main[[#This Row],[In Stock Date]]-1, "M/d/yyyy"), TEXT("1/1/1990", "M/d/yyyy"))</f>
        <v>#VALUE!</v>
      </c>
    </row>
    <row r="5002" spans="54:54" ht="17.25" customHeight="1">
      <c r="BB5002" s="60" t="e">
        <f>IF(AND(isFlagged(Main[[#This Row],[Comments]], "AIS++"),Main[ [#This Row],[In Stock Date] ]&lt;&gt;""),TEXT(Main[[#This Row],[In Stock Date]]-1, "M/d/yyyy"), TEXT("1/1/1990", "M/d/yyyy"))</f>
        <v>#VALUE!</v>
      </c>
    </row>
    <row r="5003" spans="54:54" ht="17.25" customHeight="1">
      <c r="BB5003" s="60" t="e">
        <f>IF(AND(isFlagged(Main[[#This Row],[Comments]], "AIS++"),Main[ [#This Row],[In Stock Date] ]&lt;&gt;""),TEXT(Main[[#This Row],[In Stock Date]]-1, "M/d/yyyy"), TEXT("1/1/1990", "M/d/yyyy"))</f>
        <v>#VALUE!</v>
      </c>
    </row>
    <row r="5004" spans="54:54" ht="17.25" customHeight="1">
      <c r="BB5004" s="60" t="e">
        <f>IF(AND(isFlagged(Main[[#This Row],[Comments]], "AIS++"),Main[ [#This Row],[In Stock Date] ]&lt;&gt;""),TEXT(Main[[#This Row],[In Stock Date]]-1, "M/d/yyyy"), TEXT("1/1/1990", "M/d/yyyy"))</f>
        <v>#VALUE!</v>
      </c>
    </row>
    <row r="5005" spans="54:54" ht="17.25" customHeight="1">
      <c r="BB5005" s="60" t="e">
        <f>IF(AND(isFlagged(Main[[#This Row],[Comments]], "AIS++"),Main[ [#This Row],[In Stock Date] ]&lt;&gt;""),TEXT(Main[[#This Row],[In Stock Date]]-1, "M/d/yyyy"), TEXT("1/1/1990", "M/d/yyyy"))</f>
        <v>#VALUE!</v>
      </c>
    </row>
    <row r="5006" spans="54:54" ht="17.25" customHeight="1">
      <c r="BB5006" s="60" t="e">
        <f>IF(AND(isFlagged(Main[[#This Row],[Comments]], "AIS++"),Main[ [#This Row],[In Stock Date] ]&lt;&gt;""),TEXT(Main[[#This Row],[In Stock Date]]-1, "M/d/yyyy"), TEXT("1/1/1990", "M/d/yyyy"))</f>
        <v>#VALUE!</v>
      </c>
    </row>
    <row r="5007" spans="54:54" ht="17.25" customHeight="1">
      <c r="BB5007" s="60" t="e">
        <f>IF(AND(isFlagged(Main[[#This Row],[Comments]], "AIS++"),Main[ [#This Row],[In Stock Date] ]&lt;&gt;""),TEXT(Main[[#This Row],[In Stock Date]]-1, "M/d/yyyy"), TEXT("1/1/1990", "M/d/yyyy"))</f>
        <v>#VALUE!</v>
      </c>
    </row>
    <row r="5008" spans="54:54" ht="17.25" customHeight="1">
      <c r="BB5008" s="60" t="e">
        <f>IF(AND(isFlagged(Main[[#This Row],[Comments]], "AIS++"),Main[ [#This Row],[In Stock Date] ]&lt;&gt;""),TEXT(Main[[#This Row],[In Stock Date]]-1, "M/d/yyyy"), TEXT("1/1/1990", "M/d/yyyy"))</f>
        <v>#VALUE!</v>
      </c>
    </row>
    <row r="5009" spans="54:54" ht="17.25" customHeight="1">
      <c r="BB5009" s="60" t="e">
        <f>IF(AND(isFlagged(Main[[#This Row],[Comments]], "AIS++"),Main[ [#This Row],[In Stock Date] ]&lt;&gt;""),TEXT(Main[[#This Row],[In Stock Date]]-1, "M/d/yyyy"), TEXT("1/1/1990", "M/d/yyyy"))</f>
        <v>#VALUE!</v>
      </c>
    </row>
    <row r="5010" spans="54:54" ht="17.25" customHeight="1">
      <c r="BB5010" s="60" t="e">
        <f>IF(AND(isFlagged(Main[[#This Row],[Comments]], "AIS++"),Main[ [#This Row],[In Stock Date] ]&lt;&gt;""),TEXT(Main[[#This Row],[In Stock Date]]-1, "M/d/yyyy"), TEXT("1/1/1990", "M/d/yyyy"))</f>
        <v>#VALUE!</v>
      </c>
    </row>
    <row r="5011" spans="54:54" ht="17.25" customHeight="1">
      <c r="BB5011" s="60" t="e">
        <f>IF(AND(isFlagged(Main[[#This Row],[Comments]], "AIS++"),Main[ [#This Row],[In Stock Date] ]&lt;&gt;""),TEXT(Main[[#This Row],[In Stock Date]]-1, "M/d/yyyy"), TEXT("1/1/1990", "M/d/yyyy"))</f>
        <v>#VALUE!</v>
      </c>
    </row>
    <row r="5012" spans="54:54" ht="17.25" customHeight="1">
      <c r="BB5012" s="60" t="e">
        <f>IF(AND(isFlagged(Main[[#This Row],[Comments]], "AIS++"),Main[ [#This Row],[In Stock Date] ]&lt;&gt;""),TEXT(Main[[#This Row],[In Stock Date]]-1, "M/d/yyyy"), TEXT("1/1/1990", "M/d/yyyy"))</f>
        <v>#VALUE!</v>
      </c>
    </row>
    <row r="5013" spans="54:54" ht="17.25" customHeight="1">
      <c r="BB5013" s="60" t="e">
        <f>IF(AND(isFlagged(Main[[#This Row],[Comments]], "AIS++"),Main[ [#This Row],[In Stock Date] ]&lt;&gt;""),TEXT(Main[[#This Row],[In Stock Date]]-1, "M/d/yyyy"), TEXT("1/1/1990", "M/d/yyyy"))</f>
        <v>#VALUE!</v>
      </c>
    </row>
    <row r="5014" spans="54:54" ht="17.25" customHeight="1">
      <c r="BB5014" s="60" t="e">
        <f>IF(AND(isFlagged(Main[[#This Row],[Comments]], "AIS++"),Main[ [#This Row],[In Stock Date] ]&lt;&gt;""),TEXT(Main[[#This Row],[In Stock Date]]-1, "M/d/yyyy"), TEXT("1/1/1990", "M/d/yyyy"))</f>
        <v>#VALUE!</v>
      </c>
    </row>
    <row r="5015" spans="54:54" ht="17.25" customHeight="1">
      <c r="BB5015" s="60" t="e">
        <f>IF(AND(isFlagged(Main[[#This Row],[Comments]], "AIS++"),Main[ [#This Row],[In Stock Date] ]&lt;&gt;""),TEXT(Main[[#This Row],[In Stock Date]]-1, "M/d/yyyy"), TEXT("1/1/1990", "M/d/yyyy"))</f>
        <v>#VALUE!</v>
      </c>
    </row>
    <row r="5016" spans="54:54" ht="17.25" customHeight="1">
      <c r="BB5016" s="60" t="e">
        <f>IF(AND(isFlagged(Main[[#This Row],[Comments]], "AIS++"),Main[ [#This Row],[In Stock Date] ]&lt;&gt;""),TEXT(Main[[#This Row],[In Stock Date]]-1, "M/d/yyyy"), TEXT("1/1/1990", "M/d/yyyy"))</f>
        <v>#VALUE!</v>
      </c>
    </row>
    <row r="5017" spans="54:54" ht="17.25" customHeight="1">
      <c r="BB5017" s="60" t="e">
        <f>IF(AND(isFlagged(Main[[#This Row],[Comments]], "AIS++"),Main[ [#This Row],[In Stock Date] ]&lt;&gt;""),TEXT(Main[[#This Row],[In Stock Date]]-1, "M/d/yyyy"), TEXT("1/1/1990", "M/d/yyyy"))</f>
        <v>#VALUE!</v>
      </c>
    </row>
    <row r="5018" spans="54:54" ht="17.25" customHeight="1">
      <c r="BB5018" s="60" t="e">
        <f>IF(AND(isFlagged(Main[[#This Row],[Comments]], "AIS++"),Main[ [#This Row],[In Stock Date] ]&lt;&gt;""),TEXT(Main[[#This Row],[In Stock Date]]-1, "M/d/yyyy"), TEXT("1/1/1990", "M/d/yyyy"))</f>
        <v>#VALUE!</v>
      </c>
    </row>
    <row r="5019" spans="54:54" ht="17.25" customHeight="1">
      <c r="BB5019" s="60" t="e">
        <f>IF(AND(isFlagged(Main[[#This Row],[Comments]], "AIS++"),Main[ [#This Row],[In Stock Date] ]&lt;&gt;""),TEXT(Main[[#This Row],[In Stock Date]]-1, "M/d/yyyy"), TEXT("1/1/1990", "M/d/yyyy"))</f>
        <v>#VALUE!</v>
      </c>
    </row>
    <row r="5020" spans="54:54" ht="17.25" customHeight="1">
      <c r="BB5020" s="60" t="e">
        <f>IF(AND(isFlagged(Main[[#This Row],[Comments]], "AIS++"),Main[ [#This Row],[In Stock Date] ]&lt;&gt;""),TEXT(Main[[#This Row],[In Stock Date]]-1, "M/d/yyyy"), TEXT("1/1/1990", "M/d/yyyy"))</f>
        <v>#VALUE!</v>
      </c>
    </row>
    <row r="5021" spans="54:54" ht="17.25" customHeight="1">
      <c r="BB5021" s="60" t="e">
        <f>IF(AND(isFlagged(Main[[#This Row],[Comments]], "AIS++"),Main[ [#This Row],[In Stock Date] ]&lt;&gt;""),TEXT(Main[[#This Row],[In Stock Date]]-1, "M/d/yyyy"), TEXT("1/1/1990", "M/d/yyyy"))</f>
        <v>#VALUE!</v>
      </c>
    </row>
    <row r="5022" spans="54:54" ht="17.25" customHeight="1">
      <c r="BB5022" s="60" t="e">
        <f>IF(AND(isFlagged(Main[[#This Row],[Comments]], "AIS++"),Main[ [#This Row],[In Stock Date] ]&lt;&gt;""),TEXT(Main[[#This Row],[In Stock Date]]-1, "M/d/yyyy"), TEXT("1/1/1990", "M/d/yyyy"))</f>
        <v>#VALUE!</v>
      </c>
    </row>
    <row r="5023" spans="54:54" ht="17.25" customHeight="1">
      <c r="BB5023" s="60" t="e">
        <f>IF(AND(isFlagged(Main[[#This Row],[Comments]], "AIS++"),Main[ [#This Row],[In Stock Date] ]&lt;&gt;""),TEXT(Main[[#This Row],[In Stock Date]]-1, "M/d/yyyy"), TEXT("1/1/1990", "M/d/yyyy"))</f>
        <v>#VALUE!</v>
      </c>
    </row>
    <row r="5024" spans="54:54" ht="17.25" customHeight="1">
      <c r="BB5024" s="60" t="e">
        <f>IF(AND(isFlagged(Main[[#This Row],[Comments]], "AIS++"),Main[ [#This Row],[In Stock Date] ]&lt;&gt;""),TEXT(Main[[#This Row],[In Stock Date]]-1, "M/d/yyyy"), TEXT("1/1/1990", "M/d/yyyy"))</f>
        <v>#VALUE!</v>
      </c>
    </row>
    <row r="5025" spans="54:54" ht="17.25" customHeight="1">
      <c r="BB5025" s="60" t="e">
        <f>IF(AND(isFlagged(Main[[#This Row],[Comments]], "AIS++"),Main[ [#This Row],[In Stock Date] ]&lt;&gt;""),TEXT(Main[[#This Row],[In Stock Date]]-1, "M/d/yyyy"), TEXT("1/1/1990", "M/d/yyyy"))</f>
        <v>#VALUE!</v>
      </c>
    </row>
    <row r="5026" spans="54:54" ht="17.25" customHeight="1">
      <c r="BB5026" s="60" t="e">
        <f>IF(AND(isFlagged(Main[[#This Row],[Comments]], "AIS++"),Main[ [#This Row],[In Stock Date] ]&lt;&gt;""),TEXT(Main[[#This Row],[In Stock Date]]-1, "M/d/yyyy"), TEXT("1/1/1990", "M/d/yyyy"))</f>
        <v>#VALUE!</v>
      </c>
    </row>
    <row r="5027" spans="54:54" ht="17.25" customHeight="1">
      <c r="BB5027" s="60" t="e">
        <f>IF(AND(isFlagged(Main[[#This Row],[Comments]], "AIS++"),Main[ [#This Row],[In Stock Date] ]&lt;&gt;""),TEXT(Main[[#This Row],[In Stock Date]]-1, "M/d/yyyy"), TEXT("1/1/1990", "M/d/yyyy"))</f>
        <v>#VALUE!</v>
      </c>
    </row>
    <row r="5028" spans="54:54" ht="17.25" customHeight="1">
      <c r="BB5028" s="60" t="e">
        <f>IF(AND(isFlagged(Main[[#This Row],[Comments]], "AIS++"),Main[ [#This Row],[In Stock Date] ]&lt;&gt;""),TEXT(Main[[#This Row],[In Stock Date]]-1, "M/d/yyyy"), TEXT("1/1/1990", "M/d/yyyy"))</f>
        <v>#VALUE!</v>
      </c>
    </row>
    <row r="5029" spans="54:54" ht="17.25" customHeight="1">
      <c r="BB5029" s="60" t="e">
        <f>IF(AND(isFlagged(Main[[#This Row],[Comments]], "AIS++"),Main[ [#This Row],[In Stock Date] ]&lt;&gt;""),TEXT(Main[[#This Row],[In Stock Date]]-1, "M/d/yyyy"), TEXT("1/1/1990", "M/d/yyyy"))</f>
        <v>#VALUE!</v>
      </c>
    </row>
    <row r="5030" spans="54:54" ht="17.25" customHeight="1">
      <c r="BB5030" s="60" t="e">
        <f>IF(AND(isFlagged(Main[[#This Row],[Comments]], "AIS++"),Main[ [#This Row],[In Stock Date] ]&lt;&gt;""),TEXT(Main[[#This Row],[In Stock Date]]-1, "M/d/yyyy"), TEXT("1/1/1990", "M/d/yyyy"))</f>
        <v>#VALUE!</v>
      </c>
    </row>
    <row r="5031" spans="54:54" ht="17.25" customHeight="1">
      <c r="BB5031" s="60" t="e">
        <f>IF(AND(isFlagged(Main[[#This Row],[Comments]], "AIS++"),Main[ [#This Row],[In Stock Date] ]&lt;&gt;""),TEXT(Main[[#This Row],[In Stock Date]]-1, "M/d/yyyy"), TEXT("1/1/1990", "M/d/yyyy"))</f>
        <v>#VALUE!</v>
      </c>
    </row>
    <row r="5032" spans="54:54" ht="17.25" customHeight="1">
      <c r="BB5032" s="60" t="e">
        <f>IF(AND(isFlagged(Main[[#This Row],[Comments]], "AIS++"),Main[ [#This Row],[In Stock Date] ]&lt;&gt;""),TEXT(Main[[#This Row],[In Stock Date]]-1, "M/d/yyyy"), TEXT("1/1/1990", "M/d/yyyy"))</f>
        <v>#VALUE!</v>
      </c>
    </row>
    <row r="5033" spans="54:54" ht="17.25" customHeight="1">
      <c r="BB5033" s="60" t="e">
        <f>IF(AND(isFlagged(Main[[#This Row],[Comments]], "AIS++"),Main[ [#This Row],[In Stock Date] ]&lt;&gt;""),TEXT(Main[[#This Row],[In Stock Date]]-1, "M/d/yyyy"), TEXT("1/1/1990", "M/d/yyyy"))</f>
        <v>#VALUE!</v>
      </c>
    </row>
    <row r="5034" spans="54:54" ht="17.25" customHeight="1">
      <c r="BB5034" s="60" t="e">
        <f>IF(AND(isFlagged(Main[[#This Row],[Comments]], "AIS++"),Main[ [#This Row],[In Stock Date] ]&lt;&gt;""),TEXT(Main[[#This Row],[In Stock Date]]-1, "M/d/yyyy"), TEXT("1/1/1990", "M/d/yyyy"))</f>
        <v>#VALUE!</v>
      </c>
    </row>
    <row r="5035" spans="54:54" ht="17.25" customHeight="1">
      <c r="BB5035" s="60" t="e">
        <f>IF(AND(isFlagged(Main[[#This Row],[Comments]], "AIS++"),Main[ [#This Row],[In Stock Date] ]&lt;&gt;""),TEXT(Main[[#This Row],[In Stock Date]]-1, "M/d/yyyy"), TEXT("1/1/1990", "M/d/yyyy"))</f>
        <v>#VALUE!</v>
      </c>
    </row>
    <row r="5036" spans="54:54" ht="17.25" customHeight="1">
      <c r="BB5036" s="60" t="e">
        <f>IF(AND(isFlagged(Main[[#This Row],[Comments]], "AIS++"),Main[ [#This Row],[In Stock Date] ]&lt;&gt;""),TEXT(Main[[#This Row],[In Stock Date]]-1, "M/d/yyyy"), TEXT("1/1/1990", "M/d/yyyy"))</f>
        <v>#VALUE!</v>
      </c>
    </row>
    <row r="5037" spans="54:54" ht="17.25" customHeight="1">
      <c r="BB5037" s="60" t="e">
        <f>IF(AND(isFlagged(Main[[#This Row],[Comments]], "AIS++"),Main[ [#This Row],[In Stock Date] ]&lt;&gt;""),TEXT(Main[[#This Row],[In Stock Date]]-1, "M/d/yyyy"), TEXT("1/1/1990", "M/d/yyyy"))</f>
        <v>#VALUE!</v>
      </c>
    </row>
    <row r="5038" spans="54:54" ht="17.25" customHeight="1">
      <c r="BB5038" s="60" t="e">
        <f>IF(AND(isFlagged(Main[[#This Row],[Comments]], "AIS++"),Main[ [#This Row],[In Stock Date] ]&lt;&gt;""),TEXT(Main[[#This Row],[In Stock Date]]-1, "M/d/yyyy"), TEXT("1/1/1990", "M/d/yyyy"))</f>
        <v>#VALUE!</v>
      </c>
    </row>
    <row r="5039" spans="54:54" ht="17.25" customHeight="1">
      <c r="BB5039" s="60" t="e">
        <f>IF(AND(isFlagged(Main[[#This Row],[Comments]], "AIS++"),Main[ [#This Row],[In Stock Date] ]&lt;&gt;""),TEXT(Main[[#This Row],[In Stock Date]]-1, "M/d/yyyy"), TEXT("1/1/1990", "M/d/yyyy"))</f>
        <v>#VALUE!</v>
      </c>
    </row>
    <row r="5040" spans="54:54" ht="17.25" customHeight="1">
      <c r="BB5040" s="60" t="e">
        <f>IF(AND(isFlagged(Main[[#This Row],[Comments]], "AIS++"),Main[ [#This Row],[In Stock Date] ]&lt;&gt;""),TEXT(Main[[#This Row],[In Stock Date]]-1, "M/d/yyyy"), TEXT("1/1/1990", "M/d/yyyy"))</f>
        <v>#VALUE!</v>
      </c>
    </row>
    <row r="5041" spans="54:54" ht="17.25" customHeight="1">
      <c r="BB5041" s="60" t="e">
        <f>IF(AND(isFlagged(Main[[#This Row],[Comments]], "AIS++"),Main[ [#This Row],[In Stock Date] ]&lt;&gt;""),TEXT(Main[[#This Row],[In Stock Date]]-1, "M/d/yyyy"), TEXT("1/1/1990", "M/d/yyyy"))</f>
        <v>#VALUE!</v>
      </c>
    </row>
    <row r="5042" spans="54:54" ht="17.25" customHeight="1">
      <c r="BB5042" s="60" t="e">
        <f>IF(AND(isFlagged(Main[[#This Row],[Comments]], "AIS++"),Main[ [#This Row],[In Stock Date] ]&lt;&gt;""),TEXT(Main[[#This Row],[In Stock Date]]-1, "M/d/yyyy"), TEXT("1/1/1990", "M/d/yyyy"))</f>
        <v>#VALUE!</v>
      </c>
    </row>
    <row r="5043" spans="54:54" ht="17.25" customHeight="1">
      <c r="BB5043" s="60" t="e">
        <f>IF(AND(isFlagged(Main[[#This Row],[Comments]], "AIS++"),Main[ [#This Row],[In Stock Date] ]&lt;&gt;""),TEXT(Main[[#This Row],[In Stock Date]]-1, "M/d/yyyy"), TEXT("1/1/1990", "M/d/yyyy"))</f>
        <v>#VALUE!</v>
      </c>
    </row>
    <row r="5044" spans="54:54" ht="17.25" customHeight="1">
      <c r="BB5044" s="60" t="e">
        <f>IF(AND(isFlagged(Main[[#This Row],[Comments]], "AIS++"),Main[ [#This Row],[In Stock Date] ]&lt;&gt;""),TEXT(Main[[#This Row],[In Stock Date]]-1, "M/d/yyyy"), TEXT("1/1/1990", "M/d/yyyy"))</f>
        <v>#VALUE!</v>
      </c>
    </row>
    <row r="5045" spans="54:54" ht="17.25" customHeight="1">
      <c r="BB5045" s="60" t="e">
        <f>IF(AND(isFlagged(Main[[#This Row],[Comments]], "AIS++"),Main[ [#This Row],[In Stock Date] ]&lt;&gt;""),TEXT(Main[[#This Row],[In Stock Date]]-1, "M/d/yyyy"), TEXT("1/1/1990", "M/d/yyyy"))</f>
        <v>#VALUE!</v>
      </c>
    </row>
    <row r="5046" spans="54:54" ht="17.25" customHeight="1">
      <c r="BB5046" s="60" t="e">
        <f>IF(AND(isFlagged(Main[[#This Row],[Comments]], "AIS++"),Main[ [#This Row],[In Stock Date] ]&lt;&gt;""),TEXT(Main[[#This Row],[In Stock Date]]-1, "M/d/yyyy"), TEXT("1/1/1990", "M/d/yyyy"))</f>
        <v>#VALUE!</v>
      </c>
    </row>
    <row r="5047" spans="54:54" ht="17.25" customHeight="1">
      <c r="BB5047" s="60" t="e">
        <f>IF(AND(isFlagged(Main[[#This Row],[Comments]], "AIS++"),Main[ [#This Row],[In Stock Date] ]&lt;&gt;""),TEXT(Main[[#This Row],[In Stock Date]]-1, "M/d/yyyy"), TEXT("1/1/1990", "M/d/yyyy"))</f>
        <v>#VALUE!</v>
      </c>
    </row>
    <row r="5048" spans="54:54" ht="17.25" customHeight="1">
      <c r="BB5048" s="60" t="e">
        <f>IF(AND(isFlagged(Main[[#This Row],[Comments]], "AIS++"),Main[ [#This Row],[In Stock Date] ]&lt;&gt;""),TEXT(Main[[#This Row],[In Stock Date]]-1, "M/d/yyyy"), TEXT("1/1/1990", "M/d/yyyy"))</f>
        <v>#VALUE!</v>
      </c>
    </row>
    <row r="5049" spans="54:54" ht="17.25" customHeight="1">
      <c r="BB5049" s="60" t="e">
        <f>IF(AND(isFlagged(Main[[#This Row],[Comments]], "AIS++"),Main[ [#This Row],[In Stock Date] ]&lt;&gt;""),TEXT(Main[[#This Row],[In Stock Date]]-1, "M/d/yyyy"), TEXT("1/1/1990", "M/d/yyyy"))</f>
        <v>#VALUE!</v>
      </c>
    </row>
    <row r="5050" spans="54:54" ht="17.25" customHeight="1">
      <c r="BB5050" s="60" t="e">
        <f>IF(AND(isFlagged(Main[[#This Row],[Comments]], "AIS++"),Main[ [#This Row],[In Stock Date] ]&lt;&gt;""),TEXT(Main[[#This Row],[In Stock Date]]-1, "M/d/yyyy"), TEXT("1/1/1990", "M/d/yyyy"))</f>
        <v>#VALUE!</v>
      </c>
    </row>
    <row r="5051" spans="54:54" ht="17.25" customHeight="1">
      <c r="BB5051" s="60" t="e">
        <f>IF(AND(isFlagged(Main[[#This Row],[Comments]], "AIS++"),Main[ [#This Row],[In Stock Date] ]&lt;&gt;""),TEXT(Main[[#This Row],[In Stock Date]]-1, "M/d/yyyy"), TEXT("1/1/1990", "M/d/yyyy"))</f>
        <v>#VALUE!</v>
      </c>
    </row>
    <row r="5052" spans="54:54" ht="17.25" customHeight="1">
      <c r="BB5052" s="60" t="e">
        <f>IF(AND(isFlagged(Main[[#This Row],[Comments]], "AIS++"),Main[ [#This Row],[In Stock Date] ]&lt;&gt;""),TEXT(Main[[#This Row],[In Stock Date]]-1, "M/d/yyyy"), TEXT("1/1/1990", "M/d/yyyy"))</f>
        <v>#VALUE!</v>
      </c>
    </row>
    <row r="5053" spans="54:54" ht="17.25" customHeight="1">
      <c r="BB5053" s="60" t="e">
        <f>IF(AND(isFlagged(Main[[#This Row],[Comments]], "AIS++"),Main[ [#This Row],[In Stock Date] ]&lt;&gt;""),TEXT(Main[[#This Row],[In Stock Date]]-1, "M/d/yyyy"), TEXT("1/1/1990", "M/d/yyyy"))</f>
        <v>#VALUE!</v>
      </c>
    </row>
    <row r="5054" spans="54:54" ht="17.25" customHeight="1">
      <c r="BB5054" s="60" t="e">
        <f>IF(AND(isFlagged(Main[[#This Row],[Comments]], "AIS++"),Main[ [#This Row],[In Stock Date] ]&lt;&gt;""),TEXT(Main[[#This Row],[In Stock Date]]-1, "M/d/yyyy"), TEXT("1/1/1990", "M/d/yyyy"))</f>
        <v>#VALUE!</v>
      </c>
    </row>
    <row r="5055" spans="54:54" ht="17.25" customHeight="1">
      <c r="BB5055" s="60" t="e">
        <f>IF(AND(isFlagged(Main[[#This Row],[Comments]], "AIS++"),Main[ [#This Row],[In Stock Date] ]&lt;&gt;""),TEXT(Main[[#This Row],[In Stock Date]]-1, "M/d/yyyy"), TEXT("1/1/1990", "M/d/yyyy"))</f>
        <v>#VALUE!</v>
      </c>
    </row>
    <row r="5056" spans="54:54" ht="17.25" customHeight="1">
      <c r="BB5056" s="60" t="e">
        <f>IF(AND(isFlagged(Main[[#This Row],[Comments]], "AIS++"),Main[ [#This Row],[In Stock Date] ]&lt;&gt;""),TEXT(Main[[#This Row],[In Stock Date]]-1, "M/d/yyyy"), TEXT("1/1/1990", "M/d/yyyy"))</f>
        <v>#VALUE!</v>
      </c>
    </row>
    <row r="5057" spans="54:54" ht="17.25" customHeight="1">
      <c r="BB5057" s="60" t="e">
        <f>IF(AND(isFlagged(Main[[#This Row],[Comments]], "AIS++"),Main[ [#This Row],[In Stock Date] ]&lt;&gt;""),TEXT(Main[[#This Row],[In Stock Date]]-1, "M/d/yyyy"), TEXT("1/1/1990", "M/d/yyyy"))</f>
        <v>#VALUE!</v>
      </c>
    </row>
    <row r="5058" spans="54:54" ht="17.25" customHeight="1">
      <c r="BB5058" s="60" t="e">
        <f>IF(AND(isFlagged(Main[[#This Row],[Comments]], "AIS++"),Main[ [#This Row],[In Stock Date] ]&lt;&gt;""),TEXT(Main[[#This Row],[In Stock Date]]-1, "M/d/yyyy"), TEXT("1/1/1990", "M/d/yyyy"))</f>
        <v>#VALUE!</v>
      </c>
    </row>
    <row r="5059" spans="54:54" ht="17.25" customHeight="1">
      <c r="BB5059" s="60" t="e">
        <f>IF(AND(isFlagged(Main[[#This Row],[Comments]], "AIS++"),Main[ [#This Row],[In Stock Date] ]&lt;&gt;""),TEXT(Main[[#This Row],[In Stock Date]]-1, "M/d/yyyy"), TEXT("1/1/1990", "M/d/yyyy"))</f>
        <v>#VALUE!</v>
      </c>
    </row>
    <row r="5060" spans="54:54" ht="17.25" customHeight="1">
      <c r="BB5060" s="60" t="e">
        <f>IF(AND(isFlagged(Main[[#This Row],[Comments]], "AIS++"),Main[ [#This Row],[In Stock Date] ]&lt;&gt;""),TEXT(Main[[#This Row],[In Stock Date]]-1, "M/d/yyyy"), TEXT("1/1/1990", "M/d/yyyy"))</f>
        <v>#VALUE!</v>
      </c>
    </row>
    <row r="5061" spans="54:54" ht="17.25" customHeight="1">
      <c r="BB5061" s="60" t="e">
        <f>IF(AND(isFlagged(Main[[#This Row],[Comments]], "AIS++"),Main[ [#This Row],[In Stock Date] ]&lt;&gt;""),TEXT(Main[[#This Row],[In Stock Date]]-1, "M/d/yyyy"), TEXT("1/1/1990", "M/d/yyyy"))</f>
        <v>#VALUE!</v>
      </c>
    </row>
    <row r="5062" spans="54:54" ht="17.25" customHeight="1">
      <c r="BB5062" s="60" t="e">
        <f>IF(AND(isFlagged(Main[[#This Row],[Comments]], "AIS++"),Main[ [#This Row],[In Stock Date] ]&lt;&gt;""),TEXT(Main[[#This Row],[In Stock Date]]-1, "M/d/yyyy"), TEXT("1/1/1990", "M/d/yyyy"))</f>
        <v>#VALUE!</v>
      </c>
    </row>
    <row r="5063" spans="54:54" ht="17.25" customHeight="1">
      <c r="BB5063" s="60" t="e">
        <f>IF(AND(isFlagged(Main[[#This Row],[Comments]], "AIS++"),Main[ [#This Row],[In Stock Date] ]&lt;&gt;""),TEXT(Main[[#This Row],[In Stock Date]]-1, "M/d/yyyy"), TEXT("1/1/1990", "M/d/yyyy"))</f>
        <v>#VALUE!</v>
      </c>
    </row>
    <row r="5064" spans="54:54" ht="17.25" customHeight="1">
      <c r="BB5064" s="60" t="e">
        <f>IF(AND(isFlagged(Main[[#This Row],[Comments]], "AIS++"),Main[ [#This Row],[In Stock Date] ]&lt;&gt;""),TEXT(Main[[#This Row],[In Stock Date]]-1, "M/d/yyyy"), TEXT("1/1/1990", "M/d/yyyy"))</f>
        <v>#VALUE!</v>
      </c>
    </row>
    <row r="5065" spans="54:54" ht="17.25" customHeight="1">
      <c r="BB5065" s="60" t="e">
        <f>IF(AND(isFlagged(Main[[#This Row],[Comments]], "AIS++"),Main[ [#This Row],[In Stock Date] ]&lt;&gt;""),TEXT(Main[[#This Row],[In Stock Date]]-1, "M/d/yyyy"), TEXT("1/1/1990", "M/d/yyyy"))</f>
        <v>#VALUE!</v>
      </c>
    </row>
    <row r="5066" spans="54:54" ht="17.25" customHeight="1">
      <c r="BB5066" s="60" t="e">
        <f>IF(AND(isFlagged(Main[[#This Row],[Comments]], "AIS++"),Main[ [#This Row],[In Stock Date] ]&lt;&gt;""),TEXT(Main[[#This Row],[In Stock Date]]-1, "M/d/yyyy"), TEXT("1/1/1990", "M/d/yyyy"))</f>
        <v>#VALUE!</v>
      </c>
    </row>
    <row r="5067" spans="54:54" ht="17.25" customHeight="1">
      <c r="BB5067" s="60" t="e">
        <f>IF(AND(isFlagged(Main[[#This Row],[Comments]], "AIS++"),Main[ [#This Row],[In Stock Date] ]&lt;&gt;""),TEXT(Main[[#This Row],[In Stock Date]]-1, "M/d/yyyy"), TEXT("1/1/1990", "M/d/yyyy"))</f>
        <v>#VALUE!</v>
      </c>
    </row>
    <row r="5068" spans="54:54" ht="17.25" customHeight="1">
      <c r="BB5068" s="60" t="e">
        <f>IF(AND(isFlagged(Main[[#This Row],[Comments]], "AIS++"),Main[ [#This Row],[In Stock Date] ]&lt;&gt;""),TEXT(Main[[#This Row],[In Stock Date]]-1, "M/d/yyyy"), TEXT("1/1/1990", "M/d/yyyy"))</f>
        <v>#VALUE!</v>
      </c>
    </row>
    <row r="5069" spans="54:54" ht="17.25" customHeight="1">
      <c r="BB5069" s="60" t="e">
        <f>IF(AND(isFlagged(Main[[#This Row],[Comments]], "AIS++"),Main[ [#This Row],[In Stock Date] ]&lt;&gt;""),TEXT(Main[[#This Row],[In Stock Date]]-1, "M/d/yyyy"), TEXT("1/1/1990", "M/d/yyyy"))</f>
        <v>#VALUE!</v>
      </c>
    </row>
    <row r="5070" spans="54:54" ht="17.25" customHeight="1">
      <c r="BB5070" s="60" t="e">
        <f>IF(AND(isFlagged(Main[[#This Row],[Comments]], "AIS++"),Main[ [#This Row],[In Stock Date] ]&lt;&gt;""),TEXT(Main[[#This Row],[In Stock Date]]-1, "M/d/yyyy"), TEXT("1/1/1990", "M/d/yyyy"))</f>
        <v>#VALUE!</v>
      </c>
    </row>
    <row r="5071" spans="54:54" ht="17.25" customHeight="1">
      <c r="BB5071" s="60" t="e">
        <f>IF(AND(isFlagged(Main[[#This Row],[Comments]], "AIS++"),Main[ [#This Row],[In Stock Date] ]&lt;&gt;""),TEXT(Main[[#This Row],[In Stock Date]]-1, "M/d/yyyy"), TEXT("1/1/1990", "M/d/yyyy"))</f>
        <v>#VALUE!</v>
      </c>
    </row>
    <row r="5072" spans="54:54" ht="17.25" customHeight="1">
      <c r="BB5072" s="60" t="e">
        <f>IF(AND(isFlagged(Main[[#This Row],[Comments]], "AIS++"),Main[ [#This Row],[In Stock Date] ]&lt;&gt;""),TEXT(Main[[#This Row],[In Stock Date]]-1, "M/d/yyyy"), TEXT("1/1/1990", "M/d/yyyy"))</f>
        <v>#VALUE!</v>
      </c>
    </row>
    <row r="5073" spans="54:54" ht="17.25" customHeight="1">
      <c r="BB5073" s="60" t="e">
        <f>IF(AND(isFlagged(Main[[#This Row],[Comments]], "AIS++"),Main[ [#This Row],[In Stock Date] ]&lt;&gt;""),TEXT(Main[[#This Row],[In Stock Date]]-1, "M/d/yyyy"), TEXT("1/1/1990", "M/d/yyyy"))</f>
        <v>#VALUE!</v>
      </c>
    </row>
    <row r="5074" spans="54:54" ht="17.25" customHeight="1">
      <c r="BB5074" s="60" t="e">
        <f>IF(AND(isFlagged(Main[[#This Row],[Comments]], "AIS++"),Main[ [#This Row],[In Stock Date] ]&lt;&gt;""),TEXT(Main[[#This Row],[In Stock Date]]-1, "M/d/yyyy"), TEXT("1/1/1990", "M/d/yyyy"))</f>
        <v>#VALUE!</v>
      </c>
    </row>
    <row r="5075" spans="54:54" ht="17.25" customHeight="1">
      <c r="BB5075" s="60" t="e">
        <f>IF(AND(isFlagged(Main[[#This Row],[Comments]], "AIS++"),Main[ [#This Row],[In Stock Date] ]&lt;&gt;""),TEXT(Main[[#This Row],[In Stock Date]]-1, "M/d/yyyy"), TEXT("1/1/1990", "M/d/yyyy"))</f>
        <v>#VALUE!</v>
      </c>
    </row>
    <row r="5076" spans="54:54" ht="17.25" customHeight="1">
      <c r="BB5076" s="60" t="e">
        <f>IF(AND(isFlagged(Main[[#This Row],[Comments]], "AIS++"),Main[ [#This Row],[In Stock Date] ]&lt;&gt;""),TEXT(Main[[#This Row],[In Stock Date]]-1, "M/d/yyyy"), TEXT("1/1/1990", "M/d/yyyy"))</f>
        <v>#VALUE!</v>
      </c>
    </row>
    <row r="5077" spans="54:54" ht="17.25" customHeight="1">
      <c r="BB5077" s="60" t="e">
        <f>IF(AND(isFlagged(Main[[#This Row],[Comments]], "AIS++"),Main[ [#This Row],[In Stock Date] ]&lt;&gt;""),TEXT(Main[[#This Row],[In Stock Date]]-1, "M/d/yyyy"), TEXT("1/1/1990", "M/d/yyyy"))</f>
        <v>#VALUE!</v>
      </c>
    </row>
    <row r="5078" spans="54:54" ht="17.25" customHeight="1">
      <c r="BB5078" s="60" t="e">
        <f>IF(AND(isFlagged(Main[[#This Row],[Comments]], "AIS++"),Main[ [#This Row],[In Stock Date] ]&lt;&gt;""),TEXT(Main[[#This Row],[In Stock Date]]-1, "M/d/yyyy"), TEXT("1/1/1990", "M/d/yyyy"))</f>
        <v>#VALUE!</v>
      </c>
    </row>
    <row r="5079" spans="54:54" ht="17.25" customHeight="1">
      <c r="BB5079" s="60" t="e">
        <f>IF(AND(isFlagged(Main[[#This Row],[Comments]], "AIS++"),Main[ [#This Row],[In Stock Date] ]&lt;&gt;""),TEXT(Main[[#This Row],[In Stock Date]]-1, "M/d/yyyy"), TEXT("1/1/1990", "M/d/yyyy"))</f>
        <v>#VALUE!</v>
      </c>
    </row>
    <row r="5080" spans="54:54" ht="17.25" customHeight="1">
      <c r="BB5080" s="60" t="e">
        <f>IF(AND(isFlagged(Main[[#This Row],[Comments]], "AIS++"),Main[ [#This Row],[In Stock Date] ]&lt;&gt;""),TEXT(Main[[#This Row],[In Stock Date]]-1, "M/d/yyyy"), TEXT("1/1/1990", "M/d/yyyy"))</f>
        <v>#VALUE!</v>
      </c>
    </row>
    <row r="5081" spans="54:54" ht="17.25" customHeight="1">
      <c r="BB5081" s="60" t="e">
        <f>IF(AND(isFlagged(Main[[#This Row],[Comments]], "AIS++"),Main[ [#This Row],[In Stock Date] ]&lt;&gt;""),TEXT(Main[[#This Row],[In Stock Date]]-1, "M/d/yyyy"), TEXT("1/1/1990", "M/d/yyyy"))</f>
        <v>#VALUE!</v>
      </c>
    </row>
    <row r="5082" spans="54:54" ht="17.25" customHeight="1">
      <c r="BB5082" s="60" t="e">
        <f>IF(AND(isFlagged(Main[[#This Row],[Comments]], "AIS++"),Main[ [#This Row],[In Stock Date] ]&lt;&gt;""),TEXT(Main[[#This Row],[In Stock Date]]-1, "M/d/yyyy"), TEXT("1/1/1990", "M/d/yyyy"))</f>
        <v>#VALUE!</v>
      </c>
    </row>
    <row r="5083" spans="54:54" ht="17.25" customHeight="1">
      <c r="BB5083" s="60" t="e">
        <f>IF(AND(isFlagged(Main[[#This Row],[Comments]], "AIS++"),Main[ [#This Row],[In Stock Date] ]&lt;&gt;""),TEXT(Main[[#This Row],[In Stock Date]]-1, "M/d/yyyy"), TEXT("1/1/1990", "M/d/yyyy"))</f>
        <v>#VALUE!</v>
      </c>
    </row>
    <row r="5084" spans="54:54" ht="17.25" customHeight="1">
      <c r="BB5084" s="60" t="e">
        <f>IF(AND(isFlagged(Main[[#This Row],[Comments]], "AIS++"),Main[ [#This Row],[In Stock Date] ]&lt;&gt;""),TEXT(Main[[#This Row],[In Stock Date]]-1, "M/d/yyyy"), TEXT("1/1/1990", "M/d/yyyy"))</f>
        <v>#VALUE!</v>
      </c>
    </row>
    <row r="5085" spans="54:54" ht="17.25" customHeight="1">
      <c r="BB5085" s="60" t="e">
        <f>IF(AND(isFlagged(Main[[#This Row],[Comments]], "AIS++"),Main[ [#This Row],[In Stock Date] ]&lt;&gt;""),TEXT(Main[[#This Row],[In Stock Date]]-1, "M/d/yyyy"), TEXT("1/1/1990", "M/d/yyyy"))</f>
        <v>#VALUE!</v>
      </c>
    </row>
    <row r="5086" spans="54:54" ht="17.25" customHeight="1">
      <c r="BB5086" s="60" t="e">
        <f>IF(AND(isFlagged(Main[[#This Row],[Comments]], "AIS++"),Main[ [#This Row],[In Stock Date] ]&lt;&gt;""),TEXT(Main[[#This Row],[In Stock Date]]-1, "M/d/yyyy"), TEXT("1/1/1990", "M/d/yyyy"))</f>
        <v>#VALUE!</v>
      </c>
    </row>
    <row r="5087" spans="54:54" ht="17.25" customHeight="1">
      <c r="BB5087" s="60" t="e">
        <f>IF(AND(isFlagged(Main[[#This Row],[Comments]], "AIS++"),Main[ [#This Row],[In Stock Date] ]&lt;&gt;""),TEXT(Main[[#This Row],[In Stock Date]]-1, "M/d/yyyy"), TEXT("1/1/1990", "M/d/yyyy"))</f>
        <v>#VALUE!</v>
      </c>
    </row>
    <row r="5088" spans="54:54" ht="17.25" customHeight="1">
      <c r="BB5088" s="60" t="e">
        <f>IF(AND(isFlagged(Main[[#This Row],[Comments]], "AIS++"),Main[ [#This Row],[In Stock Date] ]&lt;&gt;""),TEXT(Main[[#This Row],[In Stock Date]]-1, "M/d/yyyy"), TEXT("1/1/1990", "M/d/yyyy"))</f>
        <v>#VALUE!</v>
      </c>
    </row>
    <row r="5089" spans="54:54" ht="17.25" customHeight="1">
      <c r="BB5089" s="60" t="e">
        <f>IF(AND(isFlagged(Main[[#This Row],[Comments]], "AIS++"),Main[ [#This Row],[In Stock Date] ]&lt;&gt;""),TEXT(Main[[#This Row],[In Stock Date]]-1, "M/d/yyyy"), TEXT("1/1/1990", "M/d/yyyy"))</f>
        <v>#VALUE!</v>
      </c>
    </row>
    <row r="5090" spans="54:54" ht="17.25" customHeight="1">
      <c r="BB5090" s="60" t="e">
        <f>IF(AND(isFlagged(Main[[#This Row],[Comments]], "AIS++"),Main[ [#This Row],[In Stock Date] ]&lt;&gt;""),TEXT(Main[[#This Row],[In Stock Date]]-1, "M/d/yyyy"), TEXT("1/1/1990", "M/d/yyyy"))</f>
        <v>#VALUE!</v>
      </c>
    </row>
    <row r="5091" spans="54:54" ht="17.25" customHeight="1">
      <c r="BB5091" s="60" t="e">
        <f>IF(AND(isFlagged(Main[[#This Row],[Comments]], "AIS++"),Main[ [#This Row],[In Stock Date] ]&lt;&gt;""),TEXT(Main[[#This Row],[In Stock Date]]-1, "M/d/yyyy"), TEXT("1/1/1990", "M/d/yyyy"))</f>
        <v>#VALUE!</v>
      </c>
    </row>
    <row r="5092" spans="54:54" ht="17.25" customHeight="1">
      <c r="BB5092" s="60" t="e">
        <f>IF(AND(isFlagged(Main[[#This Row],[Comments]], "AIS++"),Main[ [#This Row],[In Stock Date] ]&lt;&gt;""),TEXT(Main[[#This Row],[In Stock Date]]-1, "M/d/yyyy"), TEXT("1/1/1990", "M/d/yyyy"))</f>
        <v>#VALUE!</v>
      </c>
    </row>
    <row r="5093" spans="54:54" ht="17.25" customHeight="1">
      <c r="BB5093" s="60" t="e">
        <f>IF(AND(isFlagged(Main[[#This Row],[Comments]], "AIS++"),Main[ [#This Row],[In Stock Date] ]&lt;&gt;""),TEXT(Main[[#This Row],[In Stock Date]]-1, "M/d/yyyy"), TEXT("1/1/1990", "M/d/yyyy"))</f>
        <v>#VALUE!</v>
      </c>
    </row>
    <row r="5094" spans="54:54" ht="17.25" customHeight="1">
      <c r="BB5094" s="60" t="e">
        <f>IF(AND(isFlagged(Main[[#This Row],[Comments]], "AIS++"),Main[ [#This Row],[In Stock Date] ]&lt;&gt;""),TEXT(Main[[#This Row],[In Stock Date]]-1, "M/d/yyyy"), TEXT("1/1/1990", "M/d/yyyy"))</f>
        <v>#VALUE!</v>
      </c>
    </row>
    <row r="5095" spans="54:54" ht="17.25" customHeight="1">
      <c r="BB5095" s="60" t="e">
        <f>IF(AND(isFlagged(Main[[#This Row],[Comments]], "AIS++"),Main[ [#This Row],[In Stock Date] ]&lt;&gt;""),TEXT(Main[[#This Row],[In Stock Date]]-1, "M/d/yyyy"), TEXT("1/1/1990", "M/d/yyyy"))</f>
        <v>#VALUE!</v>
      </c>
    </row>
  </sheetData>
  <sheetProtection formatCells="0" formatColumns="0" formatRows="0" insertColumns="0" insertRows="0" insertHyperlinks="0" deleteColumns="0" deleteRows="0" selectLockedCells="1" sort="0" autoFilter="0" pivotTables="0"/>
  <dataConsolidate/>
  <mergeCells count="3">
    <mergeCell ref="A1:B1"/>
    <mergeCell ref="A2:B4"/>
    <mergeCell ref="C1:C4"/>
  </mergeCells>
  <conditionalFormatting sqref="B6:B1635">
    <cfRule type="expression" dxfId="66" priority="21">
      <formula>isFlagged($T6,"@@")=TRUE</formula>
    </cfRule>
    <cfRule type="expression" dxfId="65" priority="27">
      <formula>$S6="Stop Work"</formula>
    </cfRule>
  </conditionalFormatting>
  <conditionalFormatting sqref="M6:P1635">
    <cfRule type="colorScale" priority="6">
      <colorScale>
        <cfvo type="num" val="TODAY()"/>
        <cfvo type="num" val="TODAY()+2"/>
        <cfvo type="num" val="TODAY()+4"/>
        <color rgb="FFD36767"/>
        <color rgb="FFFFFFD1"/>
        <color rgb="FFC0E391"/>
      </colorScale>
    </cfRule>
  </conditionalFormatting>
  <conditionalFormatting sqref="C6:R1048576">
    <cfRule type="expression" dxfId="64" priority="1459">
      <formula>OR($J6="Document Control", $J6="Quality")</formula>
    </cfRule>
  </conditionalFormatting>
  <conditionalFormatting sqref="C6:U1048576">
    <cfRule type="expression" dxfId="63" priority="1644">
      <formula>OR($U6="Design Hold", $U6="Define Requirements")</formula>
    </cfRule>
  </conditionalFormatting>
  <conditionalFormatting sqref="H6:H2102">
    <cfRule type="containsBlanks" priority="1" stopIfTrue="1">
      <formula>LEN(TRIM(H6))=0</formula>
    </cfRule>
    <cfRule type="cellIs" dxfId="62" priority="2" operator="greaterThan">
      <formula>$G6</formula>
    </cfRule>
    <cfRule type="cellIs" dxfId="61" priority="4" operator="lessThan">
      <formula>SUM($G6,-7)</formula>
    </cfRule>
    <cfRule type="cellIs" dxfId="60" priority="5" operator="between">
      <formula>SUM($G6,-10)</formula>
      <formula>$G6</formula>
    </cfRule>
  </conditionalFormatting>
  <conditionalFormatting sqref="F6:F1635">
    <cfRule type="expression" dxfId="59" priority="1982">
      <formula>AND(isFlagged($T6,"AIS++")=TRUE,$F6&lt;&gt;"")</formula>
    </cfRule>
  </conditionalFormatting>
  <printOptions horizontalCentered="1"/>
  <pageMargins left="0.25" right="0.05" top="0.82" bottom="0.3" header="0.12" footer="0.1"/>
  <pageSetup scale="87" fitToHeight="0" orientation="landscape" r:id="rId1"/>
  <headerFooter alignWithMargins="0">
    <oddHeader>&amp;L&amp;G&amp;R&amp;D</oddHeader>
    <oddFooter>&amp;R&amp;P of &amp;N</oddFooter>
  </headerFooter>
  <drawing r:id="rId2"/>
  <legacyDrawing r:id="rId3"/>
  <legacyDrawingHF r:id="rId4"/>
  <controls>
    <mc:AlternateContent xmlns:mc="http://schemas.openxmlformats.org/markup-compatibility/2006">
      <mc:Choice Requires="x14">
        <control shapeId="1055" r:id="rId5" name="sheetView">
          <controlPr defaultSize="0" print="0" autoLine="0" r:id="rId6">
            <anchor moveWithCells="1">
              <from>
                <xdr:col>3</xdr:col>
                <xdr:colOff>133350</xdr:colOff>
                <xdr:row>0</xdr:row>
                <xdr:rowOff>66675</xdr:rowOff>
              </from>
              <to>
                <xdr:col>3</xdr:col>
                <xdr:colOff>2819400</xdr:colOff>
                <xdr:row>1</xdr:row>
                <xdr:rowOff>190500</xdr:rowOff>
              </to>
            </anchor>
          </controlPr>
        </control>
      </mc:Choice>
      <mc:Fallback>
        <control shapeId="1055" r:id="rId5" name="sheetView"/>
      </mc:Fallback>
    </mc:AlternateContent>
    <mc:AlternateContent xmlns:mc="http://schemas.openxmlformats.org/markup-compatibility/2006">
      <mc:Choice Requires="x14">
        <control shapeId="1048" r:id="rId7" name="soft">
          <controlPr defaultSize="0" print="0" autoFill="0" autoLine="0" r:id="rId8">
            <anchor moveWithCells="1">
              <from>
                <xdr:col>3</xdr:col>
                <xdr:colOff>190500</xdr:colOff>
                <xdr:row>2</xdr:row>
                <xdr:rowOff>571500</xdr:rowOff>
              </from>
              <to>
                <xdr:col>3</xdr:col>
                <xdr:colOff>2381250</xdr:colOff>
                <xdr:row>3</xdr:row>
                <xdr:rowOff>38100</xdr:rowOff>
              </to>
            </anchor>
          </controlPr>
        </control>
      </mc:Choice>
      <mc:Fallback>
        <control shapeId="1048" r:id="rId7" name="soft"/>
      </mc:Fallback>
    </mc:AlternateContent>
    <mc:AlternateContent xmlns:mc="http://schemas.openxmlformats.org/markup-compatibility/2006">
      <mc:Choice Requires="x14">
        <control shapeId="1047" r:id="rId9" name="di">
          <controlPr defaultSize="0" print="0" autoFill="0" autoLine="0" r:id="rId10">
            <anchor moveWithCells="1">
              <from>
                <xdr:col>3</xdr:col>
                <xdr:colOff>190500</xdr:colOff>
                <xdr:row>2</xdr:row>
                <xdr:rowOff>180975</xdr:rowOff>
              </from>
              <to>
                <xdr:col>3</xdr:col>
                <xdr:colOff>2381250</xdr:colOff>
                <xdr:row>2</xdr:row>
                <xdr:rowOff>523875</xdr:rowOff>
              </to>
            </anchor>
          </controlPr>
        </control>
      </mc:Choice>
      <mc:Fallback>
        <control shapeId="1047" r:id="rId9" name="di"/>
      </mc:Fallback>
    </mc:AlternateContent>
    <mc:AlternateContent xmlns:mc="http://schemas.openxmlformats.org/markup-compatibility/2006">
      <mc:Choice Requires="x14">
        <control shapeId="1046" r:id="rId11" name="fc">
          <controlPr defaultSize="0" print="0" autoFill="0" autoLine="0" r:id="rId12">
            <anchor moveWithCells="1">
              <from>
                <xdr:col>3</xdr:col>
                <xdr:colOff>190500</xdr:colOff>
                <xdr:row>1</xdr:row>
                <xdr:rowOff>619125</xdr:rowOff>
              </from>
              <to>
                <xdr:col>3</xdr:col>
                <xdr:colOff>2381250</xdr:colOff>
                <xdr:row>2</xdr:row>
                <xdr:rowOff>142875</xdr:rowOff>
              </to>
            </anchor>
          </controlPr>
        </control>
      </mc:Choice>
      <mc:Fallback>
        <control shapeId="1046" r:id="rId11" name="fc"/>
      </mc:Fallback>
    </mc:AlternateContent>
    <mc:AlternateContent xmlns:mc="http://schemas.openxmlformats.org/markup-compatibility/2006">
      <mc:Choice Requires="x14">
        <control shapeId="1045" r:id="rId13" name="PM">
          <controlPr defaultSize="0" print="0" autoFill="0" autoLine="0" r:id="rId14">
            <anchor moveWithCells="1">
              <from>
                <xdr:col>3</xdr:col>
                <xdr:colOff>190500</xdr:colOff>
                <xdr:row>1</xdr:row>
                <xdr:rowOff>238125</xdr:rowOff>
              </from>
              <to>
                <xdr:col>3</xdr:col>
                <xdr:colOff>2381250</xdr:colOff>
                <xdr:row>1</xdr:row>
                <xdr:rowOff>581025</xdr:rowOff>
              </to>
            </anchor>
          </controlPr>
        </control>
      </mc:Choice>
      <mc:Fallback>
        <control shapeId="1045" r:id="rId13" name="PM"/>
      </mc:Fallback>
    </mc:AlternateContent>
    <mc:AlternateContent xmlns:mc="http://schemas.openxmlformats.org/markup-compatibility/2006">
      <mc:Choice Requires="x14">
        <control shapeId="9961" r:id="rId15" name="rtasearch">
          <controlPr defaultSize="0" print="0" autoLine="0" listFillRange="B6:B2446" r:id="rId16">
            <anchor moveWithCells="1">
              <from>
                <xdr:col>2</xdr:col>
                <xdr:colOff>285750</xdr:colOff>
                <xdr:row>2</xdr:row>
                <xdr:rowOff>762000</xdr:rowOff>
              </from>
              <to>
                <xdr:col>2</xdr:col>
                <xdr:colOff>1123950</xdr:colOff>
                <xdr:row>3</xdr:row>
                <xdr:rowOff>161925</xdr:rowOff>
              </to>
            </anchor>
          </controlPr>
        </control>
      </mc:Choice>
      <mc:Fallback>
        <control shapeId="9961" r:id="rId15" name="rtasearch"/>
      </mc:Fallback>
    </mc:AlternateContent>
    <mc:AlternateContent xmlns:mc="http://schemas.openxmlformats.org/markup-compatibility/2006">
      <mc:Choice Requires="x14">
        <control shapeId="9967" r:id="rId17" name="searchButton">
          <controlPr defaultSize="0" print="0" autoLine="0" r:id="rId18">
            <anchor moveWithCells="1">
              <from>
                <xdr:col>2</xdr:col>
                <xdr:colOff>1162050</xdr:colOff>
                <xdr:row>2</xdr:row>
                <xdr:rowOff>733425</xdr:rowOff>
              </from>
              <to>
                <xdr:col>2</xdr:col>
                <xdr:colOff>1543050</xdr:colOff>
                <xdr:row>3</xdr:row>
                <xdr:rowOff>171450</xdr:rowOff>
              </to>
            </anchor>
          </controlPr>
        </control>
      </mc:Choice>
      <mc:Fallback>
        <control shapeId="9967" r:id="rId17" name="searchButton"/>
      </mc:Fallback>
    </mc:AlternateContent>
    <mc:AlternateContent xmlns:mc="http://schemas.openxmlformats.org/markup-compatibility/2006">
      <mc:Choice Requires="x14">
        <control shapeId="9968" r:id="rId19" name="tools">
          <controlPr defaultSize="0" print="0" autoFill="0" autoLine="0" r:id="rId20">
            <anchor moveWithCells="1">
              <from>
                <xdr:col>2</xdr:col>
                <xdr:colOff>133350</xdr:colOff>
                <xdr:row>1</xdr:row>
                <xdr:rowOff>152400</xdr:rowOff>
              </from>
              <to>
                <xdr:col>2</xdr:col>
                <xdr:colOff>1781175</xdr:colOff>
                <xdr:row>1</xdr:row>
                <xdr:rowOff>542925</xdr:rowOff>
              </to>
            </anchor>
          </controlPr>
        </control>
      </mc:Choice>
      <mc:Fallback>
        <control shapeId="9968" r:id="rId19" name="tools"/>
      </mc:Fallback>
    </mc:AlternateContent>
    <mc:AlternateContent xmlns:mc="http://schemas.openxmlformats.org/markup-compatibility/2006">
      <mc:Choice Requires="x14">
        <control shapeId="9969" r:id="rId21" name="printReport">
          <controlPr defaultSize="0" print="0" autoFill="0" autoLine="0" r:id="rId22">
            <anchor moveWithCells="1">
              <from>
                <xdr:col>2</xdr:col>
                <xdr:colOff>133350</xdr:colOff>
                <xdr:row>1</xdr:row>
                <xdr:rowOff>590550</xdr:rowOff>
              </from>
              <to>
                <xdr:col>2</xdr:col>
                <xdr:colOff>1781175</xdr:colOff>
                <xdr:row>2</xdr:row>
                <xdr:rowOff>161925</xdr:rowOff>
              </to>
            </anchor>
          </controlPr>
        </control>
      </mc:Choice>
      <mc:Fallback>
        <control shapeId="9969" r:id="rId21" name="printReport"/>
      </mc:Fallback>
    </mc:AlternateContent>
    <mc:AlternateContent xmlns:mc="http://schemas.openxmlformats.org/markup-compatibility/2006">
      <mc:Choice Requires="x14">
        <control shapeId="9970" r:id="rId23" name="prioritizer">
          <controlPr defaultSize="0" print="0" autoFill="0" autoLine="0" r:id="rId24">
            <anchor moveWithCells="1">
              <from>
                <xdr:col>2</xdr:col>
                <xdr:colOff>133350</xdr:colOff>
                <xdr:row>2</xdr:row>
                <xdr:rowOff>209550</xdr:rowOff>
              </from>
              <to>
                <xdr:col>2</xdr:col>
                <xdr:colOff>1781175</xdr:colOff>
                <xdr:row>2</xdr:row>
                <xdr:rowOff>600075</xdr:rowOff>
              </to>
            </anchor>
          </controlPr>
        </control>
      </mc:Choice>
      <mc:Fallback>
        <control shapeId="9970" r:id="rId23" name="prioritizer"/>
      </mc:Fallback>
    </mc:AlternateContent>
    <mc:AlternateContent xmlns:mc="http://schemas.openxmlformats.org/markup-compatibility/2006">
      <mc:Choice Requires="x14">
        <control shapeId="9971" r:id="rId25" name="gotoDept">
          <controlPr defaultSize="0" print="0" autoLine="0" r:id="rId26">
            <anchor moveWithCells="1">
              <from>
                <xdr:col>0</xdr:col>
                <xdr:colOff>133350</xdr:colOff>
                <xdr:row>1</xdr:row>
                <xdr:rowOff>495300</xdr:rowOff>
              </from>
              <to>
                <xdr:col>1</xdr:col>
                <xdr:colOff>571500</xdr:colOff>
                <xdr:row>2</xdr:row>
                <xdr:rowOff>142875</xdr:rowOff>
              </to>
            </anchor>
          </controlPr>
        </control>
      </mc:Choice>
      <mc:Fallback>
        <control shapeId="9971" r:id="rId25" name="gotoDept"/>
      </mc:Fallback>
    </mc:AlternateContent>
    <mc:AlternateContent xmlns:mc="http://schemas.openxmlformats.org/markup-compatibility/2006">
      <mc:Choice Requires="x14">
        <control shapeId="9972" r:id="rId27" name="ClearSort">
          <controlPr defaultSize="0" print="0" autoLine="0" r:id="rId28">
            <anchor moveWithCells="1">
              <from>
                <xdr:col>0</xdr:col>
                <xdr:colOff>133350</xdr:colOff>
                <xdr:row>1</xdr:row>
                <xdr:rowOff>95250</xdr:rowOff>
              </from>
              <to>
                <xdr:col>1</xdr:col>
                <xdr:colOff>571500</xdr:colOff>
                <xdr:row>1</xdr:row>
                <xdr:rowOff>428625</xdr:rowOff>
              </to>
            </anchor>
          </controlPr>
        </control>
      </mc:Choice>
      <mc:Fallback>
        <control shapeId="9972" r:id="rId27" name="ClearSort"/>
      </mc:Fallback>
    </mc:AlternateContent>
    <mc:AlternateContent xmlns:mc="http://schemas.openxmlformats.org/markup-compatibility/2006">
      <mc:Choice Requires="x14">
        <control shapeId="9973" r:id="rId29" name="refreshMain">
          <controlPr defaultSize="0" print="0" autoLine="0" r:id="rId30">
            <anchor>
              <from>
                <xdr:col>0</xdr:col>
                <xdr:colOff>66675</xdr:colOff>
                <xdr:row>2</xdr:row>
                <xdr:rowOff>209550</xdr:rowOff>
              </from>
              <to>
                <xdr:col>1</xdr:col>
                <xdr:colOff>704850</xdr:colOff>
                <xdr:row>2</xdr:row>
                <xdr:rowOff>571500</xdr:rowOff>
              </to>
            </anchor>
          </controlPr>
        </control>
      </mc:Choice>
      <mc:Fallback>
        <control shapeId="9973" r:id="rId29" name="refreshMain"/>
      </mc:Fallback>
    </mc:AlternateContent>
    <mc:AlternateContent xmlns:mc="http://schemas.openxmlformats.org/markup-compatibility/2006">
      <mc:Choice Requires="x14">
        <control shapeId="9974" r:id="rId31" name="posReturn">
          <controlPr defaultSize="0" print="0" autoLine="0" r:id="rId32">
            <anchor>
              <from>
                <xdr:col>0</xdr:col>
                <xdr:colOff>66675</xdr:colOff>
                <xdr:row>2</xdr:row>
                <xdr:rowOff>628650</xdr:rowOff>
              </from>
              <to>
                <xdr:col>1</xdr:col>
                <xdr:colOff>704850</xdr:colOff>
                <xdr:row>3</xdr:row>
                <xdr:rowOff>123825</xdr:rowOff>
              </to>
            </anchor>
          </controlPr>
        </control>
      </mc:Choice>
      <mc:Fallback>
        <control shapeId="9974" r:id="rId31" name="posReturn"/>
      </mc:Fallback>
    </mc:AlternateContent>
    <mc:AlternateContent xmlns:mc="http://schemas.openxmlformats.org/markup-compatibility/2006">
      <mc:Choice Requires="x14">
        <control shapeId="9975" r:id="rId33" name="fullScreenMode">
          <controlPr defaultSize="0" print="0" autoLine="0" r:id="rId34">
            <anchor moveWithCells="1">
              <from>
                <xdr:col>2</xdr:col>
                <xdr:colOff>361950</xdr:colOff>
                <xdr:row>0</xdr:row>
                <xdr:rowOff>38100</xdr:rowOff>
              </from>
              <to>
                <xdr:col>2</xdr:col>
                <xdr:colOff>1543050</xdr:colOff>
                <xdr:row>1</xdr:row>
                <xdr:rowOff>104775</xdr:rowOff>
              </to>
            </anchor>
          </controlPr>
        </control>
      </mc:Choice>
      <mc:Fallback>
        <control shapeId="9975" r:id="rId33" name="fullScreenMode"/>
      </mc:Fallback>
    </mc:AlternateContent>
    <mc:AlternateContent xmlns:mc="http://schemas.openxmlformats.org/markup-compatibility/2006">
      <mc:Choice Requires="x14">
        <control shapeId="9976" r:id="rId35" name="pmSht">
          <controlPr defaultSize="0" print="0" autoLine="0" r:id="rId36">
            <anchor moveWithCells="1">
              <from>
                <xdr:col>3</xdr:col>
                <xdr:colOff>2428875</xdr:colOff>
                <xdr:row>1</xdr:row>
                <xdr:rowOff>247650</xdr:rowOff>
              </from>
              <to>
                <xdr:col>3</xdr:col>
                <xdr:colOff>2743200</xdr:colOff>
                <xdr:row>1</xdr:row>
                <xdr:rowOff>571500</xdr:rowOff>
              </to>
            </anchor>
          </controlPr>
        </control>
      </mc:Choice>
      <mc:Fallback>
        <control shapeId="9976" r:id="rId35" name="pmSht"/>
      </mc:Fallback>
    </mc:AlternateContent>
    <mc:AlternateContent xmlns:mc="http://schemas.openxmlformats.org/markup-compatibility/2006">
      <mc:Choice Requires="x14">
        <control shapeId="9978" r:id="rId37" name="fcSht">
          <controlPr defaultSize="0" print="0" autoLine="0" r:id="rId36">
            <anchor moveWithCells="1">
              <from>
                <xdr:col>3</xdr:col>
                <xdr:colOff>2428875</xdr:colOff>
                <xdr:row>1</xdr:row>
                <xdr:rowOff>628650</xdr:rowOff>
              </from>
              <to>
                <xdr:col>3</xdr:col>
                <xdr:colOff>2743200</xdr:colOff>
                <xdr:row>2</xdr:row>
                <xdr:rowOff>133350</xdr:rowOff>
              </to>
            </anchor>
          </controlPr>
        </control>
      </mc:Choice>
      <mc:Fallback>
        <control shapeId="9978" r:id="rId37" name="fcSht"/>
      </mc:Fallback>
    </mc:AlternateContent>
    <mc:AlternateContent xmlns:mc="http://schemas.openxmlformats.org/markup-compatibility/2006">
      <mc:Choice Requires="x14">
        <control shapeId="9979" r:id="rId38" name="diSht">
          <controlPr defaultSize="0" print="0" autoLine="0" r:id="rId36">
            <anchor moveWithCells="1">
              <from>
                <xdr:col>3</xdr:col>
                <xdr:colOff>2428875</xdr:colOff>
                <xdr:row>2</xdr:row>
                <xdr:rowOff>190500</xdr:rowOff>
              </from>
              <to>
                <xdr:col>3</xdr:col>
                <xdr:colOff>2743200</xdr:colOff>
                <xdr:row>2</xdr:row>
                <xdr:rowOff>514350</xdr:rowOff>
              </to>
            </anchor>
          </controlPr>
        </control>
      </mc:Choice>
      <mc:Fallback>
        <control shapeId="9979" r:id="rId38" name="diSht"/>
      </mc:Fallback>
    </mc:AlternateContent>
    <mc:AlternateContent xmlns:mc="http://schemas.openxmlformats.org/markup-compatibility/2006">
      <mc:Choice Requires="x14">
        <control shapeId="9980" r:id="rId39" name="softSht">
          <controlPr defaultSize="0" print="0" autoLine="0" r:id="rId36">
            <anchor moveWithCells="1">
              <from>
                <xdr:col>3</xdr:col>
                <xdr:colOff>2428875</xdr:colOff>
                <xdr:row>2</xdr:row>
                <xdr:rowOff>581025</xdr:rowOff>
              </from>
              <to>
                <xdr:col>3</xdr:col>
                <xdr:colOff>2743200</xdr:colOff>
                <xdr:row>3</xdr:row>
                <xdr:rowOff>28575</xdr:rowOff>
              </to>
            </anchor>
          </controlPr>
        </control>
      </mc:Choice>
      <mc:Fallback>
        <control shapeId="9980" r:id="rId39" name="softSht"/>
      </mc:Fallback>
    </mc:AlternateContent>
  </controls>
  <tableParts count="1">
    <tablePart r:id="rId40"/>
  </tableParts>
  <extLst>
    <ext xmlns:x14="http://schemas.microsoft.com/office/spreadsheetml/2009/9/main" uri="{78C0D931-6437-407d-A8EE-F0AAD7539E65}">
      <x14:conditionalFormattings>
        <x14:conditionalFormatting xmlns:xm="http://schemas.microsoft.com/office/excel/2006/main">
          <x14:cfRule type="iconSet" priority="2380" id="{A1FC3F13-76EB-4633-85C9-6092B91F0CE3}">
            <x14:iconSet iconSet="3Symbols2" custom="1">
              <x14:cfvo type="percent">
                <xm:f>0</xm:f>
              </x14:cfvo>
              <x14:cfvo type="num">
                <xm:f>TODAY()</xm:f>
              </x14:cfvo>
              <x14:cfvo type="num">
                <xm:f>TODAY()+2</xm:f>
              </x14:cfvo>
              <x14:cfIcon iconSet="3Signs" iconId="0"/>
              <x14:cfIcon iconSet="3Symbols" iconId="1"/>
              <x14:cfIcon iconSet="NoIcons" iconId="0"/>
            </x14:iconSet>
          </x14:cfRule>
          <xm:sqref>R6:R1635</xm:sqref>
        </x14:conditionalFormatting>
      </x14:conditionalFormatting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tabColor theme="5" tint="0.39997558519241921"/>
  </sheetPr>
  <dimension ref="A1:Y93"/>
  <sheetViews>
    <sheetView showGridLines="0" showRowColHeaders="0" zoomScale="70" zoomScaleNormal="70" workbookViewId="0">
      <selection activeCell="O9" sqref="O9:P9"/>
    </sheetView>
  </sheetViews>
  <sheetFormatPr defaultColWidth="15.5" defaultRowHeight="17.25" customHeight="1"/>
  <cols>
    <col min="1" max="1" width="3.5" style="6" customWidth="1"/>
    <col min="2" max="2" width="5.75" style="6" customWidth="1"/>
    <col min="3" max="3" width="13.5" style="6" customWidth="1"/>
    <col min="4" max="6" width="20.25" style="6" customWidth="1"/>
    <col min="7" max="7" width="20.25" style="9" customWidth="1"/>
    <col min="8" max="8" width="28.375" style="9" customWidth="1"/>
    <col min="9" max="10" width="20.25" style="9" customWidth="1"/>
    <col min="11" max="13" width="20.25" style="6" customWidth="1"/>
    <col min="14" max="14" width="19.75" style="9" customWidth="1"/>
    <col min="15" max="17" width="20.375" style="4" customWidth="1"/>
    <col min="18" max="18" width="27.75" style="4" customWidth="1"/>
    <col min="19" max="26" width="15.5" style="4" customWidth="1"/>
    <col min="27" max="16384" width="15.5" style="4"/>
  </cols>
  <sheetData>
    <row r="1" spans="2:18" ht="15" customHeight="1" thickBot="1"/>
    <row r="2" spans="2:18" ht="54" customHeight="1" thickTop="1" thickBot="1">
      <c r="B2" s="174" t="s">
        <v>994</v>
      </c>
      <c r="C2" s="175"/>
      <c r="D2" s="175"/>
      <c r="E2" s="175"/>
      <c r="F2" s="175"/>
      <c r="G2" s="175"/>
      <c r="H2" s="175"/>
      <c r="I2" s="175"/>
      <c r="J2" s="175"/>
      <c r="K2" s="175"/>
      <c r="L2" s="175"/>
      <c r="M2" s="176"/>
      <c r="O2" s="180" t="s">
        <v>3383</v>
      </c>
      <c r="P2" s="181"/>
      <c r="Q2" s="180" t="s">
        <v>1926</v>
      </c>
      <c r="R2" s="181"/>
    </row>
    <row r="3" spans="2:18" s="7" customFormat="1" ht="19.5" customHeight="1" thickTop="1">
      <c r="B3" s="177" t="s">
        <v>978</v>
      </c>
      <c r="C3" s="23" t="s">
        <v>982</v>
      </c>
      <c r="D3" s="17" t="s">
        <v>11</v>
      </c>
      <c r="E3" s="18"/>
      <c r="F3" s="18"/>
      <c r="G3" s="18"/>
      <c r="H3" s="18"/>
      <c r="I3" s="18"/>
      <c r="J3" s="18"/>
      <c r="K3" s="18"/>
      <c r="L3" s="18"/>
      <c r="M3" s="19"/>
      <c r="N3" s="9"/>
      <c r="O3" s="182" t="s">
        <v>3698</v>
      </c>
      <c r="P3" s="182"/>
      <c r="Q3" s="182" t="s">
        <v>3791</v>
      </c>
      <c r="R3" s="182"/>
    </row>
    <row r="4" spans="2:18" s="7" customFormat="1" ht="19.5" customHeight="1">
      <c r="B4" s="178"/>
      <c r="C4" s="24" t="s">
        <v>1918</v>
      </c>
      <c r="D4" s="29" t="s">
        <v>1896</v>
      </c>
      <c r="E4" s="30"/>
      <c r="F4" s="30"/>
      <c r="G4" s="30"/>
      <c r="H4" s="30"/>
      <c r="I4" s="30"/>
      <c r="J4" s="30"/>
      <c r="K4" s="30"/>
      <c r="L4" s="30"/>
      <c r="M4" s="31"/>
      <c r="N4" s="9"/>
      <c r="O4" s="183"/>
      <c r="P4" s="183"/>
      <c r="Q4" s="183"/>
      <c r="R4" s="183"/>
    </row>
    <row r="5" spans="2:18" s="8" customFormat="1" ht="19.5" customHeight="1">
      <c r="B5" s="178"/>
      <c r="C5" s="24" t="s">
        <v>983</v>
      </c>
      <c r="D5" s="20">
        <v>1</v>
      </c>
      <c r="E5" s="21">
        <v>2</v>
      </c>
      <c r="F5" s="21">
        <v>3</v>
      </c>
      <c r="G5" s="21">
        <v>4</v>
      </c>
      <c r="H5" s="21">
        <v>5</v>
      </c>
      <c r="I5" s="21">
        <v>6</v>
      </c>
      <c r="J5" s="21">
        <v>7</v>
      </c>
      <c r="K5" s="21">
        <v>0</v>
      </c>
      <c r="L5" s="21">
        <v>0</v>
      </c>
      <c r="M5" s="22">
        <v>0</v>
      </c>
      <c r="N5" s="9"/>
      <c r="O5" s="183"/>
      <c r="P5" s="183"/>
      <c r="Q5" s="183"/>
      <c r="R5" s="183"/>
    </row>
    <row r="6" spans="2:18" ht="19.5" customHeight="1">
      <c r="B6" s="178"/>
      <c r="C6" s="24" t="s">
        <v>984</v>
      </c>
      <c r="D6" s="20" t="s">
        <v>7</v>
      </c>
      <c r="E6" s="21" t="s">
        <v>29</v>
      </c>
      <c r="F6" s="21" t="s">
        <v>533</v>
      </c>
      <c r="G6" s="21" t="s">
        <v>693</v>
      </c>
      <c r="H6" s="21"/>
      <c r="I6" s="21"/>
      <c r="J6" s="21"/>
      <c r="K6" s="21"/>
      <c r="L6" s="21"/>
      <c r="M6" s="22"/>
      <c r="O6" s="183"/>
      <c r="P6" s="183"/>
      <c r="Q6" s="183"/>
      <c r="R6" s="183"/>
    </row>
    <row r="7" spans="2:18" ht="19.5" customHeight="1" thickBot="1">
      <c r="B7" s="178"/>
      <c r="C7" s="24" t="s">
        <v>3057</v>
      </c>
      <c r="D7" s="27" t="s">
        <v>7</v>
      </c>
      <c r="E7" s="27" t="s">
        <v>29</v>
      </c>
      <c r="F7" s="27" t="s">
        <v>533</v>
      </c>
      <c r="G7" s="27" t="s">
        <v>693</v>
      </c>
      <c r="H7" s="27"/>
      <c r="I7" s="27"/>
      <c r="J7" s="27"/>
      <c r="K7" s="27"/>
      <c r="L7" s="27"/>
      <c r="M7" s="22"/>
      <c r="N7" s="9" t="e">
        <v>#N/A</v>
      </c>
      <c r="O7" s="183"/>
      <c r="P7" s="183"/>
      <c r="Q7" s="183"/>
      <c r="R7" s="183"/>
    </row>
    <row r="8" spans="2:18" ht="19.5" customHeight="1" thickTop="1" thickBot="1">
      <c r="B8" s="179"/>
      <c r="C8" s="25" t="s">
        <v>3058</v>
      </c>
      <c r="D8" s="28" t="s">
        <v>3094</v>
      </c>
      <c r="E8" s="28"/>
      <c r="F8" s="28"/>
      <c r="G8" s="28"/>
      <c r="H8" s="28"/>
      <c r="I8" s="28"/>
      <c r="J8" s="28"/>
      <c r="K8" s="28"/>
      <c r="L8" s="28"/>
      <c r="M8" s="158"/>
      <c r="O8" s="185" t="s">
        <v>2126</v>
      </c>
      <c r="P8" s="185"/>
      <c r="Q8" s="185" t="s">
        <v>3070</v>
      </c>
      <c r="R8" s="185"/>
    </row>
    <row r="9" spans="2:18" ht="19.5" customHeight="1" thickTop="1" thickBot="1">
      <c r="B9" s="177" t="s">
        <v>979</v>
      </c>
      <c r="C9" s="23" t="s">
        <v>985</v>
      </c>
      <c r="D9" s="17" t="s">
        <v>11</v>
      </c>
      <c r="E9" s="18"/>
      <c r="F9" s="18"/>
      <c r="G9" s="18"/>
      <c r="H9" s="18"/>
      <c r="I9" s="18"/>
      <c r="J9" s="18"/>
      <c r="K9" s="18"/>
      <c r="L9" s="18"/>
      <c r="M9" s="19"/>
      <c r="O9" s="184">
        <v>0</v>
      </c>
      <c r="P9" s="184"/>
      <c r="Q9" s="184" t="b">
        <v>1</v>
      </c>
      <c r="R9" s="184"/>
    </row>
    <row r="10" spans="2:18" s="7" customFormat="1" ht="19.5" customHeight="1" thickTop="1" thickBot="1">
      <c r="B10" s="178"/>
      <c r="C10" s="24" t="s">
        <v>1921</v>
      </c>
      <c r="D10" s="29" t="s">
        <v>1899</v>
      </c>
      <c r="E10" s="30" t="s">
        <v>1906</v>
      </c>
      <c r="F10" s="30"/>
      <c r="G10" s="30"/>
      <c r="H10" s="30"/>
      <c r="I10" s="30"/>
      <c r="J10" s="30"/>
      <c r="K10" s="30"/>
      <c r="L10" s="30"/>
      <c r="M10" s="31"/>
      <c r="N10" s="9"/>
      <c r="O10" s="185" t="s">
        <v>2228</v>
      </c>
      <c r="P10" s="185"/>
      <c r="Q10" s="185" t="s">
        <v>2229</v>
      </c>
      <c r="R10" s="185"/>
    </row>
    <row r="11" spans="2:18" ht="19.5" customHeight="1" thickTop="1" thickBot="1">
      <c r="B11" s="178"/>
      <c r="C11" s="24" t="s">
        <v>986</v>
      </c>
      <c r="D11" s="20">
        <v>1</v>
      </c>
      <c r="E11" s="21">
        <v>2</v>
      </c>
      <c r="F11" s="21">
        <v>3</v>
      </c>
      <c r="G11" s="21">
        <v>4</v>
      </c>
      <c r="H11" s="21">
        <v>5</v>
      </c>
      <c r="I11" s="21">
        <v>6</v>
      </c>
      <c r="J11" s="21">
        <v>7</v>
      </c>
      <c r="K11" s="21">
        <v>0</v>
      </c>
      <c r="L11" s="21">
        <v>0</v>
      </c>
      <c r="M11" s="22">
        <v>0</v>
      </c>
      <c r="O11" s="184" t="s">
        <v>0</v>
      </c>
      <c r="P11" s="184"/>
      <c r="Q11" s="184" t="s">
        <v>1908</v>
      </c>
      <c r="R11" s="184"/>
    </row>
    <row r="12" spans="2:18" ht="19.5" customHeight="1" thickTop="1" thickBot="1">
      <c r="B12" s="178"/>
      <c r="C12" s="24" t="s">
        <v>987</v>
      </c>
      <c r="D12" s="20" t="s">
        <v>7</v>
      </c>
      <c r="E12" s="21" t="s">
        <v>29</v>
      </c>
      <c r="F12" s="21" t="s">
        <v>533</v>
      </c>
      <c r="G12" s="21" t="s">
        <v>693</v>
      </c>
      <c r="H12" s="21"/>
      <c r="I12" s="21"/>
      <c r="J12" s="21"/>
      <c r="K12" s="21"/>
      <c r="L12" s="21"/>
      <c r="M12" s="22"/>
      <c r="O12" s="185" t="s">
        <v>3939</v>
      </c>
      <c r="P12" s="185"/>
      <c r="Q12" s="185" t="s">
        <v>3384</v>
      </c>
      <c r="R12" s="185"/>
    </row>
    <row r="13" spans="2:18" ht="19.5" customHeight="1" thickTop="1" thickBot="1">
      <c r="B13" s="178"/>
      <c r="C13" s="24" t="s">
        <v>3059</v>
      </c>
      <c r="D13" s="27"/>
      <c r="E13" s="27"/>
      <c r="F13" s="27"/>
      <c r="G13" s="27"/>
      <c r="H13" s="27"/>
      <c r="I13" s="27"/>
      <c r="J13" s="27"/>
      <c r="K13" s="27"/>
      <c r="L13" s="27"/>
      <c r="M13" s="22"/>
      <c r="O13" s="184"/>
      <c r="P13" s="184"/>
      <c r="Q13" s="184" t="s">
        <v>3790</v>
      </c>
      <c r="R13" s="184"/>
    </row>
    <row r="14" spans="2:18" ht="19.5" customHeight="1" thickTop="1" thickBot="1">
      <c r="B14" s="179"/>
      <c r="C14" s="25" t="s">
        <v>3060</v>
      </c>
      <c r="D14" s="28"/>
      <c r="E14" s="28"/>
      <c r="F14" s="28"/>
      <c r="G14" s="28"/>
      <c r="H14" s="28"/>
      <c r="I14" s="28"/>
      <c r="J14" s="28"/>
      <c r="K14" s="28"/>
      <c r="L14" s="28"/>
      <c r="M14" s="158"/>
      <c r="O14" s="185" t="s">
        <v>3546</v>
      </c>
      <c r="P14" s="185"/>
      <c r="Q14" s="185" t="s">
        <v>3745</v>
      </c>
      <c r="R14" s="185"/>
    </row>
    <row r="15" spans="2:18" ht="19.5" customHeight="1" thickTop="1" thickBot="1">
      <c r="B15" s="177" t="s">
        <v>980</v>
      </c>
      <c r="C15" s="23" t="s">
        <v>988</v>
      </c>
      <c r="D15" s="17" t="s">
        <v>11</v>
      </c>
      <c r="E15" s="18"/>
      <c r="F15" s="18"/>
      <c r="G15" s="18"/>
      <c r="H15" s="18"/>
      <c r="I15" s="18"/>
      <c r="J15" s="18"/>
      <c r="K15" s="18"/>
      <c r="L15" s="18"/>
      <c r="M15" s="19"/>
      <c r="O15" s="184" t="s">
        <v>3789</v>
      </c>
      <c r="P15" s="184"/>
      <c r="Q15" s="184" t="b">
        <v>1</v>
      </c>
      <c r="R15" s="184"/>
    </row>
    <row r="16" spans="2:18" ht="19.5" customHeight="1" thickTop="1">
      <c r="B16" s="178"/>
      <c r="C16" s="24" t="s">
        <v>1920</v>
      </c>
      <c r="D16" s="29" t="s">
        <v>1897</v>
      </c>
      <c r="E16" s="30"/>
      <c r="F16" s="30"/>
      <c r="G16" s="30"/>
      <c r="H16" s="30"/>
      <c r="I16" s="30"/>
      <c r="J16" s="30"/>
      <c r="K16" s="30"/>
      <c r="L16" s="30"/>
      <c r="M16" s="31"/>
      <c r="O16" s="7"/>
      <c r="P16" s="7"/>
      <c r="Q16" s="7"/>
      <c r="R16" s="7"/>
    </row>
    <row r="17" spans="1:24" ht="19.5" customHeight="1">
      <c r="B17" s="178"/>
      <c r="C17" s="24" t="s">
        <v>989</v>
      </c>
      <c r="D17" s="20">
        <v>1</v>
      </c>
      <c r="E17" s="21">
        <v>2</v>
      </c>
      <c r="F17" s="21">
        <v>3</v>
      </c>
      <c r="G17" s="21">
        <v>4</v>
      </c>
      <c r="H17" s="21">
        <v>5</v>
      </c>
      <c r="I17" s="21">
        <v>6</v>
      </c>
      <c r="J17" s="21">
        <v>7</v>
      </c>
      <c r="K17" s="21">
        <v>0</v>
      </c>
      <c r="L17" s="21">
        <v>0</v>
      </c>
      <c r="M17" s="22">
        <v>0</v>
      </c>
      <c r="O17" s="7"/>
      <c r="P17" s="7"/>
      <c r="Q17" s="7"/>
      <c r="R17" s="7"/>
    </row>
    <row r="18" spans="1:24" ht="19.5" customHeight="1">
      <c r="B18" s="178"/>
      <c r="C18" s="24" t="s">
        <v>990</v>
      </c>
      <c r="D18" s="20" t="s">
        <v>7</v>
      </c>
      <c r="E18" s="21" t="s">
        <v>29</v>
      </c>
      <c r="F18" s="21" t="s">
        <v>533</v>
      </c>
      <c r="G18" s="21" t="s">
        <v>693</v>
      </c>
      <c r="H18" s="21"/>
      <c r="I18" s="21"/>
      <c r="J18" s="21"/>
      <c r="K18" s="21"/>
      <c r="L18" s="21"/>
      <c r="M18" s="22"/>
    </row>
    <row r="19" spans="1:24" ht="19.5" customHeight="1">
      <c r="B19" s="178"/>
      <c r="C19" s="24" t="s">
        <v>3061</v>
      </c>
      <c r="D19" s="27"/>
      <c r="E19" s="27"/>
      <c r="F19" s="27"/>
      <c r="G19" s="27"/>
      <c r="H19" s="27"/>
      <c r="I19" s="27"/>
      <c r="J19" s="27"/>
      <c r="K19" s="27"/>
      <c r="L19" s="27"/>
      <c r="M19" s="22"/>
    </row>
    <row r="20" spans="1:24" ht="19.5" customHeight="1" thickBot="1">
      <c r="B20" s="179"/>
      <c r="C20" s="25" t="s">
        <v>3062</v>
      </c>
      <c r="D20" s="28"/>
      <c r="E20" s="28"/>
      <c r="F20" s="28"/>
      <c r="G20" s="28"/>
      <c r="H20" s="28"/>
      <c r="I20" s="28"/>
      <c r="J20" s="28"/>
      <c r="K20" s="28"/>
      <c r="L20" s="28"/>
      <c r="M20" s="158"/>
    </row>
    <row r="21" spans="1:24" ht="19.5" customHeight="1" thickTop="1">
      <c r="B21" s="177" t="s">
        <v>981</v>
      </c>
      <c r="C21" s="23" t="s">
        <v>991</v>
      </c>
      <c r="D21" s="17" t="s">
        <v>11</v>
      </c>
      <c r="E21" s="18"/>
      <c r="F21" s="18"/>
      <c r="G21" s="18"/>
      <c r="H21" s="18"/>
      <c r="I21" s="18"/>
      <c r="J21" s="18"/>
      <c r="K21" s="18"/>
      <c r="L21" s="18"/>
      <c r="M21" s="19"/>
    </row>
    <row r="22" spans="1:24" ht="19.5" customHeight="1">
      <c r="B22" s="178"/>
      <c r="C22" s="24" t="s">
        <v>1919</v>
      </c>
      <c r="D22" s="29" t="s">
        <v>1911</v>
      </c>
      <c r="E22" s="30"/>
      <c r="F22" s="30"/>
      <c r="G22" s="30"/>
      <c r="H22" s="30"/>
      <c r="I22" s="30"/>
      <c r="J22" s="30"/>
      <c r="K22" s="30"/>
      <c r="L22" s="30"/>
      <c r="M22" s="31"/>
    </row>
    <row r="23" spans="1:24" ht="19.5" customHeight="1">
      <c r="B23" s="178"/>
      <c r="C23" s="24" t="s">
        <v>992</v>
      </c>
      <c r="D23" s="20">
        <v>1</v>
      </c>
      <c r="E23" s="21">
        <v>2</v>
      </c>
      <c r="F23" s="21">
        <v>3</v>
      </c>
      <c r="G23" s="21">
        <v>4</v>
      </c>
      <c r="H23" s="21">
        <v>5</v>
      </c>
      <c r="I23" s="21">
        <v>6</v>
      </c>
      <c r="J23" s="21">
        <v>7</v>
      </c>
      <c r="K23" s="21">
        <v>0</v>
      </c>
      <c r="L23" s="21">
        <v>0</v>
      </c>
      <c r="M23" s="22">
        <v>0</v>
      </c>
    </row>
    <row r="24" spans="1:24" ht="19.5" customHeight="1">
      <c r="B24" s="178"/>
      <c r="C24" s="24" t="s">
        <v>993</v>
      </c>
      <c r="D24" s="20" t="s">
        <v>7</v>
      </c>
      <c r="E24" s="21" t="s">
        <v>29</v>
      </c>
      <c r="F24" s="21" t="s">
        <v>533</v>
      </c>
      <c r="G24" s="21" t="s">
        <v>693</v>
      </c>
      <c r="H24" s="21"/>
      <c r="I24" s="21"/>
      <c r="J24" s="21"/>
      <c r="K24" s="21"/>
      <c r="L24" s="21"/>
      <c r="M24" s="22"/>
    </row>
    <row r="25" spans="1:24" ht="19.5" customHeight="1">
      <c r="B25" s="178"/>
      <c r="C25" s="24" t="s">
        <v>3063</v>
      </c>
      <c r="D25" s="27"/>
      <c r="E25" s="27"/>
      <c r="F25" s="27"/>
      <c r="G25" s="27"/>
      <c r="H25" s="27"/>
      <c r="I25" s="27"/>
      <c r="J25" s="27"/>
      <c r="K25" s="27"/>
      <c r="L25" s="27"/>
      <c r="M25" s="22"/>
    </row>
    <row r="26" spans="1:24" ht="19.5" customHeight="1" thickBot="1">
      <c r="B26" s="179"/>
      <c r="C26" s="25" t="s">
        <v>3064</v>
      </c>
      <c r="D26" s="28"/>
      <c r="E26" s="28"/>
      <c r="F26" s="28"/>
      <c r="G26" s="28"/>
      <c r="H26" s="28"/>
      <c r="I26" s="28"/>
      <c r="J26" s="28"/>
      <c r="K26" s="28"/>
      <c r="L26" s="28"/>
      <c r="M26" s="158"/>
    </row>
    <row r="27" spans="1:24" ht="35.25" customHeight="1" thickTop="1" thickBot="1">
      <c r="C27" s="168" t="s">
        <v>972</v>
      </c>
      <c r="D27" s="169"/>
      <c r="E27" s="169"/>
      <c r="F27" s="170"/>
      <c r="G27" s="168" t="s">
        <v>977</v>
      </c>
      <c r="H27" s="169"/>
      <c r="I27" s="169"/>
      <c r="J27" s="169"/>
      <c r="K27" s="171" t="s">
        <v>1912</v>
      </c>
      <c r="L27" s="172"/>
      <c r="M27" s="172"/>
      <c r="N27" s="172"/>
      <c r="O27" s="173"/>
    </row>
    <row r="28" spans="1:24" s="11" customFormat="1" ht="21" thickTop="1">
      <c r="A28" s="10"/>
      <c r="B28" s="10"/>
      <c r="C28" s="13" t="s">
        <v>978</v>
      </c>
      <c r="D28" s="13" t="s">
        <v>979</v>
      </c>
      <c r="E28" s="13" t="s">
        <v>980</v>
      </c>
      <c r="F28" s="13" t="s">
        <v>995</v>
      </c>
      <c r="G28" s="16" t="s">
        <v>996</v>
      </c>
      <c r="H28" s="12" t="s">
        <v>963</v>
      </c>
      <c r="I28" s="14" t="s">
        <v>3</v>
      </c>
      <c r="J28" s="15" t="s">
        <v>1002</v>
      </c>
      <c r="K28" s="26" t="s">
        <v>962</v>
      </c>
      <c r="L28" s="12" t="s">
        <v>960</v>
      </c>
      <c r="M28" s="12" t="s">
        <v>961</v>
      </c>
      <c r="N28" s="12" t="s">
        <v>973</v>
      </c>
      <c r="O28" s="12" t="s">
        <v>974</v>
      </c>
      <c r="X28" s="4"/>
    </row>
    <row r="29" spans="1:24" ht="17.25" customHeight="1">
      <c r="C29" s="2" t="s">
        <v>874</v>
      </c>
      <c r="D29" s="2" t="s">
        <v>1951</v>
      </c>
      <c r="E29" s="2" t="s">
        <v>952</v>
      </c>
      <c r="F29" s="12" t="s">
        <v>2178</v>
      </c>
      <c r="G29" t="s">
        <v>3137</v>
      </c>
      <c r="H29" s="12" t="s">
        <v>11</v>
      </c>
      <c r="I29" s="2" t="s">
        <v>14</v>
      </c>
      <c r="J29" s="12" t="s">
        <v>1904</v>
      </c>
      <c r="K29" s="12" t="s">
        <v>1905</v>
      </c>
      <c r="L29" s="12">
        <v>2</v>
      </c>
      <c r="M29" s="12">
        <v>4</v>
      </c>
      <c r="N29" s="12">
        <v>5</v>
      </c>
      <c r="O29" s="12">
        <v>9</v>
      </c>
      <c r="X29" s="11"/>
    </row>
    <row r="30" spans="1:24" ht="17.25" customHeight="1">
      <c r="C30" s="2" t="s">
        <v>50</v>
      </c>
      <c r="D30" s="2" t="s">
        <v>967</v>
      </c>
      <c r="E30" s="2" t="s">
        <v>2025</v>
      </c>
      <c r="F30" s="12" t="s">
        <v>1987</v>
      </c>
      <c r="G30" t="s">
        <v>4137</v>
      </c>
      <c r="H30" s="12" t="s">
        <v>17</v>
      </c>
      <c r="I30" s="2" t="s">
        <v>975</v>
      </c>
      <c r="J30" s="12" t="s">
        <v>1902</v>
      </c>
      <c r="K30" s="12" t="s">
        <v>1903</v>
      </c>
      <c r="L30" s="12">
        <v>6</v>
      </c>
      <c r="M30" s="12">
        <v>12</v>
      </c>
      <c r="N30" s="12">
        <v>15</v>
      </c>
      <c r="O30" s="12">
        <v>19</v>
      </c>
    </row>
    <row r="31" spans="1:24" ht="17.25" customHeight="1">
      <c r="C31" s="2" t="s">
        <v>964</v>
      </c>
      <c r="D31" s="2" t="s">
        <v>2025</v>
      </c>
      <c r="E31" s="2" t="s">
        <v>50</v>
      </c>
      <c r="F31" s="12" t="s">
        <v>305</v>
      </c>
      <c r="G31" t="s">
        <v>4403</v>
      </c>
      <c r="H31" s="12" t="s">
        <v>410</v>
      </c>
      <c r="I31" s="3" t="s">
        <v>12</v>
      </c>
      <c r="J31" s="12" t="s">
        <v>1910</v>
      </c>
      <c r="K31" s="12" t="s">
        <v>1909</v>
      </c>
      <c r="L31" s="12">
        <v>9</v>
      </c>
      <c r="M31" s="12">
        <v>19</v>
      </c>
      <c r="N31" s="12">
        <v>23</v>
      </c>
      <c r="O31" s="12">
        <v>28</v>
      </c>
    </row>
    <row r="32" spans="1:24" ht="17.25" customHeight="1">
      <c r="C32" s="2" t="s">
        <v>305</v>
      </c>
      <c r="D32" s="2" t="s">
        <v>238</v>
      </c>
      <c r="E32" s="2" t="s">
        <v>2564</v>
      </c>
      <c r="F32" s="12" t="s">
        <v>2173</v>
      </c>
      <c r="G32" t="s">
        <v>2000</v>
      </c>
      <c r="H32" s="12" t="s">
        <v>6</v>
      </c>
      <c r="I32" s="2" t="s">
        <v>693</v>
      </c>
      <c r="J32" s="12" t="s">
        <v>1898</v>
      </c>
      <c r="K32" s="12" t="s">
        <v>1908</v>
      </c>
      <c r="L32" s="12">
        <v>15</v>
      </c>
      <c r="M32" s="12">
        <v>19</v>
      </c>
      <c r="N32" s="12">
        <v>35</v>
      </c>
      <c r="O32" s="12">
        <v>60</v>
      </c>
    </row>
    <row r="33" spans="3:14" ht="17.25" customHeight="1">
      <c r="C33" s="2" t="s">
        <v>44</v>
      </c>
      <c r="D33" s="2" t="s">
        <v>2018</v>
      </c>
      <c r="E33" s="2" t="s">
        <v>305</v>
      </c>
      <c r="F33" s="12" t="s">
        <v>398</v>
      </c>
      <c r="G33" t="s">
        <v>75</v>
      </c>
      <c r="H33" s="12" t="s">
        <v>295</v>
      </c>
      <c r="I33" s="2" t="s">
        <v>533</v>
      </c>
      <c r="J33" s="12" t="s">
        <v>1900</v>
      </c>
      <c r="K33" s="9"/>
      <c r="L33" s="4"/>
      <c r="M33" s="4"/>
      <c r="N33" s="4"/>
    </row>
    <row r="34" spans="3:14" ht="17.25" customHeight="1">
      <c r="C34" s="2" t="s">
        <v>398</v>
      </c>
      <c r="D34" s="2" t="s">
        <v>81</v>
      </c>
      <c r="E34" s="2" t="s">
        <v>398</v>
      </c>
      <c r="F34" s="39" t="s">
        <v>942</v>
      </c>
      <c r="G34" t="s">
        <v>1953</v>
      </c>
      <c r="H34" s="12" t="s">
        <v>317</v>
      </c>
      <c r="I34" s="2" t="s">
        <v>103</v>
      </c>
      <c r="J34" s="12" t="s">
        <v>1901</v>
      </c>
      <c r="K34" s="9"/>
      <c r="L34" s="4"/>
      <c r="M34" s="4"/>
      <c r="N34" s="4"/>
    </row>
    <row r="35" spans="3:14" ht="17.25" customHeight="1">
      <c r="C35" s="2" t="s">
        <v>416</v>
      </c>
      <c r="D35" s="2" t="s">
        <v>50</v>
      </c>
      <c r="E35" s="2" t="s">
        <v>416</v>
      </c>
      <c r="F35" s="39" t="s">
        <v>102</v>
      </c>
      <c r="G35" t="s">
        <v>70</v>
      </c>
      <c r="H35" s="12" t="s">
        <v>23</v>
      </c>
      <c r="I35" s="2" t="s">
        <v>7</v>
      </c>
      <c r="J35" s="12" t="s">
        <v>1907</v>
      </c>
      <c r="K35" s="9"/>
      <c r="L35" s="4"/>
      <c r="M35" s="4"/>
      <c r="N35" s="4"/>
    </row>
    <row r="36" spans="3:14" ht="17.25" customHeight="1">
      <c r="C36" s="2" t="s">
        <v>904</v>
      </c>
      <c r="D36" s="2" t="s">
        <v>743</v>
      </c>
      <c r="E36" s="2" t="s">
        <v>2213</v>
      </c>
      <c r="F36" s="40" t="s">
        <v>2175</v>
      </c>
      <c r="G36" t="s">
        <v>2179</v>
      </c>
      <c r="H36" s="12" t="s">
        <v>3833</v>
      </c>
      <c r="I36" s="2" t="s">
        <v>29</v>
      </c>
      <c r="K36" s="9"/>
      <c r="L36" s="4"/>
      <c r="M36" s="4"/>
      <c r="N36" s="4"/>
    </row>
    <row r="37" spans="3:14" ht="17.25" customHeight="1">
      <c r="C37" s="2" t="s">
        <v>560</v>
      </c>
      <c r="D37" s="2" t="s">
        <v>964</v>
      </c>
      <c r="E37" s="2" t="s">
        <v>942</v>
      </c>
      <c r="F37" s="40" t="s">
        <v>919</v>
      </c>
      <c r="G37" t="s">
        <v>51</v>
      </c>
      <c r="H37" s="12" t="s">
        <v>49</v>
      </c>
      <c r="K37" s="9"/>
      <c r="L37" s="4"/>
      <c r="M37" s="4"/>
      <c r="N37" s="4"/>
    </row>
    <row r="38" spans="3:14" ht="17.25" customHeight="1">
      <c r="C38" s="2" t="s">
        <v>102</v>
      </c>
      <c r="D38" s="2" t="s">
        <v>880</v>
      </c>
      <c r="E38" s="2" t="s">
        <v>938</v>
      </c>
      <c r="F38" s="40" t="s">
        <v>1988</v>
      </c>
      <c r="G38" t="s">
        <v>976</v>
      </c>
      <c r="K38" s="9"/>
      <c r="L38" s="4"/>
      <c r="M38" s="4"/>
      <c r="N38" s="4"/>
    </row>
    <row r="39" spans="3:14" ht="17.25" customHeight="1">
      <c r="C39" s="2" t="s">
        <v>706</v>
      </c>
      <c r="D39" s="2" t="s">
        <v>305</v>
      </c>
      <c r="E39" s="2" t="s">
        <v>102</v>
      </c>
      <c r="F39" s="58" t="s">
        <v>1992</v>
      </c>
      <c r="G39" t="s">
        <v>52</v>
      </c>
      <c r="H39" s="5"/>
      <c r="K39" s="9"/>
      <c r="L39" s="4"/>
      <c r="M39" s="4"/>
      <c r="N39" s="4"/>
    </row>
    <row r="40" spans="3:14" ht="17.25" customHeight="1">
      <c r="C40" s="2" t="s">
        <v>2175</v>
      </c>
      <c r="D40" s="2" t="s">
        <v>44</v>
      </c>
      <c r="E40" s="2" t="s">
        <v>936</v>
      </c>
      <c r="F40" s="4"/>
      <c r="G40" t="s">
        <v>21</v>
      </c>
      <c r="K40" s="9"/>
      <c r="L40" s="4"/>
      <c r="M40" s="4"/>
      <c r="N40" s="4"/>
    </row>
    <row r="41" spans="3:14" ht="17.25" customHeight="1">
      <c r="C41" s="2" t="s">
        <v>886</v>
      </c>
      <c r="D41" s="2" t="s">
        <v>1999</v>
      </c>
      <c r="E41" s="2" t="s">
        <v>2175</v>
      </c>
      <c r="G41" t="s">
        <v>28</v>
      </c>
      <c r="K41" s="9"/>
      <c r="L41" s="4"/>
      <c r="M41" s="4"/>
      <c r="N41" s="4"/>
    </row>
    <row r="42" spans="3:14" ht="17.25" customHeight="1">
      <c r="C42" s="2" t="s">
        <v>2026</v>
      </c>
      <c r="D42" s="2" t="s">
        <v>398</v>
      </c>
      <c r="E42" s="2" t="s">
        <v>886</v>
      </c>
      <c r="K42" s="9"/>
      <c r="L42" s="4"/>
      <c r="M42" s="4"/>
      <c r="N42" s="4"/>
    </row>
    <row r="43" spans="3:14" ht="17.25" customHeight="1">
      <c r="C43" s="2" t="s">
        <v>3728</v>
      </c>
      <c r="D43" s="2" t="s">
        <v>414</v>
      </c>
      <c r="E43" s="34" t="s">
        <v>108</v>
      </c>
      <c r="K43" s="9"/>
    </row>
    <row r="44" spans="3:14" ht="17.25" customHeight="1">
      <c r="C44" s="2" t="s">
        <v>126</v>
      </c>
      <c r="D44" s="2" t="s">
        <v>416</v>
      </c>
      <c r="E44" s="34" t="s">
        <v>971</v>
      </c>
      <c r="K44" s="9"/>
    </row>
    <row r="45" spans="3:14" ht="17.25" customHeight="1">
      <c r="C45" s="2" t="s">
        <v>129</v>
      </c>
      <c r="D45" s="2" t="s">
        <v>968</v>
      </c>
      <c r="E45" s="34" t="s">
        <v>937</v>
      </c>
      <c r="J45" s="5"/>
      <c r="K45" s="9"/>
    </row>
    <row r="46" spans="3:14" ht="17.25" customHeight="1">
      <c r="C46" s="2" t="s">
        <v>919</v>
      </c>
      <c r="D46" s="2" t="s">
        <v>163</v>
      </c>
      <c r="E46" s="156" t="s">
        <v>2027</v>
      </c>
      <c r="I46" s="5"/>
      <c r="J46" s="5"/>
      <c r="K46" s="9"/>
    </row>
    <row r="47" spans="3:14" ht="17.25" customHeight="1">
      <c r="C47" s="2" t="s">
        <v>891</v>
      </c>
      <c r="D47" s="2" t="s">
        <v>130</v>
      </c>
      <c r="E47" s="156" t="s">
        <v>965</v>
      </c>
      <c r="H47" s="1"/>
    </row>
    <row r="48" spans="3:14" ht="17.25" customHeight="1">
      <c r="C48" s="2" t="s">
        <v>430</v>
      </c>
      <c r="D48" s="2" t="s">
        <v>102</v>
      </c>
      <c r="E48" s="4"/>
      <c r="H48" s="1"/>
    </row>
    <row r="49" spans="3:25" ht="17.25" customHeight="1">
      <c r="C49" s="2" t="s">
        <v>909</v>
      </c>
      <c r="D49" s="2" t="s">
        <v>65</v>
      </c>
      <c r="H49" s="1"/>
    </row>
    <row r="50" spans="3:25" ht="17.25" customHeight="1">
      <c r="C50" s="2" t="s">
        <v>2565</v>
      </c>
      <c r="D50" s="2" t="s">
        <v>2175</v>
      </c>
      <c r="H50" s="1"/>
    </row>
    <row r="51" spans="3:25" ht="17.25" customHeight="1">
      <c r="C51" s="2" t="s">
        <v>933</v>
      </c>
      <c r="D51" s="2" t="s">
        <v>2026</v>
      </c>
      <c r="H51" s="1"/>
      <c r="N51" s="1"/>
      <c r="O51" s="1"/>
    </row>
    <row r="52" spans="3:25" ht="17.25" customHeight="1">
      <c r="C52" s="2" t="s">
        <v>965</v>
      </c>
      <c r="D52" s="2" t="s">
        <v>651</v>
      </c>
      <c r="G52" s="5"/>
      <c r="H52" s="1"/>
      <c r="L52" s="1"/>
      <c r="M52" s="1"/>
      <c r="N52" s="1"/>
      <c r="O52" s="1"/>
    </row>
    <row r="53" spans="3:25" ht="17.25" customHeight="1">
      <c r="C53" s="156" t="s">
        <v>883</v>
      </c>
      <c r="D53" s="2" t="s">
        <v>4107</v>
      </c>
      <c r="H53" s="1"/>
      <c r="J53" s="1"/>
      <c r="L53" s="1"/>
      <c r="M53" s="1"/>
      <c r="N53" s="1"/>
      <c r="O53" s="1"/>
    </row>
    <row r="54" spans="3:25" ht="17.25" customHeight="1">
      <c r="C54" s="157" t="s">
        <v>966</v>
      </c>
      <c r="D54" s="2" t="s">
        <v>850</v>
      </c>
      <c r="H54" s="1"/>
      <c r="I54" s="1"/>
      <c r="J54" s="1"/>
      <c r="L54" s="1"/>
      <c r="M54" s="1"/>
      <c r="N54" s="1"/>
      <c r="O54" s="1"/>
      <c r="P54" s="1"/>
      <c r="Q54" s="1"/>
      <c r="R54" s="1"/>
      <c r="S54" s="1"/>
      <c r="T54" s="1"/>
      <c r="U54" s="1"/>
      <c r="V54" s="1"/>
      <c r="W54" s="1"/>
      <c r="X54" s="1"/>
      <c r="Y54" s="1"/>
    </row>
    <row r="55" spans="3:25" ht="17.25" customHeight="1">
      <c r="C55" s="4"/>
      <c r="D55" s="2" t="s">
        <v>3530</v>
      </c>
      <c r="H55" s="1"/>
      <c r="I55" s="1"/>
      <c r="J55" s="1"/>
      <c r="K55" s="1"/>
      <c r="L55" s="1"/>
      <c r="M55" s="1"/>
      <c r="N55" s="1"/>
      <c r="O55" s="1"/>
      <c r="P55" s="1"/>
      <c r="Q55" s="1"/>
      <c r="R55" s="1"/>
      <c r="S55" s="1"/>
      <c r="T55" s="1"/>
      <c r="U55" s="1"/>
      <c r="V55" s="1"/>
      <c r="W55" s="1"/>
      <c r="X55" s="1"/>
      <c r="Y55" s="1"/>
    </row>
    <row r="56" spans="3:25" ht="17.25" customHeight="1">
      <c r="D56" s="2" t="s">
        <v>3363</v>
      </c>
      <c r="H56" s="1"/>
      <c r="I56" s="1"/>
      <c r="J56" s="1"/>
      <c r="K56" s="1"/>
      <c r="L56" s="1"/>
      <c r="M56" s="1"/>
      <c r="N56" s="1"/>
      <c r="O56" s="1"/>
      <c r="P56" s="1"/>
      <c r="Q56" s="1"/>
      <c r="R56" s="1"/>
      <c r="S56" s="1"/>
      <c r="T56" s="1"/>
      <c r="U56" s="1"/>
      <c r="V56" s="1"/>
      <c r="W56" s="1"/>
      <c r="X56" s="1"/>
      <c r="Y56" s="1"/>
    </row>
    <row r="57" spans="3:25" ht="17.25" customHeight="1">
      <c r="D57" s="2" t="s">
        <v>30</v>
      </c>
      <c r="H57" s="1"/>
      <c r="I57" s="1"/>
      <c r="J57" s="1"/>
      <c r="K57" s="1"/>
      <c r="L57" s="1"/>
      <c r="M57" s="1"/>
      <c r="N57" s="1"/>
      <c r="O57" s="1"/>
      <c r="P57" s="1"/>
      <c r="Q57" s="1"/>
      <c r="R57" s="1"/>
      <c r="S57" s="1"/>
      <c r="T57" s="1"/>
      <c r="U57" s="1"/>
      <c r="V57" s="1"/>
      <c r="W57" s="1"/>
      <c r="X57" s="1"/>
      <c r="Y57" s="1"/>
    </row>
    <row r="58" spans="3:25" ht="17.25" customHeight="1">
      <c r="D58" s="2" t="s">
        <v>891</v>
      </c>
      <c r="H58" s="1"/>
      <c r="I58" s="1"/>
      <c r="J58" s="1"/>
      <c r="K58" s="1"/>
      <c r="L58" s="1"/>
      <c r="M58" s="1"/>
      <c r="N58" s="1"/>
      <c r="O58" s="1"/>
      <c r="P58" s="1"/>
      <c r="Q58" s="1"/>
      <c r="R58" s="1"/>
      <c r="S58" s="1"/>
      <c r="T58" s="1"/>
      <c r="U58" s="1"/>
      <c r="V58" s="1"/>
      <c r="W58" s="1"/>
      <c r="X58" s="1"/>
      <c r="Y58" s="1"/>
    </row>
    <row r="59" spans="3:25" ht="17.25" customHeight="1">
      <c r="D59" s="2" t="s">
        <v>529</v>
      </c>
      <c r="H59" s="1"/>
      <c r="I59" s="1"/>
      <c r="J59" s="1"/>
      <c r="K59" s="1"/>
      <c r="L59" s="1"/>
      <c r="M59" s="1"/>
      <c r="N59" s="1"/>
      <c r="O59" s="1"/>
      <c r="P59" s="1"/>
      <c r="Q59" s="1"/>
      <c r="R59" s="1"/>
      <c r="S59" s="1"/>
      <c r="T59" s="1"/>
      <c r="U59" s="1"/>
      <c r="V59" s="1"/>
      <c r="W59" s="1"/>
      <c r="X59" s="1"/>
      <c r="Y59" s="1"/>
    </row>
    <row r="60" spans="3:25" ht="17.25" customHeight="1">
      <c r="D60" s="2" t="s">
        <v>430</v>
      </c>
      <c r="G60" s="1"/>
      <c r="H60" s="1"/>
      <c r="I60" s="1"/>
      <c r="J60" s="1"/>
      <c r="K60" s="1"/>
      <c r="L60" s="1"/>
      <c r="M60" s="1"/>
      <c r="N60" s="1"/>
      <c r="O60" s="1"/>
      <c r="P60" s="1"/>
      <c r="Q60" s="1"/>
      <c r="R60" s="1"/>
      <c r="S60" s="1"/>
      <c r="T60" s="1"/>
      <c r="U60" s="1"/>
      <c r="V60" s="1"/>
      <c r="W60" s="1"/>
      <c r="X60" s="1"/>
      <c r="Y60" s="1"/>
    </row>
    <row r="61" spans="3:25" ht="17.25" customHeight="1">
      <c r="D61" s="2" t="s">
        <v>909</v>
      </c>
      <c r="G61" s="1"/>
      <c r="H61" s="1"/>
      <c r="I61" s="1"/>
      <c r="J61" s="1"/>
      <c r="K61" s="1"/>
      <c r="L61" s="1"/>
      <c r="M61" s="1"/>
      <c r="N61" s="1"/>
      <c r="O61" s="1"/>
      <c r="P61" s="1"/>
      <c r="Q61" s="1"/>
      <c r="R61" s="1"/>
      <c r="S61" s="1"/>
      <c r="T61" s="1"/>
      <c r="U61" s="1"/>
      <c r="V61" s="1"/>
      <c r="W61" s="1"/>
      <c r="X61" s="1"/>
      <c r="Y61" s="1"/>
    </row>
    <row r="62" spans="3:25" ht="17.25" customHeight="1">
      <c r="D62" s="2" t="s">
        <v>74</v>
      </c>
      <c r="G62" s="1"/>
      <c r="H62" s="1"/>
      <c r="I62" s="1"/>
      <c r="J62" s="1"/>
      <c r="K62" s="1"/>
      <c r="L62" s="1"/>
      <c r="M62" s="1"/>
      <c r="N62" s="1"/>
      <c r="O62" s="1"/>
      <c r="P62" s="1"/>
      <c r="Q62" s="1"/>
      <c r="R62" s="1"/>
      <c r="S62" s="1"/>
      <c r="T62" s="1"/>
      <c r="U62" s="1"/>
      <c r="V62" s="1"/>
      <c r="W62" s="1"/>
      <c r="X62" s="1"/>
      <c r="Y62" s="1"/>
    </row>
    <row r="63" spans="3:25" ht="17.25" customHeight="1">
      <c r="D63" s="2" t="s">
        <v>895</v>
      </c>
      <c r="G63" s="1"/>
      <c r="H63" s="1"/>
      <c r="I63" s="1"/>
      <c r="J63" s="1"/>
      <c r="K63" s="1"/>
      <c r="L63" s="1"/>
      <c r="M63" s="1"/>
      <c r="N63" s="1"/>
      <c r="O63" s="1"/>
      <c r="P63" s="1"/>
      <c r="Q63" s="1"/>
      <c r="R63" s="1"/>
      <c r="S63" s="1"/>
      <c r="T63" s="1"/>
      <c r="U63" s="1"/>
      <c r="V63" s="1"/>
      <c r="W63" s="1"/>
      <c r="X63" s="1"/>
      <c r="Y63" s="1"/>
    </row>
    <row r="64" spans="3:25" ht="17.25" customHeight="1">
      <c r="D64" s="2" t="s">
        <v>2017</v>
      </c>
      <c r="F64" s="1"/>
      <c r="G64" s="1"/>
      <c r="H64" s="1"/>
      <c r="I64" s="1"/>
      <c r="J64" s="1"/>
      <c r="K64" s="1"/>
      <c r="L64" s="1"/>
      <c r="M64" s="1"/>
      <c r="N64" s="1"/>
      <c r="O64" s="1"/>
      <c r="P64" s="1"/>
      <c r="Q64" s="1"/>
      <c r="R64" s="1"/>
      <c r="S64" s="1"/>
      <c r="T64" s="1"/>
      <c r="U64" s="1"/>
      <c r="V64" s="1"/>
      <c r="W64" s="1"/>
      <c r="X64" s="1"/>
      <c r="Y64" s="1"/>
    </row>
    <row r="65" spans="4:25" ht="17.25" customHeight="1">
      <c r="D65" s="2" t="s">
        <v>271</v>
      </c>
      <c r="F65" s="1"/>
      <c r="G65" s="1"/>
      <c r="H65" s="1"/>
      <c r="I65" s="1"/>
      <c r="J65" s="1"/>
      <c r="K65" s="1"/>
      <c r="L65" s="1"/>
      <c r="M65" s="1"/>
      <c r="N65" s="1"/>
      <c r="O65" s="1"/>
      <c r="P65" s="1"/>
      <c r="Q65" s="1"/>
      <c r="R65" s="1"/>
      <c r="S65" s="1"/>
      <c r="T65" s="1"/>
      <c r="U65" s="1"/>
      <c r="V65" s="1"/>
      <c r="W65" s="1"/>
      <c r="X65" s="1"/>
      <c r="Y65" s="1"/>
    </row>
    <row r="66" spans="4:25" ht="17.25" customHeight="1">
      <c r="D66" s="34" t="s">
        <v>969</v>
      </c>
      <c r="F66" s="1"/>
      <c r="G66" s="1"/>
      <c r="H66" s="1"/>
      <c r="I66" s="1"/>
      <c r="J66" s="1"/>
      <c r="K66" s="1"/>
      <c r="L66" s="1"/>
      <c r="M66" s="1"/>
      <c r="N66" s="1"/>
      <c r="O66" s="1"/>
      <c r="P66" s="1"/>
      <c r="Q66" s="1"/>
      <c r="R66" s="1"/>
      <c r="S66" s="1"/>
      <c r="T66" s="1"/>
      <c r="U66" s="1"/>
      <c r="V66" s="1"/>
      <c r="W66" s="1"/>
      <c r="X66" s="1"/>
      <c r="Y66" s="1"/>
    </row>
    <row r="67" spans="4:25" ht="17.25" customHeight="1">
      <c r="D67" s="34" t="s">
        <v>552</v>
      </c>
      <c r="F67" s="1"/>
      <c r="G67" s="1"/>
      <c r="H67" s="1"/>
      <c r="I67" s="1"/>
      <c r="J67" s="1"/>
      <c r="K67" s="1"/>
      <c r="L67" s="1"/>
      <c r="M67" s="1"/>
      <c r="N67" s="1"/>
      <c r="O67" s="1"/>
      <c r="P67" s="1"/>
      <c r="Q67" s="1"/>
      <c r="R67" s="1"/>
      <c r="S67" s="1"/>
      <c r="T67" s="1"/>
      <c r="U67" s="1"/>
      <c r="V67" s="1"/>
      <c r="W67" s="1"/>
      <c r="X67" s="1"/>
      <c r="Y67" s="1"/>
    </row>
    <row r="68" spans="4:25" ht="17.25" customHeight="1">
      <c r="D68" s="34" t="s">
        <v>488</v>
      </c>
      <c r="F68" s="1"/>
      <c r="G68" s="1"/>
      <c r="H68" s="1"/>
      <c r="I68" s="1"/>
      <c r="J68" s="1"/>
      <c r="K68" s="1"/>
      <c r="L68" s="1"/>
      <c r="M68" s="1"/>
      <c r="N68" s="1"/>
      <c r="O68" s="1"/>
      <c r="P68" s="1"/>
      <c r="Q68" s="1"/>
      <c r="R68" s="1"/>
      <c r="S68" s="1"/>
      <c r="T68" s="1"/>
      <c r="U68" s="1"/>
      <c r="V68" s="1"/>
      <c r="W68" s="1"/>
      <c r="X68" s="1"/>
      <c r="Y68" s="1"/>
    </row>
    <row r="69" spans="4:25" ht="17.25" customHeight="1">
      <c r="D69" s="34" t="s">
        <v>763</v>
      </c>
      <c r="F69" s="1"/>
      <c r="G69" s="1"/>
      <c r="H69" s="1"/>
      <c r="I69" s="1"/>
      <c r="J69" s="1"/>
      <c r="K69" s="1"/>
      <c r="L69" s="1"/>
      <c r="M69" s="1"/>
      <c r="N69" s="1"/>
      <c r="O69" s="1"/>
      <c r="P69" s="1"/>
      <c r="Q69" s="1"/>
      <c r="R69" s="1"/>
      <c r="S69" s="1"/>
      <c r="T69" s="1"/>
      <c r="U69" s="1"/>
      <c r="V69" s="1"/>
      <c r="W69" s="1"/>
      <c r="X69" s="1"/>
      <c r="Y69" s="1"/>
    </row>
    <row r="70" spans="4:25" ht="17.25" customHeight="1">
      <c r="D70" s="34" t="s">
        <v>4042</v>
      </c>
      <c r="F70" s="1"/>
      <c r="G70" s="1"/>
      <c r="H70" s="1"/>
      <c r="I70" s="1"/>
      <c r="J70" s="1"/>
      <c r="K70" s="1"/>
      <c r="L70" s="1"/>
      <c r="M70" s="1"/>
      <c r="N70" s="1"/>
      <c r="O70" s="1"/>
      <c r="P70" s="1"/>
      <c r="Q70" s="1"/>
      <c r="R70" s="1"/>
      <c r="S70" s="1"/>
      <c r="T70" s="1"/>
      <c r="U70" s="1"/>
      <c r="V70" s="1"/>
      <c r="W70" s="1"/>
      <c r="X70" s="1"/>
      <c r="Y70" s="1"/>
    </row>
    <row r="71" spans="4:25" ht="17.25" customHeight="1">
      <c r="D71" s="34" t="s">
        <v>428</v>
      </c>
      <c r="F71" s="1"/>
      <c r="G71" s="1"/>
      <c r="H71" s="1"/>
      <c r="I71" s="1"/>
      <c r="J71" s="1"/>
      <c r="K71" s="1"/>
      <c r="L71" s="1"/>
      <c r="M71" s="1"/>
      <c r="N71" s="1"/>
      <c r="O71" s="1"/>
      <c r="P71" s="1"/>
      <c r="Q71" s="1"/>
      <c r="R71" s="1"/>
      <c r="S71" s="1"/>
      <c r="T71" s="1"/>
      <c r="U71" s="1"/>
      <c r="V71" s="1"/>
      <c r="W71" s="1"/>
      <c r="X71" s="1"/>
      <c r="Y71" s="1"/>
    </row>
    <row r="72" spans="4:25" ht="17.25" customHeight="1">
      <c r="D72" s="34" t="s">
        <v>970</v>
      </c>
      <c r="F72" s="1"/>
      <c r="G72" s="1"/>
      <c r="H72" s="1"/>
      <c r="I72" s="1"/>
      <c r="J72" s="1"/>
      <c r="K72" s="1"/>
      <c r="L72" s="1"/>
      <c r="M72" s="1"/>
      <c r="N72" s="1"/>
      <c r="O72" s="1"/>
      <c r="P72" s="1"/>
      <c r="Q72" s="1"/>
      <c r="R72" s="1"/>
      <c r="S72" s="1"/>
      <c r="T72" s="1"/>
      <c r="U72" s="1"/>
      <c r="V72" s="1"/>
      <c r="W72" s="1"/>
      <c r="X72" s="1"/>
      <c r="Y72" s="1"/>
    </row>
    <row r="73" spans="4:25" ht="17.25" customHeight="1">
      <c r="D73" s="150" t="s">
        <v>3799</v>
      </c>
      <c r="F73" s="1"/>
      <c r="G73" s="1"/>
      <c r="H73" s="1"/>
      <c r="I73" s="1"/>
      <c r="J73" s="1"/>
      <c r="K73" s="1"/>
      <c r="L73" s="1"/>
      <c r="M73" s="1"/>
      <c r="N73" s="1"/>
      <c r="O73" s="1"/>
      <c r="P73" s="1"/>
      <c r="Q73" s="1"/>
      <c r="R73" s="1"/>
      <c r="S73" s="1"/>
      <c r="T73" s="1"/>
      <c r="U73" s="1"/>
      <c r="V73" s="1"/>
      <c r="W73" s="1"/>
      <c r="X73" s="1"/>
      <c r="Y73" s="1"/>
    </row>
    <row r="74" spans="4:25" ht="17.25" customHeight="1">
      <c r="D74" s="155" t="s">
        <v>69</v>
      </c>
      <c r="F74" s="1"/>
      <c r="G74" s="1"/>
      <c r="H74" s="1"/>
      <c r="I74" s="1"/>
      <c r="J74" s="1"/>
      <c r="K74" s="1"/>
      <c r="L74" s="1"/>
      <c r="M74" s="1"/>
      <c r="N74" s="1"/>
      <c r="O74" s="1"/>
      <c r="P74" s="1"/>
      <c r="Q74" s="1"/>
      <c r="R74" s="1"/>
      <c r="S74" s="1"/>
      <c r="T74" s="1"/>
      <c r="U74" s="1"/>
      <c r="V74" s="1"/>
      <c r="W74" s="1"/>
      <c r="X74" s="1"/>
      <c r="Y74" s="1"/>
    </row>
    <row r="75" spans="4:25" ht="17.25" customHeight="1">
      <c r="D75" s="156" t="s">
        <v>966</v>
      </c>
      <c r="F75" s="1"/>
      <c r="G75" s="1"/>
      <c r="H75" s="1"/>
      <c r="I75" s="1"/>
      <c r="J75" s="1"/>
      <c r="K75" s="1"/>
      <c r="L75" s="1"/>
      <c r="M75" s="1"/>
      <c r="N75" s="1"/>
      <c r="O75" s="1"/>
      <c r="P75" s="1"/>
      <c r="Q75" s="1"/>
      <c r="R75" s="1"/>
      <c r="S75" s="1"/>
      <c r="T75" s="1"/>
      <c r="U75" s="1"/>
      <c r="V75" s="1"/>
      <c r="W75" s="1"/>
      <c r="X75" s="1"/>
      <c r="Y75" s="1"/>
    </row>
    <row r="76" spans="4:25" ht="17.25" customHeight="1">
      <c r="D76" s="156" t="s">
        <v>369</v>
      </c>
      <c r="F76" s="1"/>
      <c r="G76" s="1"/>
      <c r="H76" s="1"/>
      <c r="I76" s="1"/>
      <c r="J76" s="1"/>
      <c r="K76" s="1"/>
      <c r="L76" s="1"/>
      <c r="M76" s="1"/>
      <c r="N76" s="1"/>
      <c r="O76" s="1"/>
      <c r="P76" s="1"/>
      <c r="Q76" s="1"/>
      <c r="R76" s="1"/>
      <c r="S76" s="1"/>
      <c r="T76" s="1"/>
      <c r="U76" s="1"/>
      <c r="V76" s="1"/>
      <c r="W76" s="1"/>
      <c r="X76" s="1"/>
      <c r="Y76" s="1"/>
    </row>
    <row r="77" spans="4:25" ht="17.25" customHeight="1">
      <c r="D77" s="156" t="s">
        <v>171</v>
      </c>
      <c r="F77" s="1"/>
      <c r="G77" s="1"/>
      <c r="I77" s="1"/>
      <c r="J77" s="1"/>
      <c r="K77" s="1"/>
      <c r="L77" s="1"/>
      <c r="M77" s="1"/>
      <c r="N77" s="1"/>
      <c r="O77" s="1"/>
      <c r="P77" s="1"/>
      <c r="Q77" s="1"/>
      <c r="R77" s="1"/>
      <c r="S77" s="1"/>
      <c r="T77" s="1"/>
      <c r="U77" s="1"/>
      <c r="V77" s="1"/>
      <c r="W77" s="1"/>
      <c r="X77" s="1"/>
      <c r="Y77" s="1"/>
    </row>
    <row r="78" spans="4:25" ht="17.25" customHeight="1">
      <c r="D78" s="4"/>
      <c r="F78" s="1"/>
      <c r="G78" s="1"/>
      <c r="I78" s="1"/>
      <c r="J78" s="1"/>
      <c r="K78" s="1"/>
      <c r="L78" s="1"/>
      <c r="M78" s="1"/>
      <c r="N78" s="1"/>
      <c r="O78" s="1"/>
      <c r="P78" s="1"/>
      <c r="Q78" s="1"/>
      <c r="R78" s="1"/>
      <c r="S78" s="1"/>
      <c r="T78" s="1"/>
      <c r="U78" s="1"/>
      <c r="V78" s="1"/>
      <c r="W78" s="1"/>
      <c r="X78" s="1"/>
      <c r="Y78" s="1"/>
    </row>
    <row r="79" spans="4:25" ht="17.25" customHeight="1">
      <c r="F79" s="1"/>
      <c r="G79" s="1"/>
      <c r="I79" s="1"/>
      <c r="J79" s="1"/>
      <c r="K79" s="1"/>
      <c r="L79" s="1"/>
      <c r="M79" s="1"/>
      <c r="N79" s="1"/>
      <c r="O79" s="1"/>
      <c r="P79" s="1"/>
      <c r="Q79" s="1"/>
      <c r="R79" s="1"/>
      <c r="S79" s="1"/>
      <c r="T79" s="1"/>
      <c r="U79" s="1"/>
      <c r="V79" s="1"/>
      <c r="W79" s="1"/>
      <c r="X79" s="1"/>
      <c r="Y79" s="1"/>
    </row>
    <row r="80" spans="4:25" ht="17.25" customHeight="1">
      <c r="F80" s="1"/>
      <c r="G80" s="1"/>
      <c r="I80" s="1"/>
      <c r="J80" s="1"/>
      <c r="K80" s="1"/>
      <c r="L80" s="1"/>
      <c r="M80" s="1"/>
      <c r="N80" s="1"/>
      <c r="O80" s="1"/>
      <c r="P80" s="1"/>
      <c r="Q80" s="1"/>
      <c r="R80" s="1"/>
      <c r="S80" s="1"/>
      <c r="T80" s="1"/>
      <c r="U80" s="1"/>
      <c r="V80" s="1"/>
      <c r="W80" s="1"/>
      <c r="X80" s="1"/>
      <c r="Y80" s="1"/>
    </row>
    <row r="81" spans="6:25" ht="17.25" customHeight="1">
      <c r="F81" s="1"/>
      <c r="G81" s="1"/>
      <c r="I81" s="1"/>
      <c r="J81" s="1"/>
      <c r="K81" s="1"/>
      <c r="L81" s="1"/>
      <c r="M81" s="1"/>
      <c r="P81" s="1"/>
      <c r="Q81" s="1"/>
      <c r="R81" s="1"/>
      <c r="S81" s="1"/>
      <c r="T81" s="1"/>
      <c r="U81" s="1"/>
      <c r="V81" s="1"/>
      <c r="W81" s="1"/>
      <c r="X81" s="1"/>
      <c r="Y81" s="1"/>
    </row>
    <row r="82" spans="6:25" ht="17.25" customHeight="1">
      <c r="F82" s="1"/>
      <c r="G82" s="1"/>
      <c r="I82" s="1"/>
      <c r="J82" s="1"/>
      <c r="K82" s="1"/>
      <c r="P82" s="1"/>
      <c r="Q82" s="1"/>
      <c r="R82" s="1"/>
      <c r="S82" s="1"/>
      <c r="T82" s="1"/>
      <c r="U82" s="1"/>
      <c r="V82" s="1"/>
      <c r="W82" s="1"/>
      <c r="X82" s="1"/>
      <c r="Y82" s="1"/>
    </row>
    <row r="83" spans="6:25" ht="17.25" customHeight="1">
      <c r="F83" s="1"/>
      <c r="G83" s="1"/>
      <c r="I83" s="1"/>
      <c r="K83" s="1"/>
      <c r="P83" s="1"/>
      <c r="Q83" s="1"/>
      <c r="R83" s="1"/>
      <c r="S83" s="1"/>
      <c r="T83" s="1"/>
      <c r="U83" s="1"/>
      <c r="V83" s="1"/>
      <c r="W83" s="1"/>
      <c r="X83" s="1"/>
      <c r="Y83" s="1"/>
    </row>
    <row r="84" spans="6:25" ht="17.25" customHeight="1">
      <c r="F84" s="1"/>
      <c r="G84" s="1"/>
      <c r="K84" s="1"/>
    </row>
    <row r="85" spans="6:25" ht="17.25" customHeight="1">
      <c r="F85" s="1"/>
      <c r="G85" s="1"/>
    </row>
    <row r="86" spans="6:25" ht="17.25" customHeight="1">
      <c r="F86" s="1"/>
      <c r="G86" s="1"/>
    </row>
    <row r="87" spans="6:25" ht="17.25" customHeight="1">
      <c r="F87" s="1"/>
      <c r="G87" s="1"/>
    </row>
    <row r="88" spans="6:25" ht="17.25" customHeight="1">
      <c r="F88" s="1"/>
      <c r="G88" s="1"/>
    </row>
    <row r="89" spans="6:25" ht="17.25" customHeight="1">
      <c r="F89" s="1"/>
      <c r="G89" s="1"/>
    </row>
    <row r="90" spans="6:25" ht="17.25" customHeight="1">
      <c r="F90" s="1"/>
    </row>
    <row r="91" spans="6:25" ht="17.25" customHeight="1">
      <c r="F91" s="1"/>
    </row>
    <row r="92" spans="6:25" ht="17.25" customHeight="1">
      <c r="F92" s="1"/>
    </row>
    <row r="93" spans="6:25" ht="17.25" customHeight="1">
      <c r="F93" s="1"/>
    </row>
  </sheetData>
  <dataConsolidate/>
  <mergeCells count="28">
    <mergeCell ref="O14:P14"/>
    <mergeCell ref="O15:P15"/>
    <mergeCell ref="Q2:R2"/>
    <mergeCell ref="Q3:R7"/>
    <mergeCell ref="Q10:R10"/>
    <mergeCell ref="Q12:R12"/>
    <mergeCell ref="Q13:R13"/>
    <mergeCell ref="Q11:R11"/>
    <mergeCell ref="Q8:R8"/>
    <mergeCell ref="Q9:R9"/>
    <mergeCell ref="Q14:R14"/>
    <mergeCell ref="Q15:R15"/>
    <mergeCell ref="C27:F27"/>
    <mergeCell ref="G27:J27"/>
    <mergeCell ref="K27:O27"/>
    <mergeCell ref="B2:M2"/>
    <mergeCell ref="B3:B8"/>
    <mergeCell ref="B9:B14"/>
    <mergeCell ref="B15:B20"/>
    <mergeCell ref="B21:B26"/>
    <mergeCell ref="O2:P2"/>
    <mergeCell ref="O3:P7"/>
    <mergeCell ref="O9:P9"/>
    <mergeCell ref="O8:P8"/>
    <mergeCell ref="O10:P10"/>
    <mergeCell ref="O11:P11"/>
    <mergeCell ref="O12:P12"/>
    <mergeCell ref="O13:P13"/>
  </mergeCells>
  <pageMargins left="0.7" right="0.7" top="0.75" bottom="0.75" header="0.3" footer="0.3"/>
  <pageSetup paperSize="3" orientation="portrait" verticalDpi="300" r:id="rId1"/>
  <legacyDrawing r:id="rId2"/>
  <tableParts count="9">
    <tablePart r:id="rId3"/>
    <tablePart r:id="rId4"/>
    <tablePart r:id="rId5"/>
    <tablePart r:id="rId6"/>
    <tablePart r:id="rId7"/>
    <tablePart r:id="rId8"/>
    <tablePart r:id="rId9"/>
    <tablePart r:id="rId10"/>
    <tablePart r:id="rId1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FFFF00"/>
  </sheetPr>
  <dimension ref="A1:H21"/>
  <sheetViews>
    <sheetView zoomScale="85" zoomScaleNormal="85" workbookViewId="0">
      <selection activeCell="D1" sqref="D1:D1048576"/>
    </sheetView>
  </sheetViews>
  <sheetFormatPr defaultColWidth="15.875" defaultRowHeight="20.100000000000001" customHeight="1"/>
  <cols>
    <col min="1" max="1" width="8.25" style="32" customWidth="1"/>
    <col min="2" max="2" width="20.5" style="32" customWidth="1"/>
    <col min="3" max="3" width="64.375" style="32" customWidth="1"/>
    <col min="4" max="4" width="37.25" style="189" customWidth="1"/>
    <col min="5" max="7" width="15.875" style="32"/>
    <col min="8" max="8" width="16.625" style="33" customWidth="1"/>
    <col min="9" max="16384" width="15.875" style="32"/>
  </cols>
  <sheetData>
    <row r="1" spans="1:8" s="34" customFormat="1" ht="30" customHeight="1">
      <c r="A1" s="36" t="s">
        <v>963</v>
      </c>
      <c r="B1" s="36" t="s">
        <v>1922</v>
      </c>
      <c r="C1" s="36" t="s">
        <v>0</v>
      </c>
      <c r="D1" s="187" t="s">
        <v>2</v>
      </c>
      <c r="E1" s="36" t="s">
        <v>1923</v>
      </c>
      <c r="F1" s="36" t="s">
        <v>1895</v>
      </c>
      <c r="G1" s="36" t="s">
        <v>1924</v>
      </c>
      <c r="H1" s="37" t="s">
        <v>1925</v>
      </c>
    </row>
    <row r="2" spans="1:8" ht="14.25">
      <c r="A2" s="38"/>
      <c r="B2" s="38"/>
      <c r="C2" s="35"/>
      <c r="D2" s="188"/>
    </row>
    <row r="3" spans="1:8" ht="20.100000000000001" customHeight="1">
      <c r="A3" s="38"/>
      <c r="B3" s="38"/>
      <c r="C3" s="35"/>
      <c r="D3" s="188"/>
    </row>
    <row r="4" spans="1:8" ht="20.100000000000001" customHeight="1">
      <c r="A4" s="38"/>
      <c r="B4" s="38"/>
      <c r="C4" s="35"/>
      <c r="D4" s="188"/>
    </row>
    <row r="5" spans="1:8" ht="20.100000000000001" customHeight="1">
      <c r="A5" s="38"/>
      <c r="B5" s="38"/>
      <c r="C5" s="35"/>
      <c r="D5" s="188"/>
    </row>
    <row r="6" spans="1:8" ht="20.100000000000001" customHeight="1">
      <c r="A6" s="38"/>
      <c r="B6" s="38"/>
      <c r="C6" s="35"/>
      <c r="D6" s="188"/>
    </row>
    <row r="7" spans="1:8" ht="20.100000000000001" customHeight="1">
      <c r="A7" s="38"/>
      <c r="B7" s="38"/>
      <c r="C7" s="35"/>
      <c r="D7" s="188"/>
    </row>
    <row r="8" spans="1:8" ht="20.100000000000001" customHeight="1">
      <c r="A8" s="38"/>
      <c r="B8" s="38"/>
      <c r="C8" s="35"/>
      <c r="D8" s="188"/>
    </row>
    <row r="9" spans="1:8" ht="20.100000000000001" customHeight="1">
      <c r="A9" s="38"/>
      <c r="B9" s="38"/>
      <c r="C9" s="35"/>
      <c r="D9" s="188"/>
    </row>
    <row r="10" spans="1:8" ht="20.100000000000001" customHeight="1">
      <c r="A10" s="38"/>
      <c r="B10" s="38"/>
      <c r="C10" s="35"/>
      <c r="D10" s="188"/>
    </row>
    <row r="11" spans="1:8" ht="20.100000000000001" customHeight="1">
      <c r="A11" s="38"/>
      <c r="B11" s="38"/>
      <c r="C11" s="35"/>
      <c r="D11" s="188"/>
    </row>
    <row r="12" spans="1:8" ht="20.100000000000001" customHeight="1">
      <c r="A12" s="38"/>
      <c r="B12" s="38"/>
      <c r="C12" s="35"/>
      <c r="D12" s="188"/>
    </row>
    <row r="13" spans="1:8" ht="20.100000000000001" customHeight="1">
      <c r="A13" s="38"/>
      <c r="B13" s="38"/>
      <c r="C13" s="35"/>
      <c r="D13" s="188"/>
    </row>
    <row r="14" spans="1:8" ht="20.100000000000001" customHeight="1">
      <c r="A14" s="38"/>
      <c r="B14" s="38"/>
      <c r="C14" s="35"/>
      <c r="D14" s="188"/>
    </row>
    <row r="15" spans="1:8" ht="20.100000000000001" customHeight="1">
      <c r="A15" s="38"/>
      <c r="B15" s="38"/>
      <c r="C15" s="35"/>
      <c r="D15" s="188"/>
    </row>
    <row r="16" spans="1:8" ht="20.100000000000001" customHeight="1">
      <c r="A16" s="38"/>
      <c r="B16" s="38"/>
      <c r="C16" s="35"/>
      <c r="D16" s="188"/>
    </row>
    <row r="17" spans="1:4" ht="20.100000000000001" customHeight="1">
      <c r="A17" s="38"/>
      <c r="B17" s="38"/>
      <c r="C17" s="35"/>
      <c r="D17" s="188"/>
    </row>
    <row r="18" spans="1:4" ht="20.100000000000001" customHeight="1">
      <c r="C18" s="35"/>
      <c r="D18" s="188"/>
    </row>
    <row r="19" spans="1:4" ht="20.100000000000001" customHeight="1">
      <c r="C19" s="35"/>
      <c r="D19" s="188"/>
    </row>
    <row r="20" spans="1:4" ht="20.100000000000001" customHeight="1">
      <c r="C20" s="35"/>
      <c r="D20" s="188"/>
    </row>
    <row r="21" spans="1:4" ht="20.100000000000001" customHeight="1">
      <c r="C21" s="35"/>
      <c r="D21" s="188"/>
    </row>
  </sheetData>
  <dataConsolidate/>
  <pageMargins left="0.7" right="0.7" top="0.75" bottom="0.75" header="0.3" footer="0.3"/>
  <pageSetup paperSize="3" orientation="portrait" verticalDpi="0"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rgb="FFFFFF00"/>
  </sheetPr>
  <dimension ref="A1:C22"/>
  <sheetViews>
    <sheetView workbookViewId="0">
      <selection activeCell="C36" sqref="C36"/>
    </sheetView>
  </sheetViews>
  <sheetFormatPr defaultColWidth="15.875" defaultRowHeight="20.100000000000001" customHeight="1"/>
  <cols>
    <col min="1" max="1" width="8.25" style="32" customWidth="1"/>
    <col min="2" max="2" width="20.5" style="32" customWidth="1"/>
    <col min="3" max="3" width="79.625" style="189" customWidth="1"/>
    <col min="4" max="16384" width="15.875" style="32"/>
  </cols>
  <sheetData>
    <row r="1" spans="1:3" s="34" customFormat="1" ht="30" customHeight="1">
      <c r="A1" s="36" t="s">
        <v>963</v>
      </c>
      <c r="B1" s="36" t="s">
        <v>1922</v>
      </c>
      <c r="C1" s="187" t="s">
        <v>2</v>
      </c>
    </row>
    <row r="2" spans="1:3" ht="20.100000000000001" customHeight="1">
      <c r="A2" s="38"/>
      <c r="B2" s="38"/>
      <c r="C2" s="188"/>
    </row>
    <row r="3" spans="1:3" ht="20.100000000000001" customHeight="1">
      <c r="A3" s="38"/>
      <c r="B3" s="38"/>
      <c r="C3" s="188"/>
    </row>
    <row r="4" spans="1:3" ht="20.100000000000001" customHeight="1">
      <c r="A4" s="38"/>
      <c r="B4" s="38"/>
      <c r="C4" s="188"/>
    </row>
    <row r="5" spans="1:3" ht="20.100000000000001" customHeight="1">
      <c r="A5" s="38"/>
      <c r="B5" s="38"/>
      <c r="C5" s="188"/>
    </row>
    <row r="6" spans="1:3" ht="20.100000000000001" customHeight="1">
      <c r="A6" s="38"/>
      <c r="B6" s="38"/>
      <c r="C6" s="188"/>
    </row>
    <row r="7" spans="1:3" ht="20.100000000000001" customHeight="1">
      <c r="A7" s="38"/>
      <c r="B7" s="38"/>
      <c r="C7" s="188"/>
    </row>
    <row r="8" spans="1:3" ht="20.100000000000001" customHeight="1">
      <c r="A8" s="38"/>
      <c r="B8" s="38"/>
      <c r="C8" s="188"/>
    </row>
    <row r="9" spans="1:3" ht="20.100000000000001" customHeight="1">
      <c r="A9" s="38"/>
      <c r="B9" s="38"/>
      <c r="C9" s="188"/>
    </row>
    <row r="10" spans="1:3" ht="20.100000000000001" customHeight="1">
      <c r="A10" s="38"/>
      <c r="B10" s="38"/>
      <c r="C10" s="188"/>
    </row>
    <row r="11" spans="1:3" ht="20.100000000000001" customHeight="1">
      <c r="A11" s="38"/>
      <c r="B11" s="38"/>
      <c r="C11" s="188"/>
    </row>
    <row r="12" spans="1:3" ht="20.100000000000001" customHeight="1">
      <c r="A12" s="38"/>
      <c r="B12" s="38"/>
      <c r="C12" s="188"/>
    </row>
    <row r="13" spans="1:3" ht="20.100000000000001" customHeight="1">
      <c r="A13" s="38"/>
      <c r="B13" s="38"/>
      <c r="C13" s="188"/>
    </row>
    <row r="14" spans="1:3" ht="20.100000000000001" customHeight="1">
      <c r="A14" s="38"/>
      <c r="B14" s="38"/>
      <c r="C14" s="188"/>
    </row>
    <row r="15" spans="1:3" ht="20.100000000000001" customHeight="1">
      <c r="A15" s="38"/>
      <c r="B15" s="38"/>
      <c r="C15" s="188"/>
    </row>
    <row r="16" spans="1:3" ht="20.100000000000001" customHeight="1">
      <c r="A16" s="38"/>
      <c r="B16" s="38"/>
      <c r="C16" s="188"/>
    </row>
    <row r="17" spans="1:3" ht="20.100000000000001" customHeight="1">
      <c r="A17" s="38"/>
      <c r="B17" s="38"/>
      <c r="C17" s="188"/>
    </row>
    <row r="18" spans="1:3" ht="20.100000000000001" customHeight="1">
      <c r="A18" s="38"/>
      <c r="B18" s="38"/>
      <c r="C18" s="188"/>
    </row>
    <row r="19" spans="1:3" ht="20.100000000000001" customHeight="1">
      <c r="C19" s="188"/>
    </row>
    <row r="20" spans="1:3" ht="20.100000000000001" customHeight="1">
      <c r="C20" s="188"/>
    </row>
    <row r="21" spans="1:3" ht="20.100000000000001" customHeight="1">
      <c r="C21" s="188"/>
    </row>
    <row r="22" spans="1:3" ht="20.100000000000001" customHeight="1">
      <c r="C22" s="188"/>
    </row>
  </sheetData>
  <dataConsolidate/>
  <pageMargins left="0.7" right="0.7" top="0.75" bottom="0.75" header="0.3" footer="0.3"/>
  <pageSetup paperSize="3" orientation="portrait"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D67F2"/>
  </sheetPr>
  <dimension ref="A1:H3"/>
  <sheetViews>
    <sheetView view="pageLayout" zoomScaleNormal="100" workbookViewId="0">
      <selection activeCell="A4" sqref="A4"/>
    </sheetView>
  </sheetViews>
  <sheetFormatPr defaultColWidth="9" defaultRowHeight="15.95" customHeight="1"/>
  <cols>
    <col min="1" max="1" width="3.125" style="42" customWidth="1"/>
    <col min="2" max="2" width="8.125" style="42" customWidth="1"/>
    <col min="3" max="3" width="14.625" style="42" customWidth="1"/>
    <col min="4" max="4" width="32.125" style="42" customWidth="1"/>
    <col min="5" max="5" width="10" style="124" bestFit="1" customWidth="1"/>
    <col min="6" max="6" width="19.875" style="42" customWidth="1"/>
    <col min="7" max="7" width="19.375" style="42" customWidth="1"/>
    <col min="8" max="8" width="10.375" style="124" customWidth="1"/>
    <col min="9" max="10" width="9" style="42"/>
    <col min="11" max="11" width="0" style="42" hidden="1" customWidth="1"/>
    <col min="12" max="16384" width="9" style="42"/>
  </cols>
  <sheetData>
    <row r="1" spans="1:8" ht="80.25" customHeight="1">
      <c r="A1" s="186" t="s">
        <v>3750</v>
      </c>
      <c r="B1" s="186"/>
      <c r="C1" s="186"/>
      <c r="D1" s="186"/>
      <c r="E1" s="186"/>
      <c r="F1" s="41"/>
    </row>
    <row r="2" spans="1:8" ht="33.75" customHeight="1">
      <c r="A2" s="12" t="s">
        <v>1945</v>
      </c>
      <c r="B2" s="12" t="s">
        <v>959</v>
      </c>
      <c r="C2" s="12" t="s">
        <v>997</v>
      </c>
      <c r="D2" s="12" t="s">
        <v>0</v>
      </c>
      <c r="E2" s="85" t="s">
        <v>1946</v>
      </c>
      <c r="F2" s="12" t="s">
        <v>1895</v>
      </c>
      <c r="G2" s="12" t="s">
        <v>1944</v>
      </c>
      <c r="H2" s="85" t="s">
        <v>3544</v>
      </c>
    </row>
    <row r="3" spans="1:8" ht="15.95" customHeight="1">
      <c r="A3" s="101"/>
      <c r="B3" s="101"/>
      <c r="C3" s="101"/>
      <c r="D3" s="108"/>
      <c r="E3" s="109"/>
      <c r="F3" s="101"/>
      <c r="G3" s="101"/>
      <c r="H3" s="109"/>
    </row>
  </sheetData>
  <dataConsolidate/>
  <mergeCells count="1">
    <mergeCell ref="A1:E1"/>
  </mergeCells>
  <conditionalFormatting sqref="A3:H460">
    <cfRule type="expression" dxfId="5" priority="1">
      <formula>OR($F3="Document Control",$F3="Quality")</formula>
    </cfRule>
  </conditionalFormatting>
  <printOptions horizontalCentered="1"/>
  <pageMargins left="0.1" right="0.15" top="0.3" bottom="0.6" header="0.15" footer="0.3"/>
  <pageSetup orientation="landscape" r:id="rId1"/>
  <headerFooter differentFirst="1">
    <oddFooter>&amp;RPage | &amp;P of &amp;N</oddFooter>
    <firstHeader>&amp;L&amp;G</firstHeader>
    <firstFooter>&amp;RPage | &amp;P of &amp;N</firstFooter>
  </headerFooter>
  <legacyDrawingHF r:id="rId2"/>
  <tableParts count="1">
    <tablePart r:id="rId3"/>
  </tableParts>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tabColor rgb="FFFD67F2"/>
  </sheetPr>
  <dimension ref="A1:H3"/>
  <sheetViews>
    <sheetView showGridLines="0" zoomScaleNormal="100" workbookViewId="0">
      <selection activeCell="A3" sqref="A3:XFD33"/>
    </sheetView>
  </sheetViews>
  <sheetFormatPr defaultColWidth="9" defaultRowHeight="15.95" customHeight="1"/>
  <cols>
    <col min="1" max="1" width="4.125" style="122" customWidth="1"/>
    <col min="2" max="2" width="8.125" style="42" customWidth="1"/>
    <col min="3" max="3" width="14.625" style="42" customWidth="1"/>
    <col min="4" max="4" width="32.125" style="42" customWidth="1"/>
    <col min="5" max="5" width="10" style="124" bestFit="1" customWidth="1"/>
    <col min="6" max="6" width="19.875" style="42" customWidth="1"/>
    <col min="7" max="7" width="20" style="42" customWidth="1"/>
    <col min="8" max="8" width="10" style="124" customWidth="1"/>
    <col min="9" max="16384" width="9" style="42"/>
  </cols>
  <sheetData>
    <row r="1" spans="1:8" ht="63.95" customHeight="1">
      <c r="A1" s="186" t="s">
        <v>4457</v>
      </c>
      <c r="B1" s="186"/>
      <c r="C1" s="186"/>
      <c r="D1" s="186"/>
      <c r="E1" s="186"/>
      <c r="F1" s="41"/>
    </row>
    <row r="2" spans="1:8" ht="31.7" customHeight="1">
      <c r="A2" s="123" t="s">
        <v>1945</v>
      </c>
      <c r="B2" s="12" t="s">
        <v>959</v>
      </c>
      <c r="C2" s="126" t="s">
        <v>997</v>
      </c>
      <c r="D2" s="126" t="s">
        <v>0</v>
      </c>
      <c r="E2" s="125" t="s">
        <v>3540</v>
      </c>
      <c r="F2" s="12" t="s">
        <v>1895</v>
      </c>
      <c r="G2" s="126" t="s">
        <v>1944</v>
      </c>
      <c r="H2" s="125" t="s">
        <v>3544</v>
      </c>
    </row>
    <row r="3" spans="1:8" ht="15.95" customHeight="1">
      <c r="A3" s="123"/>
      <c r="B3" s="12"/>
      <c r="C3" s="101"/>
      <c r="D3" s="108"/>
      <c r="E3" s="85"/>
      <c r="F3" s="101"/>
      <c r="G3" s="101"/>
      <c r="H3" s="85"/>
    </row>
  </sheetData>
  <dataConsolidate/>
  <mergeCells count="1">
    <mergeCell ref="A1:E1"/>
  </mergeCells>
  <conditionalFormatting sqref="A3:H470">
    <cfRule type="expression" dxfId="2" priority="1">
      <formula>OR($F3="Document Control",$F3="Quality")</formula>
    </cfRule>
  </conditionalFormatting>
  <printOptions horizontalCentered="1"/>
  <pageMargins left="0.15" right="0.15" top="0.45" bottom="0.5" header="0" footer="0.05"/>
  <pageSetup orientation="landscape" r:id="rId1"/>
  <headerFooter differentFirst="1">
    <oddFooter>&amp;RPage | &amp;P of &amp;N</oddFooter>
    <firstHeader>&amp;L&amp;G</firstHeader>
    <firstFooter>&amp;RPage | &amp;P of &amp;N</firstFooter>
  </headerFooter>
  <legacyDrawingHF r:id="rId2"/>
  <tableParts count="1">
    <tablePart r:id="rId3"/>
  </tableParts>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50</vt:i4>
      </vt:variant>
    </vt:vector>
  </HeadingPairs>
  <TitlesOfParts>
    <vt:vector size="57" baseType="lpstr">
      <vt:lpstr>Intro Checker</vt:lpstr>
      <vt:lpstr>RTA Manager</vt:lpstr>
      <vt:lpstr>Settings</vt:lpstr>
      <vt:lpstr>RTAimport</vt:lpstr>
      <vt:lpstr>PriorityLoad</vt:lpstr>
      <vt:lpstr>Report_reportMain</vt:lpstr>
      <vt:lpstr>Report_reportBlue</vt:lpstr>
      <vt:lpstr>AISconfirmed</vt:lpstr>
      <vt:lpstr>aisHide</vt:lpstr>
      <vt:lpstr>Report_reportBlue!ATTRclass</vt:lpstr>
      <vt:lpstr>ATTRclass</vt:lpstr>
      <vt:lpstr>BuildNum</vt:lpstr>
      <vt:lpstr>cFilt</vt:lpstr>
      <vt:lpstr>deptHide</vt:lpstr>
      <vt:lpstr>DIcode</vt:lpstr>
      <vt:lpstr>DIgroup</vt:lpstr>
      <vt:lpstr>DIgroupDelim</vt:lpstr>
      <vt:lpstr>DIlab</vt:lpstr>
      <vt:lpstr>DIstate</vt:lpstr>
      <vt:lpstr>DItype</vt:lpstr>
      <vt:lpstr>externalReportGenerate</vt:lpstr>
      <vt:lpstr>FCcode</vt:lpstr>
      <vt:lpstr>FCgroup</vt:lpstr>
      <vt:lpstr>FCgroupDelim</vt:lpstr>
      <vt:lpstr>FClab</vt:lpstr>
      <vt:lpstr>FCstate</vt:lpstr>
      <vt:lpstr>FCtype</vt:lpstr>
      <vt:lpstr>FullScreenMode</vt:lpstr>
      <vt:lpstr>inProc</vt:lpstr>
      <vt:lpstr>my_Version</vt:lpstr>
      <vt:lpstr>nameQuery</vt:lpstr>
      <vt:lpstr>PMcode</vt:lpstr>
      <vt:lpstr>PMgroup</vt:lpstr>
      <vt:lpstr>PMgroupDelim</vt:lpstr>
      <vt:lpstr>PMlab</vt:lpstr>
      <vt:lpstr>PMstate</vt:lpstr>
      <vt:lpstr>PMThide</vt:lpstr>
      <vt:lpstr>PMtype</vt:lpstr>
      <vt:lpstr>'RTA Manager'!Print_Area</vt:lpstr>
      <vt:lpstr>reportBlue</vt:lpstr>
      <vt:lpstr>reportFormat</vt:lpstr>
      <vt:lpstr>reportMain</vt:lpstr>
      <vt:lpstr>schedHide</vt:lpstr>
      <vt:lpstr>Scode</vt:lpstr>
      <vt:lpstr>sd</vt:lpstr>
      <vt:lpstr>Sgroup</vt:lpstr>
      <vt:lpstr>SgroupDelim</vt:lpstr>
      <vt:lpstr>sheetViewMode</vt:lpstr>
      <vt:lpstr>showAll</vt:lpstr>
      <vt:lpstr>showPastEngStatus</vt:lpstr>
      <vt:lpstr>Slab</vt:lpstr>
      <vt:lpstr>sortCol</vt:lpstr>
      <vt:lpstr>sortOrder</vt:lpstr>
      <vt:lpstr>Sstate</vt:lpstr>
      <vt:lpstr>Stype</vt:lpstr>
      <vt:lpstr>trackRtaHide</vt:lpstr>
      <vt:lpstr>TSGhide</vt:lpstr>
    </vt:vector>
  </TitlesOfParts>
  <Company>Halliburton</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Rameen Bakhtiary</dc:creator>
  <cp:lastModifiedBy>Rameen B</cp:lastModifiedBy>
  <cp:lastPrinted>2012-06-01T20:04:08Z</cp:lastPrinted>
  <dcterms:created xsi:type="dcterms:W3CDTF">2011-06-24T10:58:18Z</dcterms:created>
  <dcterms:modified xsi:type="dcterms:W3CDTF">2012-06-02T09:17:34Z</dcterms:modified>
</cp:coreProperties>
</file>